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<sst xmlns="http://schemas.openxmlformats.org/spreadsheetml/2006/main" count="694" uniqueCount="239">
  <si>
    <t>少数株主損益調整前四半期純利益</t>
  </si>
  <si>
    <t>賃貸事業等売上高</t>
  </si>
  <si>
    <t>連結・損益計算書</t>
  </si>
  <si>
    <t>繰延ヘッジ損益</t>
  </si>
  <si>
    <t>為替換算調整勘定</t>
  </si>
  <si>
    <t>少数株主持分</t>
  </si>
  <si>
    <t>連結・貸借対照表</t>
  </si>
  <si>
    <t>累積四半期</t>
  </si>
  <si>
    <t>2013/04/01</t>
  </si>
  <si>
    <t>税金等調整前四半期純利益</t>
  </si>
  <si>
    <t>減価償却費</t>
  </si>
  <si>
    <t>のれん償却額</t>
  </si>
  <si>
    <t>生産物回収勘定引当金の増減額(△は減少)</t>
  </si>
  <si>
    <t>探鉱事業引当金の増減額(△は減少)</t>
  </si>
  <si>
    <t>退職給付引当金の増減額（△は減少）</t>
  </si>
  <si>
    <t>その他の引当金の増減額（△は減少）</t>
  </si>
  <si>
    <t>受取利息及び受取配当金</t>
  </si>
  <si>
    <t>為替差損益（△は益）</t>
  </si>
  <si>
    <t>持分法による投資損益（△は益）</t>
  </si>
  <si>
    <t>生産物回収勘定(資本支出)の回収額</t>
  </si>
  <si>
    <t>生産物回収勘定(非資本支出)の増加額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</si>
  <si>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</si>
  <si>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</si>
  <si>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</si>
  <si>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</si>
  <si>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</si>
  <si>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</si>
  <si>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</si>
  <si>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</si>
  <si>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</si>
  <si>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</si>
  <si>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長期性預金の預入による支出</t>
  </si>
  <si>
    <t>長期性預金の払戻による収入</t>
  </si>
  <si>
    <t>有形固定資産の取得による支出</t>
  </si>
  <si>
    <t>有形固定資産の売却による収入</t>
  </si>
  <si>
    <t>無形固定資産の取得による支出</t>
  </si>
  <si>
    <t>有価証券の取得による支出</t>
  </si>
  <si>
    <t>有価証券の売却及び償還による収入</t>
  </si>
  <si>
    <t>投資有価証券の取得による支出</t>
  </si>
  <si>
    <t>投資有価証券の売却及び償還による収入</t>
  </si>
  <si>
    <t>生産物回収勘定(資本支出)の支出</t>
  </si>
  <si>
    <t>短期貸付金の増減額（△は増加）</t>
  </si>
  <si>
    <t>長期貸付けによる支出</t>
  </si>
  <si>
    <t>長期貸付金の回収による収入</t>
  </si>
  <si>
    <t>権益取得による支出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</si>
  <si>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</si>
  <si>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</si>
  <si>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</si>
  <si>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</si>
  <si>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少数株主からの払込みによる収入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</si>
  <si>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</si>
  <si>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</si>
  <si>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</si>
  <si>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</si>
  <si>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</si>
  <si>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</si>
  <si>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</si>
  <si>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連結除外に伴う現金及び現金同等物の減少額</t>
  </si>
  <si>
    <t>連結・キャッシュフロー計算書</t>
  </si>
  <si>
    <t>持分法による投資利益</t>
  </si>
  <si>
    <t>持分法による投資損失</t>
  </si>
  <si>
    <t>生産物回収勘定引当金繰入額</t>
  </si>
  <si>
    <t>探鉱事業引当金繰入額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</si>
  <si>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</si>
  <si>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</si>
  <si>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</si>
  <si>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</si>
  <si>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</si>
  <si>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</si>
  <si>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</si>
  <si>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</si>
  <si>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</si>
  <si>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</si>
  <si>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</si>
  <si>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</si>
  <si>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</si>
  <si>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2011/06/29</t>
  </si>
  <si>
    <t>2010/03/31</t>
  </si>
  <si>
    <t>2010/06/24</t>
  </si>
  <si>
    <t>2009/03/31</t>
  </si>
  <si>
    <t>2009/06/26</t>
  </si>
  <si>
    <t>2008/03/31</t>
  </si>
  <si>
    <t>現金及び預金</t>
  </si>
  <si>
    <t>百万円</t>
  </si>
  <si>
    <t>売掛金</t>
  </si>
  <si>
    <t>有価証券</t>
  </si>
  <si>
    <t>製品</t>
  </si>
  <si>
    <t>仕掛品及び半成工事</t>
  </si>
  <si>
    <t>原材料及び貯蔵品</t>
  </si>
  <si>
    <t>前渡金</t>
  </si>
  <si>
    <t>前払費用</t>
  </si>
  <si>
    <t>関係会社短期貸付金</t>
  </si>
  <si>
    <t>その他</t>
  </si>
  <si>
    <t>貸倒引当金</t>
  </si>
  <si>
    <t>流動資産</t>
  </si>
  <si>
    <t>建物（純額）</t>
  </si>
  <si>
    <t>構築物（純額）</t>
  </si>
  <si>
    <t>坑井（純額）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</si>
  <si>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</si>
  <si>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</si>
  <si>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</si>
  <si>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</si>
  <si>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</si>
  <si>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</si>
  <si>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</si>
  <si>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</si>
  <si>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鉱業権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</si>
  <si>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</si>
  <si>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</si>
  <si>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</si>
  <si>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</si>
  <si>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</si>
  <si>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</si>
  <si>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</si>
  <si>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</si>
  <si>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</si>
  <si>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長期前払費用</t>
  </si>
  <si>
    <t>長期性預金</t>
  </si>
  <si>
    <t>生産物回収勘定</t>
  </si>
  <si>
    <t>生産物回収勘定引当金</t>
  </si>
  <si>
    <t>探鉱投資引当金</t>
  </si>
  <si>
    <t>投資その他の資産</t>
  </si>
  <si>
    <t>固定資産</t>
  </si>
  <si>
    <t>資産</t>
  </si>
  <si>
    <t>買掛金</t>
  </si>
  <si>
    <t>1年内返済予定の長期借入金</t>
  </si>
  <si>
    <t>リース債務</t>
  </si>
  <si>
    <t>未払金</t>
  </si>
  <si>
    <t>未払費用</t>
  </si>
  <si>
    <t>未払法人税等</t>
  </si>
  <si>
    <t>繰延税金負債</t>
  </si>
  <si>
    <t>前受金</t>
  </si>
  <si>
    <t>預り金</t>
  </si>
  <si>
    <t>関係会社預り金</t>
  </si>
  <si>
    <t>未払役員賞与</t>
  </si>
  <si>
    <t>資産除去債務</t>
  </si>
  <si>
    <t>流動負債</t>
  </si>
  <si>
    <t>長期借入金</t>
  </si>
  <si>
    <t>退職給付引当金</t>
  </si>
  <si>
    <t>事業損失引当金</t>
  </si>
  <si>
    <t>関係会社事業損失引当金</t>
  </si>
  <si>
    <t>固定負債</t>
  </si>
  <si>
    <t>負債</t>
  </si>
  <si>
    <t>資本金</t>
  </si>
  <si>
    <t>資本準備金</t>
  </si>
  <si>
    <t>資本剰余金</t>
  </si>
  <si>
    <t>特別償却準備金</t>
  </si>
  <si>
    <t>海外投資等損失準備金</t>
  </si>
  <si>
    <t>探鉱準備金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</si>
  <si>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</si>
  <si>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</si>
  <si>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</si>
  <si>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</si>
  <si>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</si>
  <si>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</si>
  <si>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</si>
  <si>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</si>
  <si>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</si>
  <si>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</si>
  <si>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国際石油開発帝石株式会社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</si>
  <si>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</si>
  <si>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</si>
  <si>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</si>
  <si>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</si>
  <si>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</si>
  <si>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</si>
  <si>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</si>
  <si>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</si>
  <si>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</si>
  <si>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</si>
  <si>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</si>
  <si>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売上総利益</t>
  </si>
  <si>
    <t>探鉱費</t>
  </si>
  <si>
    <t>販売費・一般管理費</t>
  </si>
  <si>
    <t>営業利益</t>
  </si>
  <si>
    <t>受取利息</t>
  </si>
  <si>
    <t>有価証券利息</t>
  </si>
  <si>
    <t>受取配当金</t>
  </si>
  <si>
    <t>為替差益</t>
  </si>
  <si>
    <t>営業外収益</t>
  </si>
  <si>
    <t>支払利息</t>
  </si>
  <si>
    <t>探鉱投資引当金繰入額</t>
  </si>
  <si>
    <t>事業損失引当金繰入額</t>
  </si>
  <si>
    <t>関係会社事業損失引当金繰入額</t>
  </si>
  <si>
    <t>為替差損</t>
  </si>
  <si>
    <t>営業外費用</t>
  </si>
  <si>
    <t>経常利益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</si>
  <si>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</si>
  <si>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</si>
  <si>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</si>
  <si>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</si>
  <si>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</si>
  <si>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</si>
  <si>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</si>
  <si>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</si>
  <si>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</si>
  <si>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2013/11/12</t>
  </si>
  <si>
    <t>2013/09/30</t>
  </si>
  <si>
    <t>2013/08/08</t>
  </si>
  <si>
    <t>2013/06/30</t>
  </si>
  <si>
    <t>2013/02/12</t>
  </si>
  <si>
    <t>2012/12/31</t>
  </si>
  <si>
    <t>2012/11/12</t>
  </si>
  <si>
    <t>2012/09/30</t>
  </si>
  <si>
    <t>2012/08/09</t>
  </si>
  <si>
    <t>2012/06/30</t>
  </si>
  <si>
    <t>2012/02/09</t>
  </si>
  <si>
    <t>2011/12/31</t>
  </si>
  <si>
    <t>2011/11/09</t>
  </si>
  <si>
    <t>2011/09/30</t>
  </si>
  <si>
    <t>2011/08/10</t>
  </si>
  <si>
    <t>2011/06/30</t>
  </si>
  <si>
    <t>2011/02/09</t>
  </si>
  <si>
    <t>2010/12/31</t>
  </si>
  <si>
    <t>2010/11/10</t>
  </si>
  <si>
    <t>2010/09/30</t>
  </si>
  <si>
    <t>2010/08/11</t>
  </si>
  <si>
    <t>2010/06/30</t>
  </si>
  <si>
    <t>2010/02/10</t>
  </si>
  <si>
    <t>2009/12/31</t>
  </si>
  <si>
    <t>2009/11/11</t>
  </si>
  <si>
    <t>2009/09/30</t>
  </si>
  <si>
    <t>2009/08/12</t>
  </si>
  <si>
    <t>2009/06/30</t>
  </si>
  <si>
    <t>2009/02/12</t>
  </si>
  <si>
    <t>2008/12/31</t>
  </si>
  <si>
    <t>2008/11/11</t>
  </si>
  <si>
    <t>2008/09/30</t>
  </si>
  <si>
    <t>2008/08/08</t>
  </si>
  <si>
    <t>2008/06/30</t>
  </si>
  <si>
    <t>受取手形及び営業未収入金</t>
  </si>
  <si>
    <t>たな卸資産</t>
  </si>
  <si>
    <t>建物及び構築物（純額）</t>
  </si>
  <si>
    <t>機械装置及び運搬具（純額）</t>
  </si>
  <si>
    <t>その他（純額）</t>
  </si>
  <si>
    <t>支払手形及び買掛金</t>
  </si>
  <si>
    <t>短期借入金</t>
  </si>
  <si>
    <t>探鉱事業引当金</t>
  </si>
  <si>
    <t>特別修繕引当金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</si>
</sst>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157</v>
      </c>
      <c r="B2" s="14">
        <v>1605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158</v>
      </c>
      <c r="B3" s="1" t="s">
        <v>159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63</v>
      </c>
      <c r="B4" s="15" t="str">
        <f>HYPERLINK("http://www.kabupro.jp/mark/20140212/S100154Y.htm","四半期報告書")</f>
        <v>四半期報告書</v>
      </c>
      <c r="C4" s="15" t="str">
        <f>HYPERLINK("http://www.kabupro.jp/mark/20131112/S1000FGD.htm","四半期報告書")</f>
        <v>四半期報告書</v>
      </c>
      <c r="D4" s="15" t="str">
        <f>HYPERLINK("http://www.kabupro.jp/mark/20130808/S000E6MJ.htm","四半期報告書")</f>
        <v>四半期報告書</v>
      </c>
      <c r="E4" s="15" t="str">
        <f>HYPERLINK("http://www.kabupro.jp/mark/20130626/S000DRFC.htm","有価証券報告書")</f>
        <v>有価証券報告書</v>
      </c>
      <c r="F4" s="15" t="str">
        <f>HYPERLINK("http://www.kabupro.jp/mark/20140212/S100154Y.htm","四半期報告書")</f>
        <v>四半期報告書</v>
      </c>
      <c r="G4" s="15" t="str">
        <f>HYPERLINK("http://www.kabupro.jp/mark/20131112/S1000FGD.htm","四半期報告書")</f>
        <v>四半期報告書</v>
      </c>
      <c r="H4" s="15" t="str">
        <f>HYPERLINK("http://www.kabupro.jp/mark/20130808/S000E6MJ.htm","四半期報告書")</f>
        <v>四半期報告書</v>
      </c>
      <c r="I4" s="15" t="str">
        <f>HYPERLINK("http://www.kabupro.jp/mark/20130626/S000DRFC.htm","有価証券報告書")</f>
        <v>有価証券報告書</v>
      </c>
      <c r="J4" s="15" t="str">
        <f>HYPERLINK("http://www.kabupro.jp/mark/20130212/S000CTAJ.htm","四半期報告書")</f>
        <v>四半期報告書</v>
      </c>
      <c r="K4" s="15" t="str">
        <f>HYPERLINK("http://www.kabupro.jp/mark/20121112/S000C9DI.htm","四半期報告書")</f>
        <v>四半期報告書</v>
      </c>
      <c r="L4" s="15" t="str">
        <f>HYPERLINK("http://www.kabupro.jp/mark/20120809/S000BNPK.htm","四半期報告書")</f>
        <v>四半期報告書</v>
      </c>
      <c r="M4" s="15" t="str">
        <f>HYPERLINK("http://www.kabupro.jp/mark/20120627/S000B7SS.htm","有価証券報告書")</f>
        <v>有価証券報告書</v>
      </c>
      <c r="N4" s="15" t="str">
        <f>HYPERLINK("http://www.kabupro.jp/mark/20120209/S000A8UX.htm","四半期報告書")</f>
        <v>四半期報告書</v>
      </c>
      <c r="O4" s="15" t="str">
        <f>HYPERLINK("http://www.kabupro.jp/mark/20111109/S0009MY8.htm","四半期報告書")</f>
        <v>四半期報告書</v>
      </c>
      <c r="P4" s="15" t="str">
        <f>HYPERLINK("http://www.kabupro.jp/mark/20110810/S00093VX.htm","四半期報告書")</f>
        <v>四半期報告書</v>
      </c>
      <c r="Q4" s="15" t="str">
        <f>HYPERLINK("http://www.kabupro.jp/mark/20110629/S0008R8W.htm","有価証券報告書")</f>
        <v>有価証券報告書</v>
      </c>
      <c r="R4" s="15" t="str">
        <f>HYPERLINK("http://www.kabupro.jp/mark/20110209/S0007PN1.htm","四半期報告書")</f>
        <v>四半期報告書</v>
      </c>
      <c r="S4" s="15" t="str">
        <f>HYPERLINK("http://www.kabupro.jp/mark/20101110/S00072K4.htm","四半期報告書")</f>
        <v>四半期報告書</v>
      </c>
      <c r="T4" s="15" t="str">
        <f>HYPERLINK("http://www.kabupro.jp/mark/20100811/S0006K0K.htm","四半期報告書")</f>
        <v>四半期報告書</v>
      </c>
      <c r="U4" s="15" t="str">
        <f>HYPERLINK("http://www.kabupro.jp/mark/20100624/S00060LU.htm","有価証券報告書")</f>
        <v>有価証券報告書</v>
      </c>
      <c r="V4" s="15" t="str">
        <f>HYPERLINK("http://www.kabupro.jp/mark/20100210/S000530B.htm","四半期報告書")</f>
        <v>四半期報告書</v>
      </c>
      <c r="W4" s="15" t="str">
        <f>HYPERLINK("http://www.kabupro.jp/mark/20091111/S0004I9V.htm","四半期報告書")</f>
        <v>四半期報告書</v>
      </c>
      <c r="X4" s="15" t="str">
        <f>HYPERLINK("http://www.kabupro.jp/mark/20090812/S0003XJK.htm","四半期報告書")</f>
        <v>四半期報告書</v>
      </c>
      <c r="Y4" s="15" t="str">
        <f>HYPERLINK("http://www.kabupro.jp/mark/20090626/S0003IQM.htm","有価証券報告書")</f>
        <v>有価証券報告書</v>
      </c>
    </row>
    <row r="5" spans="1:25" ht="14.25" thickBot="1">
      <c r="A5" s="11" t="s">
        <v>64</v>
      </c>
      <c r="B5" s="1" t="s">
        <v>193</v>
      </c>
      <c r="C5" s="1" t="s">
        <v>196</v>
      </c>
      <c r="D5" s="1" t="s">
        <v>198</v>
      </c>
      <c r="E5" s="1" t="s">
        <v>70</v>
      </c>
      <c r="F5" s="1" t="s">
        <v>193</v>
      </c>
      <c r="G5" s="1" t="s">
        <v>196</v>
      </c>
      <c r="H5" s="1" t="s">
        <v>198</v>
      </c>
      <c r="I5" s="1" t="s">
        <v>70</v>
      </c>
      <c r="J5" s="1" t="s">
        <v>200</v>
      </c>
      <c r="K5" s="1" t="s">
        <v>202</v>
      </c>
      <c r="L5" s="1" t="s">
        <v>204</v>
      </c>
      <c r="M5" s="1" t="s">
        <v>74</v>
      </c>
      <c r="N5" s="1" t="s">
        <v>206</v>
      </c>
      <c r="O5" s="1" t="s">
        <v>208</v>
      </c>
      <c r="P5" s="1" t="s">
        <v>210</v>
      </c>
      <c r="Q5" s="1" t="s">
        <v>76</v>
      </c>
      <c r="R5" s="1" t="s">
        <v>212</v>
      </c>
      <c r="S5" s="1" t="s">
        <v>214</v>
      </c>
      <c r="T5" s="1" t="s">
        <v>216</v>
      </c>
      <c r="U5" s="1" t="s">
        <v>78</v>
      </c>
      <c r="V5" s="1" t="s">
        <v>218</v>
      </c>
      <c r="W5" s="1" t="s">
        <v>220</v>
      </c>
      <c r="X5" s="1" t="s">
        <v>222</v>
      </c>
      <c r="Y5" s="1" t="s">
        <v>80</v>
      </c>
    </row>
    <row r="6" spans="1:25" ht="15" thickBot="1" thickTop="1">
      <c r="A6" s="10" t="s">
        <v>65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66</v>
      </c>
      <c r="B7" s="14" t="s">
        <v>7</v>
      </c>
      <c r="C7" s="14" t="s">
        <v>7</v>
      </c>
      <c r="D7" s="14" t="s">
        <v>7</v>
      </c>
      <c r="E7" s="16" t="s">
        <v>71</v>
      </c>
      <c r="F7" s="14" t="s">
        <v>7</v>
      </c>
      <c r="G7" s="14" t="s">
        <v>7</v>
      </c>
      <c r="H7" s="14" t="s">
        <v>7</v>
      </c>
      <c r="I7" s="16" t="s">
        <v>71</v>
      </c>
      <c r="J7" s="14" t="s">
        <v>7</v>
      </c>
      <c r="K7" s="14" t="s">
        <v>7</v>
      </c>
      <c r="L7" s="14" t="s">
        <v>7</v>
      </c>
      <c r="M7" s="16" t="s">
        <v>71</v>
      </c>
      <c r="N7" s="14" t="s">
        <v>7</v>
      </c>
      <c r="O7" s="14" t="s">
        <v>7</v>
      </c>
      <c r="P7" s="14" t="s">
        <v>7</v>
      </c>
      <c r="Q7" s="16" t="s">
        <v>71</v>
      </c>
      <c r="R7" s="14" t="s">
        <v>7</v>
      </c>
      <c r="S7" s="14" t="s">
        <v>7</v>
      </c>
      <c r="T7" s="14" t="s">
        <v>7</v>
      </c>
      <c r="U7" s="16" t="s">
        <v>71</v>
      </c>
      <c r="V7" s="14" t="s">
        <v>7</v>
      </c>
      <c r="W7" s="14" t="s">
        <v>7</v>
      </c>
      <c r="X7" s="14" t="s">
        <v>7</v>
      </c>
      <c r="Y7" s="16" t="s">
        <v>71</v>
      </c>
    </row>
    <row r="8" spans="1:25" ht="13.5">
      <c r="A8" s="13" t="s">
        <v>67</v>
      </c>
      <c r="B8" s="1" t="s">
        <v>8</v>
      </c>
      <c r="C8" s="1" t="s">
        <v>8</v>
      </c>
      <c r="D8" s="1" t="s">
        <v>8</v>
      </c>
      <c r="E8" s="17" t="s">
        <v>163</v>
      </c>
      <c r="F8" s="1" t="s">
        <v>163</v>
      </c>
      <c r="G8" s="1" t="s">
        <v>163</v>
      </c>
      <c r="H8" s="1" t="s">
        <v>163</v>
      </c>
      <c r="I8" s="17" t="s">
        <v>164</v>
      </c>
      <c r="J8" s="1" t="s">
        <v>164</v>
      </c>
      <c r="K8" s="1" t="s">
        <v>164</v>
      </c>
      <c r="L8" s="1" t="s">
        <v>164</v>
      </c>
      <c r="M8" s="17" t="s">
        <v>165</v>
      </c>
      <c r="N8" s="1" t="s">
        <v>165</v>
      </c>
      <c r="O8" s="1" t="s">
        <v>165</v>
      </c>
      <c r="P8" s="1" t="s">
        <v>165</v>
      </c>
      <c r="Q8" s="17" t="s">
        <v>166</v>
      </c>
      <c r="R8" s="1" t="s">
        <v>166</v>
      </c>
      <c r="S8" s="1" t="s">
        <v>166</v>
      </c>
      <c r="T8" s="1" t="s">
        <v>166</v>
      </c>
      <c r="U8" s="17" t="s">
        <v>167</v>
      </c>
      <c r="V8" s="1" t="s">
        <v>167</v>
      </c>
      <c r="W8" s="1" t="s">
        <v>167</v>
      </c>
      <c r="X8" s="1" t="s">
        <v>167</v>
      </c>
      <c r="Y8" s="17" t="s">
        <v>168</v>
      </c>
    </row>
    <row r="9" spans="1:25" ht="13.5">
      <c r="A9" s="13" t="s">
        <v>68</v>
      </c>
      <c r="B9" s="1" t="s">
        <v>195</v>
      </c>
      <c r="C9" s="1" t="s">
        <v>197</v>
      </c>
      <c r="D9" s="1" t="s">
        <v>199</v>
      </c>
      <c r="E9" s="17" t="s">
        <v>72</v>
      </c>
      <c r="F9" s="1" t="s">
        <v>201</v>
      </c>
      <c r="G9" s="1" t="s">
        <v>203</v>
      </c>
      <c r="H9" s="1" t="s">
        <v>205</v>
      </c>
      <c r="I9" s="17" t="s">
        <v>73</v>
      </c>
      <c r="J9" s="1" t="s">
        <v>207</v>
      </c>
      <c r="K9" s="1" t="s">
        <v>209</v>
      </c>
      <c r="L9" s="1" t="s">
        <v>211</v>
      </c>
      <c r="M9" s="17" t="s">
        <v>75</v>
      </c>
      <c r="N9" s="1" t="s">
        <v>213</v>
      </c>
      <c r="O9" s="1" t="s">
        <v>215</v>
      </c>
      <c r="P9" s="1" t="s">
        <v>217</v>
      </c>
      <c r="Q9" s="17" t="s">
        <v>77</v>
      </c>
      <c r="R9" s="1" t="s">
        <v>219</v>
      </c>
      <c r="S9" s="1" t="s">
        <v>221</v>
      </c>
      <c r="T9" s="1" t="s">
        <v>223</v>
      </c>
      <c r="U9" s="17" t="s">
        <v>79</v>
      </c>
      <c r="V9" s="1" t="s">
        <v>225</v>
      </c>
      <c r="W9" s="1" t="s">
        <v>227</v>
      </c>
      <c r="X9" s="1" t="s">
        <v>229</v>
      </c>
      <c r="Y9" s="17" t="s">
        <v>81</v>
      </c>
    </row>
    <row r="10" spans="1:25" ht="14.25" thickBot="1">
      <c r="A10" s="13" t="s">
        <v>69</v>
      </c>
      <c r="B10" s="1" t="s">
        <v>83</v>
      </c>
      <c r="C10" s="1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 t="s">
        <v>83</v>
      </c>
      <c r="K10" s="1" t="s">
        <v>83</v>
      </c>
      <c r="L10" s="1" t="s">
        <v>83</v>
      </c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  <c r="R10" s="1" t="s">
        <v>83</v>
      </c>
      <c r="S10" s="1" t="s">
        <v>83</v>
      </c>
      <c r="T10" s="1" t="s">
        <v>83</v>
      </c>
      <c r="U10" s="17" t="s">
        <v>83</v>
      </c>
      <c r="V10" s="1" t="s">
        <v>83</v>
      </c>
      <c r="W10" s="1" t="s">
        <v>83</v>
      </c>
      <c r="X10" s="1" t="s">
        <v>83</v>
      </c>
      <c r="Y10" s="17" t="s">
        <v>83</v>
      </c>
    </row>
    <row r="11" spans="1:25" ht="14.25" thickTop="1">
      <c r="A11" s="26" t="s">
        <v>169</v>
      </c>
      <c r="B11" s="27">
        <v>996901</v>
      </c>
      <c r="C11" s="27">
        <v>650478</v>
      </c>
      <c r="D11" s="27">
        <v>302505</v>
      </c>
      <c r="E11" s="21">
        <v>1216533</v>
      </c>
      <c r="F11" s="27">
        <v>888318</v>
      </c>
      <c r="G11" s="27">
        <v>578505</v>
      </c>
      <c r="H11" s="27">
        <v>310806</v>
      </c>
      <c r="I11" s="21">
        <v>1186731</v>
      </c>
      <c r="J11" s="27">
        <v>864039</v>
      </c>
      <c r="K11" s="27">
        <v>573165</v>
      </c>
      <c r="L11" s="27">
        <v>294916</v>
      </c>
      <c r="M11" s="21">
        <v>943080</v>
      </c>
      <c r="N11" s="27">
        <v>681899</v>
      </c>
      <c r="O11" s="27">
        <v>432992</v>
      </c>
      <c r="P11" s="27">
        <v>223903</v>
      </c>
      <c r="Q11" s="21">
        <v>840427</v>
      </c>
      <c r="R11" s="27">
        <v>615979</v>
      </c>
      <c r="S11" s="27">
        <v>392606</v>
      </c>
      <c r="T11" s="27">
        <v>185164</v>
      </c>
      <c r="U11" s="21">
        <v>1076164</v>
      </c>
      <c r="V11" s="27">
        <v>922643</v>
      </c>
      <c r="W11" s="27">
        <v>741594</v>
      </c>
      <c r="X11" s="27">
        <v>381338</v>
      </c>
      <c r="Y11" s="21">
        <v>1202965</v>
      </c>
    </row>
    <row r="12" spans="1:25" ht="13.5">
      <c r="A12" s="7" t="s">
        <v>170</v>
      </c>
      <c r="B12" s="28">
        <v>366259</v>
      </c>
      <c r="C12" s="28">
        <v>249245</v>
      </c>
      <c r="D12" s="28">
        <v>118034</v>
      </c>
      <c r="E12" s="22">
        <v>426326</v>
      </c>
      <c r="F12" s="28">
        <v>312270</v>
      </c>
      <c r="G12" s="28">
        <v>201981</v>
      </c>
      <c r="H12" s="28">
        <v>104320</v>
      </c>
      <c r="I12" s="22">
        <v>395442</v>
      </c>
      <c r="J12" s="28">
        <v>293937</v>
      </c>
      <c r="K12" s="28">
        <v>199425</v>
      </c>
      <c r="L12" s="28">
        <v>94861</v>
      </c>
      <c r="M12" s="22">
        <v>334833</v>
      </c>
      <c r="N12" s="28">
        <v>244882</v>
      </c>
      <c r="O12" s="28">
        <v>162044</v>
      </c>
      <c r="P12" s="28">
        <v>79720</v>
      </c>
      <c r="Q12" s="22">
        <v>298167</v>
      </c>
      <c r="R12" s="28">
        <v>218772</v>
      </c>
      <c r="S12" s="28">
        <v>148567</v>
      </c>
      <c r="T12" s="28">
        <v>73884</v>
      </c>
      <c r="U12" s="22">
        <v>319038</v>
      </c>
      <c r="V12" s="28">
        <v>253720</v>
      </c>
      <c r="W12" s="28">
        <v>188455</v>
      </c>
      <c r="X12" s="28">
        <v>95834</v>
      </c>
      <c r="Y12" s="22">
        <v>390554</v>
      </c>
    </row>
    <row r="13" spans="1:25" ht="13.5">
      <c r="A13" s="7" t="s">
        <v>171</v>
      </c>
      <c r="B13" s="28">
        <v>630642</v>
      </c>
      <c r="C13" s="28">
        <v>401232</v>
      </c>
      <c r="D13" s="28">
        <v>184470</v>
      </c>
      <c r="E13" s="22">
        <v>790206</v>
      </c>
      <c r="F13" s="28">
        <v>576047</v>
      </c>
      <c r="G13" s="28">
        <v>376523</v>
      </c>
      <c r="H13" s="28">
        <v>206485</v>
      </c>
      <c r="I13" s="22">
        <v>791288</v>
      </c>
      <c r="J13" s="28">
        <v>570102</v>
      </c>
      <c r="K13" s="28">
        <v>373740</v>
      </c>
      <c r="L13" s="28">
        <v>200054</v>
      </c>
      <c r="M13" s="22">
        <v>608247</v>
      </c>
      <c r="N13" s="28">
        <v>437016</v>
      </c>
      <c r="O13" s="28">
        <v>270948</v>
      </c>
      <c r="P13" s="28">
        <v>144183</v>
      </c>
      <c r="Q13" s="22">
        <v>542259</v>
      </c>
      <c r="R13" s="28">
        <v>397207</v>
      </c>
      <c r="S13" s="28">
        <v>244039</v>
      </c>
      <c r="T13" s="28">
        <v>111280</v>
      </c>
      <c r="U13" s="22">
        <v>757126</v>
      </c>
      <c r="V13" s="28">
        <v>668923</v>
      </c>
      <c r="W13" s="28">
        <v>553139</v>
      </c>
      <c r="X13" s="28">
        <v>285503</v>
      </c>
      <c r="Y13" s="22">
        <v>812410</v>
      </c>
    </row>
    <row r="14" spans="1:25" ht="13.5">
      <c r="A14" s="7" t="s">
        <v>172</v>
      </c>
      <c r="B14" s="28">
        <v>21745</v>
      </c>
      <c r="C14" s="28">
        <v>16678</v>
      </c>
      <c r="D14" s="28">
        <v>7236</v>
      </c>
      <c r="E14" s="22">
        <v>20124</v>
      </c>
      <c r="F14" s="28">
        <v>8313</v>
      </c>
      <c r="G14" s="28">
        <v>4090</v>
      </c>
      <c r="H14" s="28">
        <v>1750</v>
      </c>
      <c r="I14" s="22">
        <v>11747</v>
      </c>
      <c r="J14" s="28">
        <v>10548</v>
      </c>
      <c r="K14" s="28">
        <v>10535</v>
      </c>
      <c r="L14" s="28">
        <v>6684</v>
      </c>
      <c r="M14" s="22">
        <v>12000</v>
      </c>
      <c r="N14" s="28">
        <v>9707</v>
      </c>
      <c r="O14" s="28">
        <v>6461</v>
      </c>
      <c r="P14" s="28">
        <v>1852</v>
      </c>
      <c r="Q14" s="22">
        <v>15710</v>
      </c>
      <c r="R14" s="28"/>
      <c r="S14" s="28">
        <v>8098</v>
      </c>
      <c r="T14" s="28">
        <v>1908</v>
      </c>
      <c r="U14" s="22"/>
      <c r="V14" s="28">
        <v>18254</v>
      </c>
      <c r="W14" s="28">
        <v>15722</v>
      </c>
      <c r="X14" s="28">
        <v>7375</v>
      </c>
      <c r="Y14" s="22">
        <v>34457</v>
      </c>
    </row>
    <row r="15" spans="1:25" ht="13.5">
      <c r="A15" s="7" t="s">
        <v>173</v>
      </c>
      <c r="B15" s="28">
        <v>61618</v>
      </c>
      <c r="C15" s="28">
        <v>40319</v>
      </c>
      <c r="D15" s="28">
        <v>19855</v>
      </c>
      <c r="E15" s="22">
        <v>76634</v>
      </c>
      <c r="F15" s="28">
        <v>55181</v>
      </c>
      <c r="G15" s="28">
        <v>34433</v>
      </c>
      <c r="H15" s="28">
        <v>17570</v>
      </c>
      <c r="I15" s="22">
        <v>70184</v>
      </c>
      <c r="J15" s="28">
        <v>52225</v>
      </c>
      <c r="K15" s="28">
        <v>35143</v>
      </c>
      <c r="L15" s="28">
        <v>17130</v>
      </c>
      <c r="M15" s="22">
        <v>66504</v>
      </c>
      <c r="N15" s="28">
        <v>48514</v>
      </c>
      <c r="O15" s="28">
        <v>31878</v>
      </c>
      <c r="P15" s="28">
        <v>16147</v>
      </c>
      <c r="Q15" s="22">
        <v>64880</v>
      </c>
      <c r="R15" s="28">
        <v>50129</v>
      </c>
      <c r="S15" s="28">
        <v>33656</v>
      </c>
      <c r="T15" s="28">
        <v>17067</v>
      </c>
      <c r="U15" s="22">
        <v>67877</v>
      </c>
      <c r="V15" s="28">
        <v>49781</v>
      </c>
      <c r="W15" s="28">
        <v>33695</v>
      </c>
      <c r="X15" s="28">
        <v>17427</v>
      </c>
      <c r="Y15" s="22">
        <v>64104</v>
      </c>
    </row>
    <row r="16" spans="1:25" ht="14.25" thickBot="1">
      <c r="A16" s="25" t="s">
        <v>174</v>
      </c>
      <c r="B16" s="29">
        <v>547277</v>
      </c>
      <c r="C16" s="29">
        <v>344234</v>
      </c>
      <c r="D16" s="29">
        <v>157377</v>
      </c>
      <c r="E16" s="23">
        <v>693447</v>
      </c>
      <c r="F16" s="29">
        <v>512552</v>
      </c>
      <c r="G16" s="29">
        <v>337999</v>
      </c>
      <c r="H16" s="29">
        <v>187164</v>
      </c>
      <c r="I16" s="23">
        <v>709357</v>
      </c>
      <c r="J16" s="29">
        <v>507328</v>
      </c>
      <c r="K16" s="29">
        <v>328060</v>
      </c>
      <c r="L16" s="29">
        <v>176239</v>
      </c>
      <c r="M16" s="23">
        <v>529742</v>
      </c>
      <c r="N16" s="29">
        <v>378795</v>
      </c>
      <c r="O16" s="29">
        <v>232608</v>
      </c>
      <c r="P16" s="29">
        <v>126183</v>
      </c>
      <c r="Q16" s="23">
        <v>461667</v>
      </c>
      <c r="R16" s="29">
        <v>335755</v>
      </c>
      <c r="S16" s="29">
        <v>202284</v>
      </c>
      <c r="T16" s="29">
        <v>92304</v>
      </c>
      <c r="U16" s="23">
        <v>663266</v>
      </c>
      <c r="V16" s="29">
        <v>600887</v>
      </c>
      <c r="W16" s="29">
        <v>503721</v>
      </c>
      <c r="X16" s="29">
        <v>260700</v>
      </c>
      <c r="Y16" s="23">
        <v>714211</v>
      </c>
    </row>
    <row r="17" spans="1:25" ht="14.25" thickTop="1">
      <c r="A17" s="6" t="s">
        <v>175</v>
      </c>
      <c r="B17" s="28">
        <v>13220</v>
      </c>
      <c r="C17" s="28">
        <v>8783</v>
      </c>
      <c r="D17" s="28">
        <v>4726</v>
      </c>
      <c r="E17" s="22">
        <v>8734</v>
      </c>
      <c r="F17" s="28">
        <v>5093</v>
      </c>
      <c r="G17" s="28">
        <v>3101</v>
      </c>
      <c r="H17" s="28">
        <v>1498</v>
      </c>
      <c r="I17" s="22">
        <v>4399</v>
      </c>
      <c r="J17" s="28">
        <v>3143</v>
      </c>
      <c r="K17" s="28">
        <v>2095</v>
      </c>
      <c r="L17" s="28">
        <v>1112</v>
      </c>
      <c r="M17" s="22">
        <v>4110</v>
      </c>
      <c r="N17" s="28">
        <v>2987</v>
      </c>
      <c r="O17" s="28">
        <v>2017</v>
      </c>
      <c r="P17" s="28">
        <v>1041</v>
      </c>
      <c r="Q17" s="22">
        <v>4353</v>
      </c>
      <c r="R17" s="28">
        <v>3303</v>
      </c>
      <c r="S17" s="28">
        <v>2328</v>
      </c>
      <c r="T17" s="28">
        <v>1310</v>
      </c>
      <c r="U17" s="22">
        <v>9535</v>
      </c>
      <c r="V17" s="28">
        <v>5967</v>
      </c>
      <c r="W17" s="28">
        <v>3468</v>
      </c>
      <c r="X17" s="28">
        <v>1658</v>
      </c>
      <c r="Y17" s="22">
        <v>10984</v>
      </c>
    </row>
    <row r="18" spans="1:25" ht="13.5">
      <c r="A18" s="6" t="s">
        <v>177</v>
      </c>
      <c r="B18" s="28">
        <v>3264</v>
      </c>
      <c r="C18" s="28">
        <v>2198</v>
      </c>
      <c r="D18" s="28">
        <v>1281</v>
      </c>
      <c r="E18" s="22">
        <v>7832</v>
      </c>
      <c r="F18" s="28">
        <v>2771</v>
      </c>
      <c r="G18" s="28">
        <v>2017</v>
      </c>
      <c r="H18" s="28">
        <v>1073</v>
      </c>
      <c r="I18" s="22">
        <v>6993</v>
      </c>
      <c r="J18" s="28">
        <v>3066</v>
      </c>
      <c r="K18" s="28">
        <v>2184</v>
      </c>
      <c r="L18" s="28">
        <v>1353</v>
      </c>
      <c r="M18" s="22">
        <v>5721</v>
      </c>
      <c r="N18" s="28">
        <v>3143</v>
      </c>
      <c r="O18" s="28">
        <v>2226</v>
      </c>
      <c r="P18" s="28">
        <v>1200</v>
      </c>
      <c r="Q18" s="22">
        <v>9476</v>
      </c>
      <c r="R18" s="28">
        <v>3235</v>
      </c>
      <c r="S18" s="28">
        <v>2206</v>
      </c>
      <c r="T18" s="28">
        <v>1165</v>
      </c>
      <c r="U18" s="22">
        <v>12338</v>
      </c>
      <c r="V18" s="28">
        <v>10568</v>
      </c>
      <c r="W18" s="28">
        <v>3766</v>
      </c>
      <c r="X18" s="28">
        <v>1945</v>
      </c>
      <c r="Y18" s="22">
        <v>5439</v>
      </c>
    </row>
    <row r="19" spans="1:25" ht="13.5">
      <c r="A19" s="6" t="s">
        <v>59</v>
      </c>
      <c r="B19" s="28"/>
      <c r="C19" s="28"/>
      <c r="D19" s="28"/>
      <c r="E19" s="22"/>
      <c r="F19" s="28">
        <v>1624</v>
      </c>
      <c r="G19" s="28">
        <v>2821</v>
      </c>
      <c r="H19" s="28">
        <v>3365</v>
      </c>
      <c r="I19" s="22">
        <v>6638</v>
      </c>
      <c r="J19" s="28">
        <v>5600</v>
      </c>
      <c r="K19" s="28">
        <v>4035</v>
      </c>
      <c r="L19" s="28">
        <v>1979</v>
      </c>
      <c r="M19" s="22">
        <v>4933</v>
      </c>
      <c r="N19" s="28">
        <v>3576</v>
      </c>
      <c r="O19" s="28">
        <v>318</v>
      </c>
      <c r="P19" s="28"/>
      <c r="Q19" s="22"/>
      <c r="R19" s="28"/>
      <c r="S19" s="28"/>
      <c r="T19" s="28"/>
      <c r="U19" s="22">
        <v>946</v>
      </c>
      <c r="V19" s="28">
        <v>1315</v>
      </c>
      <c r="W19" s="28">
        <v>1349</v>
      </c>
      <c r="X19" s="28">
        <v>933</v>
      </c>
      <c r="Y19" s="22">
        <v>1764</v>
      </c>
    </row>
    <row r="20" spans="1:25" ht="13.5">
      <c r="A20" s="6" t="s">
        <v>92</v>
      </c>
      <c r="B20" s="28">
        <v>9602</v>
      </c>
      <c r="C20" s="28">
        <v>7389</v>
      </c>
      <c r="D20" s="28">
        <v>2458</v>
      </c>
      <c r="E20" s="22">
        <v>6477</v>
      </c>
      <c r="F20" s="28">
        <v>31913</v>
      </c>
      <c r="G20" s="28">
        <v>8131</v>
      </c>
      <c r="H20" s="28">
        <v>5655</v>
      </c>
      <c r="I20" s="22">
        <v>13743</v>
      </c>
      <c r="J20" s="28">
        <v>4565</v>
      </c>
      <c r="K20" s="28">
        <v>2800</v>
      </c>
      <c r="L20" s="28">
        <v>1480</v>
      </c>
      <c r="M20" s="22">
        <v>9076</v>
      </c>
      <c r="N20" s="28">
        <v>4264</v>
      </c>
      <c r="O20" s="28">
        <v>3129</v>
      </c>
      <c r="P20" s="28">
        <v>1692</v>
      </c>
      <c r="Q20" s="22">
        <v>7643</v>
      </c>
      <c r="R20" s="28">
        <v>4056</v>
      </c>
      <c r="S20" s="28">
        <v>2696</v>
      </c>
      <c r="T20" s="28">
        <v>1686</v>
      </c>
      <c r="U20" s="22">
        <v>9214</v>
      </c>
      <c r="V20" s="28">
        <v>6711</v>
      </c>
      <c r="W20" s="28">
        <v>2117</v>
      </c>
      <c r="X20" s="28">
        <v>1122</v>
      </c>
      <c r="Y20" s="22">
        <v>4666</v>
      </c>
    </row>
    <row r="21" spans="1:25" ht="13.5">
      <c r="A21" s="6" t="s">
        <v>179</v>
      </c>
      <c r="B21" s="28">
        <v>26087</v>
      </c>
      <c r="C21" s="28">
        <v>18372</v>
      </c>
      <c r="D21" s="28">
        <v>8466</v>
      </c>
      <c r="E21" s="22">
        <v>98666</v>
      </c>
      <c r="F21" s="28">
        <v>41402</v>
      </c>
      <c r="G21" s="28">
        <v>39287</v>
      </c>
      <c r="H21" s="28">
        <v>29704</v>
      </c>
      <c r="I21" s="22">
        <v>102082</v>
      </c>
      <c r="J21" s="28">
        <v>23108</v>
      </c>
      <c r="K21" s="28">
        <v>19835</v>
      </c>
      <c r="L21" s="28">
        <v>10603</v>
      </c>
      <c r="M21" s="22">
        <v>31176</v>
      </c>
      <c r="N21" s="28">
        <v>17616</v>
      </c>
      <c r="O21" s="28">
        <v>10491</v>
      </c>
      <c r="P21" s="28">
        <v>3934</v>
      </c>
      <c r="Q21" s="22">
        <v>21473</v>
      </c>
      <c r="R21" s="28">
        <v>10595</v>
      </c>
      <c r="S21" s="28">
        <v>7232</v>
      </c>
      <c r="T21" s="28">
        <v>4162</v>
      </c>
      <c r="U21" s="22">
        <v>32034</v>
      </c>
      <c r="V21" s="28">
        <v>24562</v>
      </c>
      <c r="W21" s="28">
        <v>10701</v>
      </c>
      <c r="X21" s="28">
        <v>5660</v>
      </c>
      <c r="Y21" s="22">
        <v>33089</v>
      </c>
    </row>
    <row r="22" spans="1:25" ht="13.5">
      <c r="A22" s="6" t="s">
        <v>180</v>
      </c>
      <c r="B22" s="28">
        <v>1702</v>
      </c>
      <c r="C22" s="28">
        <v>1140</v>
      </c>
      <c r="D22" s="28">
        <v>616</v>
      </c>
      <c r="E22" s="22">
        <v>1518</v>
      </c>
      <c r="F22" s="28">
        <v>1015</v>
      </c>
      <c r="G22" s="28">
        <v>585</v>
      </c>
      <c r="H22" s="28">
        <v>293</v>
      </c>
      <c r="I22" s="22">
        <v>1227</v>
      </c>
      <c r="J22" s="28">
        <v>876</v>
      </c>
      <c r="K22" s="28">
        <v>574</v>
      </c>
      <c r="L22" s="28">
        <v>287</v>
      </c>
      <c r="M22" s="22">
        <v>1073</v>
      </c>
      <c r="N22" s="28">
        <v>816</v>
      </c>
      <c r="O22" s="28">
        <v>509</v>
      </c>
      <c r="P22" s="28">
        <v>230</v>
      </c>
      <c r="Q22" s="22">
        <v>1274</v>
      </c>
      <c r="R22" s="28">
        <v>864</v>
      </c>
      <c r="S22" s="28">
        <v>513</v>
      </c>
      <c r="T22" s="28">
        <v>245</v>
      </c>
      <c r="U22" s="22">
        <v>3934</v>
      </c>
      <c r="V22" s="28">
        <v>3547</v>
      </c>
      <c r="W22" s="28">
        <v>3402</v>
      </c>
      <c r="X22" s="28">
        <v>2001</v>
      </c>
      <c r="Y22" s="22">
        <v>10887</v>
      </c>
    </row>
    <row r="23" spans="1:25" ht="13.5">
      <c r="A23" s="6" t="s">
        <v>60</v>
      </c>
      <c r="B23" s="28">
        <v>1915</v>
      </c>
      <c r="C23" s="28">
        <v>3442</v>
      </c>
      <c r="D23" s="28">
        <v>2137</v>
      </c>
      <c r="E23" s="22">
        <v>1041</v>
      </c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>
        <v>733</v>
      </c>
      <c r="Q23" s="22">
        <v>1919</v>
      </c>
      <c r="R23" s="28">
        <v>941</v>
      </c>
      <c r="S23" s="28">
        <v>902</v>
      </c>
      <c r="T23" s="28">
        <v>796</v>
      </c>
      <c r="U23" s="22"/>
      <c r="V23" s="28"/>
      <c r="W23" s="28"/>
      <c r="X23" s="28"/>
      <c r="Y23" s="22"/>
    </row>
    <row r="24" spans="1:25" ht="13.5">
      <c r="A24" s="6" t="s">
        <v>61</v>
      </c>
      <c r="B24" s="28">
        <v>4670</v>
      </c>
      <c r="C24" s="28">
        <v>416</v>
      </c>
      <c r="D24" s="28">
        <v>1090</v>
      </c>
      <c r="E24" s="22">
        <v>15131</v>
      </c>
      <c r="F24" s="28">
        <v>9071</v>
      </c>
      <c r="G24" s="28">
        <v>3239</v>
      </c>
      <c r="H24" s="28">
        <v>1493</v>
      </c>
      <c r="I24" s="22">
        <v>14816</v>
      </c>
      <c r="J24" s="28">
        <v>10725</v>
      </c>
      <c r="K24" s="28">
        <v>9145</v>
      </c>
      <c r="L24" s="28">
        <v>3958</v>
      </c>
      <c r="M24" s="22">
        <v>11481</v>
      </c>
      <c r="N24" s="28">
        <v>12667</v>
      </c>
      <c r="O24" s="28">
        <v>7500</v>
      </c>
      <c r="P24" s="28"/>
      <c r="Q24" s="22">
        <v>6028</v>
      </c>
      <c r="R24" s="28">
        <v>3170</v>
      </c>
      <c r="S24" s="28">
        <v>2653</v>
      </c>
      <c r="T24" s="28"/>
      <c r="U24" s="22">
        <v>16642</v>
      </c>
      <c r="V24" s="28">
        <v>15265</v>
      </c>
      <c r="W24" s="28">
        <v>14192</v>
      </c>
      <c r="X24" s="28">
        <v>6684</v>
      </c>
      <c r="Y24" s="22">
        <v>20586</v>
      </c>
    </row>
    <row r="25" spans="1:25" ht="13.5">
      <c r="A25" s="6" t="s">
        <v>62</v>
      </c>
      <c r="B25" s="28">
        <v>827</v>
      </c>
      <c r="C25" s="28">
        <v>620</v>
      </c>
      <c r="D25" s="28">
        <v>404</v>
      </c>
      <c r="E25" s="22">
        <v>12452</v>
      </c>
      <c r="F25" s="28">
        <v>4645</v>
      </c>
      <c r="G25" s="28">
        <v>2251</v>
      </c>
      <c r="H25" s="28">
        <v>3096</v>
      </c>
      <c r="I25" s="22">
        <v>518</v>
      </c>
      <c r="J25" s="28">
        <v>779</v>
      </c>
      <c r="K25" s="28">
        <v>845</v>
      </c>
      <c r="L25" s="28"/>
      <c r="M25" s="22">
        <v>3082</v>
      </c>
      <c r="N25" s="28">
        <v>3411</v>
      </c>
      <c r="O25" s="28">
        <v>2025</v>
      </c>
      <c r="P25" s="28"/>
      <c r="Q25" s="22">
        <v>8594</v>
      </c>
      <c r="R25" s="28">
        <v>4420</v>
      </c>
      <c r="S25" s="28">
        <v>4353</v>
      </c>
      <c r="T25" s="28"/>
      <c r="U25" s="22"/>
      <c r="V25" s="28"/>
      <c r="W25" s="28"/>
      <c r="X25" s="28"/>
      <c r="Y25" s="22"/>
    </row>
    <row r="26" spans="1:25" ht="13.5">
      <c r="A26" s="6" t="s">
        <v>184</v>
      </c>
      <c r="B26" s="28">
        <v>11590</v>
      </c>
      <c r="C26" s="28">
        <v>1261</v>
      </c>
      <c r="D26" s="28">
        <v>8650</v>
      </c>
      <c r="E26" s="22">
        <v>30055</v>
      </c>
      <c r="F26" s="28">
        <v>17774</v>
      </c>
      <c r="G26" s="28"/>
      <c r="H26" s="28"/>
      <c r="I26" s="22">
        <v>14640</v>
      </c>
      <c r="J26" s="28">
        <v>2618</v>
      </c>
      <c r="K26" s="28"/>
      <c r="L26" s="28">
        <v>664</v>
      </c>
      <c r="M26" s="22">
        <v>11539</v>
      </c>
      <c r="N26" s="28">
        <v>1920</v>
      </c>
      <c r="O26" s="28">
        <v>1888</v>
      </c>
      <c r="P26" s="28">
        <v>245</v>
      </c>
      <c r="Q26" s="22">
        <v>13263</v>
      </c>
      <c r="R26" s="28">
        <v>10122</v>
      </c>
      <c r="S26" s="28">
        <v>4561</v>
      </c>
      <c r="T26" s="28">
        <v>1952</v>
      </c>
      <c r="U26" s="22">
        <v>14570</v>
      </c>
      <c r="V26" s="28">
        <v>5143</v>
      </c>
      <c r="W26" s="28">
        <v>5240</v>
      </c>
      <c r="X26" s="28">
        <v>7596</v>
      </c>
      <c r="Y26" s="22"/>
    </row>
    <row r="27" spans="1:25" ht="13.5">
      <c r="A27" s="6" t="s">
        <v>92</v>
      </c>
      <c r="B27" s="28">
        <v>8908</v>
      </c>
      <c r="C27" s="28">
        <v>5080</v>
      </c>
      <c r="D27" s="28">
        <v>2318</v>
      </c>
      <c r="E27" s="22">
        <v>13769</v>
      </c>
      <c r="F27" s="28">
        <v>4310</v>
      </c>
      <c r="G27" s="28">
        <v>2459</v>
      </c>
      <c r="H27" s="28">
        <v>1365</v>
      </c>
      <c r="I27" s="22">
        <v>13197</v>
      </c>
      <c r="J27" s="28">
        <v>9718</v>
      </c>
      <c r="K27" s="28">
        <v>2488</v>
      </c>
      <c r="L27" s="28">
        <v>1812</v>
      </c>
      <c r="M27" s="22">
        <v>23599</v>
      </c>
      <c r="N27" s="28">
        <v>9405</v>
      </c>
      <c r="O27" s="28">
        <v>9503</v>
      </c>
      <c r="P27" s="28">
        <v>4654</v>
      </c>
      <c r="Q27" s="22">
        <v>4624</v>
      </c>
      <c r="R27" s="28">
        <v>6056</v>
      </c>
      <c r="S27" s="28">
        <v>3221</v>
      </c>
      <c r="T27" s="28">
        <v>640</v>
      </c>
      <c r="U27" s="22">
        <v>8801</v>
      </c>
      <c r="V27" s="28">
        <v>7075</v>
      </c>
      <c r="W27" s="28">
        <v>4531</v>
      </c>
      <c r="X27" s="28">
        <v>2968</v>
      </c>
      <c r="Y27" s="22">
        <v>5572</v>
      </c>
    </row>
    <row r="28" spans="1:25" ht="13.5">
      <c r="A28" s="6" t="s">
        <v>185</v>
      </c>
      <c r="B28" s="28">
        <v>29616</v>
      </c>
      <c r="C28" s="28">
        <v>11961</v>
      </c>
      <c r="D28" s="28">
        <v>15219</v>
      </c>
      <c r="E28" s="22">
        <v>73968</v>
      </c>
      <c r="F28" s="28">
        <v>36816</v>
      </c>
      <c r="G28" s="28">
        <v>13459</v>
      </c>
      <c r="H28" s="28">
        <v>9554</v>
      </c>
      <c r="I28" s="22">
        <v>44400</v>
      </c>
      <c r="J28" s="28">
        <v>24718</v>
      </c>
      <c r="K28" s="28">
        <v>15411</v>
      </c>
      <c r="L28" s="28">
        <v>8513</v>
      </c>
      <c r="M28" s="22">
        <v>52331</v>
      </c>
      <c r="N28" s="28">
        <v>30915</v>
      </c>
      <c r="O28" s="28">
        <v>22982</v>
      </c>
      <c r="P28" s="28">
        <v>7419</v>
      </c>
      <c r="Q28" s="22">
        <v>41113</v>
      </c>
      <c r="R28" s="28">
        <v>25576</v>
      </c>
      <c r="S28" s="28">
        <v>16207</v>
      </c>
      <c r="T28" s="28">
        <v>7995</v>
      </c>
      <c r="U28" s="22">
        <v>79134</v>
      </c>
      <c r="V28" s="28">
        <v>63578</v>
      </c>
      <c r="W28" s="28">
        <v>34996</v>
      </c>
      <c r="X28" s="28">
        <v>21003</v>
      </c>
      <c r="Y28" s="22">
        <v>61501</v>
      </c>
    </row>
    <row r="29" spans="1:25" ht="14.25" thickBot="1">
      <c r="A29" s="25" t="s">
        <v>186</v>
      </c>
      <c r="B29" s="29">
        <v>543748</v>
      </c>
      <c r="C29" s="29">
        <v>350645</v>
      </c>
      <c r="D29" s="29">
        <v>150624</v>
      </c>
      <c r="E29" s="23">
        <v>718146</v>
      </c>
      <c r="F29" s="29">
        <v>517138</v>
      </c>
      <c r="G29" s="29">
        <v>363828</v>
      </c>
      <c r="H29" s="29">
        <v>207314</v>
      </c>
      <c r="I29" s="23">
        <v>767038</v>
      </c>
      <c r="J29" s="29">
        <v>505718</v>
      </c>
      <c r="K29" s="29">
        <v>332484</v>
      </c>
      <c r="L29" s="29">
        <v>178329</v>
      </c>
      <c r="M29" s="23">
        <v>508587</v>
      </c>
      <c r="N29" s="29">
        <v>365495</v>
      </c>
      <c r="O29" s="29">
        <v>220116</v>
      </c>
      <c r="P29" s="29">
        <v>122698</v>
      </c>
      <c r="Q29" s="23">
        <v>442027</v>
      </c>
      <c r="R29" s="29">
        <v>320774</v>
      </c>
      <c r="S29" s="29">
        <v>193308</v>
      </c>
      <c r="T29" s="29">
        <v>88470</v>
      </c>
      <c r="U29" s="23">
        <v>616166</v>
      </c>
      <c r="V29" s="29">
        <v>561872</v>
      </c>
      <c r="W29" s="29">
        <v>479426</v>
      </c>
      <c r="X29" s="29">
        <v>245357</v>
      </c>
      <c r="Y29" s="23">
        <v>685799</v>
      </c>
    </row>
    <row r="30" spans="1:25" ht="14.25" thickTop="1">
      <c r="A30" s="7" t="s">
        <v>187</v>
      </c>
      <c r="B30" s="28">
        <v>543748</v>
      </c>
      <c r="C30" s="28">
        <v>350645</v>
      </c>
      <c r="D30" s="28">
        <v>150624</v>
      </c>
      <c r="E30" s="22">
        <v>718146</v>
      </c>
      <c r="F30" s="28">
        <v>517138</v>
      </c>
      <c r="G30" s="28">
        <v>363828</v>
      </c>
      <c r="H30" s="28">
        <v>207314</v>
      </c>
      <c r="I30" s="22">
        <v>767038</v>
      </c>
      <c r="J30" s="28">
        <v>505718</v>
      </c>
      <c r="K30" s="28">
        <v>332484</v>
      </c>
      <c r="L30" s="28">
        <v>178329</v>
      </c>
      <c r="M30" s="22">
        <v>508587</v>
      </c>
      <c r="N30" s="28">
        <v>365495</v>
      </c>
      <c r="O30" s="28">
        <v>220116</v>
      </c>
      <c r="P30" s="28">
        <v>122698</v>
      </c>
      <c r="Q30" s="22">
        <v>442027</v>
      </c>
      <c r="R30" s="28">
        <v>320774</v>
      </c>
      <c r="S30" s="28">
        <v>193308</v>
      </c>
      <c r="T30" s="28">
        <v>88470</v>
      </c>
      <c r="U30" s="22">
        <v>616166</v>
      </c>
      <c r="V30" s="28">
        <v>561872</v>
      </c>
      <c r="W30" s="28">
        <v>479426</v>
      </c>
      <c r="X30" s="28">
        <v>245357</v>
      </c>
      <c r="Y30" s="22">
        <v>685799</v>
      </c>
    </row>
    <row r="31" spans="1:25" ht="13.5">
      <c r="A31" s="7" t="s">
        <v>188</v>
      </c>
      <c r="B31" s="28">
        <v>381076</v>
      </c>
      <c r="C31" s="28">
        <v>227771</v>
      </c>
      <c r="D31" s="28">
        <v>95345</v>
      </c>
      <c r="E31" s="22">
        <v>539207</v>
      </c>
      <c r="F31" s="28">
        <v>391339</v>
      </c>
      <c r="G31" s="28">
        <v>236261</v>
      </c>
      <c r="H31" s="28">
        <v>128546</v>
      </c>
      <c r="I31" s="22">
        <v>543156</v>
      </c>
      <c r="J31" s="28">
        <v>374115</v>
      </c>
      <c r="K31" s="28">
        <v>245369</v>
      </c>
      <c r="L31" s="28">
        <v>135153</v>
      </c>
      <c r="M31" s="22">
        <v>367082</v>
      </c>
      <c r="N31" s="28">
        <v>257766</v>
      </c>
      <c r="O31" s="28">
        <v>160015</v>
      </c>
      <c r="P31" s="28">
        <v>84560</v>
      </c>
      <c r="Q31" s="22">
        <v>322993</v>
      </c>
      <c r="R31" s="28">
        <v>233933</v>
      </c>
      <c r="S31" s="28">
        <v>140580</v>
      </c>
      <c r="T31" s="28">
        <v>62353</v>
      </c>
      <c r="U31" s="22">
        <v>488262</v>
      </c>
      <c r="V31" s="28">
        <v>434254</v>
      </c>
      <c r="W31" s="28">
        <v>378421</v>
      </c>
      <c r="X31" s="28">
        <v>196884</v>
      </c>
      <c r="Y31" s="22">
        <v>496852</v>
      </c>
    </row>
    <row r="32" spans="1:25" ht="13.5">
      <c r="A32" s="7" t="s">
        <v>189</v>
      </c>
      <c r="B32" s="28">
        <v>54666</v>
      </c>
      <c r="C32" s="28">
        <v>42584</v>
      </c>
      <c r="D32" s="28">
        <v>23426</v>
      </c>
      <c r="E32" s="22">
        <v>-9932</v>
      </c>
      <c r="F32" s="28">
        <v>-14280</v>
      </c>
      <c r="G32" s="28">
        <v>12031</v>
      </c>
      <c r="H32" s="28">
        <v>6596</v>
      </c>
      <c r="I32" s="22">
        <v>-6223</v>
      </c>
      <c r="J32" s="28">
        <v>6333</v>
      </c>
      <c r="K32" s="28">
        <v>4083</v>
      </c>
      <c r="L32" s="28">
        <v>629</v>
      </c>
      <c r="M32" s="22">
        <v>1614</v>
      </c>
      <c r="N32" s="28">
        <v>10394</v>
      </c>
      <c r="O32" s="28">
        <v>6979</v>
      </c>
      <c r="P32" s="28">
        <v>3274</v>
      </c>
      <c r="Q32" s="22">
        <v>2132</v>
      </c>
      <c r="R32" s="28">
        <v>-1407</v>
      </c>
      <c r="S32" s="28">
        <v>2336</v>
      </c>
      <c r="T32" s="28">
        <v>-132</v>
      </c>
      <c r="U32" s="22">
        <v>-17883</v>
      </c>
      <c r="V32" s="28">
        <v>-15110</v>
      </c>
      <c r="W32" s="28">
        <v>-7360</v>
      </c>
      <c r="X32" s="28">
        <v>-4327</v>
      </c>
      <c r="Y32" s="22">
        <v>-5502</v>
      </c>
    </row>
    <row r="33" spans="1:25" ht="13.5">
      <c r="A33" s="7" t="s">
        <v>190</v>
      </c>
      <c r="B33" s="28">
        <v>435742</v>
      </c>
      <c r="C33" s="28">
        <v>270356</v>
      </c>
      <c r="D33" s="28">
        <v>118772</v>
      </c>
      <c r="E33" s="22">
        <v>529275</v>
      </c>
      <c r="F33" s="28">
        <v>377059</v>
      </c>
      <c r="G33" s="28">
        <v>248293</v>
      </c>
      <c r="H33" s="28">
        <v>135142</v>
      </c>
      <c r="I33" s="22">
        <v>536933</v>
      </c>
      <c r="J33" s="28">
        <v>380449</v>
      </c>
      <c r="K33" s="28">
        <v>249453</v>
      </c>
      <c r="L33" s="28">
        <v>135782</v>
      </c>
      <c r="M33" s="22">
        <v>368697</v>
      </c>
      <c r="N33" s="28">
        <v>268160</v>
      </c>
      <c r="O33" s="28">
        <v>166995</v>
      </c>
      <c r="P33" s="28">
        <v>87834</v>
      </c>
      <c r="Q33" s="22">
        <v>325125</v>
      </c>
      <c r="R33" s="28">
        <v>232525</v>
      </c>
      <c r="S33" s="28">
        <v>142916</v>
      </c>
      <c r="T33" s="28">
        <v>62221</v>
      </c>
      <c r="U33" s="22">
        <v>470378</v>
      </c>
      <c r="V33" s="28">
        <v>419143</v>
      </c>
      <c r="W33" s="28">
        <v>371061</v>
      </c>
      <c r="X33" s="28">
        <v>192557</v>
      </c>
      <c r="Y33" s="22">
        <v>491349</v>
      </c>
    </row>
    <row r="34" spans="1:25" ht="13.5">
      <c r="A34" s="7" t="s">
        <v>0</v>
      </c>
      <c r="B34" s="28">
        <v>108005</v>
      </c>
      <c r="C34" s="28">
        <v>80288</v>
      </c>
      <c r="D34" s="28">
        <v>31852</v>
      </c>
      <c r="E34" s="22">
        <v>188870</v>
      </c>
      <c r="F34" s="28">
        <v>140079</v>
      </c>
      <c r="G34" s="28">
        <v>115534</v>
      </c>
      <c r="H34" s="28">
        <v>72172</v>
      </c>
      <c r="I34" s="22">
        <v>230105</v>
      </c>
      <c r="J34" s="28">
        <v>125269</v>
      </c>
      <c r="K34" s="28">
        <v>83030</v>
      </c>
      <c r="L34" s="28">
        <v>42546</v>
      </c>
      <c r="M34" s="22">
        <v>139890</v>
      </c>
      <c r="N34" s="28">
        <v>97334</v>
      </c>
      <c r="O34" s="28">
        <v>53121</v>
      </c>
      <c r="P34" s="28">
        <v>34863</v>
      </c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7" t="s">
        <v>1</v>
      </c>
      <c r="B35" s="28">
        <v>937</v>
      </c>
      <c r="C35" s="28">
        <v>207</v>
      </c>
      <c r="D35" s="28">
        <v>1863</v>
      </c>
      <c r="E35" s="22">
        <v>5909</v>
      </c>
      <c r="F35" s="28">
        <v>2781</v>
      </c>
      <c r="G35" s="28">
        <v>4152</v>
      </c>
      <c r="H35" s="28">
        <v>2217</v>
      </c>
      <c r="I35" s="22">
        <v>36104</v>
      </c>
      <c r="J35" s="28">
        <v>9413</v>
      </c>
      <c r="K35" s="28">
        <v>8634</v>
      </c>
      <c r="L35" s="28">
        <v>2369</v>
      </c>
      <c r="M35" s="22">
        <v>11190</v>
      </c>
      <c r="N35" s="28">
        <v>7225</v>
      </c>
      <c r="O35" s="28">
        <v>2495</v>
      </c>
      <c r="P35" s="28">
        <v>2858</v>
      </c>
      <c r="Q35" s="22">
        <v>9691</v>
      </c>
      <c r="R35" s="28">
        <v>7558</v>
      </c>
      <c r="S35" s="28">
        <v>2747</v>
      </c>
      <c r="T35" s="28">
        <v>260</v>
      </c>
      <c r="U35" s="22">
        <v>725</v>
      </c>
      <c r="V35" s="28">
        <v>1868</v>
      </c>
      <c r="W35" s="28">
        <v>4336</v>
      </c>
      <c r="X35" s="28">
        <v>3026</v>
      </c>
      <c r="Y35" s="22">
        <v>21204</v>
      </c>
    </row>
    <row r="36" spans="1:25" ht="14.25" thickBot="1">
      <c r="A36" s="7" t="s">
        <v>191</v>
      </c>
      <c r="B36" s="28">
        <v>107068</v>
      </c>
      <c r="C36" s="28">
        <v>80080</v>
      </c>
      <c r="D36" s="28">
        <v>29988</v>
      </c>
      <c r="E36" s="22">
        <v>182961</v>
      </c>
      <c r="F36" s="28">
        <v>137297</v>
      </c>
      <c r="G36" s="28">
        <v>111382</v>
      </c>
      <c r="H36" s="28">
        <v>69954</v>
      </c>
      <c r="I36" s="22">
        <v>194000</v>
      </c>
      <c r="J36" s="28">
        <v>115856</v>
      </c>
      <c r="K36" s="28">
        <v>74396</v>
      </c>
      <c r="L36" s="28">
        <v>40177</v>
      </c>
      <c r="M36" s="22">
        <v>128699</v>
      </c>
      <c r="N36" s="28">
        <v>90108</v>
      </c>
      <c r="O36" s="28">
        <v>50626</v>
      </c>
      <c r="P36" s="28">
        <v>32004</v>
      </c>
      <c r="Q36" s="22">
        <v>107210</v>
      </c>
      <c r="R36" s="28">
        <v>80690</v>
      </c>
      <c r="S36" s="28">
        <v>47645</v>
      </c>
      <c r="T36" s="28">
        <v>25989</v>
      </c>
      <c r="U36" s="22">
        <v>145062</v>
      </c>
      <c r="V36" s="28">
        <v>140860</v>
      </c>
      <c r="W36" s="28">
        <v>104028</v>
      </c>
      <c r="X36" s="28">
        <v>49773</v>
      </c>
      <c r="Y36" s="22">
        <v>173245</v>
      </c>
    </row>
    <row r="37" spans="1:25" ht="14.25" thickTop="1">
      <c r="A37" s="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9" ht="13.5">
      <c r="A39" s="20" t="s">
        <v>161</v>
      </c>
    </row>
    <row r="40" ht="13.5">
      <c r="A40" s="20" t="s">
        <v>162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157</v>
      </c>
      <c r="B2" s="14">
        <v>1605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158</v>
      </c>
      <c r="B3" s="1" t="s">
        <v>159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63</v>
      </c>
      <c r="B4" s="15" t="str">
        <f>HYPERLINK("http://www.kabupro.jp/mark/20140212/S100154Y.htm","四半期報告書")</f>
        <v>四半期報告書</v>
      </c>
      <c r="C4" s="15" t="str">
        <f>HYPERLINK("http://www.kabupro.jp/mark/20131112/S1000FGD.htm","四半期報告書")</f>
        <v>四半期報告書</v>
      </c>
      <c r="D4" s="15" t="str">
        <f>HYPERLINK("http://www.kabupro.jp/mark/20130808/S000E6MJ.htm","四半期報告書")</f>
        <v>四半期報告書</v>
      </c>
      <c r="E4" s="15" t="str">
        <f>HYPERLINK("http://www.kabupro.jp/mark/20130626/S000DRFC.htm","有価証券報告書")</f>
        <v>有価証券報告書</v>
      </c>
      <c r="F4" s="15" t="str">
        <f>HYPERLINK("http://www.kabupro.jp/mark/20140212/S100154Y.htm","四半期報告書")</f>
        <v>四半期報告書</v>
      </c>
      <c r="G4" s="15" t="str">
        <f>HYPERLINK("http://www.kabupro.jp/mark/20131112/S1000FGD.htm","四半期報告書")</f>
        <v>四半期報告書</v>
      </c>
      <c r="H4" s="15" t="str">
        <f>HYPERLINK("http://www.kabupro.jp/mark/20130808/S000E6MJ.htm","四半期報告書")</f>
        <v>四半期報告書</v>
      </c>
      <c r="I4" s="15" t="str">
        <f>HYPERLINK("http://www.kabupro.jp/mark/20130626/S000DRFC.htm","有価証券報告書")</f>
        <v>有価証券報告書</v>
      </c>
      <c r="J4" s="15" t="str">
        <f>HYPERLINK("http://www.kabupro.jp/mark/20130212/S000CTAJ.htm","四半期報告書")</f>
        <v>四半期報告書</v>
      </c>
      <c r="K4" s="15" t="str">
        <f>HYPERLINK("http://www.kabupro.jp/mark/20121112/S000C9DI.htm","四半期報告書")</f>
        <v>四半期報告書</v>
      </c>
      <c r="L4" s="15" t="str">
        <f>HYPERLINK("http://www.kabupro.jp/mark/20120809/S000BNPK.htm","四半期報告書")</f>
        <v>四半期報告書</v>
      </c>
      <c r="M4" s="15" t="str">
        <f>HYPERLINK("http://www.kabupro.jp/mark/20120627/S000B7SS.htm","有価証券報告書")</f>
        <v>有価証券報告書</v>
      </c>
      <c r="N4" s="15" t="str">
        <f>HYPERLINK("http://www.kabupro.jp/mark/20110209/S0007PN1.htm","四半期報告書")</f>
        <v>四半期報告書</v>
      </c>
      <c r="O4" s="15" t="str">
        <f>HYPERLINK("http://www.kabupro.jp/mark/20111109/S0009MY8.htm","四半期報告書")</f>
        <v>四半期報告書</v>
      </c>
      <c r="P4" s="15" t="str">
        <f>HYPERLINK("http://www.kabupro.jp/mark/20100811/S0006K0K.htm","四半期報告書")</f>
        <v>四半期報告書</v>
      </c>
      <c r="Q4" s="15" t="str">
        <f>HYPERLINK("http://www.kabupro.jp/mark/20110629/S0008R8W.htm","有価証券報告書")</f>
        <v>有価証券報告書</v>
      </c>
      <c r="R4" s="15" t="str">
        <f>HYPERLINK("http://www.kabupro.jp/mark/20110209/S0007PN1.htm","四半期報告書")</f>
        <v>四半期報告書</v>
      </c>
      <c r="S4" s="15" t="str">
        <f>HYPERLINK("http://www.kabupro.jp/mark/20101110/S00072K4.htm","四半期報告書")</f>
        <v>四半期報告書</v>
      </c>
      <c r="T4" s="15" t="str">
        <f>HYPERLINK("http://www.kabupro.jp/mark/20100811/S0006K0K.htm","四半期報告書")</f>
        <v>四半期報告書</v>
      </c>
      <c r="U4" s="15" t="str">
        <f>HYPERLINK("http://www.kabupro.jp/mark/20100624/S00060LU.htm","有価証券報告書")</f>
        <v>有価証券報告書</v>
      </c>
      <c r="V4" s="15" t="str">
        <f>HYPERLINK("http://www.kabupro.jp/mark/20100210/S000530B.htm","四半期報告書")</f>
        <v>四半期報告書</v>
      </c>
      <c r="W4" s="15" t="str">
        <f>HYPERLINK("http://www.kabupro.jp/mark/20091111/S0004I9V.htm","四半期報告書")</f>
        <v>四半期報告書</v>
      </c>
      <c r="X4" s="15" t="str">
        <f>HYPERLINK("http://www.kabupro.jp/mark/20090812/S0003XJK.htm","四半期報告書")</f>
        <v>四半期報告書</v>
      </c>
      <c r="Y4" s="15" t="str">
        <f>HYPERLINK("http://www.kabupro.jp/mark/20090626/S0003IQM.htm","有価証券報告書")</f>
        <v>有価証券報告書</v>
      </c>
    </row>
    <row r="5" spans="1:25" ht="14.25" thickBot="1">
      <c r="A5" s="11" t="s">
        <v>64</v>
      </c>
      <c r="B5" s="1" t="s">
        <v>193</v>
      </c>
      <c r="C5" s="1" t="s">
        <v>196</v>
      </c>
      <c r="D5" s="1" t="s">
        <v>198</v>
      </c>
      <c r="E5" s="1" t="s">
        <v>70</v>
      </c>
      <c r="F5" s="1" t="s">
        <v>193</v>
      </c>
      <c r="G5" s="1" t="s">
        <v>196</v>
      </c>
      <c r="H5" s="1" t="s">
        <v>198</v>
      </c>
      <c r="I5" s="1" t="s">
        <v>70</v>
      </c>
      <c r="J5" s="1" t="s">
        <v>200</v>
      </c>
      <c r="K5" s="1" t="s">
        <v>202</v>
      </c>
      <c r="L5" s="1" t="s">
        <v>204</v>
      </c>
      <c r="M5" s="1" t="s">
        <v>74</v>
      </c>
      <c r="N5" s="1" t="s">
        <v>212</v>
      </c>
      <c r="O5" s="1" t="s">
        <v>208</v>
      </c>
      <c r="P5" s="1" t="s">
        <v>216</v>
      </c>
      <c r="Q5" s="1" t="s">
        <v>76</v>
      </c>
      <c r="R5" s="1" t="s">
        <v>212</v>
      </c>
      <c r="S5" s="1" t="s">
        <v>214</v>
      </c>
      <c r="T5" s="1" t="s">
        <v>216</v>
      </c>
      <c r="U5" s="1" t="s">
        <v>78</v>
      </c>
      <c r="V5" s="1" t="s">
        <v>218</v>
      </c>
      <c r="W5" s="1" t="s">
        <v>220</v>
      </c>
      <c r="X5" s="1" t="s">
        <v>222</v>
      </c>
      <c r="Y5" s="1" t="s">
        <v>80</v>
      </c>
    </row>
    <row r="6" spans="1:25" ht="15" thickBot="1" thickTop="1">
      <c r="A6" s="10" t="s">
        <v>65</v>
      </c>
      <c r="B6" s="18" t="s">
        <v>58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66</v>
      </c>
      <c r="B7" s="14" t="s">
        <v>7</v>
      </c>
      <c r="C7" s="14" t="s">
        <v>7</v>
      </c>
      <c r="D7" s="14" t="s">
        <v>7</v>
      </c>
      <c r="E7" s="16" t="s">
        <v>71</v>
      </c>
      <c r="F7" s="14" t="s">
        <v>7</v>
      </c>
      <c r="G7" s="14" t="s">
        <v>7</v>
      </c>
      <c r="H7" s="14" t="s">
        <v>7</v>
      </c>
      <c r="I7" s="16" t="s">
        <v>71</v>
      </c>
      <c r="J7" s="14" t="s">
        <v>7</v>
      </c>
      <c r="K7" s="14" t="s">
        <v>7</v>
      </c>
      <c r="L7" s="14" t="s">
        <v>7</v>
      </c>
      <c r="M7" s="16" t="s">
        <v>71</v>
      </c>
      <c r="N7" s="14" t="s">
        <v>7</v>
      </c>
      <c r="O7" s="14" t="s">
        <v>7</v>
      </c>
      <c r="P7" s="14" t="s">
        <v>7</v>
      </c>
      <c r="Q7" s="16" t="s">
        <v>71</v>
      </c>
      <c r="R7" s="14" t="s">
        <v>7</v>
      </c>
      <c r="S7" s="14" t="s">
        <v>7</v>
      </c>
      <c r="T7" s="14" t="s">
        <v>7</v>
      </c>
      <c r="U7" s="16" t="s">
        <v>71</v>
      </c>
      <c r="V7" s="14" t="s">
        <v>7</v>
      </c>
      <c r="W7" s="14" t="s">
        <v>7</v>
      </c>
      <c r="X7" s="14" t="s">
        <v>7</v>
      </c>
      <c r="Y7" s="16" t="s">
        <v>71</v>
      </c>
    </row>
    <row r="8" spans="1:25" ht="13.5">
      <c r="A8" s="13" t="s">
        <v>67</v>
      </c>
      <c r="B8" s="1" t="s">
        <v>8</v>
      </c>
      <c r="C8" s="1" t="s">
        <v>8</v>
      </c>
      <c r="D8" s="1" t="s">
        <v>8</v>
      </c>
      <c r="E8" s="17" t="s">
        <v>163</v>
      </c>
      <c r="F8" s="1" t="s">
        <v>163</v>
      </c>
      <c r="G8" s="1" t="s">
        <v>163</v>
      </c>
      <c r="H8" s="1" t="s">
        <v>163</v>
      </c>
      <c r="I8" s="17" t="s">
        <v>164</v>
      </c>
      <c r="J8" s="1" t="s">
        <v>164</v>
      </c>
      <c r="K8" s="1" t="s">
        <v>164</v>
      </c>
      <c r="L8" s="1" t="s">
        <v>164</v>
      </c>
      <c r="M8" s="17" t="s">
        <v>165</v>
      </c>
      <c r="N8" s="1" t="s">
        <v>165</v>
      </c>
      <c r="O8" s="1" t="s">
        <v>165</v>
      </c>
      <c r="P8" s="1" t="s">
        <v>165</v>
      </c>
      <c r="Q8" s="17" t="s">
        <v>166</v>
      </c>
      <c r="R8" s="1" t="s">
        <v>166</v>
      </c>
      <c r="S8" s="1" t="s">
        <v>166</v>
      </c>
      <c r="T8" s="1" t="s">
        <v>166</v>
      </c>
      <c r="U8" s="17" t="s">
        <v>167</v>
      </c>
      <c r="V8" s="1" t="s">
        <v>167</v>
      </c>
      <c r="W8" s="1" t="s">
        <v>167</v>
      </c>
      <c r="X8" s="1" t="s">
        <v>167</v>
      </c>
      <c r="Y8" s="17" t="s">
        <v>168</v>
      </c>
    </row>
    <row r="9" spans="1:25" ht="13.5">
      <c r="A9" s="13" t="s">
        <v>68</v>
      </c>
      <c r="B9" s="1" t="s">
        <v>195</v>
      </c>
      <c r="C9" s="1" t="s">
        <v>197</v>
      </c>
      <c r="D9" s="1" t="s">
        <v>199</v>
      </c>
      <c r="E9" s="17" t="s">
        <v>72</v>
      </c>
      <c r="F9" s="1" t="s">
        <v>201</v>
      </c>
      <c r="G9" s="1" t="s">
        <v>203</v>
      </c>
      <c r="H9" s="1" t="s">
        <v>205</v>
      </c>
      <c r="I9" s="17" t="s">
        <v>73</v>
      </c>
      <c r="J9" s="1" t="s">
        <v>207</v>
      </c>
      <c r="K9" s="1" t="s">
        <v>209</v>
      </c>
      <c r="L9" s="1" t="s">
        <v>211</v>
      </c>
      <c r="M9" s="17" t="s">
        <v>75</v>
      </c>
      <c r="N9" s="1" t="s">
        <v>213</v>
      </c>
      <c r="O9" s="1" t="s">
        <v>215</v>
      </c>
      <c r="P9" s="1" t="s">
        <v>217</v>
      </c>
      <c r="Q9" s="17" t="s">
        <v>77</v>
      </c>
      <c r="R9" s="1" t="s">
        <v>219</v>
      </c>
      <c r="S9" s="1" t="s">
        <v>221</v>
      </c>
      <c r="T9" s="1" t="s">
        <v>223</v>
      </c>
      <c r="U9" s="17" t="s">
        <v>79</v>
      </c>
      <c r="V9" s="1" t="s">
        <v>225</v>
      </c>
      <c r="W9" s="1" t="s">
        <v>227</v>
      </c>
      <c r="X9" s="1" t="s">
        <v>229</v>
      </c>
      <c r="Y9" s="17" t="s">
        <v>81</v>
      </c>
    </row>
    <row r="10" spans="1:25" ht="14.25" thickBot="1">
      <c r="A10" s="13" t="s">
        <v>69</v>
      </c>
      <c r="B10" s="1" t="s">
        <v>83</v>
      </c>
      <c r="C10" s="1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/>
      <c r="K10" s="1" t="s">
        <v>83</v>
      </c>
      <c r="L10" s="1"/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  <c r="R10" s="1" t="s">
        <v>83</v>
      </c>
      <c r="S10" s="1" t="s">
        <v>83</v>
      </c>
      <c r="T10" s="1" t="s">
        <v>83</v>
      </c>
      <c r="U10" s="17" t="s">
        <v>83</v>
      </c>
      <c r="V10" s="1" t="s">
        <v>83</v>
      </c>
      <c r="W10" s="1" t="s">
        <v>83</v>
      </c>
      <c r="X10" s="1" t="s">
        <v>83</v>
      </c>
      <c r="Y10" s="17" t="s">
        <v>83</v>
      </c>
    </row>
    <row r="11" spans="1:25" ht="14.25" thickTop="1">
      <c r="A11" s="30" t="s">
        <v>9</v>
      </c>
      <c r="B11" s="27">
        <v>543748</v>
      </c>
      <c r="C11" s="27"/>
      <c r="D11" s="27"/>
      <c r="E11" s="21"/>
      <c r="F11" s="27">
        <v>517138</v>
      </c>
      <c r="G11" s="27"/>
      <c r="H11" s="27"/>
      <c r="I11" s="21"/>
      <c r="J11" s="27"/>
      <c r="K11" s="27"/>
      <c r="L11" s="27"/>
      <c r="M11" s="21"/>
      <c r="N11" s="27"/>
      <c r="O11" s="27"/>
      <c r="P11" s="27"/>
      <c r="Q11" s="21"/>
      <c r="R11" s="27"/>
      <c r="S11" s="27"/>
      <c r="T11" s="27"/>
      <c r="U11" s="21"/>
      <c r="V11" s="27"/>
      <c r="W11" s="27"/>
      <c r="X11" s="27"/>
      <c r="Y11" s="21"/>
    </row>
    <row r="12" spans="1:25" ht="13.5">
      <c r="A12" s="6" t="s">
        <v>10</v>
      </c>
      <c r="B12" s="28">
        <v>36623</v>
      </c>
      <c r="C12" s="28">
        <v>23958</v>
      </c>
      <c r="D12" s="28">
        <v>11835</v>
      </c>
      <c r="E12" s="22">
        <v>51915</v>
      </c>
      <c r="F12" s="28">
        <v>41026</v>
      </c>
      <c r="G12" s="28">
        <v>25968</v>
      </c>
      <c r="H12" s="28">
        <v>13485</v>
      </c>
      <c r="I12" s="22">
        <v>48026</v>
      </c>
      <c r="J12" s="28"/>
      <c r="K12" s="28">
        <v>23722</v>
      </c>
      <c r="L12" s="28"/>
      <c r="M12" s="22">
        <v>54245</v>
      </c>
      <c r="N12" s="28">
        <v>42362</v>
      </c>
      <c r="O12" s="28">
        <v>28087</v>
      </c>
      <c r="P12" s="28">
        <v>13426</v>
      </c>
      <c r="Q12" s="22">
        <v>40354</v>
      </c>
      <c r="R12" s="28">
        <v>29947</v>
      </c>
      <c r="S12" s="28">
        <v>19919</v>
      </c>
      <c r="T12" s="28">
        <v>10030</v>
      </c>
      <c r="U12" s="22">
        <v>42966</v>
      </c>
      <c r="V12" s="28">
        <v>31799</v>
      </c>
      <c r="W12" s="28">
        <v>19675</v>
      </c>
      <c r="X12" s="28">
        <v>9821</v>
      </c>
      <c r="Y12" s="22">
        <v>36181</v>
      </c>
    </row>
    <row r="13" spans="1:25" ht="13.5">
      <c r="A13" s="6" t="s">
        <v>11</v>
      </c>
      <c r="B13" s="28">
        <v>5070</v>
      </c>
      <c r="C13" s="28">
        <v>3380</v>
      </c>
      <c r="D13" s="28">
        <v>1690</v>
      </c>
      <c r="E13" s="22">
        <v>6760</v>
      </c>
      <c r="F13" s="28">
        <v>5070</v>
      </c>
      <c r="G13" s="28">
        <v>3380</v>
      </c>
      <c r="H13" s="28">
        <v>1690</v>
      </c>
      <c r="I13" s="22">
        <v>6760</v>
      </c>
      <c r="J13" s="28"/>
      <c r="K13" s="28">
        <v>3380</v>
      </c>
      <c r="L13" s="28"/>
      <c r="M13" s="22">
        <v>6760</v>
      </c>
      <c r="N13" s="28">
        <v>5070</v>
      </c>
      <c r="O13" s="28">
        <v>3380</v>
      </c>
      <c r="P13" s="28">
        <v>1690</v>
      </c>
      <c r="Q13" s="22">
        <v>6759</v>
      </c>
      <c r="R13" s="28">
        <v>5068</v>
      </c>
      <c r="S13" s="28">
        <v>3380</v>
      </c>
      <c r="T13" s="28">
        <v>1690</v>
      </c>
      <c r="U13" s="22">
        <v>6760</v>
      </c>
      <c r="V13" s="28">
        <v>5070</v>
      </c>
      <c r="W13" s="28">
        <v>3380</v>
      </c>
      <c r="X13" s="28">
        <v>1690</v>
      </c>
      <c r="Y13" s="22">
        <v>6616</v>
      </c>
    </row>
    <row r="14" spans="1:25" ht="13.5">
      <c r="A14" s="6" t="s">
        <v>12</v>
      </c>
      <c r="B14" s="28">
        <v>11425</v>
      </c>
      <c r="C14" s="28">
        <v>5892</v>
      </c>
      <c r="D14" s="28">
        <v>5169</v>
      </c>
      <c r="E14" s="22">
        <v>16353</v>
      </c>
      <c r="F14" s="28">
        <v>10198</v>
      </c>
      <c r="G14" s="28">
        <v>4575</v>
      </c>
      <c r="H14" s="28">
        <v>2356</v>
      </c>
      <c r="I14" s="22">
        <v>18990</v>
      </c>
      <c r="J14" s="28"/>
      <c r="K14" s="28">
        <v>11906</v>
      </c>
      <c r="L14" s="28"/>
      <c r="M14" s="22"/>
      <c r="N14" s="28"/>
      <c r="O14" s="28">
        <v>11702</v>
      </c>
      <c r="P14" s="28">
        <v>1531</v>
      </c>
      <c r="Q14" s="22"/>
      <c r="R14" s="28"/>
      <c r="S14" s="28">
        <v>4885</v>
      </c>
      <c r="T14" s="28">
        <v>2132</v>
      </c>
      <c r="U14" s="22">
        <v>20310</v>
      </c>
      <c r="V14" s="28"/>
      <c r="W14" s="28"/>
      <c r="X14" s="28"/>
      <c r="Y14" s="22"/>
    </row>
    <row r="15" spans="1:25" ht="13.5">
      <c r="A15" s="6" t="s">
        <v>13</v>
      </c>
      <c r="B15" s="28">
        <v>-18511</v>
      </c>
      <c r="C15" s="28">
        <v>-15898</v>
      </c>
      <c r="D15" s="28">
        <v>-2176</v>
      </c>
      <c r="E15" s="22">
        <v>21132</v>
      </c>
      <c r="F15" s="28">
        <v>5062</v>
      </c>
      <c r="G15" s="28">
        <v>125</v>
      </c>
      <c r="H15" s="28">
        <v>3048</v>
      </c>
      <c r="I15" s="22">
        <v>-3915</v>
      </c>
      <c r="J15" s="28"/>
      <c r="K15" s="28">
        <v>-320</v>
      </c>
      <c r="L15" s="28"/>
      <c r="M15" s="22">
        <v>-5442</v>
      </c>
      <c r="N15" s="28">
        <v>-4846</v>
      </c>
      <c r="O15" s="28">
        <v>-2453</v>
      </c>
      <c r="P15" s="28">
        <v>-2214</v>
      </c>
      <c r="Q15" s="22"/>
      <c r="R15" s="28">
        <v>3147</v>
      </c>
      <c r="S15" s="28">
        <v>1834</v>
      </c>
      <c r="T15" s="28">
        <v>1985</v>
      </c>
      <c r="U15" s="22">
        <v>-2319</v>
      </c>
      <c r="V15" s="28">
        <v>-3477</v>
      </c>
      <c r="W15" s="28">
        <v>-2265</v>
      </c>
      <c r="X15" s="28">
        <v>-283</v>
      </c>
      <c r="Y15" s="22">
        <v>3937</v>
      </c>
    </row>
    <row r="16" spans="1:25" ht="13.5">
      <c r="A16" s="6" t="s">
        <v>14</v>
      </c>
      <c r="B16" s="28">
        <v>165</v>
      </c>
      <c r="C16" s="28">
        <v>122</v>
      </c>
      <c r="D16" s="28">
        <v>77</v>
      </c>
      <c r="E16" s="22">
        <v>2285</v>
      </c>
      <c r="F16" s="28">
        <v>7</v>
      </c>
      <c r="G16" s="28">
        <v>40</v>
      </c>
      <c r="H16" s="28">
        <v>44</v>
      </c>
      <c r="I16" s="22">
        <v>-637</v>
      </c>
      <c r="J16" s="28"/>
      <c r="K16" s="28">
        <v>-405</v>
      </c>
      <c r="L16" s="28"/>
      <c r="M16" s="22">
        <v>-592</v>
      </c>
      <c r="N16" s="28">
        <v>-559</v>
      </c>
      <c r="O16" s="28">
        <v>-370</v>
      </c>
      <c r="P16" s="28">
        <v>-184</v>
      </c>
      <c r="Q16" s="22">
        <v>-902</v>
      </c>
      <c r="R16" s="28">
        <v>-484</v>
      </c>
      <c r="S16" s="28">
        <v>-359</v>
      </c>
      <c r="T16" s="28">
        <v>-184</v>
      </c>
      <c r="U16" s="22">
        <v>-96</v>
      </c>
      <c r="V16" s="28">
        <v>-219</v>
      </c>
      <c r="W16" s="28">
        <v>149</v>
      </c>
      <c r="X16" s="28">
        <v>136</v>
      </c>
      <c r="Y16" s="22">
        <v>275</v>
      </c>
    </row>
    <row r="17" spans="1:25" ht="13.5">
      <c r="A17" s="6" t="s">
        <v>15</v>
      </c>
      <c r="B17" s="28">
        <v>1353</v>
      </c>
      <c r="C17" s="28">
        <v>765</v>
      </c>
      <c r="D17" s="28">
        <v>55</v>
      </c>
      <c r="E17" s="22">
        <v>5546</v>
      </c>
      <c r="F17" s="28">
        <v>647</v>
      </c>
      <c r="G17" s="28">
        <v>523</v>
      </c>
      <c r="H17" s="28">
        <v>399</v>
      </c>
      <c r="I17" s="22">
        <v>-25</v>
      </c>
      <c r="J17" s="28"/>
      <c r="K17" s="28">
        <v>652</v>
      </c>
      <c r="L17" s="28"/>
      <c r="M17" s="22">
        <v>11462</v>
      </c>
      <c r="N17" s="28">
        <v>2191</v>
      </c>
      <c r="O17" s="28">
        <v>1725</v>
      </c>
      <c r="P17" s="28">
        <v>1341</v>
      </c>
      <c r="Q17" s="22">
        <v>4484</v>
      </c>
      <c r="R17" s="28">
        <v>3774</v>
      </c>
      <c r="S17" s="28">
        <v>1369</v>
      </c>
      <c r="T17" s="28">
        <v>-69</v>
      </c>
      <c r="U17" s="22">
        <v>3468</v>
      </c>
      <c r="V17" s="28">
        <v>2125</v>
      </c>
      <c r="W17" s="28">
        <v>9</v>
      </c>
      <c r="X17" s="28">
        <v>20</v>
      </c>
      <c r="Y17" s="22">
        <v>-2376</v>
      </c>
    </row>
    <row r="18" spans="1:25" ht="13.5">
      <c r="A18" s="6" t="s">
        <v>16</v>
      </c>
      <c r="B18" s="28">
        <v>-16485</v>
      </c>
      <c r="C18" s="28">
        <v>-10982</v>
      </c>
      <c r="D18" s="28">
        <v>-6008</v>
      </c>
      <c r="E18" s="22">
        <v>-16567</v>
      </c>
      <c r="F18" s="28">
        <v>-7865</v>
      </c>
      <c r="G18" s="28">
        <v>-5119</v>
      </c>
      <c r="H18" s="28">
        <v>-2572</v>
      </c>
      <c r="I18" s="22">
        <v>-11393</v>
      </c>
      <c r="J18" s="28"/>
      <c r="K18" s="28">
        <v>-4279</v>
      </c>
      <c r="L18" s="28"/>
      <c r="M18" s="22">
        <v>-9832</v>
      </c>
      <c r="N18" s="28">
        <v>-6130</v>
      </c>
      <c r="O18" s="28">
        <v>-4243</v>
      </c>
      <c r="P18" s="28">
        <v>-2241</v>
      </c>
      <c r="Q18" s="22">
        <v>-13829</v>
      </c>
      <c r="R18" s="28">
        <v>-6539</v>
      </c>
      <c r="S18" s="28">
        <v>-4535</v>
      </c>
      <c r="T18" s="28">
        <v>-2476</v>
      </c>
      <c r="U18" s="22">
        <v>-21873</v>
      </c>
      <c r="V18" s="28">
        <v>-16535</v>
      </c>
      <c r="W18" s="28">
        <v>-7234</v>
      </c>
      <c r="X18" s="28">
        <v>-3603</v>
      </c>
      <c r="Y18" s="22">
        <v>-16423</v>
      </c>
    </row>
    <row r="19" spans="1:25" ht="13.5">
      <c r="A19" s="6" t="s">
        <v>180</v>
      </c>
      <c r="B19" s="28">
        <v>1702</v>
      </c>
      <c r="C19" s="28">
        <v>1140</v>
      </c>
      <c r="D19" s="28">
        <v>616</v>
      </c>
      <c r="E19" s="22">
        <v>1518</v>
      </c>
      <c r="F19" s="28">
        <v>1015</v>
      </c>
      <c r="G19" s="28">
        <v>585</v>
      </c>
      <c r="H19" s="28">
        <v>293</v>
      </c>
      <c r="I19" s="22">
        <v>1227</v>
      </c>
      <c r="J19" s="28"/>
      <c r="K19" s="28">
        <v>574</v>
      </c>
      <c r="L19" s="28"/>
      <c r="M19" s="22">
        <v>1073</v>
      </c>
      <c r="N19" s="28">
        <v>816</v>
      </c>
      <c r="O19" s="28">
        <v>509</v>
      </c>
      <c r="P19" s="28">
        <v>230</v>
      </c>
      <c r="Q19" s="22">
        <v>1274</v>
      </c>
      <c r="R19" s="28">
        <v>864</v>
      </c>
      <c r="S19" s="28">
        <v>513</v>
      </c>
      <c r="T19" s="28">
        <v>245</v>
      </c>
      <c r="U19" s="22">
        <v>3934</v>
      </c>
      <c r="V19" s="28">
        <v>3547</v>
      </c>
      <c r="W19" s="28">
        <v>3402</v>
      </c>
      <c r="X19" s="28">
        <v>2001</v>
      </c>
      <c r="Y19" s="22">
        <v>10887</v>
      </c>
    </row>
    <row r="20" spans="1:25" ht="13.5">
      <c r="A20" s="6" t="s">
        <v>17</v>
      </c>
      <c r="B20" s="28">
        <v>17615</v>
      </c>
      <c r="C20" s="28">
        <v>6040</v>
      </c>
      <c r="D20" s="28">
        <v>9215</v>
      </c>
      <c r="E20" s="22">
        <v>16329</v>
      </c>
      <c r="F20" s="28">
        <v>17855</v>
      </c>
      <c r="G20" s="28">
        <v>-1240</v>
      </c>
      <c r="H20" s="28">
        <v>-450</v>
      </c>
      <c r="I20" s="22">
        <v>5334</v>
      </c>
      <c r="J20" s="28"/>
      <c r="K20" s="28">
        <v>-4623</v>
      </c>
      <c r="L20" s="28"/>
      <c r="M20" s="22">
        <v>-3014</v>
      </c>
      <c r="N20" s="28">
        <v>-4110</v>
      </c>
      <c r="O20" s="28">
        <v>-2685</v>
      </c>
      <c r="P20" s="28">
        <v>-1821</v>
      </c>
      <c r="Q20" s="22">
        <v>2379</v>
      </c>
      <c r="R20" s="28">
        <v>1628</v>
      </c>
      <c r="S20" s="28">
        <v>141</v>
      </c>
      <c r="T20" s="28">
        <v>-1074</v>
      </c>
      <c r="U20" s="22">
        <v>10086</v>
      </c>
      <c r="V20" s="28">
        <v>5131</v>
      </c>
      <c r="W20" s="28">
        <v>984</v>
      </c>
      <c r="X20" s="28">
        <v>2430</v>
      </c>
      <c r="Y20" s="22">
        <v>1035</v>
      </c>
    </row>
    <row r="21" spans="1:25" ht="13.5">
      <c r="A21" s="6" t="s">
        <v>18</v>
      </c>
      <c r="B21" s="28">
        <v>1915</v>
      </c>
      <c r="C21" s="28">
        <v>3442</v>
      </c>
      <c r="D21" s="28">
        <v>2137</v>
      </c>
      <c r="E21" s="22">
        <v>1041</v>
      </c>
      <c r="F21" s="28">
        <v>-1624</v>
      </c>
      <c r="G21" s="28">
        <v>-2821</v>
      </c>
      <c r="H21" s="28">
        <v>-3365</v>
      </c>
      <c r="I21" s="22">
        <v>-6638</v>
      </c>
      <c r="J21" s="28"/>
      <c r="K21" s="28">
        <v>-4035</v>
      </c>
      <c r="L21" s="28"/>
      <c r="M21" s="22">
        <v>-4933</v>
      </c>
      <c r="N21" s="28">
        <v>-3576</v>
      </c>
      <c r="O21" s="28">
        <v>-318</v>
      </c>
      <c r="P21" s="28">
        <v>733</v>
      </c>
      <c r="Q21" s="22">
        <v>1919</v>
      </c>
      <c r="R21" s="28">
        <v>941</v>
      </c>
      <c r="S21" s="28">
        <v>902</v>
      </c>
      <c r="T21" s="28">
        <v>796</v>
      </c>
      <c r="U21" s="22">
        <v>-946</v>
      </c>
      <c r="V21" s="28">
        <v>-1315</v>
      </c>
      <c r="W21" s="28">
        <v>-1349</v>
      </c>
      <c r="X21" s="28">
        <v>-933</v>
      </c>
      <c r="Y21" s="22">
        <v>-1764</v>
      </c>
    </row>
    <row r="22" spans="1:25" ht="13.5">
      <c r="A22" s="6" t="s">
        <v>19</v>
      </c>
      <c r="B22" s="28">
        <v>48801</v>
      </c>
      <c r="C22" s="28">
        <v>30903</v>
      </c>
      <c r="D22" s="28">
        <v>14224</v>
      </c>
      <c r="E22" s="22">
        <v>54086</v>
      </c>
      <c r="F22" s="28">
        <v>39222</v>
      </c>
      <c r="G22" s="28">
        <v>26304</v>
      </c>
      <c r="H22" s="28">
        <v>12510</v>
      </c>
      <c r="I22" s="22">
        <v>53543</v>
      </c>
      <c r="J22" s="28"/>
      <c r="K22" s="28">
        <v>29095</v>
      </c>
      <c r="L22" s="28"/>
      <c r="M22" s="22"/>
      <c r="N22" s="28"/>
      <c r="O22" s="28">
        <v>23918</v>
      </c>
      <c r="P22" s="28">
        <v>12128</v>
      </c>
      <c r="Q22" s="22"/>
      <c r="R22" s="28"/>
      <c r="S22" s="28">
        <v>25067</v>
      </c>
      <c r="T22" s="28">
        <v>13048</v>
      </c>
      <c r="U22" s="22">
        <v>45724</v>
      </c>
      <c r="V22" s="28"/>
      <c r="W22" s="28"/>
      <c r="X22" s="28"/>
      <c r="Y22" s="22"/>
    </row>
    <row r="23" spans="1:25" ht="13.5">
      <c r="A23" s="6" t="s">
        <v>20</v>
      </c>
      <c r="B23" s="28">
        <v>-38025</v>
      </c>
      <c r="C23" s="28">
        <v>-20937</v>
      </c>
      <c r="D23" s="28">
        <v>-9704</v>
      </c>
      <c r="E23" s="22">
        <v>-21079</v>
      </c>
      <c r="F23" s="28">
        <v>-14051</v>
      </c>
      <c r="G23" s="28">
        <v>-4606</v>
      </c>
      <c r="H23" s="28">
        <v>-5404</v>
      </c>
      <c r="I23" s="22">
        <v>-21041</v>
      </c>
      <c r="J23" s="28"/>
      <c r="K23" s="28">
        <v>-11172</v>
      </c>
      <c r="L23" s="28"/>
      <c r="M23" s="22"/>
      <c r="N23" s="28"/>
      <c r="O23" s="28">
        <v>-2296</v>
      </c>
      <c r="P23" s="28">
        <v>-307</v>
      </c>
      <c r="Q23" s="22"/>
      <c r="R23" s="28"/>
      <c r="S23" s="28">
        <v>-8379</v>
      </c>
      <c r="T23" s="28">
        <v>-3648</v>
      </c>
      <c r="U23" s="22">
        <v>-27020</v>
      </c>
      <c r="V23" s="28"/>
      <c r="W23" s="28"/>
      <c r="X23" s="28"/>
      <c r="Y23" s="22"/>
    </row>
    <row r="24" spans="1:25" ht="13.5">
      <c r="A24" s="6" t="s">
        <v>21</v>
      </c>
      <c r="B24" s="28">
        <v>-16167</v>
      </c>
      <c r="C24" s="28">
        <v>-8701</v>
      </c>
      <c r="D24" s="28">
        <v>6717</v>
      </c>
      <c r="E24" s="22">
        <v>2795</v>
      </c>
      <c r="F24" s="28">
        <v>-19663</v>
      </c>
      <c r="G24" s="28">
        <v>27313</v>
      </c>
      <c r="H24" s="28">
        <v>24244</v>
      </c>
      <c r="I24" s="22">
        <v>-23816</v>
      </c>
      <c r="J24" s="28"/>
      <c r="K24" s="28">
        <v>-5518</v>
      </c>
      <c r="L24" s="28"/>
      <c r="M24" s="22">
        <v>-11375</v>
      </c>
      <c r="N24" s="28">
        <v>3699</v>
      </c>
      <c r="O24" s="28">
        <v>15383</v>
      </c>
      <c r="P24" s="28">
        <v>5356</v>
      </c>
      <c r="Q24" s="22">
        <v>-14638</v>
      </c>
      <c r="R24" s="28">
        <v>-23375</v>
      </c>
      <c r="S24" s="28">
        <v>-3325</v>
      </c>
      <c r="T24" s="28">
        <v>-4155</v>
      </c>
      <c r="U24" s="22">
        <v>44199</v>
      </c>
      <c r="V24" s="28">
        <v>58256</v>
      </c>
      <c r="W24" s="28">
        <v>15773</v>
      </c>
      <c r="X24" s="28">
        <v>-18273</v>
      </c>
      <c r="Y24" s="22">
        <v>-39392</v>
      </c>
    </row>
    <row r="25" spans="1:25" ht="13.5">
      <c r="A25" s="6" t="s">
        <v>22</v>
      </c>
      <c r="B25" s="28">
        <v>-11041</v>
      </c>
      <c r="C25" s="28">
        <v>-6525</v>
      </c>
      <c r="D25" s="28">
        <v>210</v>
      </c>
      <c r="E25" s="22">
        <v>-3231</v>
      </c>
      <c r="F25" s="28">
        <v>-4820</v>
      </c>
      <c r="G25" s="28">
        <v>-4447</v>
      </c>
      <c r="H25" s="28">
        <v>-1288</v>
      </c>
      <c r="I25" s="22">
        <v>194</v>
      </c>
      <c r="J25" s="28"/>
      <c r="K25" s="28">
        <v>248</v>
      </c>
      <c r="L25" s="28"/>
      <c r="M25" s="22">
        <v>-222</v>
      </c>
      <c r="N25" s="28">
        <v>-1613</v>
      </c>
      <c r="O25" s="28">
        <v>-3136</v>
      </c>
      <c r="P25" s="28">
        <v>-829</v>
      </c>
      <c r="Q25" s="22">
        <v>5844</v>
      </c>
      <c r="R25" s="28">
        <v>5033</v>
      </c>
      <c r="S25" s="28">
        <v>2174</v>
      </c>
      <c r="T25" s="28">
        <v>-374</v>
      </c>
      <c r="U25" s="22">
        <v>2347</v>
      </c>
      <c r="V25" s="28">
        <v>936</v>
      </c>
      <c r="W25" s="28">
        <v>-1065</v>
      </c>
      <c r="X25" s="28">
        <v>835</v>
      </c>
      <c r="Y25" s="22">
        <v>-2274</v>
      </c>
    </row>
    <row r="26" spans="1:25" ht="13.5">
      <c r="A26" s="6" t="s">
        <v>23</v>
      </c>
      <c r="B26" s="28">
        <v>9261</v>
      </c>
      <c r="C26" s="28">
        <v>4819</v>
      </c>
      <c r="D26" s="28">
        <v>-615</v>
      </c>
      <c r="E26" s="22">
        <v>11029</v>
      </c>
      <c r="F26" s="28">
        <v>10509</v>
      </c>
      <c r="G26" s="28">
        <v>1741</v>
      </c>
      <c r="H26" s="28">
        <v>-312</v>
      </c>
      <c r="I26" s="22">
        <v>6561</v>
      </c>
      <c r="J26" s="28"/>
      <c r="K26" s="28">
        <v>2900</v>
      </c>
      <c r="L26" s="28"/>
      <c r="M26" s="22">
        <v>7277</v>
      </c>
      <c r="N26" s="28">
        <v>1977</v>
      </c>
      <c r="O26" s="28">
        <v>17</v>
      </c>
      <c r="P26" s="28">
        <v>-121</v>
      </c>
      <c r="Q26" s="22">
        <v>4718</v>
      </c>
      <c r="R26" s="28">
        <v>1157</v>
      </c>
      <c r="S26" s="28">
        <v>740</v>
      </c>
      <c r="T26" s="28">
        <v>85</v>
      </c>
      <c r="U26" s="22">
        <v>-9824</v>
      </c>
      <c r="V26" s="28">
        <v>-11481</v>
      </c>
      <c r="W26" s="28">
        <v>-5035</v>
      </c>
      <c r="X26" s="28">
        <v>5123</v>
      </c>
      <c r="Y26" s="22">
        <v>481</v>
      </c>
    </row>
    <row r="27" spans="1:25" ht="13.5">
      <c r="A27" s="6" t="s">
        <v>92</v>
      </c>
      <c r="B27" s="28">
        <v>-45931</v>
      </c>
      <c r="C27" s="28">
        <v>-15775</v>
      </c>
      <c r="D27" s="28">
        <v>19032</v>
      </c>
      <c r="E27" s="22">
        <v>3091</v>
      </c>
      <c r="F27" s="28">
        <v>-46222</v>
      </c>
      <c r="G27" s="28">
        <v>-22870</v>
      </c>
      <c r="H27" s="28">
        <v>6348</v>
      </c>
      <c r="I27" s="22">
        <v>417</v>
      </c>
      <c r="J27" s="28"/>
      <c r="K27" s="28">
        <v>6837</v>
      </c>
      <c r="L27" s="28"/>
      <c r="M27" s="22">
        <v>-594</v>
      </c>
      <c r="N27" s="28">
        <v>-13581</v>
      </c>
      <c r="O27" s="28">
        <v>9810</v>
      </c>
      <c r="P27" s="28">
        <v>20611</v>
      </c>
      <c r="Q27" s="22">
        <v>3357</v>
      </c>
      <c r="R27" s="28">
        <v>8653</v>
      </c>
      <c r="S27" s="28">
        <v>5524</v>
      </c>
      <c r="T27" s="28">
        <v>929</v>
      </c>
      <c r="U27" s="22">
        <v>-6489</v>
      </c>
      <c r="V27" s="28">
        <v>-2862</v>
      </c>
      <c r="W27" s="28">
        <v>-1568</v>
      </c>
      <c r="X27" s="28">
        <v>-6260</v>
      </c>
      <c r="Y27" s="22">
        <v>7156</v>
      </c>
    </row>
    <row r="28" spans="1:25" ht="13.5">
      <c r="A28" s="6" t="s">
        <v>24</v>
      </c>
      <c r="B28" s="28">
        <v>531519</v>
      </c>
      <c r="C28" s="28">
        <v>352288</v>
      </c>
      <c r="D28" s="28">
        <v>203103</v>
      </c>
      <c r="E28" s="22">
        <v>774906</v>
      </c>
      <c r="F28" s="28">
        <v>553506</v>
      </c>
      <c r="G28" s="28">
        <v>390538</v>
      </c>
      <c r="H28" s="28">
        <v>243038</v>
      </c>
      <c r="I28" s="22">
        <v>815381</v>
      </c>
      <c r="J28" s="28"/>
      <c r="K28" s="28">
        <v>381399</v>
      </c>
      <c r="L28" s="28"/>
      <c r="M28" s="22">
        <v>611289</v>
      </c>
      <c r="N28" s="28">
        <v>437239</v>
      </c>
      <c r="O28" s="28">
        <v>300703</v>
      </c>
      <c r="P28" s="28">
        <v>173582</v>
      </c>
      <c r="Q28" s="22">
        <v>532135</v>
      </c>
      <c r="R28" s="28">
        <v>387306</v>
      </c>
      <c r="S28" s="28">
        <v>243096</v>
      </c>
      <c r="T28" s="28">
        <v>107920</v>
      </c>
      <c r="U28" s="22">
        <v>744683</v>
      </c>
      <c r="V28" s="28">
        <v>674166</v>
      </c>
      <c r="W28" s="28">
        <v>522362</v>
      </c>
      <c r="X28" s="28">
        <v>251880</v>
      </c>
      <c r="Y28" s="22">
        <v>814795</v>
      </c>
    </row>
    <row r="29" spans="1:25" ht="13.5">
      <c r="A29" s="6" t="s">
        <v>25</v>
      </c>
      <c r="B29" s="28">
        <v>20108</v>
      </c>
      <c r="C29" s="28">
        <v>10600</v>
      </c>
      <c r="D29" s="28">
        <v>7595</v>
      </c>
      <c r="E29" s="22">
        <v>19652</v>
      </c>
      <c r="F29" s="28">
        <v>11922</v>
      </c>
      <c r="G29" s="28">
        <v>7931</v>
      </c>
      <c r="H29" s="28">
        <v>4157</v>
      </c>
      <c r="I29" s="22">
        <v>16996</v>
      </c>
      <c r="J29" s="28"/>
      <c r="K29" s="28">
        <v>6826</v>
      </c>
      <c r="L29" s="28"/>
      <c r="M29" s="22">
        <v>13079</v>
      </c>
      <c r="N29" s="28">
        <v>8112</v>
      </c>
      <c r="O29" s="28">
        <v>5322</v>
      </c>
      <c r="P29" s="28">
        <v>2379</v>
      </c>
      <c r="Q29" s="22">
        <v>16169</v>
      </c>
      <c r="R29" s="28">
        <v>7963</v>
      </c>
      <c r="S29" s="28">
        <v>5738</v>
      </c>
      <c r="T29" s="28">
        <v>2719</v>
      </c>
      <c r="U29" s="22">
        <v>21257</v>
      </c>
      <c r="V29" s="28">
        <v>16620</v>
      </c>
      <c r="W29" s="28">
        <v>7655</v>
      </c>
      <c r="X29" s="28">
        <v>3078</v>
      </c>
      <c r="Y29" s="22">
        <v>17514</v>
      </c>
    </row>
    <row r="30" spans="1:25" ht="13.5">
      <c r="A30" s="6" t="s">
        <v>26</v>
      </c>
      <c r="B30" s="28">
        <v>-1391</v>
      </c>
      <c r="C30" s="28">
        <v>-952</v>
      </c>
      <c r="D30" s="28">
        <v>-322</v>
      </c>
      <c r="E30" s="22">
        <v>-1344</v>
      </c>
      <c r="F30" s="28">
        <v>-753</v>
      </c>
      <c r="G30" s="28">
        <v>-617</v>
      </c>
      <c r="H30" s="28">
        <v>-780</v>
      </c>
      <c r="I30" s="22">
        <v>-943</v>
      </c>
      <c r="J30" s="28"/>
      <c r="K30" s="28">
        <v>-622</v>
      </c>
      <c r="L30" s="28"/>
      <c r="M30" s="22">
        <v>-747</v>
      </c>
      <c r="N30" s="28">
        <v>-799</v>
      </c>
      <c r="O30" s="28">
        <v>-179</v>
      </c>
      <c r="P30" s="28">
        <v>-137</v>
      </c>
      <c r="Q30" s="22">
        <v>-1734</v>
      </c>
      <c r="R30" s="28">
        <v>-1362</v>
      </c>
      <c r="S30" s="28">
        <v>-843</v>
      </c>
      <c r="T30" s="28">
        <v>-674</v>
      </c>
      <c r="U30" s="22">
        <v>-4800</v>
      </c>
      <c r="V30" s="28">
        <v>-5031</v>
      </c>
      <c r="W30" s="28">
        <v>-3871</v>
      </c>
      <c r="X30" s="28">
        <v>-2519</v>
      </c>
      <c r="Y30" s="22">
        <v>-11507</v>
      </c>
    </row>
    <row r="31" spans="1:25" ht="13.5">
      <c r="A31" s="6" t="s">
        <v>27</v>
      </c>
      <c r="B31" s="28">
        <v>-423310</v>
      </c>
      <c r="C31" s="28">
        <v>-290715</v>
      </c>
      <c r="D31" s="28">
        <v>-156250</v>
      </c>
      <c r="E31" s="22">
        <v>-540868</v>
      </c>
      <c r="F31" s="28">
        <v>-389799</v>
      </c>
      <c r="G31" s="28">
        <v>-287199</v>
      </c>
      <c r="H31" s="28">
        <v>-166315</v>
      </c>
      <c r="I31" s="22">
        <v>-510742</v>
      </c>
      <c r="J31" s="28"/>
      <c r="K31" s="28">
        <v>-249000</v>
      </c>
      <c r="L31" s="28"/>
      <c r="M31" s="22">
        <v>-349526</v>
      </c>
      <c r="N31" s="28">
        <v>-256109</v>
      </c>
      <c r="O31" s="28">
        <v>-179119</v>
      </c>
      <c r="P31" s="28">
        <v>-105433</v>
      </c>
      <c r="Q31" s="22">
        <v>-305198</v>
      </c>
      <c r="R31" s="28">
        <v>-215717</v>
      </c>
      <c r="S31" s="28">
        <v>-139381</v>
      </c>
      <c r="T31" s="28">
        <v>-73696</v>
      </c>
      <c r="U31" s="22">
        <v>-530789</v>
      </c>
      <c r="V31" s="28">
        <v>-475746</v>
      </c>
      <c r="W31" s="28">
        <v>-314763</v>
      </c>
      <c r="X31" s="28">
        <v>-143790</v>
      </c>
      <c r="Y31" s="22">
        <v>-456806</v>
      </c>
    </row>
    <row r="32" spans="1:25" ht="14.25" thickBot="1">
      <c r="A32" s="4" t="s">
        <v>28</v>
      </c>
      <c r="B32" s="29">
        <v>126925</v>
      </c>
      <c r="C32" s="29">
        <v>71220</v>
      </c>
      <c r="D32" s="29">
        <v>54126</v>
      </c>
      <c r="E32" s="23">
        <v>252346</v>
      </c>
      <c r="F32" s="29">
        <v>174876</v>
      </c>
      <c r="G32" s="29">
        <v>110652</v>
      </c>
      <c r="H32" s="29">
        <v>80098</v>
      </c>
      <c r="I32" s="23">
        <v>320691</v>
      </c>
      <c r="J32" s="29"/>
      <c r="K32" s="29">
        <v>138602</v>
      </c>
      <c r="L32" s="29"/>
      <c r="M32" s="23">
        <v>274093</v>
      </c>
      <c r="N32" s="29">
        <v>188443</v>
      </c>
      <c r="O32" s="29">
        <v>126727</v>
      </c>
      <c r="P32" s="29">
        <v>70390</v>
      </c>
      <c r="Q32" s="23">
        <v>241372</v>
      </c>
      <c r="R32" s="29">
        <v>178188</v>
      </c>
      <c r="S32" s="29">
        <v>108610</v>
      </c>
      <c r="T32" s="29">
        <v>36269</v>
      </c>
      <c r="U32" s="23">
        <v>230352</v>
      </c>
      <c r="V32" s="29">
        <v>210008</v>
      </c>
      <c r="W32" s="29">
        <v>211383</v>
      </c>
      <c r="X32" s="29">
        <v>108648</v>
      </c>
      <c r="Y32" s="23">
        <v>363994</v>
      </c>
    </row>
    <row r="33" spans="1:25" ht="14.25" thickTop="1">
      <c r="A33" s="6" t="s">
        <v>29</v>
      </c>
      <c r="B33" s="28">
        <v>-129055</v>
      </c>
      <c r="C33" s="28">
        <v>-70032</v>
      </c>
      <c r="D33" s="28">
        <v>-50125</v>
      </c>
      <c r="E33" s="22">
        <v>-299460</v>
      </c>
      <c r="F33" s="28">
        <v>-115687</v>
      </c>
      <c r="G33" s="28">
        <v>-64175</v>
      </c>
      <c r="H33" s="28">
        <v>-32642</v>
      </c>
      <c r="I33" s="22">
        <v>-88771</v>
      </c>
      <c r="J33" s="28"/>
      <c r="K33" s="28">
        <v>-6576</v>
      </c>
      <c r="L33" s="28"/>
      <c r="M33" s="22">
        <v>-493</v>
      </c>
      <c r="N33" s="28">
        <v>-460</v>
      </c>
      <c r="O33" s="28">
        <v>-243</v>
      </c>
      <c r="P33" s="28">
        <v>-243</v>
      </c>
      <c r="Q33" s="22">
        <v>-9925</v>
      </c>
      <c r="R33" s="28">
        <v>-6321</v>
      </c>
      <c r="S33" s="28">
        <v>-2857</v>
      </c>
      <c r="T33" s="28">
        <v>-224</v>
      </c>
      <c r="U33" s="22">
        <v>-6463</v>
      </c>
      <c r="V33" s="28">
        <v>-3059</v>
      </c>
      <c r="W33" s="28">
        <v>-2644</v>
      </c>
      <c r="X33" s="28">
        <v>-2639</v>
      </c>
      <c r="Y33" s="22">
        <v>-2764</v>
      </c>
    </row>
    <row r="34" spans="1:25" ht="13.5">
      <c r="A34" s="6" t="s">
        <v>30</v>
      </c>
      <c r="B34" s="28">
        <v>212455</v>
      </c>
      <c r="C34" s="28">
        <v>98409</v>
      </c>
      <c r="D34" s="28">
        <v>38501</v>
      </c>
      <c r="E34" s="22">
        <v>134161</v>
      </c>
      <c r="F34" s="28">
        <v>106417</v>
      </c>
      <c r="G34" s="28">
        <v>57763</v>
      </c>
      <c r="H34" s="28">
        <v>23844</v>
      </c>
      <c r="I34" s="22">
        <v>6064</v>
      </c>
      <c r="J34" s="28"/>
      <c r="K34" s="28">
        <v>829</v>
      </c>
      <c r="L34" s="28"/>
      <c r="M34" s="22">
        <v>3849</v>
      </c>
      <c r="N34" s="28">
        <v>3881</v>
      </c>
      <c r="O34" s="28">
        <v>3735</v>
      </c>
      <c r="P34" s="28">
        <v>218</v>
      </c>
      <c r="Q34" s="22">
        <v>8430</v>
      </c>
      <c r="R34" s="28">
        <v>2774</v>
      </c>
      <c r="S34" s="28">
        <v>2290</v>
      </c>
      <c r="T34" s="28">
        <v>230</v>
      </c>
      <c r="U34" s="22">
        <v>4497</v>
      </c>
      <c r="V34" s="28">
        <v>3295</v>
      </c>
      <c r="W34" s="28">
        <v>2904</v>
      </c>
      <c r="X34" s="28">
        <v>368</v>
      </c>
      <c r="Y34" s="22">
        <v>18996</v>
      </c>
    </row>
    <row r="35" spans="1:25" ht="13.5">
      <c r="A35" s="6" t="s">
        <v>31</v>
      </c>
      <c r="B35" s="28">
        <v>-355909</v>
      </c>
      <c r="C35" s="28">
        <v>-296390</v>
      </c>
      <c r="D35" s="28">
        <v>-133240</v>
      </c>
      <c r="E35" s="22">
        <v>-252082</v>
      </c>
      <c r="F35" s="28"/>
      <c r="G35" s="28"/>
      <c r="H35" s="28"/>
      <c r="I35" s="22"/>
      <c r="J35" s="28"/>
      <c r="K35" s="28"/>
      <c r="L35" s="28"/>
      <c r="M35" s="22">
        <v>-53500</v>
      </c>
      <c r="N35" s="28">
        <v>-53500</v>
      </c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32</v>
      </c>
      <c r="B36" s="28">
        <v>38500</v>
      </c>
      <c r="C36" s="28">
        <v>15000</v>
      </c>
      <c r="D36" s="28">
        <v>15000</v>
      </c>
      <c r="E36" s="22">
        <v>5000</v>
      </c>
      <c r="F36" s="28">
        <v>5000</v>
      </c>
      <c r="G36" s="28">
        <v>5000</v>
      </c>
      <c r="H36" s="28">
        <v>5000</v>
      </c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33</v>
      </c>
      <c r="B37" s="28">
        <v>-234547</v>
      </c>
      <c r="C37" s="28">
        <v>-139149</v>
      </c>
      <c r="D37" s="28">
        <v>-74180</v>
      </c>
      <c r="E37" s="22">
        <v>-189153</v>
      </c>
      <c r="F37" s="28">
        <v>-139704</v>
      </c>
      <c r="G37" s="28">
        <v>-67987</v>
      </c>
      <c r="H37" s="28">
        <v>-49265</v>
      </c>
      <c r="I37" s="22">
        <v>-68317</v>
      </c>
      <c r="J37" s="28"/>
      <c r="K37" s="28">
        <v>-23611</v>
      </c>
      <c r="L37" s="28"/>
      <c r="M37" s="22">
        <v>-84235</v>
      </c>
      <c r="N37" s="28">
        <v>-63456</v>
      </c>
      <c r="O37" s="28">
        <v>-42223</v>
      </c>
      <c r="P37" s="28">
        <v>-26063</v>
      </c>
      <c r="Q37" s="22">
        <v>-87549</v>
      </c>
      <c r="R37" s="28">
        <v>-68515</v>
      </c>
      <c r="S37" s="28">
        <v>-50315</v>
      </c>
      <c r="T37" s="28">
        <v>-30455</v>
      </c>
      <c r="U37" s="22">
        <v>-88611</v>
      </c>
      <c r="V37" s="28">
        <v>-57031</v>
      </c>
      <c r="W37" s="28">
        <v>-40267</v>
      </c>
      <c r="X37" s="28">
        <v>-16728</v>
      </c>
      <c r="Y37" s="22">
        <v>-59465</v>
      </c>
    </row>
    <row r="38" spans="1:25" ht="13.5">
      <c r="A38" s="6" t="s">
        <v>34</v>
      </c>
      <c r="B38" s="28">
        <v>672</v>
      </c>
      <c r="C38" s="28">
        <v>263</v>
      </c>
      <c r="D38" s="28">
        <v>231</v>
      </c>
      <c r="E38" s="22">
        <v>116</v>
      </c>
      <c r="F38" s="28">
        <v>101</v>
      </c>
      <c r="G38" s="28">
        <v>57</v>
      </c>
      <c r="H38" s="28">
        <v>31</v>
      </c>
      <c r="I38" s="22">
        <v>314</v>
      </c>
      <c r="J38" s="28"/>
      <c r="K38" s="28">
        <v>83</v>
      </c>
      <c r="L38" s="28"/>
      <c r="M38" s="22">
        <v>1072</v>
      </c>
      <c r="N38" s="28">
        <v>151</v>
      </c>
      <c r="O38" s="28">
        <v>270</v>
      </c>
      <c r="P38" s="28">
        <v>26</v>
      </c>
      <c r="Q38" s="22">
        <v>86</v>
      </c>
      <c r="R38" s="28">
        <v>80</v>
      </c>
      <c r="S38" s="28">
        <v>22</v>
      </c>
      <c r="T38" s="28">
        <v>4</v>
      </c>
      <c r="U38" s="22">
        <v>246</v>
      </c>
      <c r="V38" s="28">
        <v>314</v>
      </c>
      <c r="W38" s="28">
        <v>242</v>
      </c>
      <c r="X38" s="28">
        <v>21</v>
      </c>
      <c r="Y38" s="22">
        <v>182</v>
      </c>
    </row>
    <row r="39" spans="1:25" ht="13.5">
      <c r="A39" s="6" t="s">
        <v>35</v>
      </c>
      <c r="B39" s="28">
        <v>-2676</v>
      </c>
      <c r="C39" s="28">
        <v>-2366</v>
      </c>
      <c r="D39" s="28">
        <v>-365</v>
      </c>
      <c r="E39" s="22">
        <v>-4256</v>
      </c>
      <c r="F39" s="28">
        <v>-3654</v>
      </c>
      <c r="G39" s="28">
        <v>-658</v>
      </c>
      <c r="H39" s="28">
        <v>-284</v>
      </c>
      <c r="I39" s="22">
        <v>-1367</v>
      </c>
      <c r="J39" s="28"/>
      <c r="K39" s="28">
        <v>-662</v>
      </c>
      <c r="L39" s="28"/>
      <c r="M39" s="22">
        <v>-2535</v>
      </c>
      <c r="N39" s="28">
        <v>-752</v>
      </c>
      <c r="O39" s="28">
        <v>-201</v>
      </c>
      <c r="P39" s="28">
        <v>-279</v>
      </c>
      <c r="Q39" s="22">
        <v>-991</v>
      </c>
      <c r="R39" s="28">
        <v>-735</v>
      </c>
      <c r="S39" s="28">
        <v>-619</v>
      </c>
      <c r="T39" s="28">
        <v>-519</v>
      </c>
      <c r="U39" s="22">
        <v>-2864</v>
      </c>
      <c r="V39" s="28">
        <v>-2592</v>
      </c>
      <c r="W39" s="28">
        <v>-1012</v>
      </c>
      <c r="X39" s="28">
        <v>-473</v>
      </c>
      <c r="Y39" s="22">
        <v>-2012</v>
      </c>
    </row>
    <row r="40" spans="1:25" ht="13.5">
      <c r="A40" s="6" t="s">
        <v>36</v>
      </c>
      <c r="B40" s="28"/>
      <c r="C40" s="28"/>
      <c r="D40" s="28"/>
      <c r="E40" s="22">
        <v>-17709</v>
      </c>
      <c r="F40" s="28">
        <v>-17709</v>
      </c>
      <c r="G40" s="28">
        <v>-2600</v>
      </c>
      <c r="H40" s="28">
        <v>-2600</v>
      </c>
      <c r="I40" s="22">
        <v>-4090</v>
      </c>
      <c r="J40" s="28"/>
      <c r="K40" s="28"/>
      <c r="L40" s="28"/>
      <c r="M40" s="22">
        <v>-11731</v>
      </c>
      <c r="N40" s="28">
        <v>-8180</v>
      </c>
      <c r="O40" s="28">
        <v>-3542</v>
      </c>
      <c r="P40" s="28">
        <v>-3542</v>
      </c>
      <c r="Q40" s="22"/>
      <c r="R40" s="28"/>
      <c r="S40" s="28"/>
      <c r="T40" s="28"/>
      <c r="U40" s="22">
        <v>-19082</v>
      </c>
      <c r="V40" s="28">
        <v>-19082</v>
      </c>
      <c r="W40" s="28">
        <v>-7070</v>
      </c>
      <c r="X40" s="28"/>
      <c r="Y40" s="22">
        <v>-39948</v>
      </c>
    </row>
    <row r="41" spans="1:25" ht="13.5">
      <c r="A41" s="6" t="s">
        <v>37</v>
      </c>
      <c r="B41" s="28">
        <v>205680</v>
      </c>
      <c r="C41" s="28">
        <v>179680</v>
      </c>
      <c r="D41" s="28">
        <v>85144</v>
      </c>
      <c r="E41" s="22">
        <v>366633</v>
      </c>
      <c r="F41" s="28">
        <v>242874</v>
      </c>
      <c r="G41" s="28">
        <v>157184</v>
      </c>
      <c r="H41" s="28">
        <v>78153</v>
      </c>
      <c r="I41" s="22">
        <v>136614</v>
      </c>
      <c r="J41" s="28"/>
      <c r="K41" s="28">
        <v>91114</v>
      </c>
      <c r="L41" s="28"/>
      <c r="M41" s="22">
        <v>112000</v>
      </c>
      <c r="N41" s="28"/>
      <c r="O41" s="28">
        <v>49000</v>
      </c>
      <c r="P41" s="28"/>
      <c r="Q41" s="22">
        <v>101320</v>
      </c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6" t="s">
        <v>38</v>
      </c>
      <c r="B42" s="28">
        <v>-20834</v>
      </c>
      <c r="C42" s="28">
        <v>-10275</v>
      </c>
      <c r="D42" s="28">
        <v>-10217</v>
      </c>
      <c r="E42" s="22">
        <v>-90830</v>
      </c>
      <c r="F42" s="28">
        <v>-51877</v>
      </c>
      <c r="G42" s="28">
        <v>-23134</v>
      </c>
      <c r="H42" s="28">
        <v>-10098</v>
      </c>
      <c r="I42" s="22">
        <v>-238567</v>
      </c>
      <c r="J42" s="28"/>
      <c r="K42" s="28">
        <v>-196531</v>
      </c>
      <c r="L42" s="28"/>
      <c r="M42" s="22">
        <v>-724634</v>
      </c>
      <c r="N42" s="28">
        <v>-599878</v>
      </c>
      <c r="O42" s="28">
        <v>-92204</v>
      </c>
      <c r="P42" s="28">
        <v>-53576</v>
      </c>
      <c r="Q42" s="22">
        <v>-156264</v>
      </c>
      <c r="R42" s="28">
        <v>-86765</v>
      </c>
      <c r="S42" s="28">
        <v>-35569</v>
      </c>
      <c r="T42" s="28">
        <v>-7546</v>
      </c>
      <c r="U42" s="22">
        <v>-137447</v>
      </c>
      <c r="V42" s="28">
        <v>-132203</v>
      </c>
      <c r="W42" s="28">
        <v>-129053</v>
      </c>
      <c r="X42" s="28">
        <v>-54771</v>
      </c>
      <c r="Y42" s="22">
        <v>-112378</v>
      </c>
    </row>
    <row r="43" spans="1:25" ht="13.5">
      <c r="A43" s="6" t="s">
        <v>39</v>
      </c>
      <c r="B43" s="28">
        <v>62433</v>
      </c>
      <c r="C43" s="28">
        <v>62433</v>
      </c>
      <c r="D43" s="28">
        <v>33319</v>
      </c>
      <c r="E43" s="22">
        <v>70902</v>
      </c>
      <c r="F43" s="28">
        <v>38553</v>
      </c>
      <c r="G43" s="28">
        <v>26428</v>
      </c>
      <c r="H43" s="28">
        <v>10305</v>
      </c>
      <c r="I43" s="22">
        <v>20672</v>
      </c>
      <c r="J43" s="28"/>
      <c r="K43" s="28">
        <v>20304</v>
      </c>
      <c r="L43" s="28"/>
      <c r="M43" s="22">
        <v>10846</v>
      </c>
      <c r="N43" s="28"/>
      <c r="O43" s="28">
        <v>10079</v>
      </c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6" t="s">
        <v>40</v>
      </c>
      <c r="B44" s="28">
        <v>-78038</v>
      </c>
      <c r="C44" s="28">
        <v>-53743</v>
      </c>
      <c r="D44" s="28">
        <v>-26364</v>
      </c>
      <c r="E44" s="22">
        <v>-82695</v>
      </c>
      <c r="F44" s="28">
        <v>-60647</v>
      </c>
      <c r="G44" s="28">
        <v>-41271</v>
      </c>
      <c r="H44" s="28">
        <v>-22372</v>
      </c>
      <c r="I44" s="22">
        <v>-82915</v>
      </c>
      <c r="J44" s="28"/>
      <c r="K44" s="28">
        <v>-43255</v>
      </c>
      <c r="L44" s="28"/>
      <c r="M44" s="22"/>
      <c r="N44" s="28"/>
      <c r="O44" s="28">
        <v>-39859</v>
      </c>
      <c r="P44" s="28">
        <v>-19531</v>
      </c>
      <c r="Q44" s="22"/>
      <c r="R44" s="28"/>
      <c r="S44" s="28">
        <v>-49191</v>
      </c>
      <c r="T44" s="28">
        <v>-24823</v>
      </c>
      <c r="U44" s="22">
        <v>-108294</v>
      </c>
      <c r="V44" s="28"/>
      <c r="W44" s="28"/>
      <c r="X44" s="28"/>
      <c r="Y44" s="22"/>
    </row>
    <row r="45" spans="1:25" ht="13.5">
      <c r="A45" s="6" t="s">
        <v>41</v>
      </c>
      <c r="B45" s="28">
        <v>-3241</v>
      </c>
      <c r="C45" s="28">
        <v>-3190</v>
      </c>
      <c r="D45" s="28">
        <v>-690</v>
      </c>
      <c r="E45" s="22">
        <v>-85</v>
      </c>
      <c r="F45" s="28">
        <v>799</v>
      </c>
      <c r="G45" s="28">
        <v>749</v>
      </c>
      <c r="H45" s="28">
        <v>50</v>
      </c>
      <c r="I45" s="22">
        <v>3758</v>
      </c>
      <c r="J45" s="28"/>
      <c r="K45" s="28">
        <v>2678</v>
      </c>
      <c r="L45" s="28"/>
      <c r="M45" s="22">
        <v>1569</v>
      </c>
      <c r="N45" s="28">
        <v>466</v>
      </c>
      <c r="O45" s="28">
        <v>62</v>
      </c>
      <c r="P45" s="28">
        <v>36</v>
      </c>
      <c r="Q45" s="22">
        <v>77</v>
      </c>
      <c r="R45" s="28">
        <v>36</v>
      </c>
      <c r="S45" s="28">
        <v>-1</v>
      </c>
      <c r="T45" s="28">
        <v>-40</v>
      </c>
      <c r="U45" s="22">
        <v>70</v>
      </c>
      <c r="V45" s="28">
        <v>-45</v>
      </c>
      <c r="W45" s="28">
        <v>-45</v>
      </c>
      <c r="X45" s="28">
        <v>-39</v>
      </c>
      <c r="Y45" s="22">
        <v>10534</v>
      </c>
    </row>
    <row r="46" spans="1:25" ht="13.5">
      <c r="A46" s="6" t="s">
        <v>42</v>
      </c>
      <c r="B46" s="28">
        <v>-34855</v>
      </c>
      <c r="C46" s="28">
        <v>-17333</v>
      </c>
      <c r="D46" s="28">
        <v>-14</v>
      </c>
      <c r="E46" s="22">
        <v>-141222</v>
      </c>
      <c r="F46" s="28">
        <v>-136158</v>
      </c>
      <c r="G46" s="28">
        <v>-91658</v>
      </c>
      <c r="H46" s="28">
        <v>-36434</v>
      </c>
      <c r="I46" s="22">
        <v>-38094</v>
      </c>
      <c r="J46" s="28"/>
      <c r="K46" s="28">
        <v>-2873</v>
      </c>
      <c r="L46" s="28"/>
      <c r="M46" s="22">
        <v>-1134</v>
      </c>
      <c r="N46" s="28">
        <v>-1124</v>
      </c>
      <c r="O46" s="28">
        <v>-1125</v>
      </c>
      <c r="P46" s="28">
        <v>-1119</v>
      </c>
      <c r="Q46" s="22">
        <v>-7521</v>
      </c>
      <c r="R46" s="28">
        <v>-6232</v>
      </c>
      <c r="S46" s="28">
        <v>-5450</v>
      </c>
      <c r="T46" s="28">
        <v>-2217</v>
      </c>
      <c r="U46" s="22">
        <v>-5895</v>
      </c>
      <c r="V46" s="28">
        <v>-2972</v>
      </c>
      <c r="W46" s="28">
        <v>-1416</v>
      </c>
      <c r="X46" s="28">
        <v>-587</v>
      </c>
      <c r="Y46" s="22">
        <v>-7452</v>
      </c>
    </row>
    <row r="47" spans="1:25" ht="13.5">
      <c r="A47" s="6" t="s">
        <v>43</v>
      </c>
      <c r="B47" s="28">
        <v>74833</v>
      </c>
      <c r="C47" s="28">
        <v>74368</v>
      </c>
      <c r="D47" s="28">
        <v>71167</v>
      </c>
      <c r="E47" s="22">
        <v>119238</v>
      </c>
      <c r="F47" s="28">
        <v>88</v>
      </c>
      <c r="G47" s="28">
        <v>50</v>
      </c>
      <c r="H47" s="28">
        <v>42</v>
      </c>
      <c r="I47" s="22">
        <v>3600</v>
      </c>
      <c r="J47" s="28"/>
      <c r="K47" s="28">
        <v>3562</v>
      </c>
      <c r="L47" s="28"/>
      <c r="M47" s="22">
        <v>566</v>
      </c>
      <c r="N47" s="28">
        <v>562</v>
      </c>
      <c r="O47" s="28">
        <v>556</v>
      </c>
      <c r="P47" s="28">
        <v>8</v>
      </c>
      <c r="Q47" s="22">
        <v>34</v>
      </c>
      <c r="R47" s="28">
        <v>23</v>
      </c>
      <c r="S47" s="28">
        <v>13</v>
      </c>
      <c r="T47" s="28">
        <v>34</v>
      </c>
      <c r="U47" s="22">
        <v>762</v>
      </c>
      <c r="V47" s="28">
        <v>725</v>
      </c>
      <c r="W47" s="28">
        <v>580</v>
      </c>
      <c r="X47" s="28">
        <v>411</v>
      </c>
      <c r="Y47" s="22">
        <v>526</v>
      </c>
    </row>
    <row r="48" spans="1:25" ht="13.5">
      <c r="A48" s="6" t="s">
        <v>44</v>
      </c>
      <c r="B48" s="28">
        <v>-33487</v>
      </c>
      <c r="C48" s="28">
        <v>-27076</v>
      </c>
      <c r="D48" s="28">
        <v>-20222</v>
      </c>
      <c r="E48" s="22">
        <v>-176231</v>
      </c>
      <c r="F48" s="28">
        <v>-169131</v>
      </c>
      <c r="G48" s="28">
        <v>-157634</v>
      </c>
      <c r="H48" s="28">
        <v>-81504</v>
      </c>
      <c r="I48" s="22"/>
      <c r="J48" s="28"/>
      <c r="K48" s="28"/>
      <c r="L48" s="28"/>
      <c r="M48" s="22">
        <v>-28044</v>
      </c>
      <c r="N48" s="28">
        <v>-27820</v>
      </c>
      <c r="O48" s="28">
        <v>-28045</v>
      </c>
      <c r="P48" s="28"/>
      <c r="Q48" s="22"/>
      <c r="R48" s="28"/>
      <c r="S48" s="28"/>
      <c r="T48" s="28"/>
      <c r="U48" s="22"/>
      <c r="V48" s="28"/>
      <c r="W48" s="28"/>
      <c r="X48" s="28"/>
      <c r="Y48" s="22">
        <v>-15886</v>
      </c>
    </row>
    <row r="49" spans="1:25" ht="13.5">
      <c r="A49" s="6" t="s">
        <v>92</v>
      </c>
      <c r="B49" s="28">
        <v>962</v>
      </c>
      <c r="C49" s="28">
        <v>914</v>
      </c>
      <c r="D49" s="28">
        <v>874</v>
      </c>
      <c r="E49" s="22">
        <v>11005</v>
      </c>
      <c r="F49" s="28">
        <v>21337</v>
      </c>
      <c r="G49" s="28">
        <v>3740</v>
      </c>
      <c r="H49" s="28">
        <v>2605</v>
      </c>
      <c r="I49" s="22">
        <v>-1252</v>
      </c>
      <c r="J49" s="28"/>
      <c r="K49" s="28">
        <v>-1059</v>
      </c>
      <c r="L49" s="28"/>
      <c r="M49" s="22">
        <v>2424</v>
      </c>
      <c r="N49" s="28">
        <v>-578</v>
      </c>
      <c r="O49" s="28">
        <v>-4289</v>
      </c>
      <c r="P49" s="28">
        <v>-1590</v>
      </c>
      <c r="Q49" s="22">
        <v>-7860</v>
      </c>
      <c r="R49" s="28">
        <v>-7355</v>
      </c>
      <c r="S49" s="28">
        <v>-1809</v>
      </c>
      <c r="T49" s="28">
        <v>516</v>
      </c>
      <c r="U49" s="22">
        <v>-5068</v>
      </c>
      <c r="V49" s="28">
        <v>-1142</v>
      </c>
      <c r="W49" s="28">
        <v>1456</v>
      </c>
      <c r="X49" s="28">
        <v>906</v>
      </c>
      <c r="Y49" s="22">
        <v>-529</v>
      </c>
    </row>
    <row r="50" spans="1:25" ht="14.25" thickBot="1">
      <c r="A50" s="4" t="s">
        <v>45</v>
      </c>
      <c r="B50" s="29">
        <v>-297108</v>
      </c>
      <c r="C50" s="29">
        <v>-188489</v>
      </c>
      <c r="D50" s="29">
        <v>-71182</v>
      </c>
      <c r="E50" s="23">
        <v>-489870</v>
      </c>
      <c r="F50" s="29">
        <v>-279400</v>
      </c>
      <c r="G50" s="29">
        <v>-180979</v>
      </c>
      <c r="H50" s="29">
        <v>-101263</v>
      </c>
      <c r="I50" s="23">
        <v>-280864</v>
      </c>
      <c r="J50" s="29"/>
      <c r="K50" s="29">
        <v>-155996</v>
      </c>
      <c r="L50" s="29"/>
      <c r="M50" s="23">
        <v>-844511</v>
      </c>
      <c r="N50" s="29">
        <v>-726930</v>
      </c>
      <c r="O50" s="29">
        <v>-148029</v>
      </c>
      <c r="P50" s="29">
        <v>-77460</v>
      </c>
      <c r="Q50" s="23">
        <v>-251812</v>
      </c>
      <c r="R50" s="29">
        <v>-171385</v>
      </c>
      <c r="S50" s="29">
        <v>-91168</v>
      </c>
      <c r="T50" s="29">
        <v>-36720</v>
      </c>
      <c r="U50" s="23">
        <v>-240167</v>
      </c>
      <c r="V50" s="29">
        <v>-195694</v>
      </c>
      <c r="W50" s="29">
        <v>-179098</v>
      </c>
      <c r="X50" s="29">
        <v>-84979</v>
      </c>
      <c r="Y50" s="23">
        <v>-261766</v>
      </c>
    </row>
    <row r="51" spans="1:25" ht="14.25" thickTop="1">
      <c r="A51" s="6" t="s">
        <v>46</v>
      </c>
      <c r="B51" s="28">
        <v>1633</v>
      </c>
      <c r="C51" s="28">
        <v>654</v>
      </c>
      <c r="D51" s="28">
        <v>74</v>
      </c>
      <c r="E51" s="22">
        <v>991</v>
      </c>
      <c r="F51" s="28">
        <v>2672</v>
      </c>
      <c r="G51" s="28"/>
      <c r="H51" s="28"/>
      <c r="I51" s="22">
        <v>-40</v>
      </c>
      <c r="J51" s="28"/>
      <c r="K51" s="28">
        <v>-60</v>
      </c>
      <c r="L51" s="28"/>
      <c r="M51" s="22"/>
      <c r="N51" s="28"/>
      <c r="O51" s="28">
        <v>-30</v>
      </c>
      <c r="P51" s="28">
        <v>-40</v>
      </c>
      <c r="Q51" s="22">
        <v>-20121</v>
      </c>
      <c r="R51" s="28">
        <v>26226</v>
      </c>
      <c r="S51" s="28">
        <v>15693</v>
      </c>
      <c r="T51" s="28">
        <v>7100</v>
      </c>
      <c r="U51" s="22">
        <v>20933</v>
      </c>
      <c r="V51" s="28">
        <v>15602</v>
      </c>
      <c r="W51" s="28">
        <v>-115</v>
      </c>
      <c r="X51" s="28">
        <v>-79</v>
      </c>
      <c r="Y51" s="22">
        <v>-50</v>
      </c>
    </row>
    <row r="52" spans="1:25" ht="13.5">
      <c r="A52" s="6" t="s">
        <v>47</v>
      </c>
      <c r="B52" s="28">
        <v>67238</v>
      </c>
      <c r="C52" s="28">
        <v>36403</v>
      </c>
      <c r="D52" s="28">
        <v>21064</v>
      </c>
      <c r="E52" s="22">
        <v>121571</v>
      </c>
      <c r="F52" s="28">
        <v>31697</v>
      </c>
      <c r="G52" s="28">
        <v>20939</v>
      </c>
      <c r="H52" s="28"/>
      <c r="I52" s="22">
        <v>50913</v>
      </c>
      <c r="J52" s="28"/>
      <c r="K52" s="28">
        <v>19961</v>
      </c>
      <c r="L52" s="28"/>
      <c r="M52" s="22">
        <v>56285</v>
      </c>
      <c r="N52" s="28">
        <v>44298</v>
      </c>
      <c r="O52" s="28">
        <v>20354</v>
      </c>
      <c r="P52" s="28">
        <v>9540</v>
      </c>
      <c r="Q52" s="22">
        <v>108062</v>
      </c>
      <c r="R52" s="28">
        <v>29741</v>
      </c>
      <c r="S52" s="28">
        <v>17681</v>
      </c>
      <c r="T52" s="28">
        <v>520</v>
      </c>
      <c r="U52" s="22">
        <v>12040</v>
      </c>
      <c r="V52" s="28">
        <v>11800</v>
      </c>
      <c r="W52" s="28">
        <v>6800</v>
      </c>
      <c r="X52" s="28">
        <v>6635</v>
      </c>
      <c r="Y52" s="22">
        <v>40784</v>
      </c>
    </row>
    <row r="53" spans="1:25" ht="13.5">
      <c r="A53" s="6" t="s">
        <v>48</v>
      </c>
      <c r="B53" s="28">
        <v>-6144</v>
      </c>
      <c r="C53" s="28">
        <v>-1887</v>
      </c>
      <c r="D53" s="28">
        <v>-285</v>
      </c>
      <c r="E53" s="22">
        <v>-4681</v>
      </c>
      <c r="F53" s="28">
        <v>-2810</v>
      </c>
      <c r="G53" s="28">
        <v>-1999</v>
      </c>
      <c r="H53" s="28">
        <v>-807</v>
      </c>
      <c r="I53" s="22">
        <v>-4316</v>
      </c>
      <c r="J53" s="28"/>
      <c r="K53" s="28">
        <v>-2160</v>
      </c>
      <c r="L53" s="28"/>
      <c r="M53" s="22">
        <v>-4712</v>
      </c>
      <c r="N53" s="28">
        <v>-3235</v>
      </c>
      <c r="O53" s="28">
        <v>-2157</v>
      </c>
      <c r="P53" s="28">
        <v>-1078</v>
      </c>
      <c r="Q53" s="22">
        <v>-5283</v>
      </c>
      <c r="R53" s="28">
        <v>-3667</v>
      </c>
      <c r="S53" s="28">
        <v>-2498</v>
      </c>
      <c r="T53" s="28">
        <v>-1319</v>
      </c>
      <c r="U53" s="22">
        <v>-66364</v>
      </c>
      <c r="V53" s="28">
        <v>-59817</v>
      </c>
      <c r="W53" s="28">
        <v>-52899</v>
      </c>
      <c r="X53" s="28">
        <v>-2284</v>
      </c>
      <c r="Y53" s="22">
        <v>-67745</v>
      </c>
    </row>
    <row r="54" spans="1:25" ht="13.5">
      <c r="A54" s="6" t="s">
        <v>49</v>
      </c>
      <c r="B54" s="28">
        <v>8001</v>
      </c>
      <c r="C54" s="28">
        <v>6954</v>
      </c>
      <c r="D54" s="28">
        <v>1451</v>
      </c>
      <c r="E54" s="22">
        <v>55852</v>
      </c>
      <c r="F54" s="28">
        <v>39348</v>
      </c>
      <c r="G54" s="28">
        <v>7134</v>
      </c>
      <c r="H54" s="28">
        <v>1567</v>
      </c>
      <c r="I54" s="22">
        <v>9723</v>
      </c>
      <c r="J54" s="28"/>
      <c r="K54" s="28">
        <v>9574</v>
      </c>
      <c r="L54" s="28"/>
      <c r="M54" s="22">
        <v>6418</v>
      </c>
      <c r="N54" s="28">
        <v>4436</v>
      </c>
      <c r="O54" s="28">
        <v>3192</v>
      </c>
      <c r="P54" s="28"/>
      <c r="Q54" s="22">
        <v>4704</v>
      </c>
      <c r="R54" s="28">
        <v>1720</v>
      </c>
      <c r="S54" s="28">
        <v>1270</v>
      </c>
      <c r="T54" s="28">
        <v>1019</v>
      </c>
      <c r="U54" s="22">
        <v>9369</v>
      </c>
      <c r="V54" s="28">
        <v>7101</v>
      </c>
      <c r="W54" s="28">
        <v>6480</v>
      </c>
      <c r="X54" s="28">
        <v>5060</v>
      </c>
      <c r="Y54" s="22">
        <v>8344</v>
      </c>
    </row>
    <row r="55" spans="1:25" ht="13.5">
      <c r="A55" s="6" t="s">
        <v>50</v>
      </c>
      <c r="B55" s="28">
        <v>-25936</v>
      </c>
      <c r="C55" s="28">
        <v>-12775</v>
      </c>
      <c r="D55" s="28">
        <v>-10356</v>
      </c>
      <c r="E55" s="22">
        <v>-27385</v>
      </c>
      <c r="F55" s="28">
        <v>-27392</v>
      </c>
      <c r="G55" s="28">
        <v>-14610</v>
      </c>
      <c r="H55" s="28">
        <v>-11836</v>
      </c>
      <c r="I55" s="22">
        <v>-21922</v>
      </c>
      <c r="J55" s="28"/>
      <c r="K55" s="28">
        <v>-10956</v>
      </c>
      <c r="L55" s="28"/>
      <c r="M55" s="22">
        <v>-18010</v>
      </c>
      <c r="N55" s="28">
        <v>-18030</v>
      </c>
      <c r="O55" s="28">
        <v>-7074</v>
      </c>
      <c r="P55" s="28">
        <v>-7069</v>
      </c>
      <c r="Q55" s="22">
        <v>-15306</v>
      </c>
      <c r="R55" s="28">
        <v>-15308</v>
      </c>
      <c r="S55" s="28">
        <v>-9417</v>
      </c>
      <c r="T55" s="28">
        <v>-9420</v>
      </c>
      <c r="U55" s="22">
        <v>-18833</v>
      </c>
      <c r="V55" s="28">
        <v>-18837</v>
      </c>
      <c r="W55" s="28">
        <v>-9418</v>
      </c>
      <c r="X55" s="28">
        <v>-9427</v>
      </c>
      <c r="Y55" s="22">
        <v>-24718</v>
      </c>
    </row>
    <row r="56" spans="1:25" ht="13.5">
      <c r="A56" s="6" t="s">
        <v>51</v>
      </c>
      <c r="B56" s="28">
        <v>-3939</v>
      </c>
      <c r="C56" s="28">
        <v>-3939</v>
      </c>
      <c r="D56" s="28"/>
      <c r="E56" s="22">
        <v>-4991</v>
      </c>
      <c r="F56" s="28">
        <v>-3939</v>
      </c>
      <c r="G56" s="28">
        <v>-3939</v>
      </c>
      <c r="H56" s="28"/>
      <c r="I56" s="22">
        <v>-4991</v>
      </c>
      <c r="J56" s="28"/>
      <c r="K56" s="28">
        <v>-3939</v>
      </c>
      <c r="L56" s="28"/>
      <c r="M56" s="22">
        <v>-13450</v>
      </c>
      <c r="N56" s="28">
        <v>-12397</v>
      </c>
      <c r="O56" s="28">
        <v>-12397</v>
      </c>
      <c r="P56" s="28">
        <v>-1331</v>
      </c>
      <c r="Q56" s="22">
        <v>-2972</v>
      </c>
      <c r="R56" s="28">
        <v>-81</v>
      </c>
      <c r="S56" s="28">
        <v>-81</v>
      </c>
      <c r="T56" s="28">
        <v>-81</v>
      </c>
      <c r="U56" s="22">
        <v>-81</v>
      </c>
      <c r="V56" s="28">
        <v>-81</v>
      </c>
      <c r="W56" s="28">
        <v>-81</v>
      </c>
      <c r="X56" s="28">
        <v>-80</v>
      </c>
      <c r="Y56" s="22">
        <v>-737</v>
      </c>
    </row>
    <row r="57" spans="1:25" ht="13.5">
      <c r="A57" s="6" t="s">
        <v>92</v>
      </c>
      <c r="B57" s="28">
        <v>-64</v>
      </c>
      <c r="C57" s="28">
        <v>-16</v>
      </c>
      <c r="D57" s="28">
        <v>-7</v>
      </c>
      <c r="E57" s="22">
        <v>-4286</v>
      </c>
      <c r="F57" s="28">
        <v>-45</v>
      </c>
      <c r="G57" s="28">
        <v>-17</v>
      </c>
      <c r="H57" s="28">
        <v>-10</v>
      </c>
      <c r="I57" s="22">
        <v>-71</v>
      </c>
      <c r="J57" s="28"/>
      <c r="K57" s="28">
        <v>-21</v>
      </c>
      <c r="L57" s="28"/>
      <c r="M57" s="22">
        <v>-92</v>
      </c>
      <c r="N57" s="28">
        <v>-78</v>
      </c>
      <c r="O57" s="28">
        <v>-35</v>
      </c>
      <c r="P57" s="28">
        <v>-77</v>
      </c>
      <c r="Q57" s="22">
        <v>-145</v>
      </c>
      <c r="R57" s="28">
        <v>-118</v>
      </c>
      <c r="S57" s="28">
        <v>-66</v>
      </c>
      <c r="T57" s="28">
        <v>-27</v>
      </c>
      <c r="U57" s="22">
        <v>-106</v>
      </c>
      <c r="V57" s="28">
        <v>-90</v>
      </c>
      <c r="W57" s="28">
        <v>-54</v>
      </c>
      <c r="X57" s="28">
        <v>-26</v>
      </c>
      <c r="Y57" s="22"/>
    </row>
    <row r="58" spans="1:25" ht="14.25" thickBot="1">
      <c r="A58" s="4" t="s">
        <v>52</v>
      </c>
      <c r="B58" s="29">
        <v>40789</v>
      </c>
      <c r="C58" s="29">
        <v>25393</v>
      </c>
      <c r="D58" s="29">
        <v>11938</v>
      </c>
      <c r="E58" s="23">
        <v>137069</v>
      </c>
      <c r="F58" s="29">
        <v>39529</v>
      </c>
      <c r="G58" s="29">
        <v>7506</v>
      </c>
      <c r="H58" s="29">
        <v>-11086</v>
      </c>
      <c r="I58" s="23">
        <v>29294</v>
      </c>
      <c r="J58" s="29"/>
      <c r="K58" s="29">
        <v>12397</v>
      </c>
      <c r="L58" s="29"/>
      <c r="M58" s="23">
        <v>548057</v>
      </c>
      <c r="N58" s="29">
        <v>536612</v>
      </c>
      <c r="O58" s="29">
        <v>523471</v>
      </c>
      <c r="P58" s="29">
        <v>-57</v>
      </c>
      <c r="Q58" s="23">
        <v>68937</v>
      </c>
      <c r="R58" s="29">
        <v>38511</v>
      </c>
      <c r="S58" s="29">
        <v>22581</v>
      </c>
      <c r="T58" s="29">
        <v>-2208</v>
      </c>
      <c r="U58" s="23">
        <v>-46090</v>
      </c>
      <c r="V58" s="29">
        <v>-47370</v>
      </c>
      <c r="W58" s="29">
        <v>-50624</v>
      </c>
      <c r="X58" s="29">
        <v>-434</v>
      </c>
      <c r="Y58" s="23">
        <v>-45228</v>
      </c>
    </row>
    <row r="59" spans="1:25" ht="14.25" thickTop="1">
      <c r="A59" s="7" t="s">
        <v>53</v>
      </c>
      <c r="B59" s="28">
        <v>54150</v>
      </c>
      <c r="C59" s="28">
        <v>48082</v>
      </c>
      <c r="D59" s="28">
        <v>28095</v>
      </c>
      <c r="E59" s="22">
        <v>51498</v>
      </c>
      <c r="F59" s="28">
        <v>-1380</v>
      </c>
      <c r="G59" s="28">
        <v>-10081</v>
      </c>
      <c r="H59" s="28">
        <v>-6622</v>
      </c>
      <c r="I59" s="22">
        <v>-2663</v>
      </c>
      <c r="J59" s="28"/>
      <c r="K59" s="28">
        <v>-7438</v>
      </c>
      <c r="L59" s="28"/>
      <c r="M59" s="22">
        <v>-12015</v>
      </c>
      <c r="N59" s="28">
        <v>-13791</v>
      </c>
      <c r="O59" s="28">
        <v>-11498</v>
      </c>
      <c r="P59" s="28">
        <v>-5492</v>
      </c>
      <c r="Q59" s="22">
        <v>-4947</v>
      </c>
      <c r="R59" s="28">
        <v>-5707</v>
      </c>
      <c r="S59" s="28">
        <v>-6360</v>
      </c>
      <c r="T59" s="28">
        <v>-880</v>
      </c>
      <c r="U59" s="22">
        <v>-3519</v>
      </c>
      <c r="V59" s="28">
        <v>-5329</v>
      </c>
      <c r="W59" s="28">
        <v>6326</v>
      </c>
      <c r="X59" s="28">
        <v>5889</v>
      </c>
      <c r="Y59" s="22">
        <v>-24147</v>
      </c>
    </row>
    <row r="60" spans="1:25" ht="13.5">
      <c r="A60" s="7" t="s">
        <v>54</v>
      </c>
      <c r="B60" s="28">
        <v>-75242</v>
      </c>
      <c r="C60" s="28">
        <v>-43793</v>
      </c>
      <c r="D60" s="28">
        <v>22977</v>
      </c>
      <c r="E60" s="22">
        <v>-48956</v>
      </c>
      <c r="F60" s="28">
        <v>-66374</v>
      </c>
      <c r="G60" s="28">
        <v>-72901</v>
      </c>
      <c r="H60" s="28">
        <v>-38874</v>
      </c>
      <c r="I60" s="22">
        <v>66458</v>
      </c>
      <c r="J60" s="28"/>
      <c r="K60" s="28">
        <v>-12435</v>
      </c>
      <c r="L60" s="28"/>
      <c r="M60" s="22">
        <v>-34374</v>
      </c>
      <c r="N60" s="28">
        <v>-15666</v>
      </c>
      <c r="O60" s="28">
        <v>490671</v>
      </c>
      <c r="P60" s="28">
        <v>-12619</v>
      </c>
      <c r="Q60" s="22">
        <v>53550</v>
      </c>
      <c r="R60" s="28">
        <v>39607</v>
      </c>
      <c r="S60" s="28">
        <v>33662</v>
      </c>
      <c r="T60" s="28">
        <v>-3540</v>
      </c>
      <c r="U60" s="22">
        <v>-59425</v>
      </c>
      <c r="V60" s="28">
        <v>-38385</v>
      </c>
      <c r="W60" s="28">
        <v>-12012</v>
      </c>
      <c r="X60" s="28">
        <v>29123</v>
      </c>
      <c r="Y60" s="22">
        <v>32853</v>
      </c>
    </row>
    <row r="61" spans="1:25" ht="13.5">
      <c r="A61" s="7" t="s">
        <v>55</v>
      </c>
      <c r="B61" s="28">
        <v>199858</v>
      </c>
      <c r="C61" s="28">
        <v>199858</v>
      </c>
      <c r="D61" s="28">
        <v>199858</v>
      </c>
      <c r="E61" s="22">
        <v>249233</v>
      </c>
      <c r="F61" s="28">
        <v>249233</v>
      </c>
      <c r="G61" s="28">
        <v>249233</v>
      </c>
      <c r="H61" s="28">
        <v>249233</v>
      </c>
      <c r="I61" s="22">
        <v>182025</v>
      </c>
      <c r="J61" s="28"/>
      <c r="K61" s="28">
        <v>182025</v>
      </c>
      <c r="L61" s="28"/>
      <c r="M61" s="22">
        <v>216395</v>
      </c>
      <c r="N61" s="28">
        <v>216395</v>
      </c>
      <c r="O61" s="28">
        <v>216395</v>
      </c>
      <c r="P61" s="28">
        <v>216395</v>
      </c>
      <c r="Q61" s="22">
        <v>162844</v>
      </c>
      <c r="R61" s="28">
        <v>162844</v>
      </c>
      <c r="S61" s="28">
        <v>162844</v>
      </c>
      <c r="T61" s="28">
        <v>162844</v>
      </c>
      <c r="U61" s="22">
        <v>222269</v>
      </c>
      <c r="V61" s="28">
        <v>222269</v>
      </c>
      <c r="W61" s="28">
        <v>222269</v>
      </c>
      <c r="X61" s="28">
        <v>222269</v>
      </c>
      <c r="Y61" s="22">
        <v>189416</v>
      </c>
    </row>
    <row r="62" spans="1:25" ht="13.5">
      <c r="A62" s="7" t="s">
        <v>56</v>
      </c>
      <c r="B62" s="28"/>
      <c r="C62" s="28"/>
      <c r="D62" s="28"/>
      <c r="E62" s="22">
        <v>439</v>
      </c>
      <c r="F62" s="28">
        <v>439</v>
      </c>
      <c r="G62" s="28">
        <v>439</v>
      </c>
      <c r="H62" s="28"/>
      <c r="I62" s="22">
        <v>750</v>
      </c>
      <c r="J62" s="28"/>
      <c r="K62" s="28">
        <v>750</v>
      </c>
      <c r="L62" s="28"/>
      <c r="M62" s="22">
        <v>4</v>
      </c>
      <c r="N62" s="28">
        <v>4</v>
      </c>
      <c r="O62" s="28">
        <v>4</v>
      </c>
      <c r="P62" s="28"/>
      <c r="Q62" s="22"/>
      <c r="R62" s="28"/>
      <c r="S62" s="28"/>
      <c r="T62" s="28"/>
      <c r="U62" s="22"/>
      <c r="V62" s="28"/>
      <c r="W62" s="28"/>
      <c r="X62" s="28"/>
      <c r="Y62" s="22"/>
    </row>
    <row r="63" spans="1:25" ht="13.5">
      <c r="A63" s="7" t="s">
        <v>57</v>
      </c>
      <c r="B63" s="28"/>
      <c r="C63" s="28"/>
      <c r="D63" s="28"/>
      <c r="E63" s="22">
        <v>-858</v>
      </c>
      <c r="F63" s="28">
        <v>-858</v>
      </c>
      <c r="G63" s="28">
        <v>-858</v>
      </c>
      <c r="H63" s="28"/>
      <c r="I63" s="22"/>
      <c r="J63" s="28"/>
      <c r="K63" s="28"/>
      <c r="L63" s="28"/>
      <c r="M63" s="22"/>
      <c r="N63" s="28"/>
      <c r="O63" s="28"/>
      <c r="P63" s="28"/>
      <c r="Q63" s="22"/>
      <c r="R63" s="28"/>
      <c r="S63" s="28"/>
      <c r="T63" s="28"/>
      <c r="U63" s="22"/>
      <c r="V63" s="28"/>
      <c r="W63" s="28"/>
      <c r="X63" s="28"/>
      <c r="Y63" s="22"/>
    </row>
    <row r="64" spans="1:25" ht="14.25" thickBot="1">
      <c r="A64" s="7" t="s">
        <v>55</v>
      </c>
      <c r="B64" s="28">
        <v>124616</v>
      </c>
      <c r="C64" s="28">
        <v>156064</v>
      </c>
      <c r="D64" s="28">
        <v>222836</v>
      </c>
      <c r="E64" s="22">
        <v>199858</v>
      </c>
      <c r="F64" s="28">
        <v>182440</v>
      </c>
      <c r="G64" s="28">
        <v>175913</v>
      </c>
      <c r="H64" s="28">
        <v>210359</v>
      </c>
      <c r="I64" s="22">
        <v>249233</v>
      </c>
      <c r="J64" s="28"/>
      <c r="K64" s="28">
        <v>170339</v>
      </c>
      <c r="L64" s="28"/>
      <c r="M64" s="22">
        <v>182025</v>
      </c>
      <c r="N64" s="28">
        <v>200733</v>
      </c>
      <c r="O64" s="28">
        <v>707071</v>
      </c>
      <c r="P64" s="28">
        <v>203775</v>
      </c>
      <c r="Q64" s="22">
        <v>216395</v>
      </c>
      <c r="R64" s="28">
        <v>202452</v>
      </c>
      <c r="S64" s="28">
        <v>196507</v>
      </c>
      <c r="T64" s="28">
        <v>159304</v>
      </c>
      <c r="U64" s="22">
        <v>162844</v>
      </c>
      <c r="V64" s="28">
        <v>183884</v>
      </c>
      <c r="W64" s="28">
        <v>210257</v>
      </c>
      <c r="X64" s="28">
        <v>251393</v>
      </c>
      <c r="Y64" s="22">
        <v>222269</v>
      </c>
    </row>
    <row r="65" spans="1:25" ht="14.25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7" ht="13.5">
      <c r="A67" s="20" t="s">
        <v>161</v>
      </c>
    </row>
    <row r="68" ht="13.5">
      <c r="A68" s="20" t="s">
        <v>162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157</v>
      </c>
      <c r="B2" s="14">
        <v>1605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158</v>
      </c>
      <c r="B3" s="1" t="s">
        <v>159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63</v>
      </c>
      <c r="B4" s="15" t="str">
        <f>HYPERLINK("http://www.kabupro.jp/mark/20140212/S100154Y.htm","四半期報告書")</f>
        <v>四半期報告書</v>
      </c>
      <c r="C4" s="15" t="str">
        <f>HYPERLINK("http://www.kabupro.jp/mark/20131112/S1000FGD.htm","四半期報告書")</f>
        <v>四半期報告書</v>
      </c>
      <c r="D4" s="15" t="str">
        <f>HYPERLINK("http://www.kabupro.jp/mark/20130808/S000E6MJ.htm","四半期報告書")</f>
        <v>四半期報告書</v>
      </c>
      <c r="E4" s="15" t="str">
        <f>HYPERLINK("http://www.kabupro.jp/mark/20140212/S100154Y.htm","四半期報告書")</f>
        <v>四半期報告書</v>
      </c>
      <c r="F4" s="15" t="str">
        <f>HYPERLINK("http://www.kabupro.jp/mark/20130212/S000CTAJ.htm","四半期報告書")</f>
        <v>四半期報告書</v>
      </c>
      <c r="G4" s="15" t="str">
        <f>HYPERLINK("http://www.kabupro.jp/mark/20121112/S000C9DI.htm","四半期報告書")</f>
        <v>四半期報告書</v>
      </c>
      <c r="H4" s="15" t="str">
        <f>HYPERLINK("http://www.kabupro.jp/mark/20120809/S000BNPK.htm","四半期報告書")</f>
        <v>四半期報告書</v>
      </c>
      <c r="I4" s="15" t="str">
        <f>HYPERLINK("http://www.kabupro.jp/mark/20130626/S000DRFC.htm","有価証券報告書")</f>
        <v>有価証券報告書</v>
      </c>
      <c r="J4" s="15" t="str">
        <f>HYPERLINK("http://www.kabupro.jp/mark/20120209/S000A8UX.htm","四半期報告書")</f>
        <v>四半期報告書</v>
      </c>
      <c r="K4" s="15" t="str">
        <f>HYPERLINK("http://www.kabupro.jp/mark/20111109/S0009MY8.htm","四半期報告書")</f>
        <v>四半期報告書</v>
      </c>
      <c r="L4" s="15" t="str">
        <f>HYPERLINK("http://www.kabupro.jp/mark/20110810/S00093VX.htm","四半期報告書")</f>
        <v>四半期報告書</v>
      </c>
      <c r="M4" s="15" t="str">
        <f>HYPERLINK("http://www.kabupro.jp/mark/20120627/S000B7SS.htm","有価証券報告書")</f>
        <v>有価証券報告書</v>
      </c>
      <c r="N4" s="15" t="str">
        <f>HYPERLINK("http://www.kabupro.jp/mark/20110209/S0007PN1.htm","四半期報告書")</f>
        <v>四半期報告書</v>
      </c>
      <c r="O4" s="15" t="str">
        <f>HYPERLINK("http://www.kabupro.jp/mark/20101110/S00072K4.htm","四半期報告書")</f>
        <v>四半期報告書</v>
      </c>
      <c r="P4" s="15" t="str">
        <f>HYPERLINK("http://www.kabupro.jp/mark/20100811/S0006K0K.htm","四半期報告書")</f>
        <v>四半期報告書</v>
      </c>
      <c r="Q4" s="15" t="str">
        <f>HYPERLINK("http://www.kabupro.jp/mark/20110629/S0008R8W.htm","有価証券報告書")</f>
        <v>有価証券報告書</v>
      </c>
      <c r="R4" s="15" t="str">
        <f>HYPERLINK("http://www.kabupro.jp/mark/20100210/S000530B.htm","四半期報告書")</f>
        <v>四半期報告書</v>
      </c>
      <c r="S4" s="15" t="str">
        <f>HYPERLINK("http://www.kabupro.jp/mark/20091111/S0004I9V.htm","四半期報告書")</f>
        <v>四半期報告書</v>
      </c>
      <c r="T4" s="15" t="str">
        <f>HYPERLINK("http://www.kabupro.jp/mark/20090812/S0003XJK.htm","四半期報告書")</f>
        <v>四半期報告書</v>
      </c>
      <c r="U4" s="15" t="str">
        <f>HYPERLINK("http://www.kabupro.jp/mark/20100624/S00060LU.htm","有価証券報告書")</f>
        <v>有価証券報告書</v>
      </c>
      <c r="V4" s="15" t="str">
        <f>HYPERLINK("http://www.kabupro.jp/mark/20090212/S0002H7U.htm","四半期報告書")</f>
        <v>四半期報告書</v>
      </c>
      <c r="W4" s="15" t="str">
        <f>HYPERLINK("http://www.kabupro.jp/mark/20081111/S0001QGV.htm","四半期報告書")</f>
        <v>四半期報告書</v>
      </c>
      <c r="X4" s="15" t="str">
        <f>HYPERLINK("http://www.kabupro.jp/mark/20080808/S00011A4.htm","四半期報告書")</f>
        <v>四半期報告書</v>
      </c>
      <c r="Y4" s="15" t="str">
        <f>HYPERLINK("http://www.kabupro.jp/mark/20090626/S0003IQM.htm","有価証券報告書")</f>
        <v>有価証券報告書</v>
      </c>
    </row>
    <row r="5" spans="1:25" ht="14.25" thickBot="1">
      <c r="A5" s="11" t="s">
        <v>64</v>
      </c>
      <c r="B5" s="1" t="s">
        <v>193</v>
      </c>
      <c r="C5" s="1" t="s">
        <v>196</v>
      </c>
      <c r="D5" s="1" t="s">
        <v>198</v>
      </c>
      <c r="E5" s="1" t="s">
        <v>193</v>
      </c>
      <c r="F5" s="1" t="s">
        <v>200</v>
      </c>
      <c r="G5" s="1" t="s">
        <v>202</v>
      </c>
      <c r="H5" s="1" t="s">
        <v>204</v>
      </c>
      <c r="I5" s="1" t="s">
        <v>70</v>
      </c>
      <c r="J5" s="1" t="s">
        <v>206</v>
      </c>
      <c r="K5" s="1" t="s">
        <v>208</v>
      </c>
      <c r="L5" s="1" t="s">
        <v>210</v>
      </c>
      <c r="M5" s="1" t="s">
        <v>74</v>
      </c>
      <c r="N5" s="1" t="s">
        <v>212</v>
      </c>
      <c r="O5" s="1" t="s">
        <v>214</v>
      </c>
      <c r="P5" s="1" t="s">
        <v>216</v>
      </c>
      <c r="Q5" s="1" t="s">
        <v>76</v>
      </c>
      <c r="R5" s="1" t="s">
        <v>218</v>
      </c>
      <c r="S5" s="1" t="s">
        <v>220</v>
      </c>
      <c r="T5" s="1" t="s">
        <v>222</v>
      </c>
      <c r="U5" s="1" t="s">
        <v>78</v>
      </c>
      <c r="V5" s="1" t="s">
        <v>224</v>
      </c>
      <c r="W5" s="1" t="s">
        <v>226</v>
      </c>
      <c r="X5" s="1" t="s">
        <v>228</v>
      </c>
      <c r="Y5" s="1" t="s">
        <v>80</v>
      </c>
    </row>
    <row r="6" spans="1:25" ht="15" thickBot="1" thickTop="1">
      <c r="A6" s="10" t="s">
        <v>65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66</v>
      </c>
      <c r="B7" s="14" t="s">
        <v>194</v>
      </c>
      <c r="C7" s="14" t="s">
        <v>194</v>
      </c>
      <c r="D7" s="14" t="s">
        <v>194</v>
      </c>
      <c r="E7" s="16" t="s">
        <v>71</v>
      </c>
      <c r="F7" s="14" t="s">
        <v>194</v>
      </c>
      <c r="G7" s="14" t="s">
        <v>194</v>
      </c>
      <c r="H7" s="14" t="s">
        <v>194</v>
      </c>
      <c r="I7" s="16" t="s">
        <v>71</v>
      </c>
      <c r="J7" s="14" t="s">
        <v>194</v>
      </c>
      <c r="K7" s="14" t="s">
        <v>194</v>
      </c>
      <c r="L7" s="14" t="s">
        <v>194</v>
      </c>
      <c r="M7" s="16" t="s">
        <v>71</v>
      </c>
      <c r="N7" s="14" t="s">
        <v>194</v>
      </c>
      <c r="O7" s="14" t="s">
        <v>194</v>
      </c>
      <c r="P7" s="14" t="s">
        <v>194</v>
      </c>
      <c r="Q7" s="16" t="s">
        <v>71</v>
      </c>
      <c r="R7" s="14" t="s">
        <v>194</v>
      </c>
      <c r="S7" s="14" t="s">
        <v>194</v>
      </c>
      <c r="T7" s="14" t="s">
        <v>194</v>
      </c>
      <c r="U7" s="16" t="s">
        <v>71</v>
      </c>
      <c r="V7" s="14" t="s">
        <v>194</v>
      </c>
      <c r="W7" s="14" t="s">
        <v>194</v>
      </c>
      <c r="X7" s="14" t="s">
        <v>194</v>
      </c>
      <c r="Y7" s="16" t="s">
        <v>71</v>
      </c>
    </row>
    <row r="8" spans="1:25" ht="13.5">
      <c r="A8" s="13" t="s">
        <v>67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68</v>
      </c>
      <c r="B9" s="1" t="s">
        <v>195</v>
      </c>
      <c r="C9" s="1" t="s">
        <v>197</v>
      </c>
      <c r="D9" s="1" t="s">
        <v>199</v>
      </c>
      <c r="E9" s="17" t="s">
        <v>72</v>
      </c>
      <c r="F9" s="1" t="s">
        <v>201</v>
      </c>
      <c r="G9" s="1" t="s">
        <v>203</v>
      </c>
      <c r="H9" s="1" t="s">
        <v>205</v>
      </c>
      <c r="I9" s="17" t="s">
        <v>73</v>
      </c>
      <c r="J9" s="1" t="s">
        <v>207</v>
      </c>
      <c r="K9" s="1" t="s">
        <v>209</v>
      </c>
      <c r="L9" s="1" t="s">
        <v>211</v>
      </c>
      <c r="M9" s="17" t="s">
        <v>75</v>
      </c>
      <c r="N9" s="1" t="s">
        <v>213</v>
      </c>
      <c r="O9" s="1" t="s">
        <v>215</v>
      </c>
      <c r="P9" s="1" t="s">
        <v>217</v>
      </c>
      <c r="Q9" s="17" t="s">
        <v>77</v>
      </c>
      <c r="R9" s="1" t="s">
        <v>219</v>
      </c>
      <c r="S9" s="1" t="s">
        <v>221</v>
      </c>
      <c r="T9" s="1" t="s">
        <v>223</v>
      </c>
      <c r="U9" s="17" t="s">
        <v>79</v>
      </c>
      <c r="V9" s="1" t="s">
        <v>225</v>
      </c>
      <c r="W9" s="1" t="s">
        <v>227</v>
      </c>
      <c r="X9" s="1" t="s">
        <v>229</v>
      </c>
      <c r="Y9" s="17" t="s">
        <v>81</v>
      </c>
    </row>
    <row r="10" spans="1:25" ht="14.25" thickBot="1">
      <c r="A10" s="13" t="s">
        <v>69</v>
      </c>
      <c r="B10" s="1" t="s">
        <v>83</v>
      </c>
      <c r="C10" s="1" t="s">
        <v>83</v>
      </c>
      <c r="D10" s="1" t="s">
        <v>83</v>
      </c>
      <c r="E10" s="17" t="s">
        <v>83</v>
      </c>
      <c r="F10" s="1" t="s">
        <v>83</v>
      </c>
      <c r="G10" s="1" t="s">
        <v>83</v>
      </c>
      <c r="H10" s="1" t="s">
        <v>83</v>
      </c>
      <c r="I10" s="17" t="s">
        <v>83</v>
      </c>
      <c r="J10" s="1" t="s">
        <v>83</v>
      </c>
      <c r="K10" s="1" t="s">
        <v>83</v>
      </c>
      <c r="L10" s="1" t="s">
        <v>83</v>
      </c>
      <c r="M10" s="17" t="s">
        <v>83</v>
      </c>
      <c r="N10" s="1" t="s">
        <v>83</v>
      </c>
      <c r="O10" s="1" t="s">
        <v>83</v>
      </c>
      <c r="P10" s="1" t="s">
        <v>83</v>
      </c>
      <c r="Q10" s="17" t="s">
        <v>83</v>
      </c>
      <c r="R10" s="1" t="s">
        <v>83</v>
      </c>
      <c r="S10" s="1" t="s">
        <v>83</v>
      </c>
      <c r="T10" s="1" t="s">
        <v>83</v>
      </c>
      <c r="U10" s="17" t="s">
        <v>83</v>
      </c>
      <c r="V10" s="1" t="s">
        <v>83</v>
      </c>
      <c r="W10" s="1" t="s">
        <v>83</v>
      </c>
      <c r="X10" s="1" t="s">
        <v>83</v>
      </c>
      <c r="Y10" s="17" t="s">
        <v>83</v>
      </c>
    </row>
    <row r="11" spans="1:25" ht="14.25" thickTop="1">
      <c r="A11" s="9" t="s">
        <v>82</v>
      </c>
      <c r="B11" s="27">
        <v>642046</v>
      </c>
      <c r="C11" s="27">
        <v>573456</v>
      </c>
      <c r="D11" s="27">
        <v>599381</v>
      </c>
      <c r="E11" s="21">
        <v>483814</v>
      </c>
      <c r="F11" s="27">
        <v>288281</v>
      </c>
      <c r="G11" s="27">
        <v>262195</v>
      </c>
      <c r="H11" s="27">
        <v>304550</v>
      </c>
      <c r="I11" s="21">
        <v>275903</v>
      </c>
      <c r="J11" s="27">
        <v>253002</v>
      </c>
      <c r="K11" s="27">
        <v>159169</v>
      </c>
      <c r="L11" s="27">
        <v>143580</v>
      </c>
      <c r="M11" s="21">
        <v>112395</v>
      </c>
      <c r="N11" s="27">
        <v>112926</v>
      </c>
      <c r="O11" s="27">
        <v>95315</v>
      </c>
      <c r="P11" s="27">
        <v>131268</v>
      </c>
      <c r="Q11" s="21">
        <v>119809</v>
      </c>
      <c r="R11" s="27">
        <v>143272</v>
      </c>
      <c r="S11" s="27">
        <v>128839</v>
      </c>
      <c r="T11" s="27">
        <v>125779</v>
      </c>
      <c r="U11" s="21">
        <v>117393</v>
      </c>
      <c r="V11" s="27">
        <v>143419</v>
      </c>
      <c r="W11" s="27">
        <v>177793</v>
      </c>
      <c r="X11" s="27">
        <v>215874</v>
      </c>
      <c r="Y11" s="21">
        <v>204596</v>
      </c>
    </row>
    <row r="12" spans="1:25" ht="13.5">
      <c r="A12" s="2" t="s">
        <v>230</v>
      </c>
      <c r="B12" s="28">
        <v>132437</v>
      </c>
      <c r="C12" s="28">
        <v>125046</v>
      </c>
      <c r="D12" s="28">
        <v>109621</v>
      </c>
      <c r="E12" s="22">
        <v>117411</v>
      </c>
      <c r="F12" s="28">
        <v>138889</v>
      </c>
      <c r="G12" s="28">
        <v>92096</v>
      </c>
      <c r="H12" s="28">
        <v>95876</v>
      </c>
      <c r="I12" s="22">
        <v>119459</v>
      </c>
      <c r="J12" s="28">
        <v>116307</v>
      </c>
      <c r="K12" s="28">
        <v>101517</v>
      </c>
      <c r="L12" s="28">
        <v>103871</v>
      </c>
      <c r="M12" s="22">
        <v>95391</v>
      </c>
      <c r="N12" s="28">
        <v>80418</v>
      </c>
      <c r="O12" s="28">
        <v>69017</v>
      </c>
      <c r="P12" s="28">
        <v>80043</v>
      </c>
      <c r="Q12" s="22">
        <v>88364</v>
      </c>
      <c r="R12" s="28">
        <v>96534</v>
      </c>
      <c r="S12" s="28">
        <v>77650</v>
      </c>
      <c r="T12" s="28">
        <v>78957</v>
      </c>
      <c r="U12" s="22">
        <v>73540</v>
      </c>
      <c r="V12" s="28">
        <v>63316</v>
      </c>
      <c r="W12" s="28">
        <v>104392</v>
      </c>
      <c r="X12" s="28">
        <v>137648</v>
      </c>
      <c r="Y12" s="22">
        <v>120948</v>
      </c>
    </row>
    <row r="13" spans="1:25" ht="13.5">
      <c r="A13" s="2" t="s">
        <v>85</v>
      </c>
      <c r="B13" s="28">
        <v>202498</v>
      </c>
      <c r="C13" s="28">
        <v>201503</v>
      </c>
      <c r="D13" s="28">
        <v>238704</v>
      </c>
      <c r="E13" s="22">
        <v>281642</v>
      </c>
      <c r="F13" s="28">
        <v>337277</v>
      </c>
      <c r="G13" s="28">
        <v>332346</v>
      </c>
      <c r="H13" s="28">
        <v>331527</v>
      </c>
      <c r="I13" s="22">
        <v>399382</v>
      </c>
      <c r="J13" s="28">
        <v>281780</v>
      </c>
      <c r="K13" s="28">
        <v>190947</v>
      </c>
      <c r="L13" s="28">
        <v>163748</v>
      </c>
      <c r="M13" s="22">
        <v>207165</v>
      </c>
      <c r="N13" s="28">
        <v>224885</v>
      </c>
      <c r="O13" s="28">
        <v>744455</v>
      </c>
      <c r="P13" s="28">
        <v>202688</v>
      </c>
      <c r="Q13" s="22">
        <v>213040</v>
      </c>
      <c r="R13" s="28">
        <v>163652</v>
      </c>
      <c r="S13" s="28">
        <v>169039</v>
      </c>
      <c r="T13" s="28">
        <v>129377</v>
      </c>
      <c r="U13" s="22">
        <v>149507</v>
      </c>
      <c r="V13" s="28">
        <v>133770</v>
      </c>
      <c r="W13" s="28">
        <v>124432</v>
      </c>
      <c r="X13" s="28">
        <v>135091</v>
      </c>
      <c r="Y13" s="22">
        <v>115730</v>
      </c>
    </row>
    <row r="14" spans="1:25" ht="13.5">
      <c r="A14" s="2" t="s">
        <v>231</v>
      </c>
      <c r="B14" s="28">
        <v>26280</v>
      </c>
      <c r="C14" s="28">
        <v>21767</v>
      </c>
      <c r="D14" s="28">
        <v>14988</v>
      </c>
      <c r="E14" s="22">
        <v>15409</v>
      </c>
      <c r="F14" s="28">
        <v>16758</v>
      </c>
      <c r="G14" s="28">
        <v>16402</v>
      </c>
      <c r="H14" s="28">
        <v>13317</v>
      </c>
      <c r="I14" s="22">
        <v>11977</v>
      </c>
      <c r="J14" s="28">
        <v>12733</v>
      </c>
      <c r="K14" s="28">
        <v>11879</v>
      </c>
      <c r="L14" s="28">
        <v>13319</v>
      </c>
      <c r="M14" s="22">
        <v>12137</v>
      </c>
      <c r="N14" s="28">
        <v>13540</v>
      </c>
      <c r="O14" s="28">
        <v>15130</v>
      </c>
      <c r="P14" s="28">
        <v>12898</v>
      </c>
      <c r="Q14" s="22">
        <v>12322</v>
      </c>
      <c r="R14" s="28">
        <v>13108</v>
      </c>
      <c r="S14" s="28">
        <v>16007</v>
      </c>
      <c r="T14" s="28">
        <v>18626</v>
      </c>
      <c r="U14" s="22">
        <v>18205</v>
      </c>
      <c r="V14" s="28">
        <v>18640</v>
      </c>
      <c r="W14" s="28">
        <v>20784</v>
      </c>
      <c r="X14" s="28">
        <v>18793</v>
      </c>
      <c r="Y14" s="22">
        <v>19716</v>
      </c>
    </row>
    <row r="15" spans="1:25" ht="13.5">
      <c r="A15" s="2" t="s">
        <v>92</v>
      </c>
      <c r="B15" s="28">
        <v>162801</v>
      </c>
      <c r="C15" s="28">
        <v>147426</v>
      </c>
      <c r="D15" s="28">
        <v>141241</v>
      </c>
      <c r="E15" s="22">
        <v>223145</v>
      </c>
      <c r="F15" s="28">
        <v>348664</v>
      </c>
      <c r="G15" s="28">
        <v>113981</v>
      </c>
      <c r="H15" s="28">
        <v>110854</v>
      </c>
      <c r="I15" s="22">
        <v>24388</v>
      </c>
      <c r="J15" s="28">
        <v>83031</v>
      </c>
      <c r="K15" s="28">
        <v>72283</v>
      </c>
      <c r="L15" s="28">
        <v>92895</v>
      </c>
      <c r="M15" s="22">
        <v>12500</v>
      </c>
      <c r="N15" s="28">
        <v>72641</v>
      </c>
      <c r="O15" s="28">
        <v>56278</v>
      </c>
      <c r="P15" s="28">
        <v>65757</v>
      </c>
      <c r="Q15" s="22">
        <v>10824</v>
      </c>
      <c r="R15" s="28">
        <v>71370</v>
      </c>
      <c r="S15" s="28">
        <v>52430</v>
      </c>
      <c r="T15" s="28">
        <v>64916</v>
      </c>
      <c r="U15" s="22">
        <v>8474</v>
      </c>
      <c r="V15" s="28">
        <v>46033</v>
      </c>
      <c r="W15" s="28">
        <v>83863</v>
      </c>
      <c r="X15" s="28">
        <v>111628</v>
      </c>
      <c r="Y15" s="22">
        <v>9504</v>
      </c>
    </row>
    <row r="16" spans="1:25" ht="13.5">
      <c r="A16" s="2" t="s">
        <v>93</v>
      </c>
      <c r="B16" s="28">
        <v>-17068</v>
      </c>
      <c r="C16" s="28">
        <v>-16604</v>
      </c>
      <c r="D16" s="28">
        <v>-16030</v>
      </c>
      <c r="E16" s="22">
        <v>-14919</v>
      </c>
      <c r="F16" s="28">
        <v>-13439</v>
      </c>
      <c r="G16" s="28">
        <v>-12887</v>
      </c>
      <c r="H16" s="28">
        <v>-13270</v>
      </c>
      <c r="I16" s="22">
        <v>-13013</v>
      </c>
      <c r="J16" s="28">
        <v>-12327</v>
      </c>
      <c r="K16" s="28">
        <v>-12660</v>
      </c>
      <c r="L16" s="28">
        <v>-13152</v>
      </c>
      <c r="M16" s="22">
        <v>-13141</v>
      </c>
      <c r="N16" s="28">
        <v>-638</v>
      </c>
      <c r="O16" s="28">
        <v>-675</v>
      </c>
      <c r="P16" s="28">
        <v>-4</v>
      </c>
      <c r="Q16" s="22">
        <v>-22</v>
      </c>
      <c r="R16" s="28">
        <v>-23</v>
      </c>
      <c r="S16" s="28">
        <v>-24</v>
      </c>
      <c r="T16" s="28">
        <v>0</v>
      </c>
      <c r="U16" s="22">
        <v>-28</v>
      </c>
      <c r="V16" s="28">
        <v>-26</v>
      </c>
      <c r="W16" s="28">
        <v>-59</v>
      </c>
      <c r="X16" s="28">
        <v>-60</v>
      </c>
      <c r="Y16" s="22">
        <v>-58</v>
      </c>
    </row>
    <row r="17" spans="1:25" ht="13.5">
      <c r="A17" s="2" t="s">
        <v>94</v>
      </c>
      <c r="B17" s="28">
        <v>1148996</v>
      </c>
      <c r="C17" s="28">
        <v>1052596</v>
      </c>
      <c r="D17" s="28">
        <v>1087906</v>
      </c>
      <c r="E17" s="22">
        <v>1106504</v>
      </c>
      <c r="F17" s="28">
        <v>1116431</v>
      </c>
      <c r="G17" s="28">
        <v>804134</v>
      </c>
      <c r="H17" s="28">
        <v>842855</v>
      </c>
      <c r="I17" s="22">
        <v>908702</v>
      </c>
      <c r="J17" s="28">
        <v>734528</v>
      </c>
      <c r="K17" s="28">
        <v>523135</v>
      </c>
      <c r="L17" s="28">
        <v>504263</v>
      </c>
      <c r="M17" s="22">
        <v>492932</v>
      </c>
      <c r="N17" s="28">
        <v>503774</v>
      </c>
      <c r="O17" s="28">
        <v>979524</v>
      </c>
      <c r="P17" s="28">
        <v>492651</v>
      </c>
      <c r="Q17" s="22">
        <v>492854</v>
      </c>
      <c r="R17" s="28">
        <v>487914</v>
      </c>
      <c r="S17" s="28">
        <v>443943</v>
      </c>
      <c r="T17" s="28">
        <v>417655</v>
      </c>
      <c r="U17" s="22">
        <v>411110</v>
      </c>
      <c r="V17" s="28">
        <v>405151</v>
      </c>
      <c r="W17" s="28">
        <v>511207</v>
      </c>
      <c r="X17" s="28">
        <v>618976</v>
      </c>
      <c r="Y17" s="22">
        <v>565110</v>
      </c>
    </row>
    <row r="18" spans="1:25" ht="13.5">
      <c r="A18" s="3" t="s">
        <v>232</v>
      </c>
      <c r="B18" s="28">
        <v>149430</v>
      </c>
      <c r="C18" s="28">
        <v>104323</v>
      </c>
      <c r="D18" s="28">
        <v>106527</v>
      </c>
      <c r="E18" s="22">
        <v>102965</v>
      </c>
      <c r="F18" s="28"/>
      <c r="G18" s="28"/>
      <c r="H18" s="28"/>
      <c r="I18" s="22">
        <v>107300</v>
      </c>
      <c r="J18" s="28"/>
      <c r="K18" s="28"/>
      <c r="L18" s="28"/>
      <c r="M18" s="22">
        <v>118054</v>
      </c>
      <c r="N18" s="28"/>
      <c r="O18" s="28"/>
      <c r="P18" s="28"/>
      <c r="Q18" s="22">
        <v>127599</v>
      </c>
      <c r="R18" s="28"/>
      <c r="S18" s="28"/>
      <c r="T18" s="28"/>
      <c r="U18" s="22">
        <v>101732</v>
      </c>
      <c r="V18" s="28"/>
      <c r="W18" s="28"/>
      <c r="X18" s="28"/>
      <c r="Y18" s="22">
        <v>112291</v>
      </c>
    </row>
    <row r="19" spans="1:25" ht="13.5">
      <c r="A19" s="3" t="s">
        <v>97</v>
      </c>
      <c r="B19" s="28">
        <v>22524</v>
      </c>
      <c r="C19" s="28">
        <v>18917</v>
      </c>
      <c r="D19" s="28">
        <v>20385</v>
      </c>
      <c r="E19" s="22">
        <v>19777</v>
      </c>
      <c r="F19" s="28"/>
      <c r="G19" s="28"/>
      <c r="H19" s="28"/>
      <c r="I19" s="22">
        <v>26827</v>
      </c>
      <c r="J19" s="28"/>
      <c r="K19" s="28"/>
      <c r="L19" s="28"/>
      <c r="M19" s="22">
        <v>28604</v>
      </c>
      <c r="N19" s="28"/>
      <c r="O19" s="28"/>
      <c r="P19" s="28"/>
      <c r="Q19" s="22"/>
      <c r="R19" s="28"/>
      <c r="S19" s="28"/>
      <c r="T19" s="28"/>
      <c r="U19" s="22">
        <v>22008</v>
      </c>
      <c r="V19" s="28"/>
      <c r="W19" s="28"/>
      <c r="X19" s="28"/>
      <c r="Y19" s="22">
        <v>19893</v>
      </c>
    </row>
    <row r="20" spans="1:25" ht="13.5">
      <c r="A20" s="3" t="s">
        <v>233</v>
      </c>
      <c r="B20" s="28">
        <v>102549</v>
      </c>
      <c r="C20" s="28">
        <v>70028</v>
      </c>
      <c r="D20" s="28">
        <v>70670</v>
      </c>
      <c r="E20" s="22">
        <v>71477</v>
      </c>
      <c r="F20" s="28"/>
      <c r="G20" s="28"/>
      <c r="H20" s="28"/>
      <c r="I20" s="22">
        <v>54462</v>
      </c>
      <c r="J20" s="28"/>
      <c r="K20" s="28"/>
      <c r="L20" s="28"/>
      <c r="M20" s="22">
        <v>58227</v>
      </c>
      <c r="N20" s="28"/>
      <c r="O20" s="28"/>
      <c r="P20" s="28"/>
      <c r="Q20" s="22">
        <v>45728</v>
      </c>
      <c r="R20" s="28"/>
      <c r="S20" s="28"/>
      <c r="T20" s="28"/>
      <c r="U20" s="22">
        <v>47352</v>
      </c>
      <c r="V20" s="28"/>
      <c r="W20" s="28"/>
      <c r="X20" s="28"/>
      <c r="Y20" s="22">
        <v>49001</v>
      </c>
    </row>
    <row r="21" spans="1:25" ht="13.5">
      <c r="A21" s="3" t="s">
        <v>101</v>
      </c>
      <c r="B21" s="28">
        <v>19704</v>
      </c>
      <c r="C21" s="28">
        <v>19627</v>
      </c>
      <c r="D21" s="28">
        <v>19566</v>
      </c>
      <c r="E21" s="22">
        <v>19560</v>
      </c>
      <c r="F21" s="28"/>
      <c r="G21" s="28"/>
      <c r="H21" s="28"/>
      <c r="I21" s="22">
        <v>20070</v>
      </c>
      <c r="J21" s="28"/>
      <c r="K21" s="28"/>
      <c r="L21" s="28"/>
      <c r="M21" s="22">
        <v>20707</v>
      </c>
      <c r="N21" s="28"/>
      <c r="O21" s="28"/>
      <c r="P21" s="28"/>
      <c r="Q21" s="22">
        <v>20789</v>
      </c>
      <c r="R21" s="28"/>
      <c r="S21" s="28"/>
      <c r="T21" s="28"/>
      <c r="U21" s="22">
        <v>20752</v>
      </c>
      <c r="V21" s="28"/>
      <c r="W21" s="28"/>
      <c r="X21" s="28"/>
      <c r="Y21" s="22">
        <v>28386</v>
      </c>
    </row>
    <row r="22" spans="1:25" ht="13.5">
      <c r="A22" s="3" t="s">
        <v>103</v>
      </c>
      <c r="B22" s="28">
        <v>535055</v>
      </c>
      <c r="C22" s="28">
        <v>510441</v>
      </c>
      <c r="D22" s="28">
        <v>438904</v>
      </c>
      <c r="E22" s="22">
        <v>359429</v>
      </c>
      <c r="F22" s="28"/>
      <c r="G22" s="28"/>
      <c r="H22" s="28"/>
      <c r="I22" s="22">
        <v>167779</v>
      </c>
      <c r="J22" s="28"/>
      <c r="K22" s="28"/>
      <c r="L22" s="28"/>
      <c r="M22" s="22">
        <v>75077</v>
      </c>
      <c r="N22" s="28"/>
      <c r="O22" s="28"/>
      <c r="P22" s="28"/>
      <c r="Q22" s="22">
        <v>91447</v>
      </c>
      <c r="R22" s="28"/>
      <c r="S22" s="28"/>
      <c r="T22" s="28"/>
      <c r="U22" s="22">
        <v>76818</v>
      </c>
      <c r="V22" s="28"/>
      <c r="W22" s="28"/>
      <c r="X22" s="28"/>
      <c r="Y22" s="22">
        <v>28720</v>
      </c>
    </row>
    <row r="23" spans="1:25" ht="13.5">
      <c r="A23" s="3" t="s">
        <v>234</v>
      </c>
      <c r="B23" s="28">
        <v>20217</v>
      </c>
      <c r="C23" s="28">
        <v>14969</v>
      </c>
      <c r="D23" s="28">
        <v>14133</v>
      </c>
      <c r="E23" s="22">
        <v>11330</v>
      </c>
      <c r="F23" s="28"/>
      <c r="G23" s="28"/>
      <c r="H23" s="28"/>
      <c r="I23" s="22">
        <v>7257</v>
      </c>
      <c r="J23" s="28"/>
      <c r="K23" s="28"/>
      <c r="L23" s="28"/>
      <c r="M23" s="22">
        <v>79189</v>
      </c>
      <c r="N23" s="28"/>
      <c r="O23" s="28"/>
      <c r="P23" s="28"/>
      <c r="Q23" s="22">
        <v>54335</v>
      </c>
      <c r="R23" s="28"/>
      <c r="S23" s="28"/>
      <c r="T23" s="28"/>
      <c r="U23" s="22">
        <v>28971</v>
      </c>
      <c r="V23" s="28"/>
      <c r="W23" s="28"/>
      <c r="X23" s="28"/>
      <c r="Y23" s="22">
        <v>16187</v>
      </c>
    </row>
    <row r="24" spans="1:25" ht="13.5">
      <c r="A24" s="3" t="s">
        <v>104</v>
      </c>
      <c r="B24" s="28">
        <v>849482</v>
      </c>
      <c r="C24" s="28">
        <v>738307</v>
      </c>
      <c r="D24" s="28">
        <v>670188</v>
      </c>
      <c r="E24" s="22">
        <v>584541</v>
      </c>
      <c r="F24" s="28">
        <v>526919</v>
      </c>
      <c r="G24" s="28">
        <v>477425</v>
      </c>
      <c r="H24" s="28">
        <v>425413</v>
      </c>
      <c r="I24" s="22">
        <v>383697</v>
      </c>
      <c r="J24" s="28">
        <v>351368</v>
      </c>
      <c r="K24" s="28">
        <v>379634</v>
      </c>
      <c r="L24" s="28">
        <v>379563</v>
      </c>
      <c r="M24" s="22">
        <v>379861</v>
      </c>
      <c r="N24" s="28">
        <v>366943</v>
      </c>
      <c r="O24" s="28">
        <v>369747</v>
      </c>
      <c r="P24" s="28">
        <v>358432</v>
      </c>
      <c r="Q24" s="22">
        <v>358094</v>
      </c>
      <c r="R24" s="28">
        <v>338972</v>
      </c>
      <c r="S24" s="28">
        <v>330942</v>
      </c>
      <c r="T24" s="28">
        <v>319431</v>
      </c>
      <c r="U24" s="22">
        <v>297635</v>
      </c>
      <c r="V24" s="28">
        <v>270400</v>
      </c>
      <c r="W24" s="28">
        <v>277820</v>
      </c>
      <c r="X24" s="28">
        <v>259656</v>
      </c>
      <c r="Y24" s="22">
        <v>254481</v>
      </c>
    </row>
    <row r="25" spans="1:25" ht="13.5">
      <c r="A25" s="3" t="s">
        <v>105</v>
      </c>
      <c r="B25" s="28">
        <v>82769</v>
      </c>
      <c r="C25" s="28">
        <v>84460</v>
      </c>
      <c r="D25" s="28">
        <v>86149</v>
      </c>
      <c r="E25" s="22">
        <v>87840</v>
      </c>
      <c r="F25" s="28">
        <v>89531</v>
      </c>
      <c r="G25" s="28">
        <v>91221</v>
      </c>
      <c r="H25" s="28">
        <v>92911</v>
      </c>
      <c r="I25" s="22">
        <v>94601</v>
      </c>
      <c r="J25" s="28">
        <v>96291</v>
      </c>
      <c r="K25" s="28">
        <v>97981</v>
      </c>
      <c r="L25" s="28">
        <v>99672</v>
      </c>
      <c r="M25" s="22">
        <v>101362</v>
      </c>
      <c r="N25" s="28">
        <v>103052</v>
      </c>
      <c r="O25" s="28">
        <v>104742</v>
      </c>
      <c r="P25" s="28">
        <v>106432</v>
      </c>
      <c r="Q25" s="22">
        <v>108122</v>
      </c>
      <c r="R25" s="28">
        <v>109813</v>
      </c>
      <c r="S25" s="28">
        <v>111503</v>
      </c>
      <c r="T25" s="28">
        <v>113193</v>
      </c>
      <c r="U25" s="22">
        <v>114883</v>
      </c>
      <c r="V25" s="28">
        <v>116573</v>
      </c>
      <c r="W25" s="28">
        <v>118264</v>
      </c>
      <c r="X25" s="28">
        <v>119954</v>
      </c>
      <c r="Y25" s="22">
        <v>121644</v>
      </c>
    </row>
    <row r="26" spans="1:25" ht="13.5">
      <c r="A26" s="3" t="s">
        <v>92</v>
      </c>
      <c r="B26" s="28">
        <v>335616</v>
      </c>
      <c r="C26" s="28">
        <v>329973</v>
      </c>
      <c r="D26" s="28">
        <v>318097</v>
      </c>
      <c r="E26" s="22">
        <v>292314</v>
      </c>
      <c r="F26" s="28">
        <v>274676</v>
      </c>
      <c r="G26" s="28">
        <v>270253</v>
      </c>
      <c r="H26" s="28">
        <v>200156</v>
      </c>
      <c r="I26" s="22">
        <v>4216</v>
      </c>
      <c r="J26" s="28">
        <v>142167</v>
      </c>
      <c r="K26" s="28">
        <v>144015</v>
      </c>
      <c r="L26" s="28">
        <v>146110</v>
      </c>
      <c r="M26" s="22">
        <v>4966</v>
      </c>
      <c r="N26" s="28">
        <v>148991</v>
      </c>
      <c r="O26" s="28">
        <v>152009</v>
      </c>
      <c r="P26" s="28">
        <v>129049</v>
      </c>
      <c r="Q26" s="22">
        <v>5070</v>
      </c>
      <c r="R26" s="28">
        <v>132229</v>
      </c>
      <c r="S26" s="28">
        <v>134272</v>
      </c>
      <c r="T26" s="28">
        <v>136614</v>
      </c>
      <c r="U26" s="22">
        <v>4638</v>
      </c>
      <c r="V26" s="28">
        <v>140978</v>
      </c>
      <c r="W26" s="28">
        <v>141054</v>
      </c>
      <c r="X26" s="28">
        <v>142200</v>
      </c>
      <c r="Y26" s="22">
        <v>4815</v>
      </c>
    </row>
    <row r="27" spans="1:25" ht="13.5">
      <c r="A27" s="3" t="s">
        <v>108</v>
      </c>
      <c r="B27" s="28">
        <v>418385</v>
      </c>
      <c r="C27" s="28">
        <v>414434</v>
      </c>
      <c r="D27" s="28">
        <v>404246</v>
      </c>
      <c r="E27" s="22">
        <v>380155</v>
      </c>
      <c r="F27" s="28">
        <v>364207</v>
      </c>
      <c r="G27" s="28">
        <v>361474</v>
      </c>
      <c r="H27" s="28">
        <v>293068</v>
      </c>
      <c r="I27" s="22">
        <v>233317</v>
      </c>
      <c r="J27" s="28">
        <v>238459</v>
      </c>
      <c r="K27" s="28">
        <v>241997</v>
      </c>
      <c r="L27" s="28">
        <v>245783</v>
      </c>
      <c r="M27" s="22">
        <v>249110</v>
      </c>
      <c r="N27" s="28">
        <v>252044</v>
      </c>
      <c r="O27" s="28">
        <v>256751</v>
      </c>
      <c r="P27" s="28">
        <v>235482</v>
      </c>
      <c r="Q27" s="22">
        <v>239205</v>
      </c>
      <c r="R27" s="28">
        <v>242042</v>
      </c>
      <c r="S27" s="28">
        <v>245775</v>
      </c>
      <c r="T27" s="28">
        <v>249808</v>
      </c>
      <c r="U27" s="22">
        <v>253680</v>
      </c>
      <c r="V27" s="28">
        <v>257552</v>
      </c>
      <c r="W27" s="28">
        <v>259318</v>
      </c>
      <c r="X27" s="28">
        <v>262154</v>
      </c>
      <c r="Y27" s="22">
        <v>265480</v>
      </c>
    </row>
    <row r="28" spans="1:25" ht="13.5">
      <c r="A28" s="3" t="s">
        <v>109</v>
      </c>
      <c r="B28" s="28">
        <v>550858</v>
      </c>
      <c r="C28" s="28">
        <v>550037</v>
      </c>
      <c r="D28" s="28">
        <v>622486</v>
      </c>
      <c r="E28" s="22">
        <v>673129</v>
      </c>
      <c r="F28" s="28">
        <v>695712</v>
      </c>
      <c r="G28" s="28">
        <v>732353</v>
      </c>
      <c r="H28" s="28">
        <v>815416</v>
      </c>
      <c r="I28" s="22">
        <v>886222</v>
      </c>
      <c r="J28" s="28">
        <v>964614</v>
      </c>
      <c r="K28" s="28">
        <v>1006500</v>
      </c>
      <c r="L28" s="28">
        <v>1044848</v>
      </c>
      <c r="M28" s="22">
        <v>975541</v>
      </c>
      <c r="N28" s="28">
        <v>887262</v>
      </c>
      <c r="O28" s="28">
        <v>403983</v>
      </c>
      <c r="P28" s="28">
        <v>403844</v>
      </c>
      <c r="Q28" s="22">
        <v>403978</v>
      </c>
      <c r="R28" s="28">
        <v>370276</v>
      </c>
      <c r="S28" s="28">
        <v>341376</v>
      </c>
      <c r="T28" s="28">
        <v>349770</v>
      </c>
      <c r="U28" s="22">
        <v>344698</v>
      </c>
      <c r="V28" s="28">
        <v>378571</v>
      </c>
      <c r="W28" s="28">
        <v>424193</v>
      </c>
      <c r="X28" s="28">
        <v>402430</v>
      </c>
      <c r="Y28" s="22">
        <v>360726</v>
      </c>
    </row>
    <row r="29" spans="1:25" ht="13.5">
      <c r="A29" s="3" t="s">
        <v>118</v>
      </c>
      <c r="B29" s="28">
        <v>658553</v>
      </c>
      <c r="C29" s="28">
        <v>636963</v>
      </c>
      <c r="D29" s="28">
        <v>614802</v>
      </c>
      <c r="E29" s="22">
        <v>590565</v>
      </c>
      <c r="F29" s="28">
        <v>576095</v>
      </c>
      <c r="G29" s="28">
        <v>561271</v>
      </c>
      <c r="H29" s="28">
        <v>583755</v>
      </c>
      <c r="I29" s="22">
        <v>568318</v>
      </c>
      <c r="J29" s="28">
        <v>572649</v>
      </c>
      <c r="K29" s="28">
        <v>560463</v>
      </c>
      <c r="L29" s="28">
        <v>549879</v>
      </c>
      <c r="M29" s="22">
        <v>534330</v>
      </c>
      <c r="N29" s="28">
        <v>550726</v>
      </c>
      <c r="O29" s="28">
        <v>531249</v>
      </c>
      <c r="P29" s="28"/>
      <c r="Q29" s="22">
        <v>514645</v>
      </c>
      <c r="R29" s="28">
        <v>502555</v>
      </c>
      <c r="S29" s="28">
        <v>486675</v>
      </c>
      <c r="T29" s="28">
        <v>469689</v>
      </c>
      <c r="U29" s="22">
        <v>453922</v>
      </c>
      <c r="V29" s="28"/>
      <c r="W29" s="28"/>
      <c r="X29" s="28"/>
      <c r="Y29" s="22">
        <v>383162</v>
      </c>
    </row>
    <row r="30" spans="1:25" ht="13.5">
      <c r="A30" s="3" t="s">
        <v>92</v>
      </c>
      <c r="B30" s="28">
        <v>460660</v>
      </c>
      <c r="C30" s="28">
        <v>91829</v>
      </c>
      <c r="D30" s="28">
        <v>439341</v>
      </c>
      <c r="E30" s="22">
        <v>400046</v>
      </c>
      <c r="F30" s="28">
        <v>140218</v>
      </c>
      <c r="G30" s="28">
        <v>262909</v>
      </c>
      <c r="H30" s="28">
        <v>211168</v>
      </c>
      <c r="I30" s="22">
        <v>60141</v>
      </c>
      <c r="J30" s="28">
        <v>159946</v>
      </c>
      <c r="K30" s="28">
        <v>152742</v>
      </c>
      <c r="L30" s="28">
        <v>155320</v>
      </c>
      <c r="M30" s="22">
        <v>118340</v>
      </c>
      <c r="N30" s="28">
        <v>158823</v>
      </c>
      <c r="O30" s="28">
        <v>111632</v>
      </c>
      <c r="P30" s="28">
        <v>116331</v>
      </c>
      <c r="Q30" s="22">
        <v>72576</v>
      </c>
      <c r="R30" s="28">
        <v>115323</v>
      </c>
      <c r="S30" s="28">
        <v>109178</v>
      </c>
      <c r="T30" s="28">
        <v>108331</v>
      </c>
      <c r="U30" s="22">
        <v>65926</v>
      </c>
      <c r="V30" s="28">
        <v>97530</v>
      </c>
      <c r="W30" s="28">
        <v>68398</v>
      </c>
      <c r="X30" s="28">
        <v>66559</v>
      </c>
      <c r="Y30" s="22">
        <v>31279</v>
      </c>
    </row>
    <row r="31" spans="1:25" ht="13.5">
      <c r="A31" s="3" t="s">
        <v>93</v>
      </c>
      <c r="B31" s="28">
        <v>-865</v>
      </c>
      <c r="C31" s="28">
        <v>-842</v>
      </c>
      <c r="D31" s="28">
        <v>-833</v>
      </c>
      <c r="E31" s="22">
        <v>-793</v>
      </c>
      <c r="F31" s="28">
        <v>-745</v>
      </c>
      <c r="G31" s="28">
        <v>-714</v>
      </c>
      <c r="H31" s="28">
        <v>-753</v>
      </c>
      <c r="I31" s="22">
        <v>-715</v>
      </c>
      <c r="J31" s="28">
        <v>-229</v>
      </c>
      <c r="K31" s="28">
        <v>-243</v>
      </c>
      <c r="L31" s="28">
        <v>-250</v>
      </c>
      <c r="M31" s="22">
        <v>-270</v>
      </c>
      <c r="N31" s="28">
        <v>-597</v>
      </c>
      <c r="O31" s="28">
        <v>-606</v>
      </c>
      <c r="P31" s="28">
        <v>-635</v>
      </c>
      <c r="Q31" s="22">
        <v>-640</v>
      </c>
      <c r="R31" s="28">
        <v>-490</v>
      </c>
      <c r="S31" s="28">
        <v>-483</v>
      </c>
      <c r="T31" s="28">
        <v>-518</v>
      </c>
      <c r="U31" s="22">
        <v>-528</v>
      </c>
      <c r="V31" s="28">
        <v>-614</v>
      </c>
      <c r="W31" s="28">
        <v>-749</v>
      </c>
      <c r="X31" s="28">
        <v>-918</v>
      </c>
      <c r="Y31" s="22">
        <v>-911</v>
      </c>
    </row>
    <row r="32" spans="1:25" ht="13.5">
      <c r="A32" s="3" t="s">
        <v>119</v>
      </c>
      <c r="B32" s="28">
        <v>-120027</v>
      </c>
      <c r="C32" s="28">
        <v>-119248</v>
      </c>
      <c r="D32" s="28">
        <v>-118337</v>
      </c>
      <c r="E32" s="22">
        <v>-112870</v>
      </c>
      <c r="F32" s="28">
        <v>-106357</v>
      </c>
      <c r="G32" s="28">
        <v>-100801</v>
      </c>
      <c r="H32" s="28">
        <v>-103197</v>
      </c>
      <c r="I32" s="22">
        <v>-100671</v>
      </c>
      <c r="J32" s="28">
        <v>-114183</v>
      </c>
      <c r="K32" s="28">
        <v>-109586</v>
      </c>
      <c r="L32" s="28">
        <v>-104103</v>
      </c>
      <c r="M32" s="22">
        <v>-96879</v>
      </c>
      <c r="N32" s="28"/>
      <c r="O32" s="28">
        <v>-106463</v>
      </c>
      <c r="P32" s="28"/>
      <c r="Q32" s="22">
        <v>-94891</v>
      </c>
      <c r="R32" s="28">
        <v>-92969</v>
      </c>
      <c r="S32" s="28">
        <v>-92824</v>
      </c>
      <c r="T32" s="28">
        <v>-90143</v>
      </c>
      <c r="U32" s="22">
        <v>-87828</v>
      </c>
      <c r="V32" s="28"/>
      <c r="W32" s="28"/>
      <c r="X32" s="28"/>
      <c r="Y32" s="22"/>
    </row>
    <row r="33" spans="1:25" ht="13.5">
      <c r="A33" s="3" t="s">
        <v>120</v>
      </c>
      <c r="B33" s="28">
        <v>-3935</v>
      </c>
      <c r="C33" s="28">
        <v>-3985</v>
      </c>
      <c r="D33" s="28">
        <v>-4052</v>
      </c>
      <c r="E33" s="22">
        <v>-5119</v>
      </c>
      <c r="F33" s="28">
        <v>-5644</v>
      </c>
      <c r="G33" s="28">
        <v>-4598</v>
      </c>
      <c r="H33" s="28">
        <v>-4204</v>
      </c>
      <c r="I33" s="22">
        <v>-6280</v>
      </c>
      <c r="J33" s="28">
        <v>-7291</v>
      </c>
      <c r="K33" s="28">
        <v>-7395</v>
      </c>
      <c r="L33" s="28">
        <v>-7062</v>
      </c>
      <c r="M33" s="22">
        <v>-13780</v>
      </c>
      <c r="N33" s="28">
        <v>-16843</v>
      </c>
      <c r="O33" s="28">
        <v>-16382</v>
      </c>
      <c r="P33" s="28"/>
      <c r="Q33" s="22">
        <v>-15248</v>
      </c>
      <c r="R33" s="28">
        <v>-14708</v>
      </c>
      <c r="S33" s="28">
        <v>-12362</v>
      </c>
      <c r="T33" s="28">
        <v>-10961</v>
      </c>
      <c r="U33" s="22">
        <v>-10907</v>
      </c>
      <c r="V33" s="28"/>
      <c r="W33" s="28"/>
      <c r="X33" s="28"/>
      <c r="Y33" s="22">
        <v>-9963</v>
      </c>
    </row>
    <row r="34" spans="1:25" ht="13.5">
      <c r="A34" s="3" t="s">
        <v>121</v>
      </c>
      <c r="B34" s="28">
        <v>1545244</v>
      </c>
      <c r="C34" s="28">
        <v>1569619</v>
      </c>
      <c r="D34" s="28">
        <v>1553407</v>
      </c>
      <c r="E34" s="22">
        <v>1544957</v>
      </c>
      <c r="F34" s="28">
        <v>1299280</v>
      </c>
      <c r="G34" s="28">
        <v>1450419</v>
      </c>
      <c r="H34" s="28">
        <v>1502185</v>
      </c>
      <c r="I34" s="22">
        <v>1540679</v>
      </c>
      <c r="J34" s="28">
        <v>1575506</v>
      </c>
      <c r="K34" s="28">
        <v>1602481</v>
      </c>
      <c r="L34" s="28">
        <v>1638630</v>
      </c>
      <c r="M34" s="22">
        <v>1558474</v>
      </c>
      <c r="N34" s="28">
        <v>1465129</v>
      </c>
      <c r="O34" s="28">
        <v>923412</v>
      </c>
      <c r="P34" s="28">
        <v>929676</v>
      </c>
      <c r="Q34" s="22">
        <v>923624</v>
      </c>
      <c r="R34" s="28">
        <v>879986</v>
      </c>
      <c r="S34" s="28">
        <v>831560</v>
      </c>
      <c r="T34" s="28">
        <v>826168</v>
      </c>
      <c r="U34" s="22">
        <v>805618</v>
      </c>
      <c r="V34" s="28">
        <v>819535</v>
      </c>
      <c r="W34" s="28">
        <v>839728</v>
      </c>
      <c r="X34" s="28">
        <v>788616</v>
      </c>
      <c r="Y34" s="22">
        <v>722827</v>
      </c>
    </row>
    <row r="35" spans="1:25" ht="13.5">
      <c r="A35" s="2" t="s">
        <v>122</v>
      </c>
      <c r="B35" s="28">
        <v>2813112</v>
      </c>
      <c r="C35" s="28">
        <v>2722361</v>
      </c>
      <c r="D35" s="28">
        <v>2627842</v>
      </c>
      <c r="E35" s="22">
        <v>2509654</v>
      </c>
      <c r="F35" s="28">
        <v>2190407</v>
      </c>
      <c r="G35" s="28">
        <v>2289320</v>
      </c>
      <c r="H35" s="28">
        <v>2220666</v>
      </c>
      <c r="I35" s="22">
        <v>2157695</v>
      </c>
      <c r="J35" s="28">
        <v>2165334</v>
      </c>
      <c r="K35" s="28">
        <v>2224113</v>
      </c>
      <c r="L35" s="28">
        <v>2263977</v>
      </c>
      <c r="M35" s="22">
        <v>2187447</v>
      </c>
      <c r="N35" s="28">
        <v>2084117</v>
      </c>
      <c r="O35" s="28">
        <v>1549911</v>
      </c>
      <c r="P35" s="28">
        <v>1523591</v>
      </c>
      <c r="Q35" s="22">
        <v>1520923</v>
      </c>
      <c r="R35" s="28">
        <v>1461001</v>
      </c>
      <c r="S35" s="28">
        <v>1408278</v>
      </c>
      <c r="T35" s="28">
        <v>1395408</v>
      </c>
      <c r="U35" s="22">
        <v>1356934</v>
      </c>
      <c r="V35" s="28">
        <v>1347488</v>
      </c>
      <c r="W35" s="28">
        <v>1376867</v>
      </c>
      <c r="X35" s="28">
        <v>1310428</v>
      </c>
      <c r="Y35" s="22">
        <v>1242789</v>
      </c>
    </row>
    <row r="36" spans="1:25" ht="14.25" thickBot="1">
      <c r="A36" s="4" t="s">
        <v>123</v>
      </c>
      <c r="B36" s="29">
        <v>3962109</v>
      </c>
      <c r="C36" s="29">
        <v>3774957</v>
      </c>
      <c r="D36" s="29">
        <v>3715749</v>
      </c>
      <c r="E36" s="23">
        <v>3616158</v>
      </c>
      <c r="F36" s="29">
        <v>3306838</v>
      </c>
      <c r="G36" s="29">
        <v>3093454</v>
      </c>
      <c r="H36" s="29">
        <v>3063521</v>
      </c>
      <c r="I36" s="23">
        <v>3066397</v>
      </c>
      <c r="J36" s="29">
        <v>2899862</v>
      </c>
      <c r="K36" s="29">
        <v>2747248</v>
      </c>
      <c r="L36" s="29">
        <v>2768241</v>
      </c>
      <c r="M36" s="23">
        <v>2680379</v>
      </c>
      <c r="N36" s="29">
        <v>2587891</v>
      </c>
      <c r="O36" s="29">
        <v>2529435</v>
      </c>
      <c r="P36" s="29">
        <v>2016243</v>
      </c>
      <c r="Q36" s="23">
        <v>2013778</v>
      </c>
      <c r="R36" s="29">
        <v>1948916</v>
      </c>
      <c r="S36" s="29">
        <v>1852222</v>
      </c>
      <c r="T36" s="29">
        <v>1813064</v>
      </c>
      <c r="U36" s="23">
        <v>1768044</v>
      </c>
      <c r="V36" s="29">
        <v>1752640</v>
      </c>
      <c r="W36" s="29">
        <v>1888074</v>
      </c>
      <c r="X36" s="29">
        <v>1929404</v>
      </c>
      <c r="Y36" s="23">
        <v>1807900</v>
      </c>
    </row>
    <row r="37" spans="1:25" ht="14.25" thickTop="1">
      <c r="A37" s="2" t="s">
        <v>235</v>
      </c>
      <c r="B37" s="28">
        <v>50509</v>
      </c>
      <c r="C37" s="28">
        <v>46070</v>
      </c>
      <c r="D37" s="28">
        <v>40754</v>
      </c>
      <c r="E37" s="22">
        <v>41401</v>
      </c>
      <c r="F37" s="28">
        <v>40590</v>
      </c>
      <c r="G37" s="28">
        <v>31841</v>
      </c>
      <c r="H37" s="28">
        <v>29994</v>
      </c>
      <c r="I37" s="22">
        <v>30228</v>
      </c>
      <c r="J37" s="28">
        <v>27277</v>
      </c>
      <c r="K37" s="28">
        <v>26593</v>
      </c>
      <c r="L37" s="28">
        <v>27354</v>
      </c>
      <c r="M37" s="22">
        <v>23441</v>
      </c>
      <c r="N37" s="28">
        <v>18161</v>
      </c>
      <c r="O37" s="28">
        <v>16229</v>
      </c>
      <c r="P37" s="28">
        <v>16144</v>
      </c>
      <c r="Q37" s="22">
        <v>16601</v>
      </c>
      <c r="R37" s="28">
        <v>13083</v>
      </c>
      <c r="S37" s="28">
        <v>12732</v>
      </c>
      <c r="T37" s="28">
        <v>12097</v>
      </c>
      <c r="U37" s="22">
        <v>11873</v>
      </c>
      <c r="V37" s="28">
        <v>11575</v>
      </c>
      <c r="W37" s="28">
        <v>17146</v>
      </c>
      <c r="X37" s="28">
        <v>27656</v>
      </c>
      <c r="Y37" s="22">
        <v>22582</v>
      </c>
    </row>
    <row r="38" spans="1:25" ht="13.5">
      <c r="A38" s="2" t="s">
        <v>236</v>
      </c>
      <c r="B38" s="28">
        <v>20020</v>
      </c>
      <c r="C38" s="28">
        <v>14377</v>
      </c>
      <c r="D38" s="28">
        <v>12820</v>
      </c>
      <c r="E38" s="22">
        <v>8560</v>
      </c>
      <c r="F38" s="28">
        <v>6671</v>
      </c>
      <c r="G38" s="28">
        <v>4684</v>
      </c>
      <c r="H38" s="28">
        <v>4337</v>
      </c>
      <c r="I38" s="22">
        <v>4801</v>
      </c>
      <c r="J38" s="28">
        <v>4008</v>
      </c>
      <c r="K38" s="28">
        <v>4261</v>
      </c>
      <c r="L38" s="28">
        <v>4162</v>
      </c>
      <c r="M38" s="22">
        <v>4441</v>
      </c>
      <c r="N38" s="28">
        <v>4823</v>
      </c>
      <c r="O38" s="28">
        <v>4811</v>
      </c>
      <c r="P38" s="28">
        <v>4819</v>
      </c>
      <c r="Q38" s="22">
        <v>4872</v>
      </c>
      <c r="R38" s="28">
        <v>52427</v>
      </c>
      <c r="S38" s="28">
        <v>40814</v>
      </c>
      <c r="T38" s="28">
        <v>34316</v>
      </c>
      <c r="U38" s="22">
        <v>27816</v>
      </c>
      <c r="V38" s="28">
        <v>26376</v>
      </c>
      <c r="W38" s="28">
        <v>13251</v>
      </c>
      <c r="X38" s="28">
        <v>20034</v>
      </c>
      <c r="Y38" s="22">
        <v>19274</v>
      </c>
    </row>
    <row r="39" spans="1:25" ht="13.5">
      <c r="A39" s="2" t="s">
        <v>129</v>
      </c>
      <c r="B39" s="28">
        <v>98191</v>
      </c>
      <c r="C39" s="28">
        <v>76736</v>
      </c>
      <c r="D39" s="28">
        <v>78870</v>
      </c>
      <c r="E39" s="22">
        <v>152681</v>
      </c>
      <c r="F39" s="28">
        <v>152719</v>
      </c>
      <c r="G39" s="28">
        <v>103502</v>
      </c>
      <c r="H39" s="28">
        <v>113081</v>
      </c>
      <c r="I39" s="22">
        <v>139144</v>
      </c>
      <c r="J39" s="28">
        <v>119790</v>
      </c>
      <c r="K39" s="28">
        <v>102404</v>
      </c>
      <c r="L39" s="28">
        <v>115441</v>
      </c>
      <c r="M39" s="22">
        <v>113101</v>
      </c>
      <c r="N39" s="28">
        <v>90063</v>
      </c>
      <c r="O39" s="28">
        <v>71111</v>
      </c>
      <c r="P39" s="28">
        <v>72213</v>
      </c>
      <c r="Q39" s="22">
        <v>86534</v>
      </c>
      <c r="R39" s="28">
        <v>87127</v>
      </c>
      <c r="S39" s="28">
        <v>68282</v>
      </c>
      <c r="T39" s="28">
        <v>61006</v>
      </c>
      <c r="U39" s="22">
        <v>70419</v>
      </c>
      <c r="V39" s="28">
        <v>71532</v>
      </c>
      <c r="W39" s="28">
        <v>174833</v>
      </c>
      <c r="X39" s="28">
        <v>180427</v>
      </c>
      <c r="Y39" s="22">
        <v>131523</v>
      </c>
    </row>
    <row r="40" spans="1:25" ht="13.5">
      <c r="A40" s="2" t="s">
        <v>237</v>
      </c>
      <c r="B40" s="28">
        <v>8563</v>
      </c>
      <c r="C40" s="28">
        <v>11161</v>
      </c>
      <c r="D40" s="28">
        <v>24840</v>
      </c>
      <c r="E40" s="22">
        <v>26856</v>
      </c>
      <c r="F40" s="28">
        <v>10572</v>
      </c>
      <c r="G40" s="28">
        <v>5705</v>
      </c>
      <c r="H40" s="28">
        <v>8701</v>
      </c>
      <c r="I40" s="22">
        <v>5551</v>
      </c>
      <c r="J40" s="28">
        <v>4233</v>
      </c>
      <c r="K40" s="28">
        <v>9176</v>
      </c>
      <c r="L40" s="28">
        <v>9191</v>
      </c>
      <c r="M40" s="22">
        <v>9537</v>
      </c>
      <c r="N40" s="28">
        <v>10272</v>
      </c>
      <c r="O40" s="28">
        <v>12759</v>
      </c>
      <c r="P40" s="28"/>
      <c r="Q40" s="22">
        <v>15324</v>
      </c>
      <c r="R40" s="28">
        <v>11018</v>
      </c>
      <c r="S40" s="28">
        <v>9931</v>
      </c>
      <c r="T40" s="28">
        <v>10085</v>
      </c>
      <c r="U40" s="22">
        <v>7948</v>
      </c>
      <c r="V40" s="28"/>
      <c r="W40" s="28"/>
      <c r="X40" s="28"/>
      <c r="Y40" s="22">
        <v>10786</v>
      </c>
    </row>
    <row r="41" spans="1:25" ht="13.5">
      <c r="A41" s="2" t="s">
        <v>134</v>
      </c>
      <c r="B41" s="28">
        <v>86</v>
      </c>
      <c r="C41" s="28">
        <v>61</v>
      </c>
      <c r="D41" s="28">
        <v>31</v>
      </c>
      <c r="E41" s="22">
        <v>127</v>
      </c>
      <c r="F41" s="28">
        <v>96</v>
      </c>
      <c r="G41" s="28">
        <v>65</v>
      </c>
      <c r="H41" s="28">
        <v>33</v>
      </c>
      <c r="I41" s="22">
        <v>128</v>
      </c>
      <c r="J41" s="28">
        <v>98</v>
      </c>
      <c r="K41" s="28">
        <v>70</v>
      </c>
      <c r="L41" s="28">
        <v>37</v>
      </c>
      <c r="M41" s="22">
        <v>127</v>
      </c>
      <c r="N41" s="28">
        <v>114</v>
      </c>
      <c r="O41" s="28">
        <v>75</v>
      </c>
      <c r="P41" s="28">
        <v>39</v>
      </c>
      <c r="Q41" s="22">
        <v>132</v>
      </c>
      <c r="R41" s="28">
        <v>117</v>
      </c>
      <c r="S41" s="28">
        <v>75</v>
      </c>
      <c r="T41" s="28">
        <v>36</v>
      </c>
      <c r="U41" s="22">
        <v>134</v>
      </c>
      <c r="V41" s="28">
        <v>116</v>
      </c>
      <c r="W41" s="28">
        <v>82</v>
      </c>
      <c r="X41" s="28">
        <v>48</v>
      </c>
      <c r="Y41" s="22">
        <v>208</v>
      </c>
    </row>
    <row r="42" spans="1:25" ht="13.5">
      <c r="A42" s="2" t="s">
        <v>135</v>
      </c>
      <c r="B42" s="28">
        <v>6316</v>
      </c>
      <c r="C42" s="28">
        <v>3575</v>
      </c>
      <c r="D42" s="28">
        <v>3914</v>
      </c>
      <c r="E42" s="22">
        <v>3812</v>
      </c>
      <c r="F42" s="28">
        <v>3830</v>
      </c>
      <c r="G42" s="28">
        <v>3823</v>
      </c>
      <c r="H42" s="28">
        <v>3929</v>
      </c>
      <c r="I42" s="22">
        <v>3337</v>
      </c>
      <c r="J42" s="28">
        <v>3265</v>
      </c>
      <c r="K42" s="28">
        <v>3576</v>
      </c>
      <c r="L42" s="28">
        <v>3634</v>
      </c>
      <c r="M42" s="22">
        <v>3686</v>
      </c>
      <c r="N42" s="28">
        <v>2249</v>
      </c>
      <c r="O42" s="28">
        <v>2949</v>
      </c>
      <c r="P42" s="28">
        <v>5343</v>
      </c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2" t="s">
        <v>92</v>
      </c>
      <c r="B43" s="28">
        <v>191707</v>
      </c>
      <c r="C43" s="28">
        <v>203295</v>
      </c>
      <c r="D43" s="28">
        <v>208293</v>
      </c>
      <c r="E43" s="22">
        <v>181536</v>
      </c>
      <c r="F43" s="28">
        <v>159851</v>
      </c>
      <c r="G43" s="28">
        <v>161854</v>
      </c>
      <c r="H43" s="28">
        <v>167805</v>
      </c>
      <c r="I43" s="22">
        <v>51498</v>
      </c>
      <c r="J43" s="28">
        <v>207561</v>
      </c>
      <c r="K43" s="28">
        <v>111202</v>
      </c>
      <c r="L43" s="28">
        <v>142029</v>
      </c>
      <c r="M43" s="22">
        <v>17083</v>
      </c>
      <c r="N43" s="28">
        <v>97583</v>
      </c>
      <c r="O43" s="28">
        <v>106059</v>
      </c>
      <c r="P43" s="28">
        <v>114038</v>
      </c>
      <c r="Q43" s="22">
        <v>23228</v>
      </c>
      <c r="R43" s="28">
        <v>114751</v>
      </c>
      <c r="S43" s="28">
        <v>96214</v>
      </c>
      <c r="T43" s="28">
        <v>100999</v>
      </c>
      <c r="U43" s="22">
        <v>22427</v>
      </c>
      <c r="V43" s="28">
        <v>86712</v>
      </c>
      <c r="W43" s="28">
        <v>133829</v>
      </c>
      <c r="X43" s="28">
        <v>141644</v>
      </c>
      <c r="Y43" s="22">
        <v>29404</v>
      </c>
    </row>
    <row r="44" spans="1:25" ht="13.5">
      <c r="A44" s="2" t="s">
        <v>136</v>
      </c>
      <c r="B44" s="28">
        <v>375395</v>
      </c>
      <c r="C44" s="28">
        <v>355277</v>
      </c>
      <c r="D44" s="28">
        <v>369525</v>
      </c>
      <c r="E44" s="22">
        <v>414976</v>
      </c>
      <c r="F44" s="28">
        <v>374332</v>
      </c>
      <c r="G44" s="28">
        <v>311477</v>
      </c>
      <c r="H44" s="28">
        <v>327884</v>
      </c>
      <c r="I44" s="22">
        <v>367843</v>
      </c>
      <c r="J44" s="28">
        <v>366235</v>
      </c>
      <c r="K44" s="28">
        <v>257285</v>
      </c>
      <c r="L44" s="28">
        <v>301850</v>
      </c>
      <c r="M44" s="22">
        <v>254728</v>
      </c>
      <c r="N44" s="28">
        <v>223267</v>
      </c>
      <c r="O44" s="28">
        <v>213997</v>
      </c>
      <c r="P44" s="28">
        <v>225743</v>
      </c>
      <c r="Q44" s="22">
        <v>227905</v>
      </c>
      <c r="R44" s="28">
        <v>278527</v>
      </c>
      <c r="S44" s="28">
        <v>228051</v>
      </c>
      <c r="T44" s="28">
        <v>218542</v>
      </c>
      <c r="U44" s="22">
        <v>206059</v>
      </c>
      <c r="V44" s="28">
        <v>203486</v>
      </c>
      <c r="W44" s="28">
        <v>347592</v>
      </c>
      <c r="X44" s="28">
        <v>380107</v>
      </c>
      <c r="Y44" s="22">
        <v>325285</v>
      </c>
    </row>
    <row r="45" spans="1:25" ht="13.5">
      <c r="A45" s="2" t="s">
        <v>137</v>
      </c>
      <c r="B45" s="28">
        <v>567742</v>
      </c>
      <c r="C45" s="28">
        <v>511357</v>
      </c>
      <c r="D45" s="28">
        <v>502342</v>
      </c>
      <c r="E45" s="22">
        <v>466908</v>
      </c>
      <c r="F45" s="28">
        <v>358102</v>
      </c>
      <c r="G45" s="28">
        <v>320191</v>
      </c>
      <c r="H45" s="28">
        <v>305831</v>
      </c>
      <c r="I45" s="22">
        <v>313972</v>
      </c>
      <c r="J45" s="28">
        <v>295274</v>
      </c>
      <c r="K45" s="28">
        <v>270776</v>
      </c>
      <c r="L45" s="28">
        <v>273159</v>
      </c>
      <c r="M45" s="22">
        <v>268706</v>
      </c>
      <c r="N45" s="28">
        <v>253988</v>
      </c>
      <c r="O45" s="28">
        <v>236078</v>
      </c>
      <c r="P45" s="28">
        <v>235487</v>
      </c>
      <c r="Q45" s="22">
        <v>235510</v>
      </c>
      <c r="R45" s="28">
        <v>156741</v>
      </c>
      <c r="S45" s="28">
        <v>144124</v>
      </c>
      <c r="T45" s="28">
        <v>133522</v>
      </c>
      <c r="U45" s="22">
        <v>136430</v>
      </c>
      <c r="V45" s="28">
        <v>130920</v>
      </c>
      <c r="W45" s="28">
        <v>142544</v>
      </c>
      <c r="X45" s="28">
        <v>187454</v>
      </c>
      <c r="Y45" s="22">
        <v>174813</v>
      </c>
    </row>
    <row r="46" spans="1:25" ht="13.5">
      <c r="A46" s="2" t="s">
        <v>138</v>
      </c>
      <c r="B46" s="28">
        <v>8730</v>
      </c>
      <c r="C46" s="28">
        <v>8687</v>
      </c>
      <c r="D46" s="28">
        <v>8629</v>
      </c>
      <c r="E46" s="22">
        <v>8580</v>
      </c>
      <c r="F46" s="28">
        <v>6296</v>
      </c>
      <c r="G46" s="28">
        <v>6329</v>
      </c>
      <c r="H46" s="28">
        <v>6387</v>
      </c>
      <c r="I46" s="22">
        <v>6340</v>
      </c>
      <c r="J46" s="28">
        <v>6532</v>
      </c>
      <c r="K46" s="28">
        <v>6573</v>
      </c>
      <c r="L46" s="28">
        <v>6768</v>
      </c>
      <c r="M46" s="22">
        <v>6979</v>
      </c>
      <c r="N46" s="28">
        <v>7013</v>
      </c>
      <c r="O46" s="28">
        <v>7202</v>
      </c>
      <c r="P46" s="28">
        <v>7389</v>
      </c>
      <c r="Q46" s="22">
        <v>7585</v>
      </c>
      <c r="R46" s="28">
        <v>8061</v>
      </c>
      <c r="S46" s="28">
        <v>8187</v>
      </c>
      <c r="T46" s="28">
        <v>8363</v>
      </c>
      <c r="U46" s="22">
        <v>8545</v>
      </c>
      <c r="V46" s="28">
        <v>8426</v>
      </c>
      <c r="W46" s="28">
        <v>8795</v>
      </c>
      <c r="X46" s="28">
        <v>8782</v>
      </c>
      <c r="Y46" s="22">
        <v>8645</v>
      </c>
    </row>
    <row r="47" spans="1:25" ht="13.5">
      <c r="A47" s="2" t="s">
        <v>139</v>
      </c>
      <c r="B47" s="28">
        <v>4154</v>
      </c>
      <c r="C47" s="28">
        <v>3853</v>
      </c>
      <c r="D47" s="28">
        <v>3888</v>
      </c>
      <c r="E47" s="22">
        <v>3705</v>
      </c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2" t="s">
        <v>238</v>
      </c>
      <c r="B48" s="28">
        <v>242</v>
      </c>
      <c r="C48" s="28">
        <v>261</v>
      </c>
      <c r="D48" s="28">
        <v>286</v>
      </c>
      <c r="E48" s="22">
        <v>277</v>
      </c>
      <c r="F48" s="28">
        <v>298</v>
      </c>
      <c r="G48" s="28">
        <v>310</v>
      </c>
      <c r="H48" s="28">
        <v>376</v>
      </c>
      <c r="I48" s="22">
        <v>367</v>
      </c>
      <c r="J48" s="28">
        <v>411</v>
      </c>
      <c r="K48" s="28">
        <v>451</v>
      </c>
      <c r="L48" s="28">
        <v>451</v>
      </c>
      <c r="M48" s="22">
        <v>443</v>
      </c>
      <c r="N48" s="28">
        <v>455</v>
      </c>
      <c r="O48" s="28">
        <v>447</v>
      </c>
      <c r="P48" s="28">
        <v>449</v>
      </c>
      <c r="Q48" s="22">
        <v>442</v>
      </c>
      <c r="R48" s="28">
        <v>437</v>
      </c>
      <c r="S48" s="28">
        <v>426</v>
      </c>
      <c r="T48" s="28">
        <v>417</v>
      </c>
      <c r="U48" s="22">
        <v>404</v>
      </c>
      <c r="V48" s="28">
        <v>406</v>
      </c>
      <c r="W48" s="28">
        <v>393</v>
      </c>
      <c r="X48" s="28">
        <v>401</v>
      </c>
      <c r="Y48" s="22">
        <v>229</v>
      </c>
    </row>
    <row r="49" spans="1:25" ht="13.5">
      <c r="A49" s="2" t="s">
        <v>135</v>
      </c>
      <c r="B49" s="28">
        <v>18836</v>
      </c>
      <c r="C49" s="28">
        <v>14980</v>
      </c>
      <c r="D49" s="28">
        <v>14359</v>
      </c>
      <c r="E49" s="22">
        <v>13581</v>
      </c>
      <c r="F49" s="28">
        <v>11783</v>
      </c>
      <c r="G49" s="28">
        <v>9501</v>
      </c>
      <c r="H49" s="28">
        <v>9661</v>
      </c>
      <c r="I49" s="22">
        <v>9804</v>
      </c>
      <c r="J49" s="28">
        <v>8977</v>
      </c>
      <c r="K49" s="28">
        <v>9169</v>
      </c>
      <c r="L49" s="28">
        <v>9212</v>
      </c>
      <c r="M49" s="22">
        <v>8965</v>
      </c>
      <c r="N49" s="28">
        <v>9443</v>
      </c>
      <c r="O49" s="28">
        <v>9395</v>
      </c>
      <c r="P49" s="28">
        <v>9789</v>
      </c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92</v>
      </c>
      <c r="B50" s="28">
        <v>73558</v>
      </c>
      <c r="C50" s="28">
        <v>55548</v>
      </c>
      <c r="D50" s="28">
        <v>65656</v>
      </c>
      <c r="E50" s="22">
        <v>37144</v>
      </c>
      <c r="F50" s="28">
        <v>53542</v>
      </c>
      <c r="G50" s="28">
        <v>58507</v>
      </c>
      <c r="H50" s="28">
        <v>56600</v>
      </c>
      <c r="I50" s="22">
        <v>10697</v>
      </c>
      <c r="J50" s="28">
        <v>48343</v>
      </c>
      <c r="K50" s="28">
        <v>48582</v>
      </c>
      <c r="L50" s="28">
        <v>45341</v>
      </c>
      <c r="M50" s="22">
        <v>6655</v>
      </c>
      <c r="N50" s="28">
        <v>42773</v>
      </c>
      <c r="O50" s="28">
        <v>40218</v>
      </c>
      <c r="P50" s="28">
        <v>38831</v>
      </c>
      <c r="Q50" s="22">
        <v>8369</v>
      </c>
      <c r="R50" s="28">
        <v>36435</v>
      </c>
      <c r="S50" s="28">
        <v>37662</v>
      </c>
      <c r="T50" s="28">
        <v>35817</v>
      </c>
      <c r="U50" s="22">
        <v>10216</v>
      </c>
      <c r="V50" s="28">
        <v>30884</v>
      </c>
      <c r="W50" s="28">
        <v>40311</v>
      </c>
      <c r="X50" s="28">
        <v>47354</v>
      </c>
      <c r="Y50" s="22">
        <v>649</v>
      </c>
    </row>
    <row r="51" spans="1:25" ht="13.5">
      <c r="A51" s="2" t="s">
        <v>141</v>
      </c>
      <c r="B51" s="28">
        <v>673265</v>
      </c>
      <c r="C51" s="28">
        <v>594688</v>
      </c>
      <c r="D51" s="28">
        <v>595162</v>
      </c>
      <c r="E51" s="22">
        <v>530198</v>
      </c>
      <c r="F51" s="28">
        <v>430023</v>
      </c>
      <c r="G51" s="28">
        <v>394841</v>
      </c>
      <c r="H51" s="28">
        <v>378857</v>
      </c>
      <c r="I51" s="22">
        <v>384361</v>
      </c>
      <c r="J51" s="28">
        <v>359538</v>
      </c>
      <c r="K51" s="28">
        <v>335554</v>
      </c>
      <c r="L51" s="28">
        <v>334933</v>
      </c>
      <c r="M51" s="22">
        <v>328268</v>
      </c>
      <c r="N51" s="28">
        <v>313674</v>
      </c>
      <c r="O51" s="28">
        <v>293342</v>
      </c>
      <c r="P51" s="28">
        <v>293912</v>
      </c>
      <c r="Q51" s="22">
        <v>295269</v>
      </c>
      <c r="R51" s="28">
        <v>217648</v>
      </c>
      <c r="S51" s="28">
        <v>206528</v>
      </c>
      <c r="T51" s="28">
        <v>194826</v>
      </c>
      <c r="U51" s="22">
        <v>199924</v>
      </c>
      <c r="V51" s="28">
        <v>186363</v>
      </c>
      <c r="W51" s="28">
        <v>208001</v>
      </c>
      <c r="X51" s="28">
        <v>260300</v>
      </c>
      <c r="Y51" s="22">
        <v>243802</v>
      </c>
    </row>
    <row r="52" spans="1:25" ht="14.25" thickBot="1">
      <c r="A52" s="4" t="s">
        <v>142</v>
      </c>
      <c r="B52" s="29">
        <v>1048660</v>
      </c>
      <c r="C52" s="29">
        <v>949966</v>
      </c>
      <c r="D52" s="29">
        <v>964688</v>
      </c>
      <c r="E52" s="23">
        <v>945174</v>
      </c>
      <c r="F52" s="29">
        <v>804355</v>
      </c>
      <c r="G52" s="29">
        <v>706318</v>
      </c>
      <c r="H52" s="29">
        <v>706742</v>
      </c>
      <c r="I52" s="23">
        <v>752204</v>
      </c>
      <c r="J52" s="29">
        <v>725773</v>
      </c>
      <c r="K52" s="29">
        <v>592840</v>
      </c>
      <c r="L52" s="29">
        <v>636783</v>
      </c>
      <c r="M52" s="23">
        <v>582997</v>
      </c>
      <c r="N52" s="29">
        <v>536941</v>
      </c>
      <c r="O52" s="29">
        <v>507339</v>
      </c>
      <c r="P52" s="29">
        <v>519656</v>
      </c>
      <c r="Q52" s="23">
        <v>523175</v>
      </c>
      <c r="R52" s="29">
        <v>496176</v>
      </c>
      <c r="S52" s="29">
        <v>434580</v>
      </c>
      <c r="T52" s="29">
        <v>413369</v>
      </c>
      <c r="U52" s="23">
        <v>405984</v>
      </c>
      <c r="V52" s="29">
        <v>389850</v>
      </c>
      <c r="W52" s="29">
        <v>555593</v>
      </c>
      <c r="X52" s="29">
        <v>640408</v>
      </c>
      <c r="Y52" s="23">
        <v>569088</v>
      </c>
    </row>
    <row r="53" spans="1:25" ht="14.25" thickTop="1">
      <c r="A53" s="2" t="s">
        <v>143</v>
      </c>
      <c r="B53" s="28">
        <v>290809</v>
      </c>
      <c r="C53" s="28">
        <v>290809</v>
      </c>
      <c r="D53" s="28">
        <v>290809</v>
      </c>
      <c r="E53" s="22">
        <v>290809</v>
      </c>
      <c r="F53" s="28">
        <v>290809</v>
      </c>
      <c r="G53" s="28">
        <v>290809</v>
      </c>
      <c r="H53" s="28">
        <v>290809</v>
      </c>
      <c r="I53" s="22">
        <v>290809</v>
      </c>
      <c r="J53" s="28">
        <v>290809</v>
      </c>
      <c r="K53" s="28">
        <v>290809</v>
      </c>
      <c r="L53" s="28">
        <v>290809</v>
      </c>
      <c r="M53" s="22">
        <v>290809</v>
      </c>
      <c r="N53" s="28">
        <v>290809</v>
      </c>
      <c r="O53" s="28">
        <v>290809</v>
      </c>
      <c r="P53" s="28">
        <v>30000</v>
      </c>
      <c r="Q53" s="22">
        <v>30000</v>
      </c>
      <c r="R53" s="28">
        <v>30000</v>
      </c>
      <c r="S53" s="28">
        <v>30000</v>
      </c>
      <c r="T53" s="28">
        <v>30000</v>
      </c>
      <c r="U53" s="22">
        <v>30000</v>
      </c>
      <c r="V53" s="28">
        <v>30000</v>
      </c>
      <c r="W53" s="28">
        <v>30000</v>
      </c>
      <c r="X53" s="28">
        <v>30000</v>
      </c>
      <c r="Y53" s="22">
        <v>30000</v>
      </c>
    </row>
    <row r="54" spans="1:25" ht="13.5">
      <c r="A54" s="2" t="s">
        <v>145</v>
      </c>
      <c r="B54" s="28">
        <v>679287</v>
      </c>
      <c r="C54" s="28">
        <v>679287</v>
      </c>
      <c r="D54" s="28">
        <v>679287</v>
      </c>
      <c r="E54" s="22">
        <v>679287</v>
      </c>
      <c r="F54" s="28">
        <v>679287</v>
      </c>
      <c r="G54" s="28">
        <v>679287</v>
      </c>
      <c r="H54" s="28">
        <v>679287</v>
      </c>
      <c r="I54" s="22">
        <v>679287</v>
      </c>
      <c r="J54" s="28">
        <v>679287</v>
      </c>
      <c r="K54" s="28">
        <v>679287</v>
      </c>
      <c r="L54" s="28">
        <v>679287</v>
      </c>
      <c r="M54" s="22">
        <v>679287</v>
      </c>
      <c r="N54" s="28">
        <v>679287</v>
      </c>
      <c r="O54" s="28">
        <v>679287</v>
      </c>
      <c r="P54" s="28">
        <v>418477</v>
      </c>
      <c r="Q54" s="22">
        <v>418477</v>
      </c>
      <c r="R54" s="28">
        <v>418477</v>
      </c>
      <c r="S54" s="28">
        <v>418477</v>
      </c>
      <c r="T54" s="28">
        <v>418477</v>
      </c>
      <c r="U54" s="22">
        <v>418477</v>
      </c>
      <c r="V54" s="28">
        <v>418491</v>
      </c>
      <c r="W54" s="28">
        <v>418491</v>
      </c>
      <c r="X54" s="28">
        <v>418494</v>
      </c>
      <c r="Y54" s="22">
        <v>418493</v>
      </c>
    </row>
    <row r="55" spans="1:25" ht="13.5">
      <c r="A55" s="2" t="s">
        <v>150</v>
      </c>
      <c r="B55" s="28">
        <v>1456253</v>
      </c>
      <c r="C55" s="28">
        <v>1442409</v>
      </c>
      <c r="D55" s="28">
        <v>1392317</v>
      </c>
      <c r="E55" s="22">
        <v>1375106</v>
      </c>
      <c r="F55" s="28">
        <v>1329442</v>
      </c>
      <c r="G55" s="28">
        <v>1316305</v>
      </c>
      <c r="H55" s="28">
        <v>1274877</v>
      </c>
      <c r="I55" s="22">
        <v>1219526</v>
      </c>
      <c r="J55" s="28">
        <v>1141382</v>
      </c>
      <c r="K55" s="28">
        <v>1110874</v>
      </c>
      <c r="L55" s="28">
        <v>1076655</v>
      </c>
      <c r="M55" s="22">
        <v>1047431</v>
      </c>
      <c r="N55" s="28">
        <v>1008840</v>
      </c>
      <c r="O55" s="28">
        <v>980310</v>
      </c>
      <c r="P55" s="28">
        <v>961689</v>
      </c>
      <c r="Q55" s="22">
        <v>936744</v>
      </c>
      <c r="R55" s="28">
        <v>910225</v>
      </c>
      <c r="S55" s="28">
        <v>883064</v>
      </c>
      <c r="T55" s="28">
        <v>861408</v>
      </c>
      <c r="U55" s="22">
        <v>844832</v>
      </c>
      <c r="V55" s="28">
        <v>840630</v>
      </c>
      <c r="W55" s="28">
        <v>813206</v>
      </c>
      <c r="X55" s="28">
        <v>758964</v>
      </c>
      <c r="Y55" s="22">
        <v>718616</v>
      </c>
    </row>
    <row r="56" spans="1:25" ht="13.5">
      <c r="A56" s="2" t="s">
        <v>151</v>
      </c>
      <c r="B56" s="28">
        <v>-5248</v>
      </c>
      <c r="C56" s="28">
        <v>-5248</v>
      </c>
      <c r="D56" s="28">
        <v>-5248</v>
      </c>
      <c r="E56" s="22">
        <v>-5248</v>
      </c>
      <c r="F56" s="28">
        <v>-5248</v>
      </c>
      <c r="G56" s="28">
        <v>-5248</v>
      </c>
      <c r="H56" s="28">
        <v>-5248</v>
      </c>
      <c r="I56" s="22">
        <v>-5248</v>
      </c>
      <c r="J56" s="28">
        <v>-5248</v>
      </c>
      <c r="K56" s="28">
        <v>-5248</v>
      </c>
      <c r="L56" s="28">
        <v>-5248</v>
      </c>
      <c r="M56" s="22">
        <v>-5248</v>
      </c>
      <c r="N56" s="28">
        <v>-5248</v>
      </c>
      <c r="O56" s="28">
        <v>-5248</v>
      </c>
      <c r="P56" s="28">
        <v>-5248</v>
      </c>
      <c r="Q56" s="22">
        <v>-5248</v>
      </c>
      <c r="R56" s="28">
        <v>-5248</v>
      </c>
      <c r="S56" s="28">
        <v>-5248</v>
      </c>
      <c r="T56" s="28">
        <v>-5248</v>
      </c>
      <c r="U56" s="22">
        <v>-5248</v>
      </c>
      <c r="V56" s="28">
        <v>-5248</v>
      </c>
      <c r="W56" s="28">
        <v>-3535</v>
      </c>
      <c r="X56" s="28">
        <v>-2449</v>
      </c>
      <c r="Y56" s="22">
        <v>-2215</v>
      </c>
    </row>
    <row r="57" spans="1:25" ht="13.5">
      <c r="A57" s="2" t="s">
        <v>152</v>
      </c>
      <c r="B57" s="28">
        <v>2421102</v>
      </c>
      <c r="C57" s="28">
        <v>2407258</v>
      </c>
      <c r="D57" s="28">
        <v>2357166</v>
      </c>
      <c r="E57" s="22">
        <v>2339956</v>
      </c>
      <c r="F57" s="28">
        <v>2294291</v>
      </c>
      <c r="G57" s="28">
        <v>2281154</v>
      </c>
      <c r="H57" s="28">
        <v>2239727</v>
      </c>
      <c r="I57" s="22">
        <v>2184375</v>
      </c>
      <c r="J57" s="28">
        <v>2106231</v>
      </c>
      <c r="K57" s="28">
        <v>2075724</v>
      </c>
      <c r="L57" s="28">
        <v>2041504</v>
      </c>
      <c r="M57" s="22">
        <v>2012280</v>
      </c>
      <c r="N57" s="28">
        <v>1973689</v>
      </c>
      <c r="O57" s="28">
        <v>1945159</v>
      </c>
      <c r="P57" s="28">
        <v>1404918</v>
      </c>
      <c r="Q57" s="22">
        <v>1379974</v>
      </c>
      <c r="R57" s="28">
        <v>1353454</v>
      </c>
      <c r="S57" s="28">
        <v>1326293</v>
      </c>
      <c r="T57" s="28">
        <v>1304637</v>
      </c>
      <c r="U57" s="22">
        <v>1288062</v>
      </c>
      <c r="V57" s="28">
        <v>1283873</v>
      </c>
      <c r="W57" s="28">
        <v>1258161</v>
      </c>
      <c r="X57" s="28">
        <v>1205009</v>
      </c>
      <c r="Y57" s="22">
        <v>1164894</v>
      </c>
    </row>
    <row r="58" spans="1:25" ht="13.5">
      <c r="A58" s="2" t="s">
        <v>153</v>
      </c>
      <c r="B58" s="28">
        <v>65196</v>
      </c>
      <c r="C58" s="28">
        <v>52858</v>
      </c>
      <c r="D58" s="28">
        <v>51537</v>
      </c>
      <c r="E58" s="22">
        <v>34741</v>
      </c>
      <c r="F58" s="28">
        <v>10724</v>
      </c>
      <c r="G58" s="28">
        <v>-2602</v>
      </c>
      <c r="H58" s="28">
        <v>-2923</v>
      </c>
      <c r="I58" s="22">
        <v>6952</v>
      </c>
      <c r="J58" s="28">
        <v>-8286</v>
      </c>
      <c r="K58" s="28">
        <v>-12093</v>
      </c>
      <c r="L58" s="28">
        <v>1061</v>
      </c>
      <c r="M58" s="22">
        <v>1455</v>
      </c>
      <c r="N58" s="28">
        <v>-554</v>
      </c>
      <c r="O58" s="28">
        <v>-362</v>
      </c>
      <c r="P58" s="28">
        <v>-187</v>
      </c>
      <c r="Q58" s="22">
        <v>12351</v>
      </c>
      <c r="R58" s="28">
        <v>9383</v>
      </c>
      <c r="S58" s="28">
        <v>3598</v>
      </c>
      <c r="T58" s="28">
        <v>9699</v>
      </c>
      <c r="U58" s="22">
        <v>-6817</v>
      </c>
      <c r="V58" s="28">
        <v>-6045</v>
      </c>
      <c r="W58" s="28">
        <v>-14142</v>
      </c>
      <c r="X58" s="28">
        <v>1179</v>
      </c>
      <c r="Y58" s="22">
        <v>-7468</v>
      </c>
    </row>
    <row r="59" spans="1:25" ht="13.5">
      <c r="A59" s="2" t="s">
        <v>3</v>
      </c>
      <c r="B59" s="28">
        <v>-28782</v>
      </c>
      <c r="C59" s="28">
        <v>-20736</v>
      </c>
      <c r="D59" s="28">
        <v>-15262</v>
      </c>
      <c r="E59" s="22">
        <v>16243</v>
      </c>
      <c r="F59" s="28">
        <v>15179</v>
      </c>
      <c r="G59" s="28">
        <v>-2968</v>
      </c>
      <c r="H59" s="28">
        <v>1833</v>
      </c>
      <c r="I59" s="22">
        <v>4118</v>
      </c>
      <c r="J59" s="28"/>
      <c r="K59" s="28"/>
      <c r="L59" s="28"/>
      <c r="M59" s="22"/>
      <c r="N59" s="28"/>
      <c r="O59" s="28">
        <v>-55</v>
      </c>
      <c r="P59" s="28"/>
      <c r="Q59" s="22"/>
      <c r="R59" s="28"/>
      <c r="S59" s="28">
        <v>0</v>
      </c>
      <c r="T59" s="28">
        <v>0</v>
      </c>
      <c r="U59" s="22">
        <v>0</v>
      </c>
      <c r="V59" s="28">
        <v>0</v>
      </c>
      <c r="W59" s="28">
        <v>0</v>
      </c>
      <c r="X59" s="28">
        <v>-1</v>
      </c>
      <c r="Y59" s="22">
        <v>3</v>
      </c>
    </row>
    <row r="60" spans="1:25" ht="13.5">
      <c r="A60" s="2" t="s">
        <v>4</v>
      </c>
      <c r="B60" s="28">
        <v>258173</v>
      </c>
      <c r="C60" s="28">
        <v>189986</v>
      </c>
      <c r="D60" s="28">
        <v>162995</v>
      </c>
      <c r="E60" s="22">
        <v>90350</v>
      </c>
      <c r="F60" s="28">
        <v>10144</v>
      </c>
      <c r="G60" s="28">
        <v>-30720</v>
      </c>
      <c r="H60" s="28">
        <v>-20811</v>
      </c>
      <c r="I60" s="22">
        <v>-16195</v>
      </c>
      <c r="J60" s="28">
        <v>-32590</v>
      </c>
      <c r="K60" s="28">
        <v>-17273</v>
      </c>
      <c r="L60" s="28">
        <v>-15651</v>
      </c>
      <c r="M60" s="22">
        <v>-16847</v>
      </c>
      <c r="N60" s="28">
        <v>-17486</v>
      </c>
      <c r="O60" s="28">
        <v>-12968</v>
      </c>
      <c r="P60" s="28">
        <v>-10399</v>
      </c>
      <c r="Q60" s="22">
        <v>-4826</v>
      </c>
      <c r="R60" s="28">
        <v>-10487</v>
      </c>
      <c r="S60" s="28">
        <v>-7572</v>
      </c>
      <c r="T60" s="28">
        <v>-7026</v>
      </c>
      <c r="U60" s="22">
        <v>-10121</v>
      </c>
      <c r="V60" s="28">
        <v>-5152</v>
      </c>
      <c r="W60" s="28">
        <v>-3514</v>
      </c>
      <c r="X60" s="28">
        <v>-6306</v>
      </c>
      <c r="Y60" s="22">
        <v>-60</v>
      </c>
    </row>
    <row r="61" spans="1:25" ht="13.5">
      <c r="A61" s="2" t="s">
        <v>154</v>
      </c>
      <c r="B61" s="28">
        <v>294588</v>
      </c>
      <c r="C61" s="28">
        <v>222108</v>
      </c>
      <c r="D61" s="28">
        <v>199270</v>
      </c>
      <c r="E61" s="22">
        <v>141336</v>
      </c>
      <c r="F61" s="28">
        <v>36047</v>
      </c>
      <c r="G61" s="28">
        <v>-36290</v>
      </c>
      <c r="H61" s="28">
        <v>-21902</v>
      </c>
      <c r="I61" s="22">
        <v>-5124</v>
      </c>
      <c r="J61" s="28">
        <v>-40877</v>
      </c>
      <c r="K61" s="28">
        <v>-29366</v>
      </c>
      <c r="L61" s="28">
        <v>-14589</v>
      </c>
      <c r="M61" s="22">
        <v>-15391</v>
      </c>
      <c r="N61" s="28">
        <v>-18040</v>
      </c>
      <c r="O61" s="28">
        <v>-13385</v>
      </c>
      <c r="P61" s="28">
        <v>-10586</v>
      </c>
      <c r="Q61" s="22">
        <v>7525</v>
      </c>
      <c r="R61" s="28">
        <v>-1104</v>
      </c>
      <c r="S61" s="28">
        <v>-3974</v>
      </c>
      <c r="T61" s="28">
        <v>2671</v>
      </c>
      <c r="U61" s="22">
        <v>-16939</v>
      </c>
      <c r="V61" s="28">
        <v>-11198</v>
      </c>
      <c r="W61" s="28">
        <v>-17657</v>
      </c>
      <c r="X61" s="28">
        <v>-5128</v>
      </c>
      <c r="Y61" s="22">
        <v>-7524</v>
      </c>
    </row>
    <row r="62" spans="1:25" ht="13.5">
      <c r="A62" s="6" t="s">
        <v>5</v>
      </c>
      <c r="B62" s="28">
        <v>197757</v>
      </c>
      <c r="C62" s="28">
        <v>195624</v>
      </c>
      <c r="D62" s="28">
        <v>194624</v>
      </c>
      <c r="E62" s="22">
        <v>189691</v>
      </c>
      <c r="F62" s="28">
        <v>172143</v>
      </c>
      <c r="G62" s="28">
        <v>142272</v>
      </c>
      <c r="H62" s="28">
        <v>138954</v>
      </c>
      <c r="I62" s="22">
        <v>134941</v>
      </c>
      <c r="J62" s="28">
        <v>108735</v>
      </c>
      <c r="K62" s="28">
        <v>108050</v>
      </c>
      <c r="L62" s="28">
        <v>104541</v>
      </c>
      <c r="M62" s="22">
        <v>100493</v>
      </c>
      <c r="N62" s="28">
        <v>95300</v>
      </c>
      <c r="O62" s="28">
        <v>90321</v>
      </c>
      <c r="P62" s="28">
        <v>102255</v>
      </c>
      <c r="Q62" s="22">
        <v>103103</v>
      </c>
      <c r="R62" s="28">
        <v>100389</v>
      </c>
      <c r="S62" s="28">
        <v>95322</v>
      </c>
      <c r="T62" s="28">
        <v>92384</v>
      </c>
      <c r="U62" s="22">
        <v>90938</v>
      </c>
      <c r="V62" s="28">
        <v>90115</v>
      </c>
      <c r="W62" s="28">
        <v>91977</v>
      </c>
      <c r="X62" s="28">
        <v>89115</v>
      </c>
      <c r="Y62" s="22">
        <v>81442</v>
      </c>
    </row>
    <row r="63" spans="1:25" ht="13.5">
      <c r="A63" s="6" t="s">
        <v>155</v>
      </c>
      <c r="B63" s="28">
        <v>2913448</v>
      </c>
      <c r="C63" s="28">
        <v>2824991</v>
      </c>
      <c r="D63" s="28">
        <v>2751061</v>
      </c>
      <c r="E63" s="22">
        <v>2670983</v>
      </c>
      <c r="F63" s="28">
        <v>2502482</v>
      </c>
      <c r="G63" s="28">
        <v>2387136</v>
      </c>
      <c r="H63" s="28">
        <v>2356779</v>
      </c>
      <c r="I63" s="22">
        <v>2314193</v>
      </c>
      <c r="J63" s="28">
        <v>2174089</v>
      </c>
      <c r="K63" s="28">
        <v>2154408</v>
      </c>
      <c r="L63" s="28">
        <v>2131457</v>
      </c>
      <c r="M63" s="22">
        <v>2097382</v>
      </c>
      <c r="N63" s="28">
        <v>2050949</v>
      </c>
      <c r="O63" s="28">
        <v>2022095</v>
      </c>
      <c r="P63" s="28">
        <v>1496586</v>
      </c>
      <c r="Q63" s="22">
        <v>1490603</v>
      </c>
      <c r="R63" s="28">
        <v>1452740</v>
      </c>
      <c r="S63" s="28">
        <v>1417642</v>
      </c>
      <c r="T63" s="28">
        <v>1399694</v>
      </c>
      <c r="U63" s="22">
        <v>1362060</v>
      </c>
      <c r="V63" s="28">
        <v>1362790</v>
      </c>
      <c r="W63" s="28">
        <v>1332481</v>
      </c>
      <c r="X63" s="28">
        <v>1288996</v>
      </c>
      <c r="Y63" s="22">
        <v>1238812</v>
      </c>
    </row>
    <row r="64" spans="1:25" ht="14.25" thickBot="1">
      <c r="A64" s="7" t="s">
        <v>156</v>
      </c>
      <c r="B64" s="28">
        <v>3962109</v>
      </c>
      <c r="C64" s="28">
        <v>3774957</v>
      </c>
      <c r="D64" s="28">
        <v>3715749</v>
      </c>
      <c r="E64" s="22">
        <v>3616158</v>
      </c>
      <c r="F64" s="28">
        <v>3306838</v>
      </c>
      <c r="G64" s="28">
        <v>3093454</v>
      </c>
      <c r="H64" s="28">
        <v>3063521</v>
      </c>
      <c r="I64" s="22">
        <v>3066397</v>
      </c>
      <c r="J64" s="28">
        <v>2899862</v>
      </c>
      <c r="K64" s="28">
        <v>2747248</v>
      </c>
      <c r="L64" s="28">
        <v>2768241</v>
      </c>
      <c r="M64" s="22">
        <v>2680379</v>
      </c>
      <c r="N64" s="28">
        <v>2587891</v>
      </c>
      <c r="O64" s="28">
        <v>2529435</v>
      </c>
      <c r="P64" s="28">
        <v>2016243</v>
      </c>
      <c r="Q64" s="22">
        <v>2013778</v>
      </c>
      <c r="R64" s="28">
        <v>1948916</v>
      </c>
      <c r="S64" s="28">
        <v>1852222</v>
      </c>
      <c r="T64" s="28">
        <v>1813064</v>
      </c>
      <c r="U64" s="22">
        <v>1768044</v>
      </c>
      <c r="V64" s="28">
        <v>1752640</v>
      </c>
      <c r="W64" s="28">
        <v>1888074</v>
      </c>
      <c r="X64" s="28">
        <v>1929404</v>
      </c>
      <c r="Y64" s="22">
        <v>1807900</v>
      </c>
    </row>
    <row r="65" spans="1:25" ht="14.25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7" ht="13.5">
      <c r="A67" s="20" t="s">
        <v>161</v>
      </c>
    </row>
    <row r="68" ht="13.5">
      <c r="A68" s="20" t="s">
        <v>162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3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157</v>
      </c>
      <c r="B2" s="14">
        <v>1605</v>
      </c>
      <c r="C2" s="14"/>
      <c r="D2" s="14"/>
      <c r="E2" s="14"/>
      <c r="F2" s="14"/>
      <c r="G2" s="14"/>
    </row>
    <row r="3" spans="1:7" ht="14.25" thickBot="1">
      <c r="A3" s="11" t="s">
        <v>158</v>
      </c>
      <c r="B3" s="1" t="s">
        <v>159</v>
      </c>
      <c r="C3" s="1"/>
      <c r="D3" s="1"/>
      <c r="E3" s="1"/>
      <c r="F3" s="1"/>
      <c r="G3" s="1"/>
    </row>
    <row r="4" spans="1:7" ht="14.25" thickTop="1">
      <c r="A4" s="10" t="s">
        <v>63</v>
      </c>
      <c r="B4" s="15" t="str">
        <f>HYPERLINK("http://www.kabupro.jp/mark/20130626/S000DRFC.htm","有価証券報告書")</f>
        <v>有価証券報告書</v>
      </c>
      <c r="C4" s="15" t="str">
        <f>HYPERLINK("http://www.kabupro.jp/mark/20130626/S000DRFC.htm","有価証券報告書")</f>
        <v>有価証券報告書</v>
      </c>
      <c r="D4" s="15" t="str">
        <f>HYPERLINK("http://www.kabupro.jp/mark/20120627/S000B7SS.htm","有価証券報告書")</f>
        <v>有価証券報告書</v>
      </c>
      <c r="E4" s="15" t="str">
        <f>HYPERLINK("http://www.kabupro.jp/mark/20110629/S0008R8W.htm","有価証券報告書")</f>
        <v>有価証券報告書</v>
      </c>
      <c r="F4" s="15" t="str">
        <f>HYPERLINK("http://www.kabupro.jp/mark/20100624/S00060LU.htm","有価証券報告書")</f>
        <v>有価証券報告書</v>
      </c>
      <c r="G4" s="15" t="str">
        <f>HYPERLINK("http://www.kabupro.jp/mark/20090626/S0003IQM.htm","有価証券報告書")</f>
        <v>有価証券報告書</v>
      </c>
    </row>
    <row r="5" spans="1:7" ht="14.25" thickBot="1">
      <c r="A5" s="11" t="s">
        <v>64</v>
      </c>
      <c r="B5" s="1" t="s">
        <v>70</v>
      </c>
      <c r="C5" s="1" t="s">
        <v>70</v>
      </c>
      <c r="D5" s="1" t="s">
        <v>74</v>
      </c>
      <c r="E5" s="1" t="s">
        <v>76</v>
      </c>
      <c r="F5" s="1" t="s">
        <v>78</v>
      </c>
      <c r="G5" s="1" t="s">
        <v>80</v>
      </c>
    </row>
    <row r="6" spans="1:7" ht="15" thickBot="1" thickTop="1">
      <c r="A6" s="10" t="s">
        <v>65</v>
      </c>
      <c r="B6" s="18" t="s">
        <v>192</v>
      </c>
      <c r="C6" s="19"/>
      <c r="D6" s="19"/>
      <c r="E6" s="19"/>
      <c r="F6" s="19"/>
      <c r="G6" s="19"/>
    </row>
    <row r="7" spans="1:7" ht="14.25" thickTop="1">
      <c r="A7" s="12" t="s">
        <v>66</v>
      </c>
      <c r="B7" s="16" t="s">
        <v>71</v>
      </c>
      <c r="C7" s="16" t="s">
        <v>71</v>
      </c>
      <c r="D7" s="16" t="s">
        <v>71</v>
      </c>
      <c r="E7" s="16" t="s">
        <v>71</v>
      </c>
      <c r="F7" s="16" t="s">
        <v>71</v>
      </c>
      <c r="G7" s="16" t="s">
        <v>71</v>
      </c>
    </row>
    <row r="8" spans="1:7" ht="13.5">
      <c r="A8" s="13" t="s">
        <v>67</v>
      </c>
      <c r="B8" s="17" t="s">
        <v>163</v>
      </c>
      <c r="C8" s="17" t="s">
        <v>164</v>
      </c>
      <c r="D8" s="17" t="s">
        <v>165</v>
      </c>
      <c r="E8" s="17" t="s">
        <v>166</v>
      </c>
      <c r="F8" s="17" t="s">
        <v>167</v>
      </c>
      <c r="G8" s="17" t="s">
        <v>168</v>
      </c>
    </row>
    <row r="9" spans="1:7" ht="13.5">
      <c r="A9" s="13" t="s">
        <v>68</v>
      </c>
      <c r="B9" s="17" t="s">
        <v>72</v>
      </c>
      <c r="C9" s="17" t="s">
        <v>73</v>
      </c>
      <c r="D9" s="17" t="s">
        <v>75</v>
      </c>
      <c r="E9" s="17" t="s">
        <v>77</v>
      </c>
      <c r="F9" s="17" t="s">
        <v>79</v>
      </c>
      <c r="G9" s="17" t="s">
        <v>81</v>
      </c>
    </row>
    <row r="10" spans="1:7" ht="14.25" thickBot="1">
      <c r="A10" s="13" t="s">
        <v>69</v>
      </c>
      <c r="B10" s="17" t="s">
        <v>83</v>
      </c>
      <c r="C10" s="17" t="s">
        <v>83</v>
      </c>
      <c r="D10" s="17" t="s">
        <v>83</v>
      </c>
      <c r="E10" s="17" t="s">
        <v>83</v>
      </c>
      <c r="F10" s="17" t="s">
        <v>83</v>
      </c>
      <c r="G10" s="17" t="s">
        <v>83</v>
      </c>
    </row>
    <row r="11" spans="1:7" ht="14.25" thickTop="1">
      <c r="A11" s="26" t="s">
        <v>169</v>
      </c>
      <c r="B11" s="21">
        <v>399496</v>
      </c>
      <c r="C11" s="21">
        <v>452228</v>
      </c>
      <c r="D11" s="21">
        <v>376689</v>
      </c>
      <c r="E11" s="21">
        <v>347770</v>
      </c>
      <c r="F11" s="21">
        <v>151451</v>
      </c>
      <c r="G11" s="21"/>
    </row>
    <row r="12" spans="1:7" ht="13.5">
      <c r="A12" s="7" t="s">
        <v>170</v>
      </c>
      <c r="B12" s="22">
        <v>173695</v>
      </c>
      <c r="C12" s="22">
        <v>177065</v>
      </c>
      <c r="D12" s="22">
        <v>146539</v>
      </c>
      <c r="E12" s="22">
        <v>127635</v>
      </c>
      <c r="F12" s="22">
        <v>50021</v>
      </c>
      <c r="G12" s="22"/>
    </row>
    <row r="13" spans="1:7" ht="13.5">
      <c r="A13" s="7" t="s">
        <v>171</v>
      </c>
      <c r="B13" s="22">
        <v>225800</v>
      </c>
      <c r="C13" s="22">
        <v>275162</v>
      </c>
      <c r="D13" s="22">
        <v>230149</v>
      </c>
      <c r="E13" s="22">
        <v>220134</v>
      </c>
      <c r="F13" s="22">
        <v>113481</v>
      </c>
      <c r="G13" s="22">
        <v>18394</v>
      </c>
    </row>
    <row r="14" spans="1:7" ht="13.5">
      <c r="A14" s="7" t="s">
        <v>172</v>
      </c>
      <c r="B14" s="22">
        <v>175</v>
      </c>
      <c r="C14" s="22">
        <v>30</v>
      </c>
      <c r="D14" s="22"/>
      <c r="E14" s="22"/>
      <c r="F14" s="22"/>
      <c r="G14" s="22"/>
    </row>
    <row r="15" spans="1:7" ht="13.5">
      <c r="A15" s="7" t="s">
        <v>173</v>
      </c>
      <c r="B15" s="22">
        <v>44347</v>
      </c>
      <c r="C15" s="22">
        <v>41479</v>
      </c>
      <c r="D15" s="22">
        <v>38776</v>
      </c>
      <c r="E15" s="22">
        <v>34868</v>
      </c>
      <c r="F15" s="22">
        <v>22624</v>
      </c>
      <c r="G15" s="22">
        <v>2769</v>
      </c>
    </row>
    <row r="16" spans="1:7" ht="14.25" thickBot="1">
      <c r="A16" s="25" t="s">
        <v>174</v>
      </c>
      <c r="B16" s="23">
        <v>181278</v>
      </c>
      <c r="C16" s="23">
        <v>233652</v>
      </c>
      <c r="D16" s="23">
        <v>190645</v>
      </c>
      <c r="E16" s="23">
        <v>182269</v>
      </c>
      <c r="F16" s="23">
        <v>89389</v>
      </c>
      <c r="G16" s="23">
        <v>15624</v>
      </c>
    </row>
    <row r="17" spans="1:7" ht="14.25" thickTop="1">
      <c r="A17" s="6" t="s">
        <v>175</v>
      </c>
      <c r="B17" s="22">
        <v>4557</v>
      </c>
      <c r="C17" s="22">
        <v>1892</v>
      </c>
      <c r="D17" s="22">
        <v>1808</v>
      </c>
      <c r="E17" s="22">
        <v>2188</v>
      </c>
      <c r="F17" s="22">
        <v>1585</v>
      </c>
      <c r="G17" s="22">
        <v>24</v>
      </c>
    </row>
    <row r="18" spans="1:7" ht="13.5">
      <c r="A18" s="6" t="s">
        <v>176</v>
      </c>
      <c r="B18" s="22">
        <v>2099</v>
      </c>
      <c r="C18" s="22">
        <v>2689</v>
      </c>
      <c r="D18" s="22">
        <v>1873</v>
      </c>
      <c r="E18" s="22">
        <v>1722</v>
      </c>
      <c r="F18" s="22">
        <v>1115</v>
      </c>
      <c r="G18" s="22">
        <v>73</v>
      </c>
    </row>
    <row r="19" spans="1:7" ht="13.5">
      <c r="A19" s="6" t="s">
        <v>177</v>
      </c>
      <c r="B19" s="22">
        <v>69276</v>
      </c>
      <c r="C19" s="22">
        <v>57343</v>
      </c>
      <c r="D19" s="22">
        <v>69665</v>
      </c>
      <c r="E19" s="22">
        <v>32682</v>
      </c>
      <c r="F19" s="22">
        <v>28559</v>
      </c>
      <c r="G19" s="22"/>
    </row>
    <row r="20" spans="1:7" ht="13.5">
      <c r="A20" s="6" t="s">
        <v>178</v>
      </c>
      <c r="B20" s="22">
        <v>20849</v>
      </c>
      <c r="C20" s="22"/>
      <c r="D20" s="22"/>
      <c r="E20" s="22"/>
      <c r="F20" s="22"/>
      <c r="G20" s="22"/>
    </row>
    <row r="21" spans="1:7" ht="13.5">
      <c r="A21" s="6" t="s">
        <v>92</v>
      </c>
      <c r="B21" s="22">
        <v>5192</v>
      </c>
      <c r="C21" s="22">
        <v>4162</v>
      </c>
      <c r="D21" s="22">
        <v>3588</v>
      </c>
      <c r="E21" s="22">
        <v>3829</v>
      </c>
      <c r="F21" s="22">
        <v>2497</v>
      </c>
      <c r="G21" s="22">
        <v>0</v>
      </c>
    </row>
    <row r="22" spans="1:7" ht="13.5">
      <c r="A22" s="6" t="s">
        <v>179</v>
      </c>
      <c r="B22" s="22">
        <v>101975</v>
      </c>
      <c r="C22" s="22">
        <v>66087</v>
      </c>
      <c r="D22" s="22">
        <v>76935</v>
      </c>
      <c r="E22" s="22">
        <v>40423</v>
      </c>
      <c r="F22" s="22">
        <v>33758</v>
      </c>
      <c r="G22" s="22">
        <v>115</v>
      </c>
    </row>
    <row r="23" spans="1:7" ht="13.5">
      <c r="A23" s="6" t="s">
        <v>180</v>
      </c>
      <c r="B23" s="22">
        <v>2000</v>
      </c>
      <c r="C23" s="22">
        <v>989</v>
      </c>
      <c r="D23" s="22">
        <v>717</v>
      </c>
      <c r="E23" s="22">
        <v>604</v>
      </c>
      <c r="F23" s="22">
        <v>174</v>
      </c>
      <c r="G23" s="22"/>
    </row>
    <row r="24" spans="1:7" ht="13.5">
      <c r="A24" s="6" t="s">
        <v>181</v>
      </c>
      <c r="B24" s="22">
        <v>23402</v>
      </c>
      <c r="C24" s="22">
        <v>12713</v>
      </c>
      <c r="D24" s="22"/>
      <c r="E24" s="22"/>
      <c r="F24" s="22"/>
      <c r="G24" s="22"/>
    </row>
    <row r="25" spans="1:7" ht="13.5">
      <c r="A25" s="6" t="s">
        <v>182</v>
      </c>
      <c r="B25" s="22">
        <v>3705</v>
      </c>
      <c r="C25" s="22"/>
      <c r="D25" s="22"/>
      <c r="E25" s="22"/>
      <c r="F25" s="22"/>
      <c r="G25" s="22"/>
    </row>
    <row r="26" spans="1:7" ht="13.5">
      <c r="A26" s="6" t="s">
        <v>183</v>
      </c>
      <c r="B26" s="22">
        <v>2526</v>
      </c>
      <c r="C26" s="22">
        <v>7680</v>
      </c>
      <c r="D26" s="22">
        <v>3006</v>
      </c>
      <c r="E26" s="22"/>
      <c r="F26" s="22"/>
      <c r="G26" s="22"/>
    </row>
    <row r="27" spans="1:7" ht="13.5">
      <c r="A27" s="6" t="s">
        <v>184</v>
      </c>
      <c r="B27" s="22"/>
      <c r="C27" s="22">
        <v>10009</v>
      </c>
      <c r="D27" s="22">
        <v>19895</v>
      </c>
      <c r="E27" s="22">
        <v>15756</v>
      </c>
      <c r="F27" s="22">
        <v>12017</v>
      </c>
      <c r="G27" s="22"/>
    </row>
    <row r="28" spans="1:7" ht="13.5">
      <c r="A28" s="6" t="s">
        <v>92</v>
      </c>
      <c r="B28" s="22">
        <v>4249</v>
      </c>
      <c r="C28" s="22">
        <v>2214</v>
      </c>
      <c r="D28" s="22">
        <v>7810</v>
      </c>
      <c r="E28" s="22">
        <v>1256</v>
      </c>
      <c r="F28" s="22">
        <v>815</v>
      </c>
      <c r="G28" s="22">
        <v>0</v>
      </c>
    </row>
    <row r="29" spans="1:7" ht="13.5">
      <c r="A29" s="6" t="s">
        <v>185</v>
      </c>
      <c r="B29" s="22">
        <v>35885</v>
      </c>
      <c r="C29" s="22">
        <v>33608</v>
      </c>
      <c r="D29" s="22">
        <v>60387</v>
      </c>
      <c r="E29" s="22">
        <v>37779</v>
      </c>
      <c r="F29" s="22">
        <v>44524</v>
      </c>
      <c r="G29" s="22">
        <v>1</v>
      </c>
    </row>
    <row r="30" spans="1:7" ht="14.25" thickBot="1">
      <c r="A30" s="25" t="s">
        <v>186</v>
      </c>
      <c r="B30" s="23">
        <v>247369</v>
      </c>
      <c r="C30" s="23">
        <v>266131</v>
      </c>
      <c r="D30" s="23">
        <v>207194</v>
      </c>
      <c r="E30" s="23">
        <v>184913</v>
      </c>
      <c r="F30" s="23">
        <v>78623</v>
      </c>
      <c r="G30" s="23">
        <v>15738</v>
      </c>
    </row>
    <row r="31" spans="1:7" ht="14.25" thickTop="1">
      <c r="A31" s="7" t="s">
        <v>187</v>
      </c>
      <c r="B31" s="22">
        <v>247369</v>
      </c>
      <c r="C31" s="22">
        <v>266131</v>
      </c>
      <c r="D31" s="22">
        <v>207194</v>
      </c>
      <c r="E31" s="22">
        <v>184913</v>
      </c>
      <c r="F31" s="22">
        <v>345574</v>
      </c>
      <c r="G31" s="22">
        <v>15738</v>
      </c>
    </row>
    <row r="32" spans="1:7" ht="13.5">
      <c r="A32" s="7" t="s">
        <v>188</v>
      </c>
      <c r="B32" s="22">
        <v>99192</v>
      </c>
      <c r="C32" s="22">
        <v>119622</v>
      </c>
      <c r="D32" s="22">
        <v>88837</v>
      </c>
      <c r="E32" s="22">
        <v>90221</v>
      </c>
      <c r="F32" s="22">
        <v>36479</v>
      </c>
      <c r="G32" s="22">
        <v>169</v>
      </c>
    </row>
    <row r="33" spans="1:7" ht="13.5">
      <c r="A33" s="7" t="s">
        <v>189</v>
      </c>
      <c r="B33" s="22">
        <v>1087</v>
      </c>
      <c r="C33" s="22">
        <v>701</v>
      </c>
      <c r="D33" s="22">
        <v>-912</v>
      </c>
      <c r="E33" s="22">
        <v>-1769</v>
      </c>
      <c r="F33" s="22">
        <v>-14578</v>
      </c>
      <c r="G33" s="22">
        <v>-8</v>
      </c>
    </row>
    <row r="34" spans="1:7" ht="13.5">
      <c r="A34" s="7" t="s">
        <v>190</v>
      </c>
      <c r="B34" s="22">
        <v>100279</v>
      </c>
      <c r="C34" s="22">
        <v>120323</v>
      </c>
      <c r="D34" s="22">
        <v>87924</v>
      </c>
      <c r="E34" s="22">
        <v>88451</v>
      </c>
      <c r="F34" s="22">
        <v>21901</v>
      </c>
      <c r="G34" s="22">
        <v>161</v>
      </c>
    </row>
    <row r="35" spans="1:7" ht="14.25" thickBot="1">
      <c r="A35" s="7" t="s">
        <v>191</v>
      </c>
      <c r="B35" s="22">
        <v>147090</v>
      </c>
      <c r="C35" s="22">
        <v>145807</v>
      </c>
      <c r="D35" s="22">
        <v>119269</v>
      </c>
      <c r="E35" s="22">
        <v>96461</v>
      </c>
      <c r="F35" s="22">
        <v>323672</v>
      </c>
      <c r="G35" s="22">
        <v>15576</v>
      </c>
    </row>
    <row r="36" spans="1:7" ht="14.25" thickTop="1">
      <c r="A36" s="8"/>
      <c r="B36" s="24"/>
      <c r="C36" s="24"/>
      <c r="D36" s="24"/>
      <c r="E36" s="24"/>
      <c r="F36" s="24"/>
      <c r="G36" s="24"/>
    </row>
    <row r="38" ht="13.5">
      <c r="A38" s="20" t="s">
        <v>161</v>
      </c>
    </row>
    <row r="39" ht="13.5">
      <c r="A39" s="20" t="s">
        <v>162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157</v>
      </c>
      <c r="B2" s="14">
        <v>1605</v>
      </c>
      <c r="C2" s="14"/>
      <c r="D2" s="14"/>
      <c r="E2" s="14"/>
      <c r="F2" s="14"/>
      <c r="G2" s="14"/>
    </row>
    <row r="3" spans="1:7" ht="14.25" thickBot="1">
      <c r="A3" s="11" t="s">
        <v>158</v>
      </c>
      <c r="B3" s="1" t="s">
        <v>159</v>
      </c>
      <c r="C3" s="1"/>
      <c r="D3" s="1"/>
      <c r="E3" s="1"/>
      <c r="F3" s="1"/>
      <c r="G3" s="1"/>
    </row>
    <row r="4" spans="1:7" ht="14.25" thickTop="1">
      <c r="A4" s="10" t="s">
        <v>63</v>
      </c>
      <c r="B4" s="15" t="str">
        <f>HYPERLINK("http://www.kabupro.jp/mark/20130626/S000DRFC.htm","有価証券報告書")</f>
        <v>有価証券報告書</v>
      </c>
      <c r="C4" s="15" t="str">
        <f>HYPERLINK("http://www.kabupro.jp/mark/20130626/S000DRFC.htm","有価証券報告書")</f>
        <v>有価証券報告書</v>
      </c>
      <c r="D4" s="15" t="str">
        <f>HYPERLINK("http://www.kabupro.jp/mark/20120627/S000B7SS.htm","有価証券報告書")</f>
        <v>有価証券報告書</v>
      </c>
      <c r="E4" s="15" t="str">
        <f>HYPERLINK("http://www.kabupro.jp/mark/20110629/S0008R8W.htm","有価証券報告書")</f>
        <v>有価証券報告書</v>
      </c>
      <c r="F4" s="15" t="str">
        <f>HYPERLINK("http://www.kabupro.jp/mark/20100624/S00060LU.htm","有価証券報告書")</f>
        <v>有価証券報告書</v>
      </c>
      <c r="G4" s="15" t="str">
        <f>HYPERLINK("http://www.kabupro.jp/mark/20090626/S0003IQM.htm","有価証券報告書")</f>
        <v>有価証券報告書</v>
      </c>
    </row>
    <row r="5" spans="1:7" ht="14.25" thickBot="1">
      <c r="A5" s="11" t="s">
        <v>64</v>
      </c>
      <c r="B5" s="1" t="s">
        <v>70</v>
      </c>
      <c r="C5" s="1" t="s">
        <v>70</v>
      </c>
      <c r="D5" s="1" t="s">
        <v>74</v>
      </c>
      <c r="E5" s="1" t="s">
        <v>76</v>
      </c>
      <c r="F5" s="1" t="s">
        <v>78</v>
      </c>
      <c r="G5" s="1" t="s">
        <v>80</v>
      </c>
    </row>
    <row r="6" spans="1:7" ht="15" thickBot="1" thickTop="1">
      <c r="A6" s="10" t="s">
        <v>65</v>
      </c>
      <c r="B6" s="18" t="s">
        <v>160</v>
      </c>
      <c r="C6" s="19"/>
      <c r="D6" s="19"/>
      <c r="E6" s="19"/>
      <c r="F6" s="19"/>
      <c r="G6" s="19"/>
    </row>
    <row r="7" spans="1:7" ht="14.25" thickTop="1">
      <c r="A7" s="12" t="s">
        <v>66</v>
      </c>
      <c r="B7" s="16" t="s">
        <v>71</v>
      </c>
      <c r="C7" s="16" t="s">
        <v>71</v>
      </c>
      <c r="D7" s="16" t="s">
        <v>71</v>
      </c>
      <c r="E7" s="16" t="s">
        <v>71</v>
      </c>
      <c r="F7" s="16" t="s">
        <v>71</v>
      </c>
      <c r="G7" s="16" t="s">
        <v>71</v>
      </c>
    </row>
    <row r="8" spans="1:7" ht="13.5">
      <c r="A8" s="13" t="s">
        <v>67</v>
      </c>
      <c r="B8" s="17"/>
      <c r="C8" s="17"/>
      <c r="D8" s="17"/>
      <c r="E8" s="17"/>
      <c r="F8" s="17"/>
      <c r="G8" s="17"/>
    </row>
    <row r="9" spans="1:7" ht="13.5">
      <c r="A9" s="13" t="s">
        <v>68</v>
      </c>
      <c r="B9" s="17" t="s">
        <v>72</v>
      </c>
      <c r="C9" s="17" t="s">
        <v>73</v>
      </c>
      <c r="D9" s="17" t="s">
        <v>75</v>
      </c>
      <c r="E9" s="17" t="s">
        <v>77</v>
      </c>
      <c r="F9" s="17" t="s">
        <v>79</v>
      </c>
      <c r="G9" s="17" t="s">
        <v>81</v>
      </c>
    </row>
    <row r="10" spans="1:7" ht="14.25" thickBot="1">
      <c r="A10" s="13" t="s">
        <v>69</v>
      </c>
      <c r="B10" s="17" t="s">
        <v>83</v>
      </c>
      <c r="C10" s="17" t="s">
        <v>83</v>
      </c>
      <c r="D10" s="17" t="s">
        <v>83</v>
      </c>
      <c r="E10" s="17" t="s">
        <v>83</v>
      </c>
      <c r="F10" s="17" t="s">
        <v>83</v>
      </c>
      <c r="G10" s="17" t="s">
        <v>83</v>
      </c>
    </row>
    <row r="11" spans="1:7" ht="14.25" thickTop="1">
      <c r="A11" s="9" t="s">
        <v>82</v>
      </c>
      <c r="B11" s="21">
        <v>430958</v>
      </c>
      <c r="C11" s="21">
        <v>244066</v>
      </c>
      <c r="D11" s="21">
        <v>20017</v>
      </c>
      <c r="E11" s="21">
        <v>23039</v>
      </c>
      <c r="F11" s="21">
        <v>30067</v>
      </c>
      <c r="G11" s="21">
        <v>722</v>
      </c>
    </row>
    <row r="12" spans="1:7" ht="13.5">
      <c r="A12" s="2" t="s">
        <v>84</v>
      </c>
      <c r="B12" s="22">
        <v>28442</v>
      </c>
      <c r="C12" s="22">
        <v>28586</v>
      </c>
      <c r="D12" s="22">
        <v>24913</v>
      </c>
      <c r="E12" s="22">
        <v>27130</v>
      </c>
      <c r="F12" s="22">
        <v>19875</v>
      </c>
      <c r="G12" s="22"/>
    </row>
    <row r="13" spans="1:7" ht="13.5">
      <c r="A13" s="2" t="s">
        <v>85</v>
      </c>
      <c r="B13" s="22">
        <v>272080</v>
      </c>
      <c r="C13" s="22">
        <v>364134</v>
      </c>
      <c r="D13" s="22">
        <v>93393</v>
      </c>
      <c r="E13" s="22">
        <v>103670</v>
      </c>
      <c r="F13" s="22">
        <v>119174</v>
      </c>
      <c r="G13" s="22">
        <v>7994</v>
      </c>
    </row>
    <row r="14" spans="1:7" ht="13.5">
      <c r="A14" s="2" t="s">
        <v>86</v>
      </c>
      <c r="B14" s="22">
        <v>2516</v>
      </c>
      <c r="C14" s="22">
        <v>2491</v>
      </c>
      <c r="D14" s="22">
        <v>2787</v>
      </c>
      <c r="E14" s="22">
        <v>2673</v>
      </c>
      <c r="F14" s="22">
        <v>3327</v>
      </c>
      <c r="G14" s="22"/>
    </row>
    <row r="15" spans="1:7" ht="13.5">
      <c r="A15" s="2" t="s">
        <v>87</v>
      </c>
      <c r="B15" s="22">
        <v>55</v>
      </c>
      <c r="C15" s="22">
        <v>58</v>
      </c>
      <c r="D15" s="22">
        <v>158</v>
      </c>
      <c r="E15" s="22">
        <v>112</v>
      </c>
      <c r="F15" s="22">
        <v>79</v>
      </c>
      <c r="G15" s="22"/>
    </row>
    <row r="16" spans="1:7" ht="13.5">
      <c r="A16" s="2" t="s">
        <v>88</v>
      </c>
      <c r="B16" s="22">
        <v>1628</v>
      </c>
      <c r="C16" s="22">
        <v>2220</v>
      </c>
      <c r="D16" s="22">
        <v>2317</v>
      </c>
      <c r="E16" s="22">
        <v>2531</v>
      </c>
      <c r="F16" s="22">
        <v>2512</v>
      </c>
      <c r="G16" s="22"/>
    </row>
    <row r="17" spans="1:7" ht="13.5">
      <c r="A17" s="2" t="s">
        <v>89</v>
      </c>
      <c r="B17" s="22">
        <v>15</v>
      </c>
      <c r="C17" s="22">
        <v>12</v>
      </c>
      <c r="D17" s="22">
        <v>15</v>
      </c>
      <c r="E17" s="22">
        <v>53</v>
      </c>
      <c r="F17" s="22">
        <v>124</v>
      </c>
      <c r="G17" s="22"/>
    </row>
    <row r="18" spans="1:7" ht="13.5">
      <c r="A18" s="2" t="s">
        <v>90</v>
      </c>
      <c r="B18" s="22">
        <v>738</v>
      </c>
      <c r="C18" s="22">
        <v>582</v>
      </c>
      <c r="D18" s="22">
        <v>672</v>
      </c>
      <c r="E18" s="22">
        <v>647</v>
      </c>
      <c r="F18" s="22">
        <v>230</v>
      </c>
      <c r="G18" s="22">
        <v>136</v>
      </c>
    </row>
    <row r="19" spans="1:7" ht="13.5">
      <c r="A19" s="2" t="s">
        <v>91</v>
      </c>
      <c r="B19" s="22">
        <v>45213</v>
      </c>
      <c r="C19" s="22">
        <v>22026</v>
      </c>
      <c r="D19" s="22"/>
      <c r="E19" s="22">
        <v>35893</v>
      </c>
      <c r="F19" s="22">
        <v>49711</v>
      </c>
      <c r="G19" s="22"/>
    </row>
    <row r="20" spans="1:7" ht="13.5">
      <c r="A20" s="2" t="s">
        <v>92</v>
      </c>
      <c r="B20" s="22">
        <v>45055</v>
      </c>
      <c r="C20" s="22">
        <v>21730</v>
      </c>
      <c r="D20" s="22">
        <v>46813</v>
      </c>
      <c r="E20" s="22">
        <v>2735</v>
      </c>
      <c r="F20" s="22">
        <v>5499</v>
      </c>
      <c r="G20" s="22">
        <v>3</v>
      </c>
    </row>
    <row r="21" spans="1:7" ht="13.5">
      <c r="A21" s="2" t="s">
        <v>93</v>
      </c>
      <c r="B21" s="22">
        <v>-2315</v>
      </c>
      <c r="C21" s="22">
        <v>-300</v>
      </c>
      <c r="D21" s="22">
        <v>-1300</v>
      </c>
      <c r="E21" s="22">
        <v>-20</v>
      </c>
      <c r="F21" s="22">
        <v>-48</v>
      </c>
      <c r="G21" s="22"/>
    </row>
    <row r="22" spans="1:7" ht="13.5">
      <c r="A22" s="2" t="s">
        <v>94</v>
      </c>
      <c r="B22" s="22">
        <v>824389</v>
      </c>
      <c r="C22" s="22">
        <v>685608</v>
      </c>
      <c r="D22" s="22">
        <v>189790</v>
      </c>
      <c r="E22" s="22">
        <v>212083</v>
      </c>
      <c r="F22" s="22">
        <v>243908</v>
      </c>
      <c r="G22" s="22">
        <v>12142</v>
      </c>
    </row>
    <row r="23" spans="1:7" ht="13.5">
      <c r="A23" s="3" t="s">
        <v>95</v>
      </c>
      <c r="B23" s="22">
        <v>9556</v>
      </c>
      <c r="C23" s="22">
        <v>9801</v>
      </c>
      <c r="D23" s="22">
        <v>10261</v>
      </c>
      <c r="E23" s="22">
        <v>9687</v>
      </c>
      <c r="F23" s="22">
        <v>9426</v>
      </c>
      <c r="G23" s="22"/>
    </row>
    <row r="24" spans="1:7" ht="13.5">
      <c r="A24" s="3" t="s">
        <v>96</v>
      </c>
      <c r="B24" s="22">
        <v>86765</v>
      </c>
      <c r="C24" s="22">
        <v>92127</v>
      </c>
      <c r="D24" s="22">
        <v>101892</v>
      </c>
      <c r="E24" s="22">
        <v>111519</v>
      </c>
      <c r="F24" s="22">
        <v>85544</v>
      </c>
      <c r="G24" s="22"/>
    </row>
    <row r="25" spans="1:7" ht="13.5">
      <c r="A25" s="3" t="s">
        <v>97</v>
      </c>
      <c r="B25" s="22">
        <v>1786</v>
      </c>
      <c r="C25" s="22">
        <v>3193</v>
      </c>
      <c r="D25" s="22">
        <v>5210</v>
      </c>
      <c r="E25" s="22">
        <v>4530</v>
      </c>
      <c r="F25" s="22"/>
      <c r="G25" s="22"/>
    </row>
    <row r="26" spans="1:7" ht="13.5">
      <c r="A26" s="3" t="s">
        <v>98</v>
      </c>
      <c r="B26" s="22">
        <v>25487</v>
      </c>
      <c r="C26" s="22">
        <v>27556</v>
      </c>
      <c r="D26" s="22">
        <v>28837</v>
      </c>
      <c r="E26" s="22">
        <v>24494</v>
      </c>
      <c r="F26" s="22">
        <v>22827</v>
      </c>
      <c r="G26" s="22"/>
    </row>
    <row r="27" spans="1:7" ht="13.5">
      <c r="A27" s="3" t="s">
        <v>99</v>
      </c>
      <c r="B27" s="22">
        <v>39</v>
      </c>
      <c r="C27" s="22">
        <v>41</v>
      </c>
      <c r="D27" s="22">
        <v>29</v>
      </c>
      <c r="E27" s="22">
        <v>24</v>
      </c>
      <c r="F27" s="22">
        <v>22</v>
      </c>
      <c r="G27" s="22"/>
    </row>
    <row r="28" spans="1:7" ht="13.5">
      <c r="A28" s="3" t="s">
        <v>100</v>
      </c>
      <c r="B28" s="22">
        <v>1605</v>
      </c>
      <c r="C28" s="22">
        <v>844</v>
      </c>
      <c r="D28" s="22">
        <v>774</v>
      </c>
      <c r="E28" s="22">
        <v>791</v>
      </c>
      <c r="F28" s="22">
        <v>771</v>
      </c>
      <c r="G28" s="22">
        <v>33</v>
      </c>
    </row>
    <row r="29" spans="1:7" ht="13.5">
      <c r="A29" s="3" t="s">
        <v>101</v>
      </c>
      <c r="B29" s="22">
        <v>16769</v>
      </c>
      <c r="C29" s="22">
        <v>16394</v>
      </c>
      <c r="D29" s="22">
        <v>16330</v>
      </c>
      <c r="E29" s="22">
        <v>16375</v>
      </c>
      <c r="F29" s="22">
        <v>15140</v>
      </c>
      <c r="G29" s="22"/>
    </row>
    <row r="30" spans="1:7" ht="13.5">
      <c r="A30" s="3" t="s">
        <v>102</v>
      </c>
      <c r="B30" s="22">
        <v>152</v>
      </c>
      <c r="C30" s="22">
        <v>100</v>
      </c>
      <c r="D30" s="22">
        <v>118</v>
      </c>
      <c r="E30" s="22">
        <v>163</v>
      </c>
      <c r="F30" s="22">
        <v>207</v>
      </c>
      <c r="G30" s="22"/>
    </row>
    <row r="31" spans="1:7" ht="13.5">
      <c r="A31" s="3" t="s">
        <v>103</v>
      </c>
      <c r="B31" s="22">
        <v>93545</v>
      </c>
      <c r="C31" s="22">
        <v>77386</v>
      </c>
      <c r="D31" s="22">
        <v>43201</v>
      </c>
      <c r="E31" s="22">
        <v>35301</v>
      </c>
      <c r="F31" s="22">
        <v>29021</v>
      </c>
      <c r="G31" s="22">
        <v>427</v>
      </c>
    </row>
    <row r="32" spans="1:7" ht="13.5">
      <c r="A32" s="3" t="s">
        <v>104</v>
      </c>
      <c r="B32" s="22">
        <v>235708</v>
      </c>
      <c r="C32" s="22">
        <v>227447</v>
      </c>
      <c r="D32" s="22">
        <v>206657</v>
      </c>
      <c r="E32" s="22">
        <v>202888</v>
      </c>
      <c r="F32" s="22">
        <v>171117</v>
      </c>
      <c r="G32" s="22">
        <v>461</v>
      </c>
    </row>
    <row r="33" spans="1:7" ht="13.5">
      <c r="A33" s="3" t="s">
        <v>105</v>
      </c>
      <c r="B33" s="22">
        <v>90388</v>
      </c>
      <c r="C33" s="22">
        <v>97341</v>
      </c>
      <c r="D33" s="22">
        <v>104294</v>
      </c>
      <c r="E33" s="22">
        <v>111247</v>
      </c>
      <c r="F33" s="22">
        <v>118200</v>
      </c>
      <c r="G33" s="22"/>
    </row>
    <row r="34" spans="1:7" ht="13.5">
      <c r="A34" s="3" t="s">
        <v>106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/>
    </row>
    <row r="35" spans="1:7" ht="13.5">
      <c r="A35" s="3" t="s">
        <v>107</v>
      </c>
      <c r="B35" s="22">
        <v>2020</v>
      </c>
      <c r="C35" s="22">
        <v>2217</v>
      </c>
      <c r="D35" s="22">
        <v>2490</v>
      </c>
      <c r="E35" s="22">
        <v>2705</v>
      </c>
      <c r="F35" s="22">
        <v>2888</v>
      </c>
      <c r="G35" s="22">
        <v>1499</v>
      </c>
    </row>
    <row r="36" spans="1:7" ht="13.5">
      <c r="A36" s="3" t="s">
        <v>92</v>
      </c>
      <c r="B36" s="22">
        <v>1603</v>
      </c>
      <c r="C36" s="22">
        <v>1783</v>
      </c>
      <c r="D36" s="22">
        <v>1903</v>
      </c>
      <c r="E36" s="22">
        <v>1883</v>
      </c>
      <c r="F36" s="22">
        <v>1056</v>
      </c>
      <c r="G36" s="22"/>
    </row>
    <row r="37" spans="1:7" ht="13.5">
      <c r="A37" s="3" t="s">
        <v>108</v>
      </c>
      <c r="B37" s="22">
        <v>94012</v>
      </c>
      <c r="C37" s="22">
        <v>101342</v>
      </c>
      <c r="D37" s="22">
        <v>108688</v>
      </c>
      <c r="E37" s="22">
        <v>115836</v>
      </c>
      <c r="F37" s="22">
        <v>122144</v>
      </c>
      <c r="G37" s="22">
        <v>1499</v>
      </c>
    </row>
    <row r="38" spans="1:7" ht="13.5">
      <c r="A38" s="3" t="s">
        <v>109</v>
      </c>
      <c r="B38" s="22">
        <v>527778</v>
      </c>
      <c r="C38" s="22">
        <v>771790</v>
      </c>
      <c r="D38" s="22">
        <v>877531</v>
      </c>
      <c r="E38" s="22">
        <v>289868</v>
      </c>
      <c r="F38" s="22">
        <v>212190</v>
      </c>
      <c r="G38" s="22">
        <v>2999</v>
      </c>
    </row>
    <row r="39" spans="1:7" ht="13.5">
      <c r="A39" s="3" t="s">
        <v>110</v>
      </c>
      <c r="B39" s="22">
        <v>1188459</v>
      </c>
      <c r="C39" s="22">
        <v>685012</v>
      </c>
      <c r="D39" s="22">
        <v>481964</v>
      </c>
      <c r="E39" s="22">
        <v>460949</v>
      </c>
      <c r="F39" s="22">
        <v>413878</v>
      </c>
      <c r="G39" s="22">
        <v>793906</v>
      </c>
    </row>
    <row r="40" spans="1:7" ht="13.5">
      <c r="A40" s="3" t="s">
        <v>111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/>
    </row>
    <row r="41" spans="1:7" ht="13.5">
      <c r="A41" s="3" t="s">
        <v>112</v>
      </c>
      <c r="B41" s="22">
        <v>0</v>
      </c>
      <c r="C41" s="22">
        <v>0</v>
      </c>
      <c r="D41" s="22">
        <v>0</v>
      </c>
      <c r="E41" s="22">
        <v>0</v>
      </c>
      <c r="F41" s="22">
        <v>194</v>
      </c>
      <c r="G41" s="22"/>
    </row>
    <row r="42" spans="1:7" ht="13.5">
      <c r="A42" s="3" t="s">
        <v>113</v>
      </c>
      <c r="B42" s="22">
        <v>2</v>
      </c>
      <c r="C42" s="22">
        <v>6</v>
      </c>
      <c r="D42" s="22">
        <v>10</v>
      </c>
      <c r="E42" s="22">
        <v>20</v>
      </c>
      <c r="F42" s="22">
        <v>28</v>
      </c>
      <c r="G42" s="22"/>
    </row>
    <row r="43" spans="1:7" ht="13.5">
      <c r="A43" s="3" t="s">
        <v>114</v>
      </c>
      <c r="B43" s="22">
        <v>22</v>
      </c>
      <c r="C43" s="22">
        <v>24</v>
      </c>
      <c r="D43" s="22">
        <v>30</v>
      </c>
      <c r="E43" s="22">
        <v>37</v>
      </c>
      <c r="F43" s="22">
        <v>56</v>
      </c>
      <c r="G43" s="22"/>
    </row>
    <row r="44" spans="1:7" ht="13.5">
      <c r="A44" s="3" t="s">
        <v>115</v>
      </c>
      <c r="B44" s="22">
        <v>85872</v>
      </c>
      <c r="C44" s="22">
        <v>72840</v>
      </c>
      <c r="D44" s="22">
        <v>69055</v>
      </c>
      <c r="E44" s="22">
        <v>65893</v>
      </c>
      <c r="F44" s="22">
        <v>43473</v>
      </c>
      <c r="G44" s="22"/>
    </row>
    <row r="45" spans="1:7" ht="13.5">
      <c r="A45" s="3" t="s">
        <v>116</v>
      </c>
      <c r="B45" s="22">
        <v>550</v>
      </c>
      <c r="C45" s="22">
        <v>12</v>
      </c>
      <c r="D45" s="22">
        <v>8</v>
      </c>
      <c r="E45" s="22">
        <v>15</v>
      </c>
      <c r="F45" s="22">
        <v>17</v>
      </c>
      <c r="G45" s="22">
        <v>0</v>
      </c>
    </row>
    <row r="46" spans="1:7" ht="13.5">
      <c r="A46" s="3" t="s">
        <v>117</v>
      </c>
      <c r="B46" s="22">
        <v>287273</v>
      </c>
      <c r="C46" s="22">
        <v>55000</v>
      </c>
      <c r="D46" s="22">
        <v>55000</v>
      </c>
      <c r="E46" s="22"/>
      <c r="F46" s="22"/>
      <c r="G46" s="22"/>
    </row>
    <row r="47" spans="1:7" ht="13.5">
      <c r="A47" s="3" t="s">
        <v>118</v>
      </c>
      <c r="B47" s="22">
        <v>110072</v>
      </c>
      <c r="C47" s="22">
        <v>114040</v>
      </c>
      <c r="D47" s="22">
        <v>122230</v>
      </c>
      <c r="E47" s="22">
        <v>136964</v>
      </c>
      <c r="F47" s="22"/>
      <c r="G47" s="22"/>
    </row>
    <row r="48" spans="1:7" ht="13.5">
      <c r="A48" s="3" t="s">
        <v>92</v>
      </c>
      <c r="B48" s="22">
        <v>18596</v>
      </c>
      <c r="C48" s="22">
        <v>19484</v>
      </c>
      <c r="D48" s="22">
        <v>23945</v>
      </c>
      <c r="E48" s="22">
        <v>14543</v>
      </c>
      <c r="F48" s="22">
        <v>10004</v>
      </c>
      <c r="G48" s="22">
        <v>1555</v>
      </c>
    </row>
    <row r="49" spans="1:7" ht="13.5">
      <c r="A49" s="3" t="s">
        <v>93</v>
      </c>
      <c r="B49" s="22">
        <v>-97</v>
      </c>
      <c r="C49" s="22">
        <v>-104</v>
      </c>
      <c r="D49" s="22">
        <v>-122</v>
      </c>
      <c r="E49" s="22">
        <v>-492</v>
      </c>
      <c r="F49" s="22">
        <v>-526</v>
      </c>
      <c r="G49" s="22"/>
    </row>
    <row r="50" spans="1:7" ht="13.5">
      <c r="A50" s="3" t="s">
        <v>119</v>
      </c>
      <c r="B50" s="22">
        <v>-673</v>
      </c>
      <c r="C50" s="22">
        <v>-295</v>
      </c>
      <c r="D50" s="22">
        <v>-464</v>
      </c>
      <c r="E50" s="22">
        <v>-554</v>
      </c>
      <c r="F50" s="22"/>
      <c r="G50" s="22"/>
    </row>
    <row r="51" spans="1:7" ht="13.5">
      <c r="A51" s="3" t="s">
        <v>120</v>
      </c>
      <c r="B51" s="22">
        <v>-194348</v>
      </c>
      <c r="C51" s="22">
        <v>-191687</v>
      </c>
      <c r="D51" s="22">
        <v>-186660</v>
      </c>
      <c r="E51" s="22">
        <v>-181534</v>
      </c>
      <c r="F51" s="22"/>
      <c r="G51" s="22"/>
    </row>
    <row r="52" spans="1:7" ht="13.5">
      <c r="A52" s="3" t="s">
        <v>121</v>
      </c>
      <c r="B52" s="22">
        <v>2023506</v>
      </c>
      <c r="C52" s="22">
        <v>1526126</v>
      </c>
      <c r="D52" s="22">
        <v>1442531</v>
      </c>
      <c r="E52" s="22">
        <v>799062</v>
      </c>
      <c r="F52" s="22">
        <v>664496</v>
      </c>
      <c r="G52" s="22">
        <v>798461</v>
      </c>
    </row>
    <row r="53" spans="1:7" ht="13.5">
      <c r="A53" s="2" t="s">
        <v>122</v>
      </c>
      <c r="B53" s="22">
        <v>2353227</v>
      </c>
      <c r="C53" s="22">
        <v>1854915</v>
      </c>
      <c r="D53" s="22">
        <v>1757877</v>
      </c>
      <c r="E53" s="22">
        <v>1117786</v>
      </c>
      <c r="F53" s="22">
        <v>957759</v>
      </c>
      <c r="G53" s="22">
        <v>800422</v>
      </c>
    </row>
    <row r="54" spans="1:7" ht="14.25" thickBot="1">
      <c r="A54" s="4" t="s">
        <v>123</v>
      </c>
      <c r="B54" s="23">
        <v>3177617</v>
      </c>
      <c r="C54" s="23">
        <v>2540523</v>
      </c>
      <c r="D54" s="23">
        <v>1947667</v>
      </c>
      <c r="E54" s="23">
        <v>1329869</v>
      </c>
      <c r="F54" s="23">
        <v>1201667</v>
      </c>
      <c r="G54" s="23">
        <v>812565</v>
      </c>
    </row>
    <row r="55" spans="1:7" ht="14.25" thickTop="1">
      <c r="A55" s="2" t="s">
        <v>124</v>
      </c>
      <c r="B55" s="22">
        <v>3524</v>
      </c>
      <c r="C55" s="22">
        <v>4594</v>
      </c>
      <c r="D55" s="22">
        <v>3369</v>
      </c>
      <c r="E55" s="22">
        <v>2831</v>
      </c>
      <c r="F55" s="22">
        <v>1691</v>
      </c>
      <c r="G55" s="22"/>
    </row>
    <row r="56" spans="1:7" ht="13.5">
      <c r="A56" s="2" t="s">
        <v>125</v>
      </c>
      <c r="B56" s="22">
        <v>3616</v>
      </c>
      <c r="C56" s="22">
        <v>4218</v>
      </c>
      <c r="D56" s="22">
        <v>3830</v>
      </c>
      <c r="E56" s="22">
        <v>4210</v>
      </c>
      <c r="F56" s="22">
        <v>4210</v>
      </c>
      <c r="G56" s="22"/>
    </row>
    <row r="57" spans="1:7" ht="13.5">
      <c r="A57" s="2" t="s">
        <v>126</v>
      </c>
      <c r="B57" s="22">
        <v>43</v>
      </c>
      <c r="C57" s="22">
        <v>35</v>
      </c>
      <c r="D57" s="22">
        <v>43</v>
      </c>
      <c r="E57" s="22">
        <v>70</v>
      </c>
      <c r="F57" s="22">
        <v>84</v>
      </c>
      <c r="G57" s="22"/>
    </row>
    <row r="58" spans="1:7" ht="13.5">
      <c r="A58" s="2" t="s">
        <v>127</v>
      </c>
      <c r="B58" s="22">
        <v>32136</v>
      </c>
      <c r="C58" s="22">
        <v>53449</v>
      </c>
      <c r="D58" s="22">
        <v>26051</v>
      </c>
      <c r="E58" s="22">
        <v>26568</v>
      </c>
      <c r="F58" s="22">
        <v>21338</v>
      </c>
      <c r="G58" s="22">
        <v>203</v>
      </c>
    </row>
    <row r="59" spans="1:7" ht="13.5">
      <c r="A59" s="2" t="s">
        <v>128</v>
      </c>
      <c r="B59" s="22">
        <v>2863</v>
      </c>
      <c r="C59" s="22">
        <v>2650</v>
      </c>
      <c r="D59" s="22">
        <v>2433</v>
      </c>
      <c r="E59" s="22">
        <v>2279</v>
      </c>
      <c r="F59" s="22">
        <v>2101</v>
      </c>
      <c r="G59" s="22">
        <v>42</v>
      </c>
    </row>
    <row r="60" spans="1:7" ht="13.5">
      <c r="A60" s="2" t="s">
        <v>129</v>
      </c>
      <c r="B60" s="22">
        <v>18428</v>
      </c>
      <c r="C60" s="22">
        <v>21374</v>
      </c>
      <c r="D60" s="22">
        <v>19903</v>
      </c>
      <c r="E60" s="22">
        <v>24614</v>
      </c>
      <c r="F60" s="22">
        <v>26730</v>
      </c>
      <c r="G60" s="22">
        <v>44</v>
      </c>
    </row>
    <row r="61" spans="1:7" ht="13.5">
      <c r="A61" s="2" t="s">
        <v>130</v>
      </c>
      <c r="B61" s="22">
        <v>597</v>
      </c>
      <c r="C61" s="22">
        <v>124</v>
      </c>
      <c r="D61" s="22">
        <v>139</v>
      </c>
      <c r="E61" s="22">
        <v>423</v>
      </c>
      <c r="F61" s="22">
        <v>207</v>
      </c>
      <c r="G61" s="22"/>
    </row>
    <row r="62" spans="1:7" ht="13.5">
      <c r="A62" s="2" t="s">
        <v>131</v>
      </c>
      <c r="B62" s="22">
        <v>86</v>
      </c>
      <c r="C62" s="22">
        <v>1855</v>
      </c>
      <c r="D62" s="22">
        <v>936</v>
      </c>
      <c r="E62" s="22">
        <v>1611</v>
      </c>
      <c r="F62" s="22">
        <v>131</v>
      </c>
      <c r="G62" s="22"/>
    </row>
    <row r="63" spans="1:7" ht="13.5">
      <c r="A63" s="2" t="s">
        <v>132</v>
      </c>
      <c r="B63" s="22">
        <v>367</v>
      </c>
      <c r="C63" s="22">
        <v>394</v>
      </c>
      <c r="D63" s="22">
        <v>414</v>
      </c>
      <c r="E63" s="22">
        <v>628</v>
      </c>
      <c r="F63" s="22">
        <v>806</v>
      </c>
      <c r="G63" s="22">
        <v>34</v>
      </c>
    </row>
    <row r="64" spans="1:7" ht="13.5">
      <c r="A64" s="2" t="s">
        <v>133</v>
      </c>
      <c r="B64" s="22">
        <v>797757</v>
      </c>
      <c r="C64" s="22">
        <v>409454</v>
      </c>
      <c r="D64" s="22"/>
      <c r="E64" s="22"/>
      <c r="F64" s="22"/>
      <c r="G64" s="22"/>
    </row>
    <row r="65" spans="1:7" ht="13.5">
      <c r="A65" s="2" t="s">
        <v>134</v>
      </c>
      <c r="B65" s="22">
        <v>110</v>
      </c>
      <c r="C65" s="22">
        <v>110</v>
      </c>
      <c r="D65" s="22">
        <v>110</v>
      </c>
      <c r="E65" s="22">
        <v>110</v>
      </c>
      <c r="F65" s="22">
        <v>113</v>
      </c>
      <c r="G65" s="22">
        <v>113</v>
      </c>
    </row>
    <row r="66" spans="1:7" ht="13.5">
      <c r="A66" s="2" t="s">
        <v>135</v>
      </c>
      <c r="B66" s="22">
        <v>845</v>
      </c>
      <c r="C66" s="22">
        <v>564</v>
      </c>
      <c r="D66" s="22">
        <v>829</v>
      </c>
      <c r="E66" s="22"/>
      <c r="F66" s="22"/>
      <c r="G66" s="22"/>
    </row>
    <row r="67" spans="1:7" ht="13.5">
      <c r="A67" s="2" t="s">
        <v>92</v>
      </c>
      <c r="B67" s="22">
        <v>31345</v>
      </c>
      <c r="C67" s="22">
        <v>6456</v>
      </c>
      <c r="D67" s="22">
        <v>16</v>
      </c>
      <c r="E67" s="22">
        <v>53</v>
      </c>
      <c r="F67" s="22">
        <v>84</v>
      </c>
      <c r="G67" s="22"/>
    </row>
    <row r="68" spans="1:7" ht="13.5">
      <c r="A68" s="2" t="s">
        <v>136</v>
      </c>
      <c r="B68" s="22">
        <v>891725</v>
      </c>
      <c r="C68" s="22">
        <v>505283</v>
      </c>
      <c r="D68" s="22">
        <v>58078</v>
      </c>
      <c r="E68" s="22">
        <v>63402</v>
      </c>
      <c r="F68" s="22">
        <v>57498</v>
      </c>
      <c r="G68" s="22">
        <v>439</v>
      </c>
    </row>
    <row r="69" spans="1:7" ht="13.5">
      <c r="A69" s="2" t="s">
        <v>137</v>
      </c>
      <c r="B69" s="22">
        <v>153671</v>
      </c>
      <c r="C69" s="22">
        <v>60664</v>
      </c>
      <c r="D69" s="22">
        <v>52882</v>
      </c>
      <c r="E69" s="22">
        <v>43313</v>
      </c>
      <c r="F69" s="22">
        <v>18123</v>
      </c>
      <c r="G69" s="22"/>
    </row>
    <row r="70" spans="1:7" ht="13.5">
      <c r="A70" s="2" t="s">
        <v>126</v>
      </c>
      <c r="B70" s="22">
        <v>114</v>
      </c>
      <c r="C70" s="22">
        <v>63</v>
      </c>
      <c r="D70" s="22">
        <v>71</v>
      </c>
      <c r="E70" s="22">
        <v>90</v>
      </c>
      <c r="F70" s="22">
        <v>121</v>
      </c>
      <c r="G70" s="22"/>
    </row>
    <row r="71" spans="1:7" ht="13.5">
      <c r="A71" s="2" t="s">
        <v>130</v>
      </c>
      <c r="B71" s="22">
        <v>5973</v>
      </c>
      <c r="C71" s="22">
        <v>4212</v>
      </c>
      <c r="D71" s="22">
        <v>3357</v>
      </c>
      <c r="E71" s="22">
        <v>4203</v>
      </c>
      <c r="F71" s="22">
        <v>6203</v>
      </c>
      <c r="G71" s="22">
        <v>10</v>
      </c>
    </row>
    <row r="72" spans="1:7" ht="13.5">
      <c r="A72" s="2" t="s">
        <v>138</v>
      </c>
      <c r="B72" s="22">
        <v>8156</v>
      </c>
      <c r="C72" s="22">
        <v>5871</v>
      </c>
      <c r="D72" s="22">
        <v>6469</v>
      </c>
      <c r="E72" s="22">
        <v>7075</v>
      </c>
      <c r="F72" s="22">
        <v>7990</v>
      </c>
      <c r="G72" s="22"/>
    </row>
    <row r="73" spans="1:7" ht="13.5">
      <c r="A73" s="2" t="s">
        <v>139</v>
      </c>
      <c r="B73" s="22">
        <v>3705</v>
      </c>
      <c r="C73" s="22"/>
      <c r="D73" s="22"/>
      <c r="E73" s="22"/>
      <c r="F73" s="22"/>
      <c r="G73" s="22"/>
    </row>
    <row r="74" spans="1:7" ht="13.5">
      <c r="A74" s="2" t="s">
        <v>140</v>
      </c>
      <c r="B74" s="22">
        <v>14509</v>
      </c>
      <c r="C74" s="22">
        <v>11982</v>
      </c>
      <c r="D74" s="22">
        <v>3764</v>
      </c>
      <c r="E74" s="22">
        <v>2014</v>
      </c>
      <c r="F74" s="22">
        <v>1830</v>
      </c>
      <c r="G74" s="22"/>
    </row>
    <row r="75" spans="1:7" ht="13.5">
      <c r="A75" s="2" t="s">
        <v>135</v>
      </c>
      <c r="B75" s="22">
        <v>2219</v>
      </c>
      <c r="C75" s="22">
        <v>2662</v>
      </c>
      <c r="D75" s="22">
        <v>2321</v>
      </c>
      <c r="E75" s="22"/>
      <c r="F75" s="22"/>
      <c r="G75" s="22"/>
    </row>
    <row r="76" spans="1:7" ht="13.5">
      <c r="A76" s="2" t="s">
        <v>92</v>
      </c>
      <c r="B76" s="22">
        <v>1414</v>
      </c>
      <c r="C76" s="22">
        <v>992</v>
      </c>
      <c r="D76" s="22">
        <v>1057</v>
      </c>
      <c r="E76" s="22">
        <v>1113</v>
      </c>
      <c r="F76" s="22">
        <v>1184</v>
      </c>
      <c r="G76" s="22"/>
    </row>
    <row r="77" spans="1:7" ht="13.5">
      <c r="A77" s="2" t="s">
        <v>141</v>
      </c>
      <c r="B77" s="22">
        <v>189764</v>
      </c>
      <c r="C77" s="22">
        <v>86449</v>
      </c>
      <c r="D77" s="22">
        <v>69925</v>
      </c>
      <c r="E77" s="22">
        <v>58442</v>
      </c>
      <c r="F77" s="22">
        <v>35683</v>
      </c>
      <c r="G77" s="22">
        <v>237</v>
      </c>
    </row>
    <row r="78" spans="1:7" ht="14.25" thickBot="1">
      <c r="A78" s="4" t="s">
        <v>142</v>
      </c>
      <c r="B78" s="23">
        <v>1081489</v>
      </c>
      <c r="C78" s="23">
        <v>591733</v>
      </c>
      <c r="D78" s="23">
        <v>128003</v>
      </c>
      <c r="E78" s="23">
        <v>121845</v>
      </c>
      <c r="F78" s="23">
        <v>93182</v>
      </c>
      <c r="G78" s="23">
        <v>676</v>
      </c>
    </row>
    <row r="79" spans="1:7" ht="14.25" thickTop="1">
      <c r="A79" s="2" t="s">
        <v>143</v>
      </c>
      <c r="B79" s="22">
        <v>290809</v>
      </c>
      <c r="C79" s="22">
        <v>290809</v>
      </c>
      <c r="D79" s="22">
        <v>290809</v>
      </c>
      <c r="E79" s="22">
        <v>30000</v>
      </c>
      <c r="F79" s="22">
        <v>30000</v>
      </c>
      <c r="G79" s="22">
        <v>30000</v>
      </c>
    </row>
    <row r="80" spans="1:7" ht="13.5">
      <c r="A80" s="3" t="s">
        <v>144</v>
      </c>
      <c r="B80" s="22">
        <v>1023802</v>
      </c>
      <c r="C80" s="22">
        <v>1023802</v>
      </c>
      <c r="D80" s="22">
        <v>1023802</v>
      </c>
      <c r="E80" s="22">
        <v>762992</v>
      </c>
      <c r="F80" s="22">
        <v>762992</v>
      </c>
      <c r="G80" s="22">
        <v>762992</v>
      </c>
    </row>
    <row r="81" spans="1:7" ht="13.5">
      <c r="A81" s="3" t="s">
        <v>145</v>
      </c>
      <c r="B81" s="22">
        <v>1023802</v>
      </c>
      <c r="C81" s="22">
        <v>1023802</v>
      </c>
      <c r="D81" s="22">
        <v>1023802</v>
      </c>
      <c r="E81" s="22">
        <v>762992</v>
      </c>
      <c r="F81" s="22">
        <v>762992</v>
      </c>
      <c r="G81" s="22">
        <v>762994</v>
      </c>
    </row>
    <row r="82" spans="1:7" ht="13.5">
      <c r="A82" s="5" t="s">
        <v>146</v>
      </c>
      <c r="B82" s="22">
        <v>647</v>
      </c>
      <c r="C82" s="22"/>
      <c r="D82" s="22"/>
      <c r="E82" s="22"/>
      <c r="F82" s="22"/>
      <c r="G82" s="22"/>
    </row>
    <row r="83" spans="1:7" ht="13.5">
      <c r="A83" s="5" t="s">
        <v>147</v>
      </c>
      <c r="B83" s="22">
        <v>38603</v>
      </c>
      <c r="C83" s="22">
        <v>40869</v>
      </c>
      <c r="D83" s="22">
        <v>28054</v>
      </c>
      <c r="E83" s="22"/>
      <c r="F83" s="22"/>
      <c r="G83" s="22"/>
    </row>
    <row r="84" spans="1:7" ht="13.5">
      <c r="A84" s="5" t="s">
        <v>148</v>
      </c>
      <c r="B84" s="22">
        <v>8581</v>
      </c>
      <c r="C84" s="22">
        <v>9291</v>
      </c>
      <c r="D84" s="22">
        <v>7308</v>
      </c>
      <c r="E84" s="22">
        <v>7741</v>
      </c>
      <c r="F84" s="22"/>
      <c r="G84" s="22"/>
    </row>
    <row r="85" spans="1:7" ht="13.5">
      <c r="A85" s="5" t="s">
        <v>149</v>
      </c>
      <c r="B85" s="22">
        <v>704104</v>
      </c>
      <c r="C85" s="22">
        <v>582067</v>
      </c>
      <c r="D85" s="22">
        <v>472962</v>
      </c>
      <c r="E85" s="22">
        <v>399328</v>
      </c>
      <c r="F85" s="22">
        <v>321793</v>
      </c>
      <c r="G85" s="22">
        <v>21092</v>
      </c>
    </row>
    <row r="86" spans="1:7" ht="13.5">
      <c r="A86" s="3" t="s">
        <v>150</v>
      </c>
      <c r="B86" s="22">
        <v>751936</v>
      </c>
      <c r="C86" s="22">
        <v>632227</v>
      </c>
      <c r="D86" s="22">
        <v>508325</v>
      </c>
      <c r="E86" s="22">
        <v>407069</v>
      </c>
      <c r="F86" s="22">
        <v>325905</v>
      </c>
      <c r="G86" s="22">
        <v>21092</v>
      </c>
    </row>
    <row r="87" spans="1:7" ht="13.5">
      <c r="A87" s="2" t="s">
        <v>151</v>
      </c>
      <c r="B87" s="22">
        <v>-5248</v>
      </c>
      <c r="C87" s="22">
        <v>-5248</v>
      </c>
      <c r="D87" s="22">
        <v>-5248</v>
      </c>
      <c r="E87" s="22">
        <v>-5248</v>
      </c>
      <c r="F87" s="22">
        <v>-5248</v>
      </c>
      <c r="G87" s="22">
        <v>-2215</v>
      </c>
    </row>
    <row r="88" spans="1:7" ht="13.5">
      <c r="A88" s="2" t="s">
        <v>152</v>
      </c>
      <c r="B88" s="22">
        <v>2061300</v>
      </c>
      <c r="C88" s="22">
        <v>1941592</v>
      </c>
      <c r="D88" s="22">
        <v>1817689</v>
      </c>
      <c r="E88" s="22">
        <v>1194813</v>
      </c>
      <c r="F88" s="22">
        <v>1113649</v>
      </c>
      <c r="G88" s="22">
        <v>811872</v>
      </c>
    </row>
    <row r="89" spans="1:7" ht="13.5">
      <c r="A89" s="2" t="s">
        <v>153</v>
      </c>
      <c r="B89" s="22">
        <v>34827</v>
      </c>
      <c r="C89" s="22">
        <v>7198</v>
      </c>
      <c r="D89" s="22">
        <v>1973</v>
      </c>
      <c r="E89" s="22">
        <v>13210</v>
      </c>
      <c r="F89" s="22">
        <v>-5164</v>
      </c>
      <c r="G89" s="22">
        <v>16</v>
      </c>
    </row>
    <row r="90" spans="1:7" ht="13.5">
      <c r="A90" s="2" t="s">
        <v>154</v>
      </c>
      <c r="B90" s="22">
        <v>34827</v>
      </c>
      <c r="C90" s="22">
        <v>7198</v>
      </c>
      <c r="D90" s="22">
        <v>1973</v>
      </c>
      <c r="E90" s="22">
        <v>13210</v>
      </c>
      <c r="F90" s="22">
        <v>-5164</v>
      </c>
      <c r="G90" s="22">
        <v>16</v>
      </c>
    </row>
    <row r="91" spans="1:7" ht="13.5">
      <c r="A91" s="6" t="s">
        <v>155</v>
      </c>
      <c r="B91" s="22">
        <v>2096127</v>
      </c>
      <c r="C91" s="22">
        <v>1948790</v>
      </c>
      <c r="D91" s="22">
        <v>1819663</v>
      </c>
      <c r="E91" s="22">
        <v>1208024</v>
      </c>
      <c r="F91" s="22">
        <v>1108485</v>
      </c>
      <c r="G91" s="22">
        <v>811888</v>
      </c>
    </row>
    <row r="92" spans="1:7" ht="14.25" thickBot="1">
      <c r="A92" s="7" t="s">
        <v>156</v>
      </c>
      <c r="B92" s="22">
        <v>3177617</v>
      </c>
      <c r="C92" s="22">
        <v>2540523</v>
      </c>
      <c r="D92" s="22">
        <v>1947667</v>
      </c>
      <c r="E92" s="22">
        <v>1329869</v>
      </c>
      <c r="F92" s="22">
        <v>1201667</v>
      </c>
      <c r="G92" s="22">
        <v>812565</v>
      </c>
    </row>
    <row r="93" spans="1:7" ht="14.25" thickTop="1">
      <c r="A93" s="8"/>
      <c r="B93" s="24"/>
      <c r="C93" s="24"/>
      <c r="D93" s="24"/>
      <c r="E93" s="24"/>
      <c r="F93" s="24"/>
      <c r="G93" s="24"/>
    </row>
    <row r="95" ht="13.5">
      <c r="A95" s="20" t="s">
        <v>161</v>
      </c>
    </row>
    <row r="96" ht="13.5">
      <c r="A96" s="20" t="s">
        <v>162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2014-02-12T04:53:15Z</dcterms:created>
  <dcterms:modified xsi:type="dcterms:W3CDTF">2014-02-12T04:53:25Z</dcterms:modified>
  <cp:category/>
  <cp:version/>
  <cp:contentType/>
  <cp:contentStatus/>
</cp:coreProperties>
</file>