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<sst xmlns="http://schemas.openxmlformats.org/spreadsheetml/2006/main" count="804" uniqueCount="340">
  <si>
    <t>売上債権の増減額（△は増加）</t>
  </si>
  <si>
    <t>たな卸資産の増減額（△は増加）</t>
  </si>
  <si>
    <t>前受金の増減額（△は減少）</t>
  </si>
  <si>
    <t>未成工事受入金の増減額（△は減少）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</si>
  <si>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</si>
  <si>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</si>
  <si>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</si>
  <si>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</si>
  <si>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</si>
  <si>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</si>
  <si>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有形及び無形固定資産の取得による支出</t>
  </si>
  <si>
    <t>有形固定資産の売却による収入</t>
  </si>
  <si>
    <t>投資有価証券の取得による支出</t>
  </si>
  <si>
    <t>投資有価証券の売却及び償還による収入</t>
  </si>
  <si>
    <t>子会社株式の取得による支出</t>
  </si>
  <si>
    <t>連結の範囲の変更を伴う子会社株式の取得による収入</t>
  </si>
  <si>
    <t>連結の範囲の変更を伴う子会社株式の取得による収入</t>
  </si>
  <si>
    <t>事業譲渡による収入</t>
  </si>
  <si>
    <t>事業譲受による収入</t>
  </si>
  <si>
    <t>事業譲受による支出</t>
  </si>
  <si>
    <t>差入敷金保証金の支払による支出</t>
  </si>
  <si>
    <t>差入敷金保証金の戻入による収入</t>
  </si>
  <si>
    <t>その他</t>
  </si>
  <si>
    <t>投資活動によるキャッシュ・フロー</t>
  </si>
  <si>
    <t>短期借入金の純増減額（△は減少）</t>
  </si>
  <si>
    <t>コマーシャル・ペーパーの増減額（△は減少）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</si>
  <si>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</si>
  <si>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</si>
  <si>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</si>
  <si>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</si>
  <si>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株式の発行による収入</t>
  </si>
  <si>
    <t>ファイナンス・リース債務の返済による支出</t>
  </si>
  <si>
    <t>少数株主への株式発行による収入</t>
  </si>
  <si>
    <t>自己株式の取得による支出</t>
  </si>
  <si>
    <t>自己株式の売却による収入</t>
  </si>
  <si>
    <t>配当金の支払額</t>
  </si>
  <si>
    <t>債権流動化による収入</t>
  </si>
  <si>
    <t>債権流動化の返済による支出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</si>
  <si>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</si>
  <si>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</si>
  <si>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</si>
  <si>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</si>
  <si>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</si>
  <si>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</si>
  <si>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デリバティブ決済益</t>
  </si>
  <si>
    <t>デリバティブ評価益</t>
  </si>
  <si>
    <t>持分法による投資損失</t>
  </si>
  <si>
    <t>デリバティブ決済損</t>
  </si>
  <si>
    <t>デリバティブ評価損</t>
  </si>
  <si>
    <t>雑支出</t>
  </si>
  <si>
    <t>退職給付過去勤務債務償却</t>
  </si>
  <si>
    <t>段階取得に係る差益</t>
  </si>
  <si>
    <t>役員退職慰労引当金繰入額</t>
  </si>
  <si>
    <t>災害による損失</t>
  </si>
  <si>
    <t>少数株主損益調整前四半期純利益</t>
  </si>
  <si>
    <t>賃貸事業等売上高</t>
  </si>
  <si>
    <t>連結・損益計算書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</si>
  <si>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</si>
  <si>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</si>
  <si>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</si>
  <si>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</si>
  <si>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</si>
  <si>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</si>
  <si>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</si>
  <si>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</si>
  <si>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2013/11/12</t>
  </si>
  <si>
    <t>2013/09/30</t>
  </si>
  <si>
    <t>2013/08/12</t>
  </si>
  <si>
    <t>2013/06/30</t>
  </si>
  <si>
    <t>2013/02/13</t>
  </si>
  <si>
    <t>2012/12/31</t>
  </si>
  <si>
    <t>2012/11/13</t>
  </si>
  <si>
    <t>2012/09/30</t>
  </si>
  <si>
    <t>2012/08/10</t>
  </si>
  <si>
    <t>2012/06/30</t>
  </si>
  <si>
    <t>2012/02/13</t>
  </si>
  <si>
    <t>2011/12/31</t>
  </si>
  <si>
    <t>2011/11/11</t>
  </si>
  <si>
    <t>2011/09/30</t>
  </si>
  <si>
    <t>2011/08/10</t>
  </si>
  <si>
    <t>2011/06/30</t>
  </si>
  <si>
    <t>2011/02/10</t>
  </si>
  <si>
    <t>2010/12/31</t>
  </si>
  <si>
    <t>2010/11/15</t>
  </si>
  <si>
    <t>2010/09/30</t>
  </si>
  <si>
    <t>2010/08/12</t>
  </si>
  <si>
    <t>2010/06/30</t>
  </si>
  <si>
    <t>2010/02/12</t>
  </si>
  <si>
    <t>2009/12/31</t>
  </si>
  <si>
    <t>2009/11/13</t>
  </si>
  <si>
    <t>2009/09/30</t>
  </si>
  <si>
    <t>2009/08/12</t>
  </si>
  <si>
    <t>2009/06/30</t>
  </si>
  <si>
    <t>2009/02/13</t>
  </si>
  <si>
    <t>2008/12/31</t>
  </si>
  <si>
    <t>2008/11/14</t>
  </si>
  <si>
    <t>2008/09/30</t>
  </si>
  <si>
    <t>2008/08/13</t>
  </si>
  <si>
    <t>2008/06/30</t>
  </si>
  <si>
    <t>受取手形・完成工事未収入金等</t>
  </si>
  <si>
    <t>商品及び製品</t>
  </si>
  <si>
    <t>その他のたな卸資産</t>
  </si>
  <si>
    <t>建物及び構築物</t>
  </si>
  <si>
    <t>建物及び構築物（純額）</t>
  </si>
  <si>
    <t>機械装置及び運搬具</t>
  </si>
  <si>
    <t>機械装置及び運搬具（純額）</t>
  </si>
  <si>
    <t>のれん</t>
  </si>
  <si>
    <t>敷金及び保証金</t>
  </si>
  <si>
    <t>支払手形・工事未払金等</t>
  </si>
  <si>
    <t>1年内償還予定の社債</t>
  </si>
  <si>
    <t>前受金</t>
  </si>
  <si>
    <t>会員預り金</t>
  </si>
  <si>
    <t>長期預り敷金保証金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</si>
  <si>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</si>
  <si>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</si>
  <si>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</si>
  <si>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</si>
  <si>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</si>
  <si>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</si>
  <si>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</si>
  <si>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2013/04/01</t>
  </si>
  <si>
    <t>退職給付引当金の増減額（△は減少）</t>
  </si>
  <si>
    <t>受取利息及び受取配当金</t>
  </si>
  <si>
    <t>持分法による投資損益（△は益）</t>
  </si>
  <si>
    <t>固定資産除売却損益（△は益）</t>
  </si>
  <si>
    <t>投資有価証券評価損益（△は益）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</si>
  <si>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</si>
  <si>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</si>
  <si>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</si>
  <si>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</si>
  <si>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</si>
  <si>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</si>
  <si>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</si>
  <si>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</si>
  <si>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</si>
  <si>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</si>
  <si>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</si>
  <si>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</si>
  <si>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</si>
  <si>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</si>
  <si>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</si>
  <si>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</si>
  <si>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</si>
  <si>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</si>
  <si>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</si>
  <si>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百万円</t>
  </si>
  <si>
    <t>受取手形</t>
  </si>
  <si>
    <t>完成工事未収入金</t>
  </si>
  <si>
    <t>売掛金</t>
  </si>
  <si>
    <t>リース投資資産</t>
  </si>
  <si>
    <t>有価証券</t>
  </si>
  <si>
    <t>未成工事支出金</t>
  </si>
  <si>
    <t>販売用不動産</t>
  </si>
  <si>
    <t>仕掛販売用不動産</t>
  </si>
  <si>
    <t>造成用土地</t>
  </si>
  <si>
    <t>仕掛品</t>
  </si>
  <si>
    <t>材料貯蔵品</t>
  </si>
  <si>
    <t>前払費用</t>
  </si>
  <si>
    <t>繰延税金資産</t>
  </si>
  <si>
    <t>関係会社短期貸付金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</si>
  <si>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</si>
  <si>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</si>
  <si>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</si>
  <si>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</si>
  <si>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</si>
  <si>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</si>
  <si>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</si>
  <si>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</si>
  <si>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</si>
  <si>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</si>
  <si>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</si>
  <si>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</si>
  <si>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</si>
  <si>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</si>
  <si>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</si>
  <si>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</si>
  <si>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</si>
  <si>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</si>
  <si>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</si>
  <si>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</si>
  <si>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借地権</t>
  </si>
  <si>
    <t>商標権</t>
  </si>
  <si>
    <t>ソフトウエア</t>
  </si>
  <si>
    <t>その他</t>
  </si>
  <si>
    <t>無形固定資産</t>
  </si>
  <si>
    <t>投資有価証券</t>
  </si>
  <si>
    <t>関係会社株式</t>
  </si>
  <si>
    <t>その他の関係会社有価証券</t>
  </si>
  <si>
    <t>関係会社出資金</t>
  </si>
  <si>
    <t>長期貸付金</t>
  </si>
  <si>
    <t>関係会社長期貸付金</t>
  </si>
  <si>
    <t>敷金</t>
  </si>
  <si>
    <t>差入保証金</t>
  </si>
  <si>
    <t>破産更生債権等</t>
  </si>
  <si>
    <t>長期未収入金</t>
  </si>
  <si>
    <t>長期前払費用</t>
  </si>
  <si>
    <t>入札保証金</t>
  </si>
  <si>
    <t>投資損失引当金</t>
  </si>
  <si>
    <t>投資その他の資産</t>
  </si>
  <si>
    <t>固定資産</t>
  </si>
  <si>
    <t>資産</t>
  </si>
  <si>
    <t>支払手形</t>
  </si>
  <si>
    <t>工事未払金</t>
  </si>
  <si>
    <t>買掛金</t>
  </si>
  <si>
    <t>コマーシャル・ペーパー</t>
  </si>
  <si>
    <t>短期借入金</t>
  </si>
  <si>
    <t>1年内返済予定の長期借入金</t>
  </si>
  <si>
    <t>1年内返済予定の長期借入金</t>
  </si>
  <si>
    <t>リース債務</t>
  </si>
  <si>
    <t>未払金</t>
  </si>
  <si>
    <t>未払費用</t>
  </si>
  <si>
    <t>未払法人税等</t>
  </si>
  <si>
    <t>未成工事受入金</t>
  </si>
  <si>
    <t>未成工事受入金</t>
  </si>
  <si>
    <t>預り金</t>
  </si>
  <si>
    <t>関係会社預り金</t>
  </si>
  <si>
    <t>賞与引当金</t>
  </si>
  <si>
    <t>完成工事補償引当金</t>
  </si>
  <si>
    <t>資産除去債務</t>
  </si>
  <si>
    <t>資産除去債務</t>
  </si>
  <si>
    <t>流動負債</t>
  </si>
  <si>
    <t>社債</t>
  </si>
  <si>
    <t>長期借入金</t>
  </si>
  <si>
    <t>長期預り金</t>
  </si>
  <si>
    <t>関係会社長期預り金</t>
  </si>
  <si>
    <t>再評価に係る繰延税金負債</t>
  </si>
  <si>
    <t>退職給付引当金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</si>
  <si>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</si>
  <si>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</si>
  <si>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</si>
  <si>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</si>
  <si>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</si>
  <si>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</si>
  <si>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</si>
  <si>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配当準備積立金</t>
  </si>
  <si>
    <t>圧縮記帳積立金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</si>
  <si>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</si>
  <si>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</si>
  <si>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</si>
  <si>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</si>
  <si>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</si>
  <si>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</si>
  <si>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</si>
  <si>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</si>
  <si>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</si>
  <si>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</si>
  <si>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</si>
  <si>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</si>
  <si>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</si>
  <si>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</si>
  <si>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大和ハウス工業株式会社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</si>
  <si>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</si>
  <si>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</si>
  <si>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</si>
  <si>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</si>
  <si>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</si>
  <si>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</si>
  <si>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</si>
  <si>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</si>
  <si>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</si>
  <si>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完成工事高</t>
  </si>
  <si>
    <t>不動産事業売上高</t>
  </si>
  <si>
    <t>その他の売上高</t>
  </si>
  <si>
    <t>売上高</t>
  </si>
  <si>
    <t>完成工事原価</t>
  </si>
  <si>
    <t>不動産事業売上原価</t>
  </si>
  <si>
    <t>その他の原価</t>
  </si>
  <si>
    <t>売上原価</t>
  </si>
  <si>
    <t>完成工事総利益及び完成工事総損失（△）</t>
  </si>
  <si>
    <t>不動産事業総利益</t>
  </si>
  <si>
    <t>その他の売上総利益</t>
  </si>
  <si>
    <t>売上総利益</t>
  </si>
  <si>
    <t>販売手数料</t>
  </si>
  <si>
    <t>広告宣伝費</t>
  </si>
  <si>
    <t>販売促進費</t>
  </si>
  <si>
    <t>貸倒損失</t>
  </si>
  <si>
    <t>役員報酬</t>
  </si>
  <si>
    <t>従業員給料手当</t>
  </si>
  <si>
    <t>（うち賞与引当金繰入額）</t>
  </si>
  <si>
    <t>（うち退職給付費用）</t>
  </si>
  <si>
    <t>法定福利費</t>
  </si>
  <si>
    <t>福利厚生費</t>
  </si>
  <si>
    <t>業務委託費</t>
  </si>
  <si>
    <t>修繕維持費</t>
  </si>
  <si>
    <t>事務用品費</t>
  </si>
  <si>
    <t>通信交通費</t>
  </si>
  <si>
    <t>動力用水光熱費</t>
  </si>
  <si>
    <t>調査研究費</t>
  </si>
  <si>
    <t>貸倒引当金繰入額</t>
  </si>
  <si>
    <t>交際費</t>
  </si>
  <si>
    <t>寄付金</t>
  </si>
  <si>
    <t>地代家賃</t>
  </si>
  <si>
    <t>減価償却費</t>
  </si>
  <si>
    <t>租税公課</t>
  </si>
  <si>
    <t>租税公課</t>
  </si>
  <si>
    <t>保険料</t>
  </si>
  <si>
    <t>雑費</t>
  </si>
  <si>
    <t>販売費・一般管理費</t>
  </si>
  <si>
    <t>営業利益</t>
  </si>
  <si>
    <t>受取利息</t>
  </si>
  <si>
    <t>受取配当金</t>
  </si>
  <si>
    <t>退職給付数理差異償却</t>
  </si>
  <si>
    <t>雑収益</t>
  </si>
  <si>
    <t>営業外収益</t>
  </si>
  <si>
    <t>営業外収益</t>
  </si>
  <si>
    <t>支払利息</t>
  </si>
  <si>
    <t>雑支出</t>
  </si>
  <si>
    <t>営業外費用</t>
  </si>
  <si>
    <t>営業外費用</t>
  </si>
  <si>
    <t>経常利益</t>
  </si>
  <si>
    <t>固定資産売却益</t>
  </si>
  <si>
    <t>投資有価証券売却益</t>
  </si>
  <si>
    <t>災害損失引当金取崩益</t>
  </si>
  <si>
    <t>関係会社株式売却益</t>
  </si>
  <si>
    <t>ゴルフ会員権売却益</t>
  </si>
  <si>
    <t>災害対策関連負債取崩額</t>
  </si>
  <si>
    <t>貸倒引当金戻入額</t>
  </si>
  <si>
    <t>関係会社事業損失引当金戻入額</t>
  </si>
  <si>
    <t>退職給付制度改定益</t>
  </si>
  <si>
    <t>特別利益</t>
  </si>
  <si>
    <t>固定資産売却損</t>
  </si>
  <si>
    <t>固定資産除却損</t>
  </si>
  <si>
    <t>減損損失</t>
  </si>
  <si>
    <t>販売用土地評価損</t>
  </si>
  <si>
    <t>販売用建物評価損</t>
  </si>
  <si>
    <t>投資有価証券売却損</t>
  </si>
  <si>
    <t>投資有価証券評価損</t>
  </si>
  <si>
    <t>関係会社株式評価損</t>
  </si>
  <si>
    <t>ゴルフ会員権売却損</t>
  </si>
  <si>
    <t>ゴルフ会員権売却損</t>
  </si>
  <si>
    <t>ゴルフ会員権評価損</t>
  </si>
  <si>
    <t>投資損失引当金繰入額</t>
  </si>
  <si>
    <t>関係会社事業損失引当金繰入額</t>
  </si>
  <si>
    <t>関係会社整理損</t>
  </si>
  <si>
    <t>過年度給与手当</t>
  </si>
  <si>
    <t>災害による損失</t>
  </si>
  <si>
    <t>開発事業損失</t>
  </si>
  <si>
    <t>退職給付債務割引率変更数理差異償却</t>
  </si>
  <si>
    <t>特別損失</t>
  </si>
  <si>
    <t>税引前四半期純利益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</si>
</sst>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248</v>
      </c>
      <c r="B2" s="14">
        <v>1925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249</v>
      </c>
      <c r="B3" s="1" t="s">
        <v>250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126</v>
      </c>
      <c r="B4" s="15" t="str">
        <f>HYPERLINK("http://www.kabupro.jp/mark/20140212/S100155O.htm","四半期報告書")</f>
        <v>四半期報告書</v>
      </c>
      <c r="C4" s="15" t="str">
        <f>HYPERLINK("http://www.kabupro.jp/mark/20131112/S1000G8B.htm","四半期報告書")</f>
        <v>四半期報告書</v>
      </c>
      <c r="D4" s="15" t="str">
        <f>HYPERLINK("http://www.kabupro.jp/mark/20130812/S000E91R.htm","四半期報告書")</f>
        <v>四半期報告書</v>
      </c>
      <c r="E4" s="15" t="str">
        <f>HYPERLINK("http://www.kabupro.jp/mark/20130627/S000DRT6.htm","有価証券報告書")</f>
        <v>有価証券報告書</v>
      </c>
      <c r="F4" s="15" t="str">
        <f>HYPERLINK("http://www.kabupro.jp/mark/20140212/S100155O.htm","四半期報告書")</f>
        <v>四半期報告書</v>
      </c>
      <c r="G4" s="15" t="str">
        <f>HYPERLINK("http://www.kabupro.jp/mark/20131112/S1000G8B.htm","四半期報告書")</f>
        <v>四半期報告書</v>
      </c>
      <c r="H4" s="15" t="str">
        <f>HYPERLINK("http://www.kabupro.jp/mark/20130812/S000E91R.htm","四半期報告書")</f>
        <v>四半期報告書</v>
      </c>
      <c r="I4" s="15" t="str">
        <f>HYPERLINK("http://www.kabupro.jp/mark/20130627/S000DRT6.htm","有価証券報告書")</f>
        <v>有価証券報告書</v>
      </c>
      <c r="J4" s="15" t="str">
        <f>HYPERLINK("http://www.kabupro.jp/mark/20130213/S000CTXM.htm","四半期報告書")</f>
        <v>四半期報告書</v>
      </c>
      <c r="K4" s="15" t="str">
        <f>HYPERLINK("http://www.kabupro.jp/mark/20121113/S000C9Y7.htm","四半期報告書")</f>
        <v>四半期報告書</v>
      </c>
      <c r="L4" s="15" t="str">
        <f>HYPERLINK("http://www.kabupro.jp/mark/20120810/S000BOXC.htm","四半期報告書")</f>
        <v>四半期報告書</v>
      </c>
      <c r="M4" s="15" t="str">
        <f>HYPERLINK("http://www.kabupro.jp/mark/20120628/S000BA3D.htm","有価証券報告書")</f>
        <v>有価証券報告書</v>
      </c>
      <c r="N4" s="15" t="str">
        <f>HYPERLINK("http://www.kabupro.jp/mark/20120213/S000A77I.htm","四半期報告書")</f>
        <v>四半期報告書</v>
      </c>
      <c r="O4" s="15" t="str">
        <f>HYPERLINK("http://www.kabupro.jp/mark/20111111/S0009MS7.htm","四半期報告書")</f>
        <v>四半期報告書</v>
      </c>
      <c r="P4" s="15" t="str">
        <f>HYPERLINK("http://www.kabupro.jp/mark/20110810/S00091M4.htm","四半期報告書")</f>
        <v>四半期報告書</v>
      </c>
      <c r="Q4" s="15" t="str">
        <f>HYPERLINK("http://www.kabupro.jp/mark/20110629/S0008IEK.htm","有価証券報告書")</f>
        <v>有価証券報告書</v>
      </c>
      <c r="R4" s="15" t="str">
        <f>HYPERLINK("http://www.kabupro.jp/mark/20110210/S0007NJ0.htm","四半期報告書")</f>
        <v>四半期報告書</v>
      </c>
      <c r="S4" s="15" t="str">
        <f>HYPERLINK("http://www.kabupro.jp/mark/20101115/S00071R0.htm","四半期報告書")</f>
        <v>四半期報告書</v>
      </c>
      <c r="T4" s="15" t="str">
        <f>HYPERLINK("http://www.kabupro.jp/mark/20100812/S0006HP8.htm","四半期報告書")</f>
        <v>四半期報告書</v>
      </c>
      <c r="U4" s="15" t="str">
        <f>HYPERLINK("http://www.kabupro.jp/mark/20090626/S00036UH.htm","有価証券報告書")</f>
        <v>有価証券報告書</v>
      </c>
      <c r="V4" s="15" t="str">
        <f>HYPERLINK("http://www.kabupro.jp/mark/20100212/S00052FF.htm","四半期報告書")</f>
        <v>四半期報告書</v>
      </c>
      <c r="W4" s="15" t="str">
        <f>HYPERLINK("http://www.kabupro.jp/mark/20091113/S0004I3P.htm","四半期報告書")</f>
        <v>四半期報告書</v>
      </c>
      <c r="X4" s="15" t="str">
        <f>HYPERLINK("http://www.kabupro.jp/mark/20090812/S0003WOF.htm","四半期報告書")</f>
        <v>四半期報告書</v>
      </c>
      <c r="Y4" s="15" t="str">
        <f>HYPERLINK("http://www.kabupro.jp/mark/20090626/S00036UH.htm","有価証券報告書")</f>
        <v>有価証券報告書</v>
      </c>
    </row>
    <row r="5" spans="1:25" ht="14.25" thickBot="1">
      <c r="A5" s="11" t="s">
        <v>127</v>
      </c>
      <c r="B5" s="1" t="s">
        <v>62</v>
      </c>
      <c r="C5" s="1" t="s">
        <v>65</v>
      </c>
      <c r="D5" s="1" t="s">
        <v>67</v>
      </c>
      <c r="E5" s="1" t="s">
        <v>133</v>
      </c>
      <c r="F5" s="1" t="s">
        <v>62</v>
      </c>
      <c r="G5" s="1" t="s">
        <v>65</v>
      </c>
      <c r="H5" s="1" t="s">
        <v>67</v>
      </c>
      <c r="I5" s="1" t="s">
        <v>133</v>
      </c>
      <c r="J5" s="1" t="s">
        <v>69</v>
      </c>
      <c r="K5" s="1" t="s">
        <v>71</v>
      </c>
      <c r="L5" s="1" t="s">
        <v>73</v>
      </c>
      <c r="M5" s="1" t="s">
        <v>137</v>
      </c>
      <c r="N5" s="1" t="s">
        <v>75</v>
      </c>
      <c r="O5" s="1" t="s">
        <v>77</v>
      </c>
      <c r="P5" s="1" t="s">
        <v>79</v>
      </c>
      <c r="Q5" s="1" t="s">
        <v>139</v>
      </c>
      <c r="R5" s="1" t="s">
        <v>81</v>
      </c>
      <c r="S5" s="1" t="s">
        <v>83</v>
      </c>
      <c r="T5" s="1" t="s">
        <v>85</v>
      </c>
      <c r="U5" s="1" t="s">
        <v>141</v>
      </c>
      <c r="V5" s="1" t="s">
        <v>87</v>
      </c>
      <c r="W5" s="1" t="s">
        <v>89</v>
      </c>
      <c r="X5" s="1" t="s">
        <v>91</v>
      </c>
      <c r="Y5" s="1" t="s">
        <v>141</v>
      </c>
    </row>
    <row r="6" spans="1:25" ht="15" thickBot="1" thickTop="1">
      <c r="A6" s="10" t="s">
        <v>128</v>
      </c>
      <c r="B6" s="18" t="s">
        <v>56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129</v>
      </c>
      <c r="B7" s="14" t="s">
        <v>119</v>
      </c>
      <c r="C7" s="14" t="s">
        <v>119</v>
      </c>
      <c r="D7" s="14" t="s">
        <v>119</v>
      </c>
      <c r="E7" s="16" t="s">
        <v>134</v>
      </c>
      <c r="F7" s="14" t="s">
        <v>119</v>
      </c>
      <c r="G7" s="14" t="s">
        <v>119</v>
      </c>
      <c r="H7" s="14" t="s">
        <v>119</v>
      </c>
      <c r="I7" s="16" t="s">
        <v>134</v>
      </c>
      <c r="J7" s="14" t="s">
        <v>119</v>
      </c>
      <c r="K7" s="14" t="s">
        <v>119</v>
      </c>
      <c r="L7" s="14" t="s">
        <v>119</v>
      </c>
      <c r="M7" s="16" t="s">
        <v>134</v>
      </c>
      <c r="N7" s="14" t="s">
        <v>119</v>
      </c>
      <c r="O7" s="14" t="s">
        <v>119</v>
      </c>
      <c r="P7" s="14" t="s">
        <v>119</v>
      </c>
      <c r="Q7" s="16" t="s">
        <v>134</v>
      </c>
      <c r="R7" s="14" t="s">
        <v>119</v>
      </c>
      <c r="S7" s="14" t="s">
        <v>119</v>
      </c>
      <c r="T7" s="14" t="s">
        <v>119</v>
      </c>
      <c r="U7" s="16" t="s">
        <v>134</v>
      </c>
      <c r="V7" s="14" t="s">
        <v>119</v>
      </c>
      <c r="W7" s="14" t="s">
        <v>119</v>
      </c>
      <c r="X7" s="14" t="s">
        <v>119</v>
      </c>
      <c r="Y7" s="16" t="s">
        <v>134</v>
      </c>
    </row>
    <row r="8" spans="1:25" ht="13.5">
      <c r="A8" s="13" t="s">
        <v>130</v>
      </c>
      <c r="B8" s="1" t="s">
        <v>120</v>
      </c>
      <c r="C8" s="1" t="s">
        <v>120</v>
      </c>
      <c r="D8" s="1" t="s">
        <v>120</v>
      </c>
      <c r="E8" s="17" t="s">
        <v>254</v>
      </c>
      <c r="F8" s="1" t="s">
        <v>254</v>
      </c>
      <c r="G8" s="1" t="s">
        <v>254</v>
      </c>
      <c r="H8" s="1" t="s">
        <v>254</v>
      </c>
      <c r="I8" s="17" t="s">
        <v>255</v>
      </c>
      <c r="J8" s="1" t="s">
        <v>255</v>
      </c>
      <c r="K8" s="1" t="s">
        <v>255</v>
      </c>
      <c r="L8" s="1" t="s">
        <v>255</v>
      </c>
      <c r="M8" s="17" t="s">
        <v>256</v>
      </c>
      <c r="N8" s="1" t="s">
        <v>256</v>
      </c>
      <c r="O8" s="1" t="s">
        <v>256</v>
      </c>
      <c r="P8" s="1" t="s">
        <v>256</v>
      </c>
      <c r="Q8" s="17" t="s">
        <v>257</v>
      </c>
      <c r="R8" s="1" t="s">
        <v>257</v>
      </c>
      <c r="S8" s="1" t="s">
        <v>257</v>
      </c>
      <c r="T8" s="1" t="s">
        <v>257</v>
      </c>
      <c r="U8" s="17" t="s">
        <v>258</v>
      </c>
      <c r="V8" s="1" t="s">
        <v>258</v>
      </c>
      <c r="W8" s="1" t="s">
        <v>258</v>
      </c>
      <c r="X8" s="1" t="s">
        <v>258</v>
      </c>
      <c r="Y8" s="17" t="s">
        <v>259</v>
      </c>
    </row>
    <row r="9" spans="1:25" ht="13.5">
      <c r="A9" s="13" t="s">
        <v>131</v>
      </c>
      <c r="B9" s="1" t="s">
        <v>64</v>
      </c>
      <c r="C9" s="1" t="s">
        <v>66</v>
      </c>
      <c r="D9" s="1" t="s">
        <v>68</v>
      </c>
      <c r="E9" s="17" t="s">
        <v>135</v>
      </c>
      <c r="F9" s="1" t="s">
        <v>70</v>
      </c>
      <c r="G9" s="1" t="s">
        <v>72</v>
      </c>
      <c r="H9" s="1" t="s">
        <v>74</v>
      </c>
      <c r="I9" s="17" t="s">
        <v>136</v>
      </c>
      <c r="J9" s="1" t="s">
        <v>76</v>
      </c>
      <c r="K9" s="1" t="s">
        <v>78</v>
      </c>
      <c r="L9" s="1" t="s">
        <v>80</v>
      </c>
      <c r="M9" s="17" t="s">
        <v>138</v>
      </c>
      <c r="N9" s="1" t="s">
        <v>82</v>
      </c>
      <c r="O9" s="1" t="s">
        <v>84</v>
      </c>
      <c r="P9" s="1" t="s">
        <v>86</v>
      </c>
      <c r="Q9" s="17" t="s">
        <v>140</v>
      </c>
      <c r="R9" s="1" t="s">
        <v>88</v>
      </c>
      <c r="S9" s="1" t="s">
        <v>90</v>
      </c>
      <c r="T9" s="1" t="s">
        <v>92</v>
      </c>
      <c r="U9" s="17" t="s">
        <v>142</v>
      </c>
      <c r="V9" s="1" t="s">
        <v>94</v>
      </c>
      <c r="W9" s="1" t="s">
        <v>96</v>
      </c>
      <c r="X9" s="1" t="s">
        <v>98</v>
      </c>
      <c r="Y9" s="17" t="s">
        <v>143</v>
      </c>
    </row>
    <row r="10" spans="1:25" ht="14.25" thickBot="1">
      <c r="A10" s="13" t="s">
        <v>132</v>
      </c>
      <c r="B10" s="1" t="s">
        <v>145</v>
      </c>
      <c r="C10" s="1" t="s">
        <v>145</v>
      </c>
      <c r="D10" s="1" t="s">
        <v>145</v>
      </c>
      <c r="E10" s="17" t="s">
        <v>145</v>
      </c>
      <c r="F10" s="1" t="s">
        <v>145</v>
      </c>
      <c r="G10" s="1" t="s">
        <v>145</v>
      </c>
      <c r="H10" s="1" t="s">
        <v>145</v>
      </c>
      <c r="I10" s="17" t="s">
        <v>145</v>
      </c>
      <c r="J10" s="1" t="s">
        <v>145</v>
      </c>
      <c r="K10" s="1" t="s">
        <v>145</v>
      </c>
      <c r="L10" s="1" t="s">
        <v>145</v>
      </c>
      <c r="M10" s="17" t="s">
        <v>145</v>
      </c>
      <c r="N10" s="1" t="s">
        <v>145</v>
      </c>
      <c r="O10" s="1" t="s">
        <v>145</v>
      </c>
      <c r="P10" s="1" t="s">
        <v>145</v>
      </c>
      <c r="Q10" s="17" t="s">
        <v>145</v>
      </c>
      <c r="R10" s="1" t="s">
        <v>145</v>
      </c>
      <c r="S10" s="1" t="s">
        <v>145</v>
      </c>
      <c r="T10" s="1" t="s">
        <v>145</v>
      </c>
      <c r="U10" s="17" t="s">
        <v>145</v>
      </c>
      <c r="V10" s="1" t="s">
        <v>145</v>
      </c>
      <c r="W10" s="1" t="s">
        <v>145</v>
      </c>
      <c r="X10" s="1" t="s">
        <v>145</v>
      </c>
      <c r="Y10" s="17" t="s">
        <v>145</v>
      </c>
    </row>
    <row r="11" spans="1:25" ht="14.25" thickTop="1">
      <c r="A11" s="30" t="s">
        <v>263</v>
      </c>
      <c r="B11" s="27">
        <v>1896005</v>
      </c>
      <c r="C11" s="27">
        <v>1242631</v>
      </c>
      <c r="D11" s="27">
        <v>578058</v>
      </c>
      <c r="E11" s="21">
        <v>2007989</v>
      </c>
      <c r="F11" s="27">
        <v>1425915</v>
      </c>
      <c r="G11" s="27">
        <v>961834</v>
      </c>
      <c r="H11" s="27">
        <v>446464</v>
      </c>
      <c r="I11" s="21">
        <v>1848797</v>
      </c>
      <c r="J11" s="27">
        <v>1323171</v>
      </c>
      <c r="K11" s="27">
        <v>898724</v>
      </c>
      <c r="L11" s="27">
        <v>410100</v>
      </c>
      <c r="M11" s="21">
        <v>1690151</v>
      </c>
      <c r="N11" s="27">
        <v>1235026</v>
      </c>
      <c r="O11" s="27">
        <v>821901</v>
      </c>
      <c r="P11" s="27">
        <v>354964</v>
      </c>
      <c r="Q11" s="21">
        <v>1609883</v>
      </c>
      <c r="R11" s="27">
        <v>1166473</v>
      </c>
      <c r="S11" s="27">
        <v>804460</v>
      </c>
      <c r="T11" s="27">
        <v>377465</v>
      </c>
      <c r="U11" s="21">
        <v>1690956</v>
      </c>
      <c r="V11" s="27">
        <v>1224599</v>
      </c>
      <c r="W11" s="27">
        <v>821690</v>
      </c>
      <c r="X11" s="27">
        <v>354629</v>
      </c>
      <c r="Y11" s="21">
        <v>1709254</v>
      </c>
    </row>
    <row r="12" spans="1:25" ht="13.5">
      <c r="A12" s="7" t="s">
        <v>267</v>
      </c>
      <c r="B12" s="28">
        <v>1538252</v>
      </c>
      <c r="C12" s="28">
        <v>1004651</v>
      </c>
      <c r="D12" s="28">
        <v>470621</v>
      </c>
      <c r="E12" s="22">
        <v>1592218</v>
      </c>
      <c r="F12" s="28">
        <v>1127673</v>
      </c>
      <c r="G12" s="28">
        <v>758559</v>
      </c>
      <c r="H12" s="28">
        <v>354282</v>
      </c>
      <c r="I12" s="22">
        <v>1468844</v>
      </c>
      <c r="J12" s="28">
        <v>1040693</v>
      </c>
      <c r="K12" s="28">
        <v>704641</v>
      </c>
      <c r="L12" s="28">
        <v>322542</v>
      </c>
      <c r="M12" s="22">
        <v>1352937</v>
      </c>
      <c r="N12" s="28">
        <v>977380</v>
      </c>
      <c r="O12" s="28">
        <v>650372</v>
      </c>
      <c r="P12" s="28">
        <v>280629</v>
      </c>
      <c r="Q12" s="22">
        <v>1303881</v>
      </c>
      <c r="R12" s="28">
        <v>936270</v>
      </c>
      <c r="S12" s="28">
        <v>645265</v>
      </c>
      <c r="T12" s="28">
        <v>304803</v>
      </c>
      <c r="U12" s="22">
        <v>1357820</v>
      </c>
      <c r="V12" s="28">
        <v>975484</v>
      </c>
      <c r="W12" s="28">
        <v>654189</v>
      </c>
      <c r="X12" s="28">
        <v>284710</v>
      </c>
      <c r="Y12" s="22">
        <v>1360348</v>
      </c>
    </row>
    <row r="13" spans="1:25" ht="13.5">
      <c r="A13" s="7" t="s">
        <v>271</v>
      </c>
      <c r="B13" s="28">
        <v>357752</v>
      </c>
      <c r="C13" s="28">
        <v>237980</v>
      </c>
      <c r="D13" s="28">
        <v>107437</v>
      </c>
      <c r="E13" s="22">
        <v>415771</v>
      </c>
      <c r="F13" s="28">
        <v>298242</v>
      </c>
      <c r="G13" s="28">
        <v>203275</v>
      </c>
      <c r="H13" s="28">
        <v>92181</v>
      </c>
      <c r="I13" s="22">
        <v>379952</v>
      </c>
      <c r="J13" s="28">
        <v>282478</v>
      </c>
      <c r="K13" s="28">
        <v>194083</v>
      </c>
      <c r="L13" s="28">
        <v>87558</v>
      </c>
      <c r="M13" s="22">
        <v>337213</v>
      </c>
      <c r="N13" s="28">
        <v>257645</v>
      </c>
      <c r="O13" s="28">
        <v>171528</v>
      </c>
      <c r="P13" s="28">
        <v>74334</v>
      </c>
      <c r="Q13" s="22">
        <v>306002</v>
      </c>
      <c r="R13" s="28">
        <v>230202</v>
      </c>
      <c r="S13" s="28">
        <v>159195</v>
      </c>
      <c r="T13" s="28">
        <v>72662</v>
      </c>
      <c r="U13" s="22">
        <v>333135</v>
      </c>
      <c r="V13" s="28">
        <v>249114</v>
      </c>
      <c r="W13" s="28">
        <v>167500</v>
      </c>
      <c r="X13" s="28">
        <v>69918</v>
      </c>
      <c r="Y13" s="22">
        <v>348905</v>
      </c>
    </row>
    <row r="14" spans="1:25" ht="13.5">
      <c r="A14" s="7" t="s">
        <v>297</v>
      </c>
      <c r="B14" s="28">
        <v>253360</v>
      </c>
      <c r="C14" s="28">
        <v>167953</v>
      </c>
      <c r="D14" s="28">
        <v>78776</v>
      </c>
      <c r="E14" s="22">
        <v>287746</v>
      </c>
      <c r="F14" s="28">
        <v>209509</v>
      </c>
      <c r="G14" s="28">
        <v>139829</v>
      </c>
      <c r="H14" s="28">
        <v>67325</v>
      </c>
      <c r="I14" s="22">
        <v>264996</v>
      </c>
      <c r="J14" s="28">
        <v>194574</v>
      </c>
      <c r="K14" s="28">
        <v>131316</v>
      </c>
      <c r="L14" s="28">
        <v>62940</v>
      </c>
      <c r="M14" s="22">
        <v>249516</v>
      </c>
      <c r="N14" s="28">
        <v>185837</v>
      </c>
      <c r="O14" s="28">
        <v>124702</v>
      </c>
      <c r="P14" s="28">
        <v>60241</v>
      </c>
      <c r="Q14" s="22">
        <v>243288</v>
      </c>
      <c r="R14" s="28">
        <v>179864</v>
      </c>
      <c r="S14" s="28">
        <v>120446</v>
      </c>
      <c r="T14" s="28">
        <v>58803</v>
      </c>
      <c r="U14" s="22">
        <v>259555</v>
      </c>
      <c r="V14" s="28">
        <v>196543</v>
      </c>
      <c r="W14" s="28">
        <v>132393</v>
      </c>
      <c r="X14" s="28">
        <v>65202</v>
      </c>
      <c r="Y14" s="22">
        <v>259784</v>
      </c>
    </row>
    <row r="15" spans="1:25" ht="14.25" thickBot="1">
      <c r="A15" s="25" t="s">
        <v>298</v>
      </c>
      <c r="B15" s="29">
        <v>104392</v>
      </c>
      <c r="C15" s="29">
        <v>70027</v>
      </c>
      <c r="D15" s="29">
        <v>28661</v>
      </c>
      <c r="E15" s="23">
        <v>128024</v>
      </c>
      <c r="F15" s="29">
        <v>88733</v>
      </c>
      <c r="G15" s="29">
        <v>63445</v>
      </c>
      <c r="H15" s="29">
        <v>24856</v>
      </c>
      <c r="I15" s="23">
        <v>114955</v>
      </c>
      <c r="J15" s="29">
        <v>87903</v>
      </c>
      <c r="K15" s="29">
        <v>62766</v>
      </c>
      <c r="L15" s="29">
        <v>24617</v>
      </c>
      <c r="M15" s="23">
        <v>87697</v>
      </c>
      <c r="N15" s="29">
        <v>71807</v>
      </c>
      <c r="O15" s="29">
        <v>46826</v>
      </c>
      <c r="P15" s="29">
        <v>14093</v>
      </c>
      <c r="Q15" s="23">
        <v>62714</v>
      </c>
      <c r="R15" s="29">
        <v>50337</v>
      </c>
      <c r="S15" s="29">
        <v>38748</v>
      </c>
      <c r="T15" s="29">
        <v>13858</v>
      </c>
      <c r="U15" s="23">
        <v>73580</v>
      </c>
      <c r="V15" s="29">
        <v>52571</v>
      </c>
      <c r="W15" s="29">
        <v>35107</v>
      </c>
      <c r="X15" s="29">
        <v>4716</v>
      </c>
      <c r="Y15" s="23">
        <v>89120</v>
      </c>
    </row>
    <row r="16" spans="1:25" ht="14.25" thickTop="1">
      <c r="A16" s="6" t="s">
        <v>299</v>
      </c>
      <c r="B16" s="28">
        <v>2863</v>
      </c>
      <c r="C16" s="28">
        <v>1894</v>
      </c>
      <c r="D16" s="28">
        <v>884</v>
      </c>
      <c r="E16" s="22">
        <v>3191</v>
      </c>
      <c r="F16" s="28">
        <v>2335</v>
      </c>
      <c r="G16" s="28">
        <v>1549</v>
      </c>
      <c r="H16" s="28">
        <v>777</v>
      </c>
      <c r="I16" s="22">
        <v>3013</v>
      </c>
      <c r="J16" s="28">
        <v>2209</v>
      </c>
      <c r="K16" s="28">
        <v>1453</v>
      </c>
      <c r="L16" s="28">
        <v>717</v>
      </c>
      <c r="M16" s="22">
        <v>2372</v>
      </c>
      <c r="N16" s="28">
        <v>1684</v>
      </c>
      <c r="O16" s="28">
        <v>1021</v>
      </c>
      <c r="P16" s="28">
        <v>494</v>
      </c>
      <c r="Q16" s="22">
        <v>1971</v>
      </c>
      <c r="R16" s="28">
        <v>996</v>
      </c>
      <c r="S16" s="28">
        <v>651</v>
      </c>
      <c r="T16" s="28">
        <v>309</v>
      </c>
      <c r="U16" s="22">
        <v>1470</v>
      </c>
      <c r="V16" s="28">
        <v>1087</v>
      </c>
      <c r="W16" s="28">
        <v>728</v>
      </c>
      <c r="X16" s="28">
        <v>343</v>
      </c>
      <c r="Y16" s="22">
        <v>1261</v>
      </c>
    </row>
    <row r="17" spans="1:25" ht="13.5">
      <c r="A17" s="6" t="s">
        <v>300</v>
      </c>
      <c r="B17" s="28">
        <v>2216</v>
      </c>
      <c r="C17" s="28">
        <v>1193</v>
      </c>
      <c r="D17" s="28">
        <v>1195</v>
      </c>
      <c r="E17" s="22">
        <v>1850</v>
      </c>
      <c r="F17" s="28">
        <v>1712</v>
      </c>
      <c r="G17" s="28">
        <v>994</v>
      </c>
      <c r="H17" s="28">
        <v>948</v>
      </c>
      <c r="I17" s="22">
        <v>1745</v>
      </c>
      <c r="J17" s="28">
        <v>1699</v>
      </c>
      <c r="K17" s="28">
        <v>994</v>
      </c>
      <c r="L17" s="28">
        <v>952</v>
      </c>
      <c r="M17" s="22">
        <v>2090</v>
      </c>
      <c r="N17" s="28">
        <v>2051</v>
      </c>
      <c r="O17" s="28">
        <v>1183</v>
      </c>
      <c r="P17" s="28">
        <v>1149</v>
      </c>
      <c r="Q17" s="22">
        <v>1132</v>
      </c>
      <c r="R17" s="28">
        <v>1051</v>
      </c>
      <c r="S17" s="28">
        <v>679</v>
      </c>
      <c r="T17" s="28">
        <v>642</v>
      </c>
      <c r="U17" s="22">
        <v>1370</v>
      </c>
      <c r="V17" s="28">
        <v>1283</v>
      </c>
      <c r="W17" s="28">
        <v>820</v>
      </c>
      <c r="X17" s="28">
        <v>790</v>
      </c>
      <c r="Y17" s="22">
        <v>1340</v>
      </c>
    </row>
    <row r="18" spans="1:25" ht="13.5">
      <c r="A18" s="6" t="s">
        <v>43</v>
      </c>
      <c r="B18" s="28">
        <v>822</v>
      </c>
      <c r="C18" s="28">
        <v>593</v>
      </c>
      <c r="D18" s="28"/>
      <c r="E18" s="22">
        <v>500</v>
      </c>
      <c r="F18" s="28">
        <v>1021</v>
      </c>
      <c r="G18" s="28">
        <v>1255</v>
      </c>
      <c r="H18" s="28"/>
      <c r="I18" s="22"/>
      <c r="J18" s="28"/>
      <c r="K18" s="28"/>
      <c r="L18" s="28"/>
      <c r="M18" s="22">
        <v>992</v>
      </c>
      <c r="N18" s="28">
        <v>404</v>
      </c>
      <c r="O18" s="28">
        <v>348</v>
      </c>
      <c r="P18" s="28">
        <v>269</v>
      </c>
      <c r="Q18" s="22">
        <v>1242</v>
      </c>
      <c r="R18" s="28">
        <v>829</v>
      </c>
      <c r="S18" s="28">
        <v>741</v>
      </c>
      <c r="T18" s="28"/>
      <c r="U18" s="22">
        <v>542</v>
      </c>
      <c r="V18" s="28">
        <v>261</v>
      </c>
      <c r="W18" s="28">
        <v>482</v>
      </c>
      <c r="X18" s="28">
        <v>251</v>
      </c>
      <c r="Y18" s="22">
        <v>315</v>
      </c>
    </row>
    <row r="19" spans="1:25" ht="13.5">
      <c r="A19" s="6" t="s">
        <v>44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>
        <v>500</v>
      </c>
      <c r="R19" s="28">
        <v>375</v>
      </c>
      <c r="S19" s="28">
        <v>250</v>
      </c>
      <c r="T19" s="28">
        <v>125</v>
      </c>
      <c r="U19" s="22">
        <v>855</v>
      </c>
      <c r="V19" s="28">
        <v>806</v>
      </c>
      <c r="W19" s="28">
        <v>576</v>
      </c>
      <c r="X19" s="28">
        <v>242</v>
      </c>
      <c r="Y19" s="22">
        <v>722</v>
      </c>
    </row>
    <row r="20" spans="1:25" ht="13.5">
      <c r="A20" s="6" t="s">
        <v>45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>
        <v>360</v>
      </c>
      <c r="R20" s="28">
        <v>487</v>
      </c>
      <c r="S20" s="28">
        <v>16</v>
      </c>
      <c r="T20" s="28">
        <v>546</v>
      </c>
      <c r="U20" s="22">
        <v>2143</v>
      </c>
      <c r="V20" s="28">
        <v>2510</v>
      </c>
      <c r="W20" s="28">
        <v>27</v>
      </c>
      <c r="X20" s="28">
        <v>2653</v>
      </c>
      <c r="Y20" s="22">
        <v>1145</v>
      </c>
    </row>
    <row r="21" spans="1:25" ht="13.5">
      <c r="A21" s="6" t="s">
        <v>302</v>
      </c>
      <c r="B21" s="28">
        <v>5030</v>
      </c>
      <c r="C21" s="28">
        <v>2868</v>
      </c>
      <c r="D21" s="28">
        <v>1493</v>
      </c>
      <c r="E21" s="22">
        <v>6164</v>
      </c>
      <c r="F21" s="28">
        <v>4444</v>
      </c>
      <c r="G21" s="28">
        <v>2925</v>
      </c>
      <c r="H21" s="28">
        <v>1697</v>
      </c>
      <c r="I21" s="22">
        <v>6843</v>
      </c>
      <c r="J21" s="28">
        <v>5385</v>
      </c>
      <c r="K21" s="28">
        <v>3354</v>
      </c>
      <c r="L21" s="28">
        <v>1479</v>
      </c>
      <c r="M21" s="22">
        <v>5876</v>
      </c>
      <c r="N21" s="28">
        <v>4536</v>
      </c>
      <c r="O21" s="28">
        <v>3565</v>
      </c>
      <c r="P21" s="28">
        <v>2139</v>
      </c>
      <c r="Q21" s="22">
        <v>6673</v>
      </c>
      <c r="R21" s="28">
        <v>4746</v>
      </c>
      <c r="S21" s="28">
        <v>3773</v>
      </c>
      <c r="T21" s="28">
        <v>2392</v>
      </c>
      <c r="U21" s="22">
        <v>6281</v>
      </c>
      <c r="V21" s="28">
        <v>4143</v>
      </c>
      <c r="W21" s="28">
        <v>2615</v>
      </c>
      <c r="X21" s="28">
        <v>1218</v>
      </c>
      <c r="Y21" s="22">
        <v>5390</v>
      </c>
    </row>
    <row r="22" spans="1:25" ht="13.5">
      <c r="A22" s="6" t="s">
        <v>303</v>
      </c>
      <c r="B22" s="28">
        <v>10933</v>
      </c>
      <c r="C22" s="28">
        <v>6549</v>
      </c>
      <c r="D22" s="28">
        <v>3573</v>
      </c>
      <c r="E22" s="22">
        <v>27988</v>
      </c>
      <c r="F22" s="28">
        <v>9513</v>
      </c>
      <c r="G22" s="28">
        <v>6723</v>
      </c>
      <c r="H22" s="28">
        <v>3423</v>
      </c>
      <c r="I22" s="22">
        <v>11601</v>
      </c>
      <c r="J22" s="28">
        <v>9293</v>
      </c>
      <c r="K22" s="28">
        <v>5802</v>
      </c>
      <c r="L22" s="28">
        <v>3149</v>
      </c>
      <c r="M22" s="22">
        <v>11331</v>
      </c>
      <c r="N22" s="28">
        <v>8678</v>
      </c>
      <c r="O22" s="28">
        <v>6119</v>
      </c>
      <c r="P22" s="28">
        <v>4052</v>
      </c>
      <c r="Q22" s="22">
        <v>12352</v>
      </c>
      <c r="R22" s="28">
        <v>8487</v>
      </c>
      <c r="S22" s="28">
        <v>6113</v>
      </c>
      <c r="T22" s="28">
        <v>4016</v>
      </c>
      <c r="U22" s="22">
        <v>12663</v>
      </c>
      <c r="V22" s="28">
        <v>10093</v>
      </c>
      <c r="W22" s="28">
        <v>5250</v>
      </c>
      <c r="X22" s="28">
        <v>5500</v>
      </c>
      <c r="Y22" s="22">
        <v>10176</v>
      </c>
    </row>
    <row r="23" spans="1:25" ht="13.5">
      <c r="A23" s="6" t="s">
        <v>305</v>
      </c>
      <c r="B23" s="28">
        <v>3471</v>
      </c>
      <c r="C23" s="28">
        <v>2302</v>
      </c>
      <c r="D23" s="28">
        <v>1109</v>
      </c>
      <c r="E23" s="22">
        <v>5278</v>
      </c>
      <c r="F23" s="28">
        <v>4147</v>
      </c>
      <c r="G23" s="28">
        <v>2853</v>
      </c>
      <c r="H23" s="28">
        <v>1462</v>
      </c>
      <c r="I23" s="22">
        <v>6368</v>
      </c>
      <c r="J23" s="28">
        <v>4827</v>
      </c>
      <c r="K23" s="28">
        <v>3244</v>
      </c>
      <c r="L23" s="28">
        <v>1634</v>
      </c>
      <c r="M23" s="22">
        <v>7207</v>
      </c>
      <c r="N23" s="28">
        <v>5568</v>
      </c>
      <c r="O23" s="28">
        <v>3841</v>
      </c>
      <c r="P23" s="28">
        <v>2010</v>
      </c>
      <c r="Q23" s="22">
        <v>6869</v>
      </c>
      <c r="R23" s="28">
        <v>4487</v>
      </c>
      <c r="S23" s="28">
        <v>2972</v>
      </c>
      <c r="T23" s="28">
        <v>1457</v>
      </c>
      <c r="U23" s="22">
        <v>5160</v>
      </c>
      <c r="V23" s="28">
        <v>3702</v>
      </c>
      <c r="W23" s="28">
        <v>2312</v>
      </c>
      <c r="X23" s="28">
        <v>1129</v>
      </c>
      <c r="Y23" s="22">
        <v>3371</v>
      </c>
    </row>
    <row r="24" spans="1:25" ht="13.5">
      <c r="A24" s="6" t="s">
        <v>293</v>
      </c>
      <c r="B24" s="28"/>
      <c r="C24" s="28"/>
      <c r="D24" s="28"/>
      <c r="E24" s="22">
        <v>1001</v>
      </c>
      <c r="F24" s="28"/>
      <c r="G24" s="28"/>
      <c r="H24" s="28"/>
      <c r="I24" s="22">
        <v>815</v>
      </c>
      <c r="J24" s="28"/>
      <c r="K24" s="28"/>
      <c r="L24" s="28"/>
      <c r="M24" s="22">
        <v>415</v>
      </c>
      <c r="N24" s="28"/>
      <c r="O24" s="28"/>
      <c r="P24" s="28"/>
      <c r="Q24" s="22">
        <v>1858</v>
      </c>
      <c r="R24" s="28"/>
      <c r="S24" s="28"/>
      <c r="T24" s="28"/>
      <c r="U24" s="22">
        <v>1160</v>
      </c>
      <c r="V24" s="28"/>
      <c r="W24" s="28"/>
      <c r="X24" s="28"/>
      <c r="Y24" s="22">
        <v>1197</v>
      </c>
    </row>
    <row r="25" spans="1:25" ht="13.5">
      <c r="A25" s="6" t="s">
        <v>288</v>
      </c>
      <c r="B25" s="28"/>
      <c r="C25" s="28"/>
      <c r="D25" s="28"/>
      <c r="E25" s="22">
        <v>95</v>
      </c>
      <c r="F25" s="28"/>
      <c r="G25" s="28"/>
      <c r="H25" s="28"/>
      <c r="I25" s="22">
        <v>606</v>
      </c>
      <c r="J25" s="28"/>
      <c r="K25" s="28"/>
      <c r="L25" s="28"/>
      <c r="M25" s="22">
        <v>431</v>
      </c>
      <c r="N25" s="28"/>
      <c r="O25" s="28"/>
      <c r="P25" s="28"/>
      <c r="Q25" s="22">
        <v>949</v>
      </c>
      <c r="R25" s="28">
        <v>268</v>
      </c>
      <c r="S25" s="28">
        <v>257</v>
      </c>
      <c r="T25" s="28"/>
      <c r="U25" s="22">
        <v>413</v>
      </c>
      <c r="V25" s="28">
        <v>137</v>
      </c>
      <c r="W25" s="28">
        <v>60</v>
      </c>
      <c r="X25" s="28"/>
      <c r="Y25" s="22">
        <v>239</v>
      </c>
    </row>
    <row r="26" spans="1:25" ht="13.5">
      <c r="A26" s="6" t="s">
        <v>46</v>
      </c>
      <c r="B26" s="28"/>
      <c r="C26" s="28"/>
      <c r="D26" s="28">
        <v>307</v>
      </c>
      <c r="E26" s="22"/>
      <c r="F26" s="28"/>
      <c r="G26" s="28"/>
      <c r="H26" s="28">
        <v>186</v>
      </c>
      <c r="I26" s="22">
        <v>1431</v>
      </c>
      <c r="J26" s="28">
        <v>813</v>
      </c>
      <c r="K26" s="28">
        <v>960</v>
      </c>
      <c r="L26" s="28">
        <v>906</v>
      </c>
      <c r="M26" s="22"/>
      <c r="N26" s="28"/>
      <c r="O26" s="28"/>
      <c r="P26" s="28"/>
      <c r="Q26" s="22"/>
      <c r="R26" s="28"/>
      <c r="S26" s="28"/>
      <c r="T26" s="28">
        <v>4</v>
      </c>
      <c r="U26" s="22"/>
      <c r="V26" s="28"/>
      <c r="W26" s="28"/>
      <c r="X26" s="28"/>
      <c r="Y26" s="22"/>
    </row>
    <row r="27" spans="1:25" ht="13.5">
      <c r="A27" s="6" t="s">
        <v>47</v>
      </c>
      <c r="B27" s="28"/>
      <c r="C27" s="28"/>
      <c r="D27" s="28"/>
      <c r="E27" s="22"/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>
        <v>354</v>
      </c>
      <c r="V27" s="28">
        <v>431</v>
      </c>
      <c r="W27" s="28">
        <v>326</v>
      </c>
      <c r="X27" s="28">
        <v>116</v>
      </c>
      <c r="Y27" s="22">
        <v>221</v>
      </c>
    </row>
    <row r="28" spans="1:25" ht="13.5">
      <c r="A28" s="6" t="s">
        <v>48</v>
      </c>
      <c r="B28" s="28"/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>
        <v>829</v>
      </c>
      <c r="R28" s="28">
        <v>832</v>
      </c>
      <c r="S28" s="28">
        <v>260</v>
      </c>
      <c r="T28" s="28">
        <v>655</v>
      </c>
      <c r="U28" s="22">
        <v>2794</v>
      </c>
      <c r="V28" s="28">
        <v>2933</v>
      </c>
      <c r="W28" s="28">
        <v>423</v>
      </c>
      <c r="X28" s="28">
        <v>2864</v>
      </c>
      <c r="Y28" s="22">
        <v>1539</v>
      </c>
    </row>
    <row r="29" spans="1:25" ht="13.5">
      <c r="A29" s="6" t="s">
        <v>49</v>
      </c>
      <c r="B29" s="28">
        <v>4363</v>
      </c>
      <c r="C29" s="28">
        <v>4224</v>
      </c>
      <c r="D29" s="28">
        <v>1337</v>
      </c>
      <c r="E29" s="22">
        <v>4241</v>
      </c>
      <c r="F29" s="28">
        <v>2768</v>
      </c>
      <c r="G29" s="28">
        <v>2424</v>
      </c>
      <c r="H29" s="28">
        <v>1114</v>
      </c>
      <c r="I29" s="22">
        <v>3717</v>
      </c>
      <c r="J29" s="28">
        <v>2380</v>
      </c>
      <c r="K29" s="28">
        <v>1649</v>
      </c>
      <c r="L29" s="28">
        <v>742</v>
      </c>
      <c r="M29" s="22">
        <v>3503</v>
      </c>
      <c r="N29" s="28">
        <v>2048</v>
      </c>
      <c r="O29" s="28">
        <v>1571</v>
      </c>
      <c r="P29" s="28">
        <v>381</v>
      </c>
      <c r="Q29" s="22">
        <v>4523</v>
      </c>
      <c r="R29" s="28">
        <v>3115</v>
      </c>
      <c r="S29" s="28">
        <v>2655</v>
      </c>
      <c r="T29" s="28">
        <v>736</v>
      </c>
      <c r="U29" s="22">
        <v>5008</v>
      </c>
      <c r="V29" s="28">
        <v>3872</v>
      </c>
      <c r="W29" s="28">
        <v>1972</v>
      </c>
      <c r="X29" s="28">
        <v>743</v>
      </c>
      <c r="Y29" s="22">
        <v>5027</v>
      </c>
    </row>
    <row r="30" spans="1:25" ht="13.5">
      <c r="A30" s="6" t="s">
        <v>307</v>
      </c>
      <c r="B30" s="28">
        <v>7835</v>
      </c>
      <c r="C30" s="28">
        <v>6526</v>
      </c>
      <c r="D30" s="28">
        <v>2754</v>
      </c>
      <c r="E30" s="22">
        <v>10616</v>
      </c>
      <c r="F30" s="28">
        <v>6916</v>
      </c>
      <c r="G30" s="28">
        <v>5278</v>
      </c>
      <c r="H30" s="28">
        <v>2762</v>
      </c>
      <c r="I30" s="22">
        <v>18051</v>
      </c>
      <c r="J30" s="28">
        <v>8021</v>
      </c>
      <c r="K30" s="28">
        <v>5854</v>
      </c>
      <c r="L30" s="28">
        <v>3283</v>
      </c>
      <c r="M30" s="22">
        <v>19980</v>
      </c>
      <c r="N30" s="28">
        <v>7617</v>
      </c>
      <c r="O30" s="28">
        <v>5413</v>
      </c>
      <c r="P30" s="28">
        <v>2391</v>
      </c>
      <c r="Q30" s="22">
        <v>15030</v>
      </c>
      <c r="R30" s="28">
        <v>8704</v>
      </c>
      <c r="S30" s="28">
        <v>6146</v>
      </c>
      <c r="T30" s="28">
        <v>2853</v>
      </c>
      <c r="U30" s="22">
        <v>46388</v>
      </c>
      <c r="V30" s="28">
        <v>11077</v>
      </c>
      <c r="W30" s="28">
        <v>5094</v>
      </c>
      <c r="X30" s="28">
        <v>4854</v>
      </c>
      <c r="Y30" s="22">
        <v>38006</v>
      </c>
    </row>
    <row r="31" spans="1:25" ht="14.25" thickBot="1">
      <c r="A31" s="25" t="s">
        <v>309</v>
      </c>
      <c r="B31" s="29">
        <v>107490</v>
      </c>
      <c r="C31" s="29">
        <v>70051</v>
      </c>
      <c r="D31" s="29">
        <v>29479</v>
      </c>
      <c r="E31" s="23">
        <v>145395</v>
      </c>
      <c r="F31" s="29">
        <v>91330</v>
      </c>
      <c r="G31" s="29">
        <v>64890</v>
      </c>
      <c r="H31" s="29">
        <v>25516</v>
      </c>
      <c r="I31" s="23">
        <v>108506</v>
      </c>
      <c r="J31" s="29">
        <v>89176</v>
      </c>
      <c r="K31" s="29">
        <v>62714</v>
      </c>
      <c r="L31" s="29">
        <v>24483</v>
      </c>
      <c r="M31" s="23">
        <v>79049</v>
      </c>
      <c r="N31" s="29">
        <v>72868</v>
      </c>
      <c r="O31" s="29">
        <v>47532</v>
      </c>
      <c r="P31" s="29">
        <v>15753</v>
      </c>
      <c r="Q31" s="23">
        <v>60036</v>
      </c>
      <c r="R31" s="29">
        <v>50121</v>
      </c>
      <c r="S31" s="29">
        <v>38715</v>
      </c>
      <c r="T31" s="29">
        <v>15020</v>
      </c>
      <c r="U31" s="23">
        <v>39855</v>
      </c>
      <c r="V31" s="29">
        <v>51587</v>
      </c>
      <c r="W31" s="29">
        <v>35263</v>
      </c>
      <c r="X31" s="29">
        <v>5362</v>
      </c>
      <c r="Y31" s="23">
        <v>61290</v>
      </c>
    </row>
    <row r="32" spans="1:25" ht="14.25" thickTop="1">
      <c r="A32" s="6" t="s">
        <v>310</v>
      </c>
      <c r="B32" s="28">
        <v>1107</v>
      </c>
      <c r="C32" s="28">
        <v>1086</v>
      </c>
      <c r="D32" s="28">
        <v>1063</v>
      </c>
      <c r="E32" s="22">
        <v>73</v>
      </c>
      <c r="F32" s="28">
        <v>51</v>
      </c>
      <c r="G32" s="28">
        <v>37</v>
      </c>
      <c r="H32" s="28">
        <v>26</v>
      </c>
      <c r="I32" s="22">
        <v>103</v>
      </c>
      <c r="J32" s="28">
        <v>84</v>
      </c>
      <c r="K32" s="28">
        <v>52</v>
      </c>
      <c r="L32" s="28">
        <v>39</v>
      </c>
      <c r="M32" s="22">
        <v>134</v>
      </c>
      <c r="N32" s="28">
        <v>103</v>
      </c>
      <c r="O32" s="28">
        <v>57</v>
      </c>
      <c r="P32" s="28">
        <v>24</v>
      </c>
      <c r="Q32" s="22">
        <v>57</v>
      </c>
      <c r="R32" s="28">
        <v>39</v>
      </c>
      <c r="S32" s="28">
        <v>30</v>
      </c>
      <c r="T32" s="28">
        <v>24</v>
      </c>
      <c r="U32" s="22">
        <v>566</v>
      </c>
      <c r="V32" s="28">
        <v>552</v>
      </c>
      <c r="W32" s="28">
        <v>531</v>
      </c>
      <c r="X32" s="28">
        <v>498</v>
      </c>
      <c r="Y32" s="22">
        <v>309</v>
      </c>
    </row>
    <row r="33" spans="1:25" ht="13.5">
      <c r="A33" s="6" t="s">
        <v>311</v>
      </c>
      <c r="B33" s="28">
        <v>50</v>
      </c>
      <c r="C33" s="28">
        <v>23</v>
      </c>
      <c r="D33" s="28">
        <v>23</v>
      </c>
      <c r="E33" s="22">
        <v>909</v>
      </c>
      <c r="F33" s="28">
        <v>28</v>
      </c>
      <c r="G33" s="28">
        <v>0</v>
      </c>
      <c r="H33" s="28"/>
      <c r="I33" s="22">
        <v>612</v>
      </c>
      <c r="J33" s="28">
        <v>612</v>
      </c>
      <c r="K33" s="28">
        <v>612</v>
      </c>
      <c r="L33" s="28">
        <v>566</v>
      </c>
      <c r="M33" s="22">
        <v>1718</v>
      </c>
      <c r="N33" s="28">
        <v>1652</v>
      </c>
      <c r="O33" s="28">
        <v>259</v>
      </c>
      <c r="P33" s="28">
        <v>41</v>
      </c>
      <c r="Q33" s="22"/>
      <c r="R33" s="28"/>
      <c r="S33" s="28"/>
      <c r="T33" s="28"/>
      <c r="U33" s="22">
        <v>3</v>
      </c>
      <c r="V33" s="28"/>
      <c r="W33" s="28"/>
      <c r="X33" s="28"/>
      <c r="Y33" s="22">
        <v>898</v>
      </c>
    </row>
    <row r="34" spans="1:25" ht="13.5">
      <c r="A34" s="6" t="s">
        <v>318</v>
      </c>
      <c r="B34" s="28"/>
      <c r="C34" s="28"/>
      <c r="D34" s="28"/>
      <c r="E34" s="22">
        <v>31331</v>
      </c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50</v>
      </c>
      <c r="B35" s="28"/>
      <c r="C35" s="28"/>
      <c r="D35" s="28"/>
      <c r="E35" s="22"/>
      <c r="F35" s="28">
        <v>204</v>
      </c>
      <c r="G35" s="28">
        <v>204</v>
      </c>
      <c r="H35" s="28">
        <v>204</v>
      </c>
      <c r="I35" s="22"/>
      <c r="J35" s="28"/>
      <c r="K35" s="28"/>
      <c r="L35" s="28"/>
      <c r="M35" s="22"/>
      <c r="N35" s="28"/>
      <c r="O35" s="28"/>
      <c r="P35" s="28"/>
      <c r="Q35" s="22">
        <v>204</v>
      </c>
      <c r="R35" s="28">
        <v>204</v>
      </c>
      <c r="S35" s="28">
        <v>204</v>
      </c>
      <c r="T35" s="28">
        <v>204</v>
      </c>
      <c r="U35" s="22"/>
      <c r="V35" s="28"/>
      <c r="W35" s="28"/>
      <c r="X35" s="28"/>
      <c r="Y35" s="22">
        <v>499</v>
      </c>
    </row>
    <row r="36" spans="1:25" ht="13.5">
      <c r="A36" s="6" t="s">
        <v>51</v>
      </c>
      <c r="B36" s="28">
        <v>93</v>
      </c>
      <c r="C36" s="28">
        <v>93</v>
      </c>
      <c r="D36" s="28">
        <v>93</v>
      </c>
      <c r="E36" s="22">
        <v>122</v>
      </c>
      <c r="F36" s="28">
        <v>122</v>
      </c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6" t="s">
        <v>160</v>
      </c>
      <c r="B37" s="28">
        <v>0</v>
      </c>
      <c r="C37" s="28">
        <v>0</v>
      </c>
      <c r="D37" s="28"/>
      <c r="E37" s="22"/>
      <c r="F37" s="28"/>
      <c r="G37" s="28"/>
      <c r="H37" s="28"/>
      <c r="I37" s="22"/>
      <c r="J37" s="28"/>
      <c r="K37" s="28"/>
      <c r="L37" s="28"/>
      <c r="M37" s="22">
        <v>450</v>
      </c>
      <c r="N37" s="28"/>
      <c r="O37" s="28"/>
      <c r="P37" s="28"/>
      <c r="Q37" s="22"/>
      <c r="R37" s="28"/>
      <c r="S37" s="28"/>
      <c r="T37" s="28"/>
      <c r="U37" s="22"/>
      <c r="V37" s="28">
        <v>2</v>
      </c>
      <c r="W37" s="28">
        <v>1</v>
      </c>
      <c r="X37" s="28">
        <v>1</v>
      </c>
      <c r="Y37" s="22"/>
    </row>
    <row r="38" spans="1:25" ht="13.5">
      <c r="A38" s="6" t="s">
        <v>319</v>
      </c>
      <c r="B38" s="28">
        <v>1252</v>
      </c>
      <c r="C38" s="28">
        <v>1203</v>
      </c>
      <c r="D38" s="28">
        <v>1179</v>
      </c>
      <c r="E38" s="22">
        <v>32436</v>
      </c>
      <c r="F38" s="28">
        <v>405</v>
      </c>
      <c r="G38" s="28">
        <v>241</v>
      </c>
      <c r="H38" s="28">
        <v>230</v>
      </c>
      <c r="I38" s="22">
        <v>1356</v>
      </c>
      <c r="J38" s="28">
        <v>696</v>
      </c>
      <c r="K38" s="28">
        <v>664</v>
      </c>
      <c r="L38" s="28">
        <v>606</v>
      </c>
      <c r="M38" s="22">
        <v>3606</v>
      </c>
      <c r="N38" s="28">
        <v>3508</v>
      </c>
      <c r="O38" s="28">
        <v>596</v>
      </c>
      <c r="P38" s="28">
        <v>65</v>
      </c>
      <c r="Q38" s="22">
        <v>261</v>
      </c>
      <c r="R38" s="28">
        <v>244</v>
      </c>
      <c r="S38" s="28">
        <v>235</v>
      </c>
      <c r="T38" s="28">
        <v>229</v>
      </c>
      <c r="U38" s="22">
        <v>1046</v>
      </c>
      <c r="V38" s="28">
        <v>554</v>
      </c>
      <c r="W38" s="28">
        <v>533</v>
      </c>
      <c r="X38" s="28">
        <v>500</v>
      </c>
      <c r="Y38" s="22">
        <v>1708</v>
      </c>
    </row>
    <row r="39" spans="1:25" ht="13.5">
      <c r="A39" s="6" t="s">
        <v>320</v>
      </c>
      <c r="B39" s="28">
        <v>564</v>
      </c>
      <c r="C39" s="28">
        <v>557</v>
      </c>
      <c r="D39" s="28">
        <v>5</v>
      </c>
      <c r="E39" s="22">
        <v>261</v>
      </c>
      <c r="F39" s="28">
        <v>222</v>
      </c>
      <c r="G39" s="28">
        <v>215</v>
      </c>
      <c r="H39" s="28">
        <v>86</v>
      </c>
      <c r="I39" s="22">
        <v>247</v>
      </c>
      <c r="J39" s="28">
        <v>189</v>
      </c>
      <c r="K39" s="28">
        <v>181</v>
      </c>
      <c r="L39" s="28">
        <v>35</v>
      </c>
      <c r="M39" s="22">
        <v>3431</v>
      </c>
      <c r="N39" s="28">
        <v>1516</v>
      </c>
      <c r="O39" s="28">
        <v>1439</v>
      </c>
      <c r="P39" s="28">
        <v>1</v>
      </c>
      <c r="Q39" s="22">
        <v>107</v>
      </c>
      <c r="R39" s="28">
        <v>61</v>
      </c>
      <c r="S39" s="28">
        <v>9</v>
      </c>
      <c r="T39" s="28">
        <v>7</v>
      </c>
      <c r="U39" s="22">
        <v>303</v>
      </c>
      <c r="V39" s="28">
        <v>261</v>
      </c>
      <c r="W39" s="28">
        <v>244</v>
      </c>
      <c r="X39" s="28">
        <v>89</v>
      </c>
      <c r="Y39" s="22">
        <v>329</v>
      </c>
    </row>
    <row r="40" spans="1:25" ht="13.5">
      <c r="A40" s="6" t="s">
        <v>321</v>
      </c>
      <c r="B40" s="28">
        <v>922</v>
      </c>
      <c r="C40" s="28">
        <v>491</v>
      </c>
      <c r="D40" s="28">
        <v>101</v>
      </c>
      <c r="E40" s="22">
        <v>1188</v>
      </c>
      <c r="F40" s="28">
        <v>806</v>
      </c>
      <c r="G40" s="28">
        <v>610</v>
      </c>
      <c r="H40" s="28">
        <v>112</v>
      </c>
      <c r="I40" s="22">
        <v>1204</v>
      </c>
      <c r="J40" s="28">
        <v>792</v>
      </c>
      <c r="K40" s="28">
        <v>414</v>
      </c>
      <c r="L40" s="28">
        <v>147</v>
      </c>
      <c r="M40" s="22">
        <v>695</v>
      </c>
      <c r="N40" s="28">
        <v>362</v>
      </c>
      <c r="O40" s="28">
        <v>226</v>
      </c>
      <c r="P40" s="28">
        <v>75</v>
      </c>
      <c r="Q40" s="22">
        <v>1548</v>
      </c>
      <c r="R40" s="28">
        <v>452</v>
      </c>
      <c r="S40" s="28">
        <v>271</v>
      </c>
      <c r="T40" s="28">
        <v>56</v>
      </c>
      <c r="U40" s="22">
        <v>1757</v>
      </c>
      <c r="V40" s="28">
        <v>1141</v>
      </c>
      <c r="W40" s="28">
        <v>986</v>
      </c>
      <c r="X40" s="28">
        <v>180</v>
      </c>
      <c r="Y40" s="22">
        <v>1253</v>
      </c>
    </row>
    <row r="41" spans="1:25" ht="13.5">
      <c r="A41" s="6" t="s">
        <v>322</v>
      </c>
      <c r="B41" s="28">
        <v>134</v>
      </c>
      <c r="C41" s="28">
        <v>134</v>
      </c>
      <c r="D41" s="28">
        <v>132</v>
      </c>
      <c r="E41" s="22">
        <v>10727</v>
      </c>
      <c r="F41" s="28">
        <v>58</v>
      </c>
      <c r="G41" s="28">
        <v>58</v>
      </c>
      <c r="H41" s="28">
        <v>32</v>
      </c>
      <c r="I41" s="22">
        <v>9811</v>
      </c>
      <c r="J41" s="28">
        <v>2603</v>
      </c>
      <c r="K41" s="28">
        <v>2451</v>
      </c>
      <c r="L41" s="28">
        <v>30</v>
      </c>
      <c r="M41" s="22">
        <v>18768</v>
      </c>
      <c r="N41" s="28">
        <v>810</v>
      </c>
      <c r="O41" s="28">
        <v>810</v>
      </c>
      <c r="P41" s="28">
        <v>106</v>
      </c>
      <c r="Q41" s="22">
        <v>10904</v>
      </c>
      <c r="R41" s="28">
        <v>156</v>
      </c>
      <c r="S41" s="28">
        <v>139</v>
      </c>
      <c r="T41" s="28">
        <v>5</v>
      </c>
      <c r="U41" s="22">
        <v>14892</v>
      </c>
      <c r="V41" s="28">
        <v>63</v>
      </c>
      <c r="W41" s="28">
        <v>17</v>
      </c>
      <c r="X41" s="28">
        <v>17</v>
      </c>
      <c r="Y41" s="22">
        <v>1654</v>
      </c>
    </row>
    <row r="42" spans="1:25" ht="13.5">
      <c r="A42" s="6" t="s">
        <v>323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>
        <v>1491</v>
      </c>
    </row>
    <row r="43" spans="1:25" ht="13.5">
      <c r="A43" s="6" t="s">
        <v>52</v>
      </c>
      <c r="B43" s="28"/>
      <c r="C43" s="28"/>
      <c r="D43" s="28"/>
      <c r="E43" s="22"/>
      <c r="F43" s="28"/>
      <c r="G43" s="28"/>
      <c r="H43" s="28"/>
      <c r="I43" s="22"/>
      <c r="J43" s="28"/>
      <c r="K43" s="28"/>
      <c r="L43" s="28"/>
      <c r="M43" s="22"/>
      <c r="N43" s="28"/>
      <c r="O43" s="28"/>
      <c r="P43" s="28"/>
      <c r="Q43" s="22"/>
      <c r="R43" s="28"/>
      <c r="S43" s="28"/>
      <c r="T43" s="28"/>
      <c r="U43" s="22"/>
      <c r="V43" s="28"/>
      <c r="W43" s="28"/>
      <c r="X43" s="28"/>
      <c r="Y43" s="22">
        <v>378</v>
      </c>
    </row>
    <row r="44" spans="1:25" ht="13.5">
      <c r="A44" s="6" t="s">
        <v>326</v>
      </c>
      <c r="B44" s="28">
        <v>1788</v>
      </c>
      <c r="C44" s="28"/>
      <c r="D44" s="28"/>
      <c r="E44" s="22">
        <v>7112</v>
      </c>
      <c r="F44" s="28">
        <v>7112</v>
      </c>
      <c r="G44" s="28">
        <v>7025</v>
      </c>
      <c r="H44" s="28">
        <v>6134</v>
      </c>
      <c r="I44" s="22">
        <v>3921</v>
      </c>
      <c r="J44" s="28">
        <v>781</v>
      </c>
      <c r="K44" s="28">
        <v>455</v>
      </c>
      <c r="L44" s="28">
        <v>272</v>
      </c>
      <c r="M44" s="22">
        <v>1013</v>
      </c>
      <c r="N44" s="28">
        <v>986</v>
      </c>
      <c r="O44" s="28">
        <v>986</v>
      </c>
      <c r="P44" s="28">
        <v>183</v>
      </c>
      <c r="Q44" s="22">
        <v>9649</v>
      </c>
      <c r="R44" s="28">
        <v>434</v>
      </c>
      <c r="S44" s="28">
        <v>426</v>
      </c>
      <c r="T44" s="28">
        <v>359</v>
      </c>
      <c r="U44" s="22">
        <v>7533</v>
      </c>
      <c r="V44" s="28">
        <v>6817</v>
      </c>
      <c r="W44" s="28">
        <v>1441</v>
      </c>
      <c r="X44" s="28">
        <v>247</v>
      </c>
      <c r="Y44" s="22">
        <v>7859</v>
      </c>
    </row>
    <row r="45" spans="1:25" ht="13.5">
      <c r="A45" s="6" t="s">
        <v>325</v>
      </c>
      <c r="B45" s="28">
        <v>0</v>
      </c>
      <c r="C45" s="28"/>
      <c r="D45" s="28"/>
      <c r="E45" s="22"/>
      <c r="F45" s="28"/>
      <c r="G45" s="28"/>
      <c r="H45" s="28"/>
      <c r="I45" s="22">
        <v>1282</v>
      </c>
      <c r="J45" s="28">
        <v>1282</v>
      </c>
      <c r="K45" s="28">
        <v>1282</v>
      </c>
      <c r="L45" s="28"/>
      <c r="M45" s="22">
        <v>78</v>
      </c>
      <c r="N45" s="28">
        <v>78</v>
      </c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6" t="s">
        <v>330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/>
      <c r="N46" s="28"/>
      <c r="O46" s="28"/>
      <c r="P46" s="28"/>
      <c r="Q46" s="22">
        <v>16</v>
      </c>
      <c r="R46" s="28"/>
      <c r="S46" s="28"/>
      <c r="T46" s="28"/>
      <c r="U46" s="22">
        <v>97</v>
      </c>
      <c r="V46" s="28"/>
      <c r="W46" s="28"/>
      <c r="X46" s="28"/>
      <c r="Y46" s="22">
        <v>53</v>
      </c>
    </row>
    <row r="47" spans="1:25" ht="13.5">
      <c r="A47" s="6" t="s">
        <v>328</v>
      </c>
      <c r="B47" s="28"/>
      <c r="C47" s="28"/>
      <c r="D47" s="28"/>
      <c r="E47" s="22"/>
      <c r="F47" s="28"/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>
        <v>1</v>
      </c>
      <c r="R47" s="28"/>
      <c r="S47" s="28"/>
      <c r="T47" s="28"/>
      <c r="U47" s="22">
        <v>1</v>
      </c>
      <c r="V47" s="28"/>
      <c r="W47" s="28"/>
      <c r="X47" s="28"/>
      <c r="Y47" s="22">
        <v>2</v>
      </c>
    </row>
    <row r="48" spans="1:25" ht="13.5">
      <c r="A48" s="6" t="s">
        <v>53</v>
      </c>
      <c r="B48" s="28"/>
      <c r="C48" s="28"/>
      <c r="D48" s="28"/>
      <c r="E48" s="22"/>
      <c r="F48" s="28"/>
      <c r="G48" s="28"/>
      <c r="H48" s="28"/>
      <c r="I48" s="22"/>
      <c r="J48" s="28"/>
      <c r="K48" s="28"/>
      <c r="L48" s="28"/>
      <c r="M48" s="22">
        <v>7973</v>
      </c>
      <c r="N48" s="28"/>
      <c r="O48" s="28"/>
      <c r="P48" s="28"/>
      <c r="Q48" s="22"/>
      <c r="R48" s="28"/>
      <c r="S48" s="28"/>
      <c r="T48" s="28"/>
      <c r="U48" s="22">
        <v>2014</v>
      </c>
      <c r="V48" s="28"/>
      <c r="W48" s="28"/>
      <c r="X48" s="28"/>
      <c r="Y48" s="22"/>
    </row>
    <row r="49" spans="1:25" ht="13.5">
      <c r="A49" s="6" t="s">
        <v>288</v>
      </c>
      <c r="B49" s="28"/>
      <c r="C49" s="28"/>
      <c r="D49" s="28"/>
      <c r="E49" s="22"/>
      <c r="F49" s="28"/>
      <c r="G49" s="28"/>
      <c r="H49" s="28"/>
      <c r="I49" s="22"/>
      <c r="J49" s="28"/>
      <c r="K49" s="28"/>
      <c r="L49" s="28"/>
      <c r="M49" s="22"/>
      <c r="N49" s="28"/>
      <c r="O49" s="28"/>
      <c r="P49" s="28"/>
      <c r="Q49" s="22"/>
      <c r="R49" s="28"/>
      <c r="S49" s="28"/>
      <c r="T49" s="28"/>
      <c r="U49" s="22"/>
      <c r="V49" s="28">
        <v>316</v>
      </c>
      <c r="W49" s="28">
        <v>316</v>
      </c>
      <c r="X49" s="28">
        <v>316</v>
      </c>
      <c r="Y49" s="22"/>
    </row>
    <row r="50" spans="1:25" ht="13.5">
      <c r="A50" s="6" t="s">
        <v>160</v>
      </c>
      <c r="B50" s="28"/>
      <c r="C50" s="28"/>
      <c r="D50" s="28"/>
      <c r="E50" s="22">
        <v>51</v>
      </c>
      <c r="F50" s="28">
        <v>16</v>
      </c>
      <c r="G50" s="28">
        <v>14</v>
      </c>
      <c r="H50" s="28">
        <v>9</v>
      </c>
      <c r="I50" s="22">
        <v>373</v>
      </c>
      <c r="J50" s="28">
        <v>348</v>
      </c>
      <c r="K50" s="28"/>
      <c r="L50" s="28"/>
      <c r="M50" s="22">
        <v>61</v>
      </c>
      <c r="N50" s="28">
        <v>56</v>
      </c>
      <c r="O50" s="28">
        <v>52</v>
      </c>
      <c r="P50" s="28">
        <v>0</v>
      </c>
      <c r="Q50" s="22"/>
      <c r="R50" s="28">
        <v>12</v>
      </c>
      <c r="S50" s="28">
        <v>8</v>
      </c>
      <c r="T50" s="28">
        <v>5</v>
      </c>
      <c r="U50" s="22"/>
      <c r="V50" s="28">
        <v>356</v>
      </c>
      <c r="W50" s="28">
        <v>311</v>
      </c>
      <c r="X50" s="28">
        <v>34</v>
      </c>
      <c r="Y50" s="22"/>
    </row>
    <row r="51" spans="1:25" ht="13.5">
      <c r="A51" s="6" t="s">
        <v>338</v>
      </c>
      <c r="B51" s="28">
        <v>3410</v>
      </c>
      <c r="C51" s="28">
        <v>1184</v>
      </c>
      <c r="D51" s="28">
        <v>239</v>
      </c>
      <c r="E51" s="22">
        <v>64569</v>
      </c>
      <c r="F51" s="28">
        <v>8216</v>
      </c>
      <c r="G51" s="28">
        <v>7923</v>
      </c>
      <c r="H51" s="28">
        <v>6375</v>
      </c>
      <c r="I51" s="22">
        <v>16840</v>
      </c>
      <c r="J51" s="28">
        <v>5998</v>
      </c>
      <c r="K51" s="28">
        <v>4784</v>
      </c>
      <c r="L51" s="28">
        <v>486</v>
      </c>
      <c r="M51" s="22">
        <v>41942</v>
      </c>
      <c r="N51" s="28">
        <v>8032</v>
      </c>
      <c r="O51" s="28">
        <v>6319</v>
      </c>
      <c r="P51" s="28">
        <v>3173</v>
      </c>
      <c r="Q51" s="22">
        <v>22229</v>
      </c>
      <c r="R51" s="28">
        <v>1117</v>
      </c>
      <c r="S51" s="28">
        <v>856</v>
      </c>
      <c r="T51" s="28">
        <v>433</v>
      </c>
      <c r="U51" s="22">
        <v>27181</v>
      </c>
      <c r="V51" s="28">
        <v>8956</v>
      </c>
      <c r="W51" s="28">
        <v>3316</v>
      </c>
      <c r="X51" s="28">
        <v>885</v>
      </c>
      <c r="Y51" s="22">
        <v>38135</v>
      </c>
    </row>
    <row r="52" spans="1:25" ht="13.5">
      <c r="A52" s="7" t="s">
        <v>339</v>
      </c>
      <c r="B52" s="28">
        <v>105332</v>
      </c>
      <c r="C52" s="28">
        <v>70070</v>
      </c>
      <c r="D52" s="28">
        <v>30420</v>
      </c>
      <c r="E52" s="22">
        <v>113262</v>
      </c>
      <c r="F52" s="28">
        <v>83519</v>
      </c>
      <c r="G52" s="28">
        <v>57208</v>
      </c>
      <c r="H52" s="28">
        <v>19371</v>
      </c>
      <c r="I52" s="22">
        <v>93021</v>
      </c>
      <c r="J52" s="28">
        <v>83873</v>
      </c>
      <c r="K52" s="28">
        <v>58594</v>
      </c>
      <c r="L52" s="28">
        <v>24603</v>
      </c>
      <c r="M52" s="22">
        <v>40713</v>
      </c>
      <c r="N52" s="28">
        <v>68344</v>
      </c>
      <c r="O52" s="28">
        <v>41808</v>
      </c>
      <c r="P52" s="28">
        <v>12646</v>
      </c>
      <c r="Q52" s="22">
        <v>38069</v>
      </c>
      <c r="R52" s="28">
        <v>49248</v>
      </c>
      <c r="S52" s="28">
        <v>38094</v>
      </c>
      <c r="T52" s="28">
        <v>14817</v>
      </c>
      <c r="U52" s="22">
        <v>13720</v>
      </c>
      <c r="V52" s="28">
        <v>43185</v>
      </c>
      <c r="W52" s="28">
        <v>32480</v>
      </c>
      <c r="X52" s="28">
        <v>4976</v>
      </c>
      <c r="Y52" s="22">
        <v>24862</v>
      </c>
    </row>
    <row r="53" spans="1:25" ht="13.5">
      <c r="A53" s="7" t="s">
        <v>57</v>
      </c>
      <c r="B53" s="28">
        <v>38378</v>
      </c>
      <c r="C53" s="28">
        <v>29366</v>
      </c>
      <c r="D53" s="28">
        <v>3575</v>
      </c>
      <c r="E53" s="22">
        <v>47595</v>
      </c>
      <c r="F53" s="28">
        <v>23473</v>
      </c>
      <c r="G53" s="28">
        <v>18400</v>
      </c>
      <c r="H53" s="28">
        <v>1813</v>
      </c>
      <c r="I53" s="22">
        <v>33268</v>
      </c>
      <c r="J53" s="28">
        <v>31107</v>
      </c>
      <c r="K53" s="28">
        <v>26762</v>
      </c>
      <c r="L53" s="28">
        <v>2313</v>
      </c>
      <c r="M53" s="22">
        <v>21076</v>
      </c>
      <c r="N53" s="28">
        <v>13645</v>
      </c>
      <c r="O53" s="28">
        <v>11235</v>
      </c>
      <c r="P53" s="28">
        <v>1131</v>
      </c>
      <c r="Q53" s="22">
        <v>35491</v>
      </c>
      <c r="R53" s="28">
        <v>17388</v>
      </c>
      <c r="S53" s="28">
        <v>17603</v>
      </c>
      <c r="T53" s="28">
        <v>1269</v>
      </c>
      <c r="U53" s="22">
        <v>24891</v>
      </c>
      <c r="V53" s="28">
        <v>16748</v>
      </c>
      <c r="W53" s="28">
        <v>13248</v>
      </c>
      <c r="X53" s="28">
        <v>3800</v>
      </c>
      <c r="Y53" s="22">
        <v>37190</v>
      </c>
    </row>
    <row r="54" spans="1:25" ht="13.5">
      <c r="A54" s="7" t="s">
        <v>58</v>
      </c>
      <c r="B54" s="28">
        <v>5372</v>
      </c>
      <c r="C54" s="28">
        <v>1037</v>
      </c>
      <c r="D54" s="28">
        <v>8336</v>
      </c>
      <c r="E54" s="22">
        <v>-503</v>
      </c>
      <c r="F54" s="28">
        <v>8693</v>
      </c>
      <c r="G54" s="28">
        <v>2924</v>
      </c>
      <c r="H54" s="28">
        <v>5267</v>
      </c>
      <c r="I54" s="22">
        <v>26584</v>
      </c>
      <c r="J54" s="28">
        <v>21057</v>
      </c>
      <c r="K54" s="28">
        <v>-572</v>
      </c>
      <c r="L54" s="28">
        <v>8596</v>
      </c>
      <c r="M54" s="22">
        <v>-7704</v>
      </c>
      <c r="N54" s="28">
        <v>9935</v>
      </c>
      <c r="O54" s="28">
        <v>1664</v>
      </c>
      <c r="P54" s="28">
        <v>3894</v>
      </c>
      <c r="Q54" s="22">
        <v>-16558</v>
      </c>
      <c r="R54" s="28">
        <v>3772</v>
      </c>
      <c r="S54" s="28">
        <v>-871</v>
      </c>
      <c r="T54" s="28">
        <v>5510</v>
      </c>
      <c r="U54" s="22">
        <v>-14861</v>
      </c>
      <c r="V54" s="28">
        <v>1376</v>
      </c>
      <c r="W54" s="28">
        <v>1726</v>
      </c>
      <c r="X54" s="28">
        <v>-774</v>
      </c>
      <c r="Y54" s="22">
        <v>-25121</v>
      </c>
    </row>
    <row r="55" spans="1:25" ht="13.5">
      <c r="A55" s="7" t="s">
        <v>59</v>
      </c>
      <c r="B55" s="28">
        <v>43750</v>
      </c>
      <c r="C55" s="28">
        <v>30404</v>
      </c>
      <c r="D55" s="28">
        <v>11912</v>
      </c>
      <c r="E55" s="22">
        <v>47092</v>
      </c>
      <c r="F55" s="28">
        <v>32166</v>
      </c>
      <c r="G55" s="28">
        <v>21324</v>
      </c>
      <c r="H55" s="28">
        <v>7080</v>
      </c>
      <c r="I55" s="22">
        <v>59853</v>
      </c>
      <c r="J55" s="28">
        <v>52164</v>
      </c>
      <c r="K55" s="28">
        <v>26189</v>
      </c>
      <c r="L55" s="28">
        <v>10910</v>
      </c>
      <c r="M55" s="22">
        <v>13371</v>
      </c>
      <c r="N55" s="28">
        <v>23580</v>
      </c>
      <c r="O55" s="28">
        <v>12899</v>
      </c>
      <c r="P55" s="28">
        <v>5025</v>
      </c>
      <c r="Q55" s="22">
        <v>18933</v>
      </c>
      <c r="R55" s="28">
        <v>21161</v>
      </c>
      <c r="S55" s="28">
        <v>16732</v>
      </c>
      <c r="T55" s="28">
        <v>6779</v>
      </c>
      <c r="U55" s="22">
        <v>10029</v>
      </c>
      <c r="V55" s="28">
        <v>18125</v>
      </c>
      <c r="W55" s="28">
        <v>14974</v>
      </c>
      <c r="X55" s="28">
        <v>3025</v>
      </c>
      <c r="Y55" s="22">
        <v>12068</v>
      </c>
    </row>
    <row r="56" spans="1:25" ht="13.5">
      <c r="A56" s="7" t="s">
        <v>54</v>
      </c>
      <c r="B56" s="28">
        <v>61581</v>
      </c>
      <c r="C56" s="28">
        <v>39666</v>
      </c>
      <c r="D56" s="28">
        <v>18507</v>
      </c>
      <c r="E56" s="22">
        <v>66170</v>
      </c>
      <c r="F56" s="28">
        <v>51353</v>
      </c>
      <c r="G56" s="28">
        <v>35883</v>
      </c>
      <c r="H56" s="28">
        <v>12290</v>
      </c>
      <c r="I56" s="22">
        <v>33167</v>
      </c>
      <c r="J56" s="28">
        <v>31708</v>
      </c>
      <c r="K56" s="28">
        <v>32405</v>
      </c>
      <c r="L56" s="28">
        <v>13693</v>
      </c>
      <c r="M56" s="22">
        <v>27341</v>
      </c>
      <c r="N56" s="28">
        <v>44763</v>
      </c>
      <c r="O56" s="28">
        <v>28908</v>
      </c>
      <c r="P56" s="28">
        <v>7620</v>
      </c>
      <c r="Q56" s="22"/>
      <c r="R56" s="28"/>
      <c r="S56" s="28"/>
      <c r="T56" s="28"/>
      <c r="U56" s="22"/>
      <c r="V56" s="28"/>
      <c r="W56" s="28"/>
      <c r="X56" s="28"/>
      <c r="Y56" s="22"/>
    </row>
    <row r="57" spans="1:25" ht="13.5">
      <c r="A57" s="7" t="s">
        <v>55</v>
      </c>
      <c r="B57" s="28">
        <v>72</v>
      </c>
      <c r="C57" s="28">
        <v>-385</v>
      </c>
      <c r="D57" s="28">
        <v>-75</v>
      </c>
      <c r="E57" s="22">
        <v>-103</v>
      </c>
      <c r="F57" s="28">
        <v>-55</v>
      </c>
      <c r="G57" s="28">
        <v>-24</v>
      </c>
      <c r="H57" s="28">
        <v>0</v>
      </c>
      <c r="I57" s="22">
        <v>-32</v>
      </c>
      <c r="J57" s="28">
        <v>-41</v>
      </c>
      <c r="K57" s="28">
        <v>-10</v>
      </c>
      <c r="L57" s="28">
        <v>4</v>
      </c>
      <c r="M57" s="22">
        <v>74</v>
      </c>
      <c r="N57" s="28">
        <v>59</v>
      </c>
      <c r="O57" s="28">
        <v>-2</v>
      </c>
      <c r="P57" s="28">
        <v>-6</v>
      </c>
      <c r="Q57" s="22">
        <v>22</v>
      </c>
      <c r="R57" s="28">
        <v>16</v>
      </c>
      <c r="S57" s="28">
        <v>2</v>
      </c>
      <c r="T57" s="28">
        <v>-26</v>
      </c>
      <c r="U57" s="22">
        <v>-479</v>
      </c>
      <c r="V57" s="28">
        <v>-399</v>
      </c>
      <c r="W57" s="28">
        <v>-406</v>
      </c>
      <c r="X57" s="28">
        <v>-306</v>
      </c>
      <c r="Y57" s="22">
        <v>-285</v>
      </c>
    </row>
    <row r="58" spans="1:25" ht="14.25" thickBot="1">
      <c r="A58" s="7" t="s">
        <v>60</v>
      </c>
      <c r="B58" s="28">
        <v>61509</v>
      </c>
      <c r="C58" s="28">
        <v>40052</v>
      </c>
      <c r="D58" s="28">
        <v>18583</v>
      </c>
      <c r="E58" s="22">
        <v>66274</v>
      </c>
      <c r="F58" s="28">
        <v>51408</v>
      </c>
      <c r="G58" s="28">
        <v>35908</v>
      </c>
      <c r="H58" s="28">
        <v>12290</v>
      </c>
      <c r="I58" s="22">
        <v>33200</v>
      </c>
      <c r="J58" s="28">
        <v>31750</v>
      </c>
      <c r="K58" s="28">
        <v>32415</v>
      </c>
      <c r="L58" s="28">
        <v>13689</v>
      </c>
      <c r="M58" s="22">
        <v>27267</v>
      </c>
      <c r="N58" s="28">
        <v>44703</v>
      </c>
      <c r="O58" s="28">
        <v>28910</v>
      </c>
      <c r="P58" s="28">
        <v>7627</v>
      </c>
      <c r="Q58" s="22">
        <v>19113</v>
      </c>
      <c r="R58" s="28">
        <v>28070</v>
      </c>
      <c r="S58" s="28">
        <v>21359</v>
      </c>
      <c r="T58" s="28">
        <v>8063</v>
      </c>
      <c r="U58" s="22">
        <v>4170</v>
      </c>
      <c r="V58" s="28">
        <v>25459</v>
      </c>
      <c r="W58" s="28">
        <v>17912</v>
      </c>
      <c r="X58" s="28">
        <v>2257</v>
      </c>
      <c r="Y58" s="22">
        <v>13079</v>
      </c>
    </row>
    <row r="59" spans="1:25" ht="14.25" thickTop="1">
      <c r="A59" s="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1" ht="13.5">
      <c r="A61" s="20" t="s">
        <v>252</v>
      </c>
    </row>
    <row r="62" ht="13.5">
      <c r="A62" s="20" t="s">
        <v>253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248</v>
      </c>
      <c r="B2" s="14">
        <v>1925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249</v>
      </c>
      <c r="B3" s="1" t="s">
        <v>250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126</v>
      </c>
      <c r="B4" s="15" t="str">
        <f>HYPERLINK("http://www.kabupro.jp/mark/20131112/S1000G8B.htm","四半期報告書")</f>
        <v>四半期報告書</v>
      </c>
      <c r="C4" s="15" t="str">
        <f>HYPERLINK("http://www.kabupro.jp/mark/20130627/S000DRT6.htm","有価証券報告書")</f>
        <v>有価証券報告書</v>
      </c>
      <c r="D4" s="15" t="str">
        <f>HYPERLINK("http://www.kabupro.jp/mark/20131112/S1000G8B.htm","四半期報告書")</f>
        <v>四半期報告書</v>
      </c>
      <c r="E4" s="15" t="str">
        <f>HYPERLINK("http://www.kabupro.jp/mark/20130627/S000DRT6.htm","有価証券報告書")</f>
        <v>有価証券報告書</v>
      </c>
      <c r="F4" s="15" t="str">
        <f>HYPERLINK("http://www.kabupro.jp/mark/20121113/S000C9Y7.htm","四半期報告書")</f>
        <v>四半期報告書</v>
      </c>
      <c r="G4" s="15" t="str">
        <f>HYPERLINK("http://www.kabupro.jp/mark/20120628/S000BA3D.htm","有価証券報告書")</f>
        <v>有価証券報告書</v>
      </c>
      <c r="H4" s="15" t="str">
        <f>HYPERLINK("http://www.kabupro.jp/mark/20110210/S0007NJ0.htm","四半期報告書")</f>
        <v>四半期報告書</v>
      </c>
      <c r="I4" s="15" t="str">
        <f>HYPERLINK("http://www.kabupro.jp/mark/20111111/S0009MS7.htm","四半期報告書")</f>
        <v>四半期報告書</v>
      </c>
      <c r="J4" s="15" t="str">
        <f>HYPERLINK("http://www.kabupro.jp/mark/20100812/S0006HP8.htm","四半期報告書")</f>
        <v>四半期報告書</v>
      </c>
      <c r="K4" s="15" t="str">
        <f>HYPERLINK("http://www.kabupro.jp/mark/20110629/S0008IEK.htm","有価証券報告書")</f>
        <v>有価証券報告書</v>
      </c>
      <c r="L4" s="15" t="str">
        <f>HYPERLINK("http://www.kabupro.jp/mark/20110210/S0007NJ0.htm","四半期報告書")</f>
        <v>四半期報告書</v>
      </c>
      <c r="M4" s="15" t="str">
        <f>HYPERLINK("http://www.kabupro.jp/mark/20101115/S00071R0.htm","四半期報告書")</f>
        <v>四半期報告書</v>
      </c>
      <c r="N4" s="15" t="str">
        <f>HYPERLINK("http://www.kabupro.jp/mark/20100812/S0006HP8.htm","四半期報告書")</f>
        <v>四半期報告書</v>
      </c>
      <c r="O4" s="15" t="str">
        <f>HYPERLINK("http://www.kabupro.jp/mark/20090626/S00036UH.htm","有価証券報告書")</f>
        <v>有価証券報告書</v>
      </c>
      <c r="P4" s="15" t="str">
        <f>HYPERLINK("http://www.kabupro.jp/mark/20100212/S00052FF.htm","四半期報告書")</f>
        <v>四半期報告書</v>
      </c>
      <c r="Q4" s="15" t="str">
        <f>HYPERLINK("http://www.kabupro.jp/mark/20091113/S0004I3P.htm","四半期報告書")</f>
        <v>四半期報告書</v>
      </c>
      <c r="R4" s="15" t="str">
        <f>HYPERLINK("http://www.kabupro.jp/mark/20090812/S0003WOF.htm","四半期報告書")</f>
        <v>四半期報告書</v>
      </c>
      <c r="S4" s="15" t="str">
        <f>HYPERLINK("http://www.kabupro.jp/mark/20090626/S00036UH.htm","有価証券報告書")</f>
        <v>有価証券報告書</v>
      </c>
    </row>
    <row r="5" spans="1:19" ht="14.25" thickBot="1">
      <c r="A5" s="11" t="s">
        <v>127</v>
      </c>
      <c r="B5" s="1" t="s">
        <v>65</v>
      </c>
      <c r="C5" s="1" t="s">
        <v>133</v>
      </c>
      <c r="D5" s="1" t="s">
        <v>65</v>
      </c>
      <c r="E5" s="1" t="s">
        <v>133</v>
      </c>
      <c r="F5" s="1" t="s">
        <v>71</v>
      </c>
      <c r="G5" s="1" t="s">
        <v>137</v>
      </c>
      <c r="H5" s="1" t="s">
        <v>81</v>
      </c>
      <c r="I5" s="1" t="s">
        <v>77</v>
      </c>
      <c r="J5" s="1" t="s">
        <v>85</v>
      </c>
      <c r="K5" s="1" t="s">
        <v>139</v>
      </c>
      <c r="L5" s="1" t="s">
        <v>81</v>
      </c>
      <c r="M5" s="1" t="s">
        <v>83</v>
      </c>
      <c r="N5" s="1" t="s">
        <v>85</v>
      </c>
      <c r="O5" s="1" t="s">
        <v>141</v>
      </c>
      <c r="P5" s="1" t="s">
        <v>87</v>
      </c>
      <c r="Q5" s="1" t="s">
        <v>89</v>
      </c>
      <c r="R5" s="1" t="s">
        <v>91</v>
      </c>
      <c r="S5" s="1" t="s">
        <v>141</v>
      </c>
    </row>
    <row r="6" spans="1:19" ht="15" thickBot="1" thickTop="1">
      <c r="A6" s="10" t="s">
        <v>128</v>
      </c>
      <c r="B6" s="18" t="s">
        <v>42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129</v>
      </c>
      <c r="B7" s="14" t="s">
        <v>119</v>
      </c>
      <c r="C7" s="16" t="s">
        <v>134</v>
      </c>
      <c r="D7" s="14" t="s">
        <v>119</v>
      </c>
      <c r="E7" s="16" t="s">
        <v>134</v>
      </c>
      <c r="F7" s="14" t="s">
        <v>119</v>
      </c>
      <c r="G7" s="16" t="s">
        <v>134</v>
      </c>
      <c r="H7" s="14" t="s">
        <v>119</v>
      </c>
      <c r="I7" s="14" t="s">
        <v>119</v>
      </c>
      <c r="J7" s="14" t="s">
        <v>119</v>
      </c>
      <c r="K7" s="16" t="s">
        <v>134</v>
      </c>
      <c r="L7" s="14" t="s">
        <v>119</v>
      </c>
      <c r="M7" s="14" t="s">
        <v>119</v>
      </c>
      <c r="N7" s="14" t="s">
        <v>119</v>
      </c>
      <c r="O7" s="16" t="s">
        <v>134</v>
      </c>
      <c r="P7" s="14" t="s">
        <v>119</v>
      </c>
      <c r="Q7" s="14" t="s">
        <v>119</v>
      </c>
      <c r="R7" s="14" t="s">
        <v>119</v>
      </c>
      <c r="S7" s="16" t="s">
        <v>134</v>
      </c>
    </row>
    <row r="8" spans="1:19" ht="13.5">
      <c r="A8" s="13" t="s">
        <v>130</v>
      </c>
      <c r="B8" s="1" t="s">
        <v>120</v>
      </c>
      <c r="C8" s="17" t="s">
        <v>254</v>
      </c>
      <c r="D8" s="1" t="s">
        <v>254</v>
      </c>
      <c r="E8" s="17" t="s">
        <v>255</v>
      </c>
      <c r="F8" s="1" t="s">
        <v>255</v>
      </c>
      <c r="G8" s="17" t="s">
        <v>256</v>
      </c>
      <c r="H8" s="1" t="s">
        <v>256</v>
      </c>
      <c r="I8" s="1" t="s">
        <v>256</v>
      </c>
      <c r="J8" s="1" t="s">
        <v>256</v>
      </c>
      <c r="K8" s="17" t="s">
        <v>257</v>
      </c>
      <c r="L8" s="1" t="s">
        <v>257</v>
      </c>
      <c r="M8" s="1" t="s">
        <v>257</v>
      </c>
      <c r="N8" s="1" t="s">
        <v>257</v>
      </c>
      <c r="O8" s="17" t="s">
        <v>258</v>
      </c>
      <c r="P8" s="1" t="s">
        <v>258</v>
      </c>
      <c r="Q8" s="1" t="s">
        <v>258</v>
      </c>
      <c r="R8" s="1" t="s">
        <v>258</v>
      </c>
      <c r="S8" s="17" t="s">
        <v>259</v>
      </c>
    </row>
    <row r="9" spans="1:19" ht="13.5">
      <c r="A9" s="13" t="s">
        <v>131</v>
      </c>
      <c r="B9" s="1" t="s">
        <v>66</v>
      </c>
      <c r="C9" s="17" t="s">
        <v>135</v>
      </c>
      <c r="D9" s="1" t="s">
        <v>72</v>
      </c>
      <c r="E9" s="17" t="s">
        <v>136</v>
      </c>
      <c r="F9" s="1" t="s">
        <v>78</v>
      </c>
      <c r="G9" s="17" t="s">
        <v>138</v>
      </c>
      <c r="H9" s="1" t="s">
        <v>82</v>
      </c>
      <c r="I9" s="1" t="s">
        <v>84</v>
      </c>
      <c r="J9" s="1" t="s">
        <v>86</v>
      </c>
      <c r="K9" s="17" t="s">
        <v>140</v>
      </c>
      <c r="L9" s="1" t="s">
        <v>88</v>
      </c>
      <c r="M9" s="1" t="s">
        <v>90</v>
      </c>
      <c r="N9" s="1" t="s">
        <v>92</v>
      </c>
      <c r="O9" s="17" t="s">
        <v>142</v>
      </c>
      <c r="P9" s="1" t="s">
        <v>94</v>
      </c>
      <c r="Q9" s="1" t="s">
        <v>96</v>
      </c>
      <c r="R9" s="1" t="s">
        <v>98</v>
      </c>
      <c r="S9" s="17" t="s">
        <v>143</v>
      </c>
    </row>
    <row r="10" spans="1:19" ht="14.25" thickBot="1">
      <c r="A10" s="13" t="s">
        <v>132</v>
      </c>
      <c r="B10" s="1" t="s">
        <v>145</v>
      </c>
      <c r="C10" s="17" t="s">
        <v>145</v>
      </c>
      <c r="D10" s="1" t="s">
        <v>145</v>
      </c>
      <c r="E10" s="17" t="s">
        <v>145</v>
      </c>
      <c r="F10" s="1" t="s">
        <v>145</v>
      </c>
      <c r="G10" s="17" t="s">
        <v>145</v>
      </c>
      <c r="H10" s="1" t="s">
        <v>145</v>
      </c>
      <c r="I10" s="1" t="s">
        <v>145</v>
      </c>
      <c r="J10" s="1" t="s">
        <v>145</v>
      </c>
      <c r="K10" s="17" t="s">
        <v>145</v>
      </c>
      <c r="L10" s="1" t="s">
        <v>145</v>
      </c>
      <c r="M10" s="1" t="s">
        <v>145</v>
      </c>
      <c r="N10" s="1" t="s">
        <v>145</v>
      </c>
      <c r="O10" s="17" t="s">
        <v>145</v>
      </c>
      <c r="P10" s="1" t="s">
        <v>145</v>
      </c>
      <c r="Q10" s="1" t="s">
        <v>145</v>
      </c>
      <c r="R10" s="1" t="s">
        <v>145</v>
      </c>
      <c r="S10" s="17" t="s">
        <v>145</v>
      </c>
    </row>
    <row r="11" spans="1:19" ht="14.25" thickTop="1">
      <c r="A11" s="26" t="s">
        <v>339</v>
      </c>
      <c r="B11" s="27">
        <v>70070</v>
      </c>
      <c r="C11" s="21">
        <v>113262</v>
      </c>
      <c r="D11" s="27">
        <v>57208</v>
      </c>
      <c r="E11" s="21">
        <v>93021</v>
      </c>
      <c r="F11" s="27">
        <v>58594</v>
      </c>
      <c r="G11" s="21">
        <v>40713</v>
      </c>
      <c r="H11" s="27">
        <v>68344</v>
      </c>
      <c r="I11" s="27">
        <v>41808</v>
      </c>
      <c r="J11" s="27">
        <v>12646</v>
      </c>
      <c r="K11" s="21">
        <v>38069</v>
      </c>
      <c r="L11" s="27">
        <v>49248</v>
      </c>
      <c r="M11" s="27">
        <v>38094</v>
      </c>
      <c r="N11" s="27">
        <v>14817</v>
      </c>
      <c r="O11" s="21">
        <v>13720</v>
      </c>
      <c r="P11" s="27">
        <v>43185</v>
      </c>
      <c r="Q11" s="27">
        <v>32480</v>
      </c>
      <c r="R11" s="27">
        <v>4976</v>
      </c>
      <c r="S11" s="21">
        <v>24862</v>
      </c>
    </row>
    <row r="12" spans="1:19" ht="13.5">
      <c r="A12" s="6" t="s">
        <v>292</v>
      </c>
      <c r="B12" s="28">
        <v>23037</v>
      </c>
      <c r="C12" s="22">
        <v>45836</v>
      </c>
      <c r="D12" s="28">
        <v>22055</v>
      </c>
      <c r="E12" s="22">
        <v>43790</v>
      </c>
      <c r="F12" s="28">
        <v>21282</v>
      </c>
      <c r="G12" s="22">
        <v>44613</v>
      </c>
      <c r="H12" s="28">
        <v>32848</v>
      </c>
      <c r="I12" s="28">
        <v>21714</v>
      </c>
      <c r="J12" s="28">
        <v>10566</v>
      </c>
      <c r="K12" s="22">
        <v>43917</v>
      </c>
      <c r="L12" s="28">
        <v>32239</v>
      </c>
      <c r="M12" s="28">
        <v>21085</v>
      </c>
      <c r="N12" s="28">
        <v>11356</v>
      </c>
      <c r="O12" s="22">
        <v>39318</v>
      </c>
      <c r="P12" s="28">
        <v>28644</v>
      </c>
      <c r="Q12" s="28">
        <v>18241</v>
      </c>
      <c r="R12" s="28">
        <v>8927</v>
      </c>
      <c r="S12" s="22">
        <v>35621</v>
      </c>
    </row>
    <row r="13" spans="1:19" ht="13.5">
      <c r="A13" s="6" t="s">
        <v>121</v>
      </c>
      <c r="B13" s="28">
        <v>3072</v>
      </c>
      <c r="C13" s="22">
        <v>3854</v>
      </c>
      <c r="D13" s="28">
        <v>2395</v>
      </c>
      <c r="E13" s="22">
        <v>12628</v>
      </c>
      <c r="F13" s="28">
        <v>3684</v>
      </c>
      <c r="G13" s="22">
        <v>11821</v>
      </c>
      <c r="H13" s="28">
        <v>4699</v>
      </c>
      <c r="I13" s="28">
        <v>2264</v>
      </c>
      <c r="J13" s="28">
        <v>-119</v>
      </c>
      <c r="K13" s="22">
        <v>3109</v>
      </c>
      <c r="L13" s="28">
        <v>3612</v>
      </c>
      <c r="M13" s="28">
        <v>311</v>
      </c>
      <c r="N13" s="28">
        <v>-2875</v>
      </c>
      <c r="O13" s="22">
        <v>36032</v>
      </c>
      <c r="P13" s="28">
        <v>3858</v>
      </c>
      <c r="Q13" s="28">
        <v>1140</v>
      </c>
      <c r="R13" s="28">
        <v>-2538</v>
      </c>
      <c r="S13" s="22">
        <v>30107</v>
      </c>
    </row>
    <row r="14" spans="1:19" ht="13.5">
      <c r="A14" s="6" t="s">
        <v>122</v>
      </c>
      <c r="B14" s="28">
        <v>-3087</v>
      </c>
      <c r="C14" s="22">
        <v>-5041</v>
      </c>
      <c r="D14" s="28">
        <v>-2543</v>
      </c>
      <c r="E14" s="22">
        <v>-4758</v>
      </c>
      <c r="F14" s="28">
        <v>-2447</v>
      </c>
      <c r="G14" s="22">
        <v>-4463</v>
      </c>
      <c r="H14" s="28">
        <v>-3736</v>
      </c>
      <c r="I14" s="28">
        <v>-2205</v>
      </c>
      <c r="J14" s="28">
        <v>-1643</v>
      </c>
      <c r="K14" s="22">
        <v>-3103</v>
      </c>
      <c r="L14" s="28">
        <v>-2048</v>
      </c>
      <c r="M14" s="28">
        <v>-1331</v>
      </c>
      <c r="N14" s="28">
        <v>-951</v>
      </c>
      <c r="O14" s="22">
        <v>-2840</v>
      </c>
      <c r="P14" s="28">
        <v>-2371</v>
      </c>
      <c r="Q14" s="28">
        <v>-1549</v>
      </c>
      <c r="R14" s="28">
        <v>-1134</v>
      </c>
      <c r="S14" s="22">
        <v>-2602</v>
      </c>
    </row>
    <row r="15" spans="1:19" ht="13.5">
      <c r="A15" s="6" t="s">
        <v>305</v>
      </c>
      <c r="B15" s="28">
        <v>2302</v>
      </c>
      <c r="C15" s="22">
        <v>5278</v>
      </c>
      <c r="D15" s="28">
        <v>2853</v>
      </c>
      <c r="E15" s="22">
        <v>6368</v>
      </c>
      <c r="F15" s="28">
        <v>3244</v>
      </c>
      <c r="G15" s="22">
        <v>7207</v>
      </c>
      <c r="H15" s="28">
        <v>5568</v>
      </c>
      <c r="I15" s="28">
        <v>3841</v>
      </c>
      <c r="J15" s="28">
        <v>2010</v>
      </c>
      <c r="K15" s="22">
        <v>6869</v>
      </c>
      <c r="L15" s="28">
        <v>4487</v>
      </c>
      <c r="M15" s="28">
        <v>2972</v>
      </c>
      <c r="N15" s="28">
        <v>1457</v>
      </c>
      <c r="O15" s="22">
        <v>5160</v>
      </c>
      <c r="P15" s="28">
        <v>3702</v>
      </c>
      <c r="Q15" s="28">
        <v>2312</v>
      </c>
      <c r="R15" s="28">
        <v>1129</v>
      </c>
      <c r="S15" s="22">
        <v>3371</v>
      </c>
    </row>
    <row r="16" spans="1:19" ht="13.5">
      <c r="A16" s="6" t="s">
        <v>123</v>
      </c>
      <c r="B16" s="28">
        <v>-593</v>
      </c>
      <c r="C16" s="22">
        <v>-500</v>
      </c>
      <c r="D16" s="28">
        <v>-1255</v>
      </c>
      <c r="E16" s="22">
        <v>1431</v>
      </c>
      <c r="F16" s="28">
        <v>960</v>
      </c>
      <c r="G16" s="22">
        <v>-992</v>
      </c>
      <c r="H16" s="28">
        <v>-404</v>
      </c>
      <c r="I16" s="28">
        <v>-348</v>
      </c>
      <c r="J16" s="28">
        <v>-269</v>
      </c>
      <c r="K16" s="22">
        <v>-1242</v>
      </c>
      <c r="L16" s="28">
        <v>-829</v>
      </c>
      <c r="M16" s="28">
        <v>-741</v>
      </c>
      <c r="N16" s="28">
        <v>4</v>
      </c>
      <c r="O16" s="22">
        <v>-542</v>
      </c>
      <c r="P16" s="28">
        <v>-261</v>
      </c>
      <c r="Q16" s="28">
        <v>-482</v>
      </c>
      <c r="R16" s="28">
        <v>-251</v>
      </c>
      <c r="S16" s="22">
        <v>-315</v>
      </c>
    </row>
    <row r="17" spans="1:19" ht="13.5">
      <c r="A17" s="6" t="s">
        <v>124</v>
      </c>
      <c r="B17" s="28">
        <v>-37</v>
      </c>
      <c r="C17" s="22">
        <v>1376</v>
      </c>
      <c r="D17" s="28">
        <v>788</v>
      </c>
      <c r="E17" s="22">
        <v>1348</v>
      </c>
      <c r="F17" s="28">
        <v>543</v>
      </c>
      <c r="G17" s="22">
        <v>3992</v>
      </c>
      <c r="H17" s="28">
        <v>1775</v>
      </c>
      <c r="I17" s="28">
        <v>1608</v>
      </c>
      <c r="J17" s="28">
        <v>53</v>
      </c>
      <c r="K17" s="22">
        <v>1599</v>
      </c>
      <c r="L17" s="28">
        <v>474</v>
      </c>
      <c r="M17" s="28">
        <v>251</v>
      </c>
      <c r="N17" s="28">
        <v>38</v>
      </c>
      <c r="O17" s="22">
        <v>1493</v>
      </c>
      <c r="P17" s="28">
        <v>850</v>
      </c>
      <c r="Q17" s="28">
        <v>698</v>
      </c>
      <c r="R17" s="28">
        <v>-228</v>
      </c>
      <c r="S17" s="22"/>
    </row>
    <row r="18" spans="1:19" ht="13.5">
      <c r="A18" s="6" t="s">
        <v>322</v>
      </c>
      <c r="B18" s="28">
        <v>134</v>
      </c>
      <c r="C18" s="22">
        <v>10727</v>
      </c>
      <c r="D18" s="28">
        <v>58</v>
      </c>
      <c r="E18" s="22">
        <v>9811</v>
      </c>
      <c r="F18" s="28">
        <v>2451</v>
      </c>
      <c r="G18" s="22">
        <v>18768</v>
      </c>
      <c r="H18" s="28">
        <v>810</v>
      </c>
      <c r="I18" s="28">
        <v>810</v>
      </c>
      <c r="J18" s="28">
        <v>106</v>
      </c>
      <c r="K18" s="22">
        <v>10904</v>
      </c>
      <c r="L18" s="28">
        <v>156</v>
      </c>
      <c r="M18" s="28">
        <v>139</v>
      </c>
      <c r="N18" s="28">
        <v>5</v>
      </c>
      <c r="O18" s="22">
        <v>14892</v>
      </c>
      <c r="P18" s="28">
        <v>63</v>
      </c>
      <c r="Q18" s="28">
        <v>17</v>
      </c>
      <c r="R18" s="28">
        <v>17</v>
      </c>
      <c r="S18" s="22">
        <v>1654</v>
      </c>
    </row>
    <row r="19" spans="1:19" ht="13.5">
      <c r="A19" s="6" t="s">
        <v>125</v>
      </c>
      <c r="B19" s="28"/>
      <c r="C19" s="22">
        <v>7112</v>
      </c>
      <c r="D19" s="28">
        <v>7025</v>
      </c>
      <c r="E19" s="22">
        <v>3921</v>
      </c>
      <c r="F19" s="28">
        <v>455</v>
      </c>
      <c r="G19" s="22">
        <v>1013</v>
      </c>
      <c r="H19" s="28">
        <v>986</v>
      </c>
      <c r="I19" s="28">
        <v>986</v>
      </c>
      <c r="J19" s="28">
        <v>183</v>
      </c>
      <c r="K19" s="22">
        <v>9649</v>
      </c>
      <c r="L19" s="28">
        <v>434</v>
      </c>
      <c r="M19" s="28">
        <v>426</v>
      </c>
      <c r="N19" s="28">
        <v>359</v>
      </c>
      <c r="O19" s="22">
        <v>7533</v>
      </c>
      <c r="P19" s="28">
        <v>6817</v>
      </c>
      <c r="Q19" s="28">
        <v>1441</v>
      </c>
      <c r="R19" s="28">
        <v>247</v>
      </c>
      <c r="S19" s="22">
        <v>7859</v>
      </c>
    </row>
    <row r="20" spans="1:19" ht="13.5">
      <c r="A20" s="6" t="s">
        <v>330</v>
      </c>
      <c r="B20" s="28"/>
      <c r="C20" s="22"/>
      <c r="D20" s="28"/>
      <c r="E20" s="22"/>
      <c r="F20" s="28"/>
      <c r="G20" s="22"/>
      <c r="H20" s="28"/>
      <c r="I20" s="28"/>
      <c r="J20" s="28"/>
      <c r="K20" s="22">
        <v>16</v>
      </c>
      <c r="L20" s="28"/>
      <c r="M20" s="28"/>
      <c r="N20" s="28"/>
      <c r="O20" s="22">
        <v>97</v>
      </c>
      <c r="P20" s="28"/>
      <c r="Q20" s="28"/>
      <c r="R20" s="28"/>
      <c r="S20" s="22">
        <v>53</v>
      </c>
    </row>
    <row r="21" spans="1:19" ht="13.5">
      <c r="A21" s="6" t="s">
        <v>0</v>
      </c>
      <c r="B21" s="28">
        <v>-1372</v>
      </c>
      <c r="C21" s="22">
        <v>-21232</v>
      </c>
      <c r="D21" s="28">
        <v>4299</v>
      </c>
      <c r="E21" s="22">
        <v>1706</v>
      </c>
      <c r="F21" s="28">
        <v>7790</v>
      </c>
      <c r="G21" s="22">
        <v>-19870</v>
      </c>
      <c r="H21" s="28">
        <v>-10672</v>
      </c>
      <c r="I21" s="28">
        <v>-1950</v>
      </c>
      <c r="J21" s="28">
        <v>2423</v>
      </c>
      <c r="K21" s="22">
        <v>-22871</v>
      </c>
      <c r="L21" s="28">
        <v>-20063</v>
      </c>
      <c r="M21" s="28">
        <v>-10216</v>
      </c>
      <c r="N21" s="28">
        <v>-6508</v>
      </c>
      <c r="O21" s="22">
        <v>11579</v>
      </c>
      <c r="P21" s="28">
        <v>13077</v>
      </c>
      <c r="Q21" s="28">
        <v>11642</v>
      </c>
      <c r="R21" s="28">
        <v>-20</v>
      </c>
      <c r="S21" s="22">
        <v>-2151</v>
      </c>
    </row>
    <row r="22" spans="1:19" ht="13.5">
      <c r="A22" s="6" t="s">
        <v>1</v>
      </c>
      <c r="B22" s="28">
        <v>-10484</v>
      </c>
      <c r="C22" s="22">
        <v>-17734</v>
      </c>
      <c r="D22" s="28">
        <v>-7108</v>
      </c>
      <c r="E22" s="22">
        <v>-33833</v>
      </c>
      <c r="F22" s="28">
        <v>-32648</v>
      </c>
      <c r="G22" s="22">
        <v>-5858</v>
      </c>
      <c r="H22" s="28">
        <v>-2208</v>
      </c>
      <c r="I22" s="28">
        <v>8755</v>
      </c>
      <c r="J22" s="28">
        <v>168</v>
      </c>
      <c r="K22" s="22">
        <v>97760</v>
      </c>
      <c r="L22" s="28">
        <v>75555</v>
      </c>
      <c r="M22" s="28">
        <v>69515</v>
      </c>
      <c r="N22" s="28">
        <v>41498</v>
      </c>
      <c r="O22" s="22">
        <v>71622</v>
      </c>
      <c r="P22" s="28">
        <v>12530</v>
      </c>
      <c r="Q22" s="28">
        <v>2090</v>
      </c>
      <c r="R22" s="28">
        <v>-18581</v>
      </c>
      <c r="S22" s="22">
        <v>-87401</v>
      </c>
    </row>
    <row r="23" spans="1:19" ht="13.5">
      <c r="A23" s="6" t="s">
        <v>2</v>
      </c>
      <c r="B23" s="28">
        <v>2139</v>
      </c>
      <c r="C23" s="22"/>
      <c r="D23" s="28">
        <v>807</v>
      </c>
      <c r="E23" s="22"/>
      <c r="F23" s="28"/>
      <c r="G23" s="22"/>
      <c r="H23" s="28"/>
      <c r="I23" s="28"/>
      <c r="J23" s="28"/>
      <c r="K23" s="22"/>
      <c r="L23" s="28"/>
      <c r="M23" s="28"/>
      <c r="N23" s="28"/>
      <c r="O23" s="22"/>
      <c r="P23" s="28"/>
      <c r="Q23" s="28"/>
      <c r="R23" s="28"/>
      <c r="S23" s="22"/>
    </row>
    <row r="24" spans="1:19" ht="13.5">
      <c r="A24" s="6" t="s">
        <v>3</v>
      </c>
      <c r="B24" s="28">
        <v>18707</v>
      </c>
      <c r="C24" s="22">
        <v>12988</v>
      </c>
      <c r="D24" s="28">
        <v>4743</v>
      </c>
      <c r="E24" s="22">
        <v>16902</v>
      </c>
      <c r="F24" s="28">
        <v>10251</v>
      </c>
      <c r="G24" s="22">
        <v>4324</v>
      </c>
      <c r="H24" s="28">
        <v>10469</v>
      </c>
      <c r="I24" s="28">
        <v>4581</v>
      </c>
      <c r="J24" s="28">
        <v>10276</v>
      </c>
      <c r="K24" s="22">
        <v>-33667</v>
      </c>
      <c r="L24" s="28">
        <v>-27985</v>
      </c>
      <c r="M24" s="28">
        <v>-23164</v>
      </c>
      <c r="N24" s="28">
        <v>-16211</v>
      </c>
      <c r="O24" s="22">
        <v>2410</v>
      </c>
      <c r="P24" s="28">
        <v>17286</v>
      </c>
      <c r="Q24" s="28">
        <v>6829</v>
      </c>
      <c r="R24" s="28">
        <v>14131</v>
      </c>
      <c r="S24" s="22">
        <v>-4242</v>
      </c>
    </row>
    <row r="25" spans="1:19" ht="13.5">
      <c r="A25" s="6" t="s">
        <v>4</v>
      </c>
      <c r="B25" s="28">
        <v>-72483</v>
      </c>
      <c r="C25" s="22">
        <v>43086</v>
      </c>
      <c r="D25" s="28">
        <v>10339</v>
      </c>
      <c r="E25" s="22">
        <v>75251</v>
      </c>
      <c r="F25" s="28">
        <v>16545</v>
      </c>
      <c r="G25" s="22">
        <v>17118</v>
      </c>
      <c r="H25" s="28">
        <v>-1299</v>
      </c>
      <c r="I25" s="28">
        <v>-6032</v>
      </c>
      <c r="J25" s="28">
        <v>-29924</v>
      </c>
      <c r="K25" s="22">
        <v>-22444</v>
      </c>
      <c r="L25" s="28">
        <v>-31598</v>
      </c>
      <c r="M25" s="28">
        <v>-22320</v>
      </c>
      <c r="N25" s="28">
        <v>-36807</v>
      </c>
      <c r="O25" s="22">
        <v>-65520</v>
      </c>
      <c r="P25" s="28">
        <v>-28456</v>
      </c>
      <c r="Q25" s="28">
        <v>-17210</v>
      </c>
      <c r="R25" s="28">
        <v>-24182</v>
      </c>
      <c r="S25" s="22">
        <v>-48548</v>
      </c>
    </row>
    <row r="26" spans="1:19" ht="13.5">
      <c r="A26" s="6" t="s">
        <v>160</v>
      </c>
      <c r="B26" s="28">
        <v>4393</v>
      </c>
      <c r="C26" s="22">
        <v>7043</v>
      </c>
      <c r="D26" s="28">
        <v>-22449</v>
      </c>
      <c r="E26" s="22">
        <v>35277</v>
      </c>
      <c r="F26" s="28">
        <v>12044</v>
      </c>
      <c r="G26" s="22">
        <v>45396</v>
      </c>
      <c r="H26" s="28">
        <v>12371</v>
      </c>
      <c r="I26" s="28">
        <v>12196</v>
      </c>
      <c r="J26" s="28">
        <v>-6956</v>
      </c>
      <c r="K26" s="22">
        <v>25330</v>
      </c>
      <c r="L26" s="28">
        <v>-7564</v>
      </c>
      <c r="M26" s="28">
        <v>-7028</v>
      </c>
      <c r="N26" s="28">
        <v>-5395</v>
      </c>
      <c r="O26" s="22">
        <v>17947</v>
      </c>
      <c r="P26" s="28">
        <v>-16147</v>
      </c>
      <c r="Q26" s="28">
        <v>-6480</v>
      </c>
      <c r="R26" s="28">
        <v>3488</v>
      </c>
      <c r="S26" s="22">
        <v>30492</v>
      </c>
    </row>
    <row r="27" spans="1:19" ht="13.5">
      <c r="A27" s="6" t="s">
        <v>5</v>
      </c>
      <c r="B27" s="28">
        <v>35798</v>
      </c>
      <c r="C27" s="22">
        <v>206058</v>
      </c>
      <c r="D27" s="28">
        <v>79219</v>
      </c>
      <c r="E27" s="22">
        <v>262868</v>
      </c>
      <c r="F27" s="28">
        <v>102753</v>
      </c>
      <c r="G27" s="22">
        <v>171677</v>
      </c>
      <c r="H27" s="28">
        <v>122359</v>
      </c>
      <c r="I27" s="28">
        <v>90837</v>
      </c>
      <c r="J27" s="28">
        <v>2326</v>
      </c>
      <c r="K27" s="22">
        <v>153897</v>
      </c>
      <c r="L27" s="28">
        <v>76118</v>
      </c>
      <c r="M27" s="28">
        <v>67994</v>
      </c>
      <c r="N27" s="28">
        <v>787</v>
      </c>
      <c r="O27" s="22">
        <v>152904</v>
      </c>
      <c r="P27" s="28">
        <v>82780</v>
      </c>
      <c r="Q27" s="28">
        <v>51172</v>
      </c>
      <c r="R27" s="28">
        <v>-14019</v>
      </c>
      <c r="S27" s="22">
        <v>14881</v>
      </c>
    </row>
    <row r="28" spans="1:19" ht="13.5">
      <c r="A28" s="6" t="s">
        <v>6</v>
      </c>
      <c r="B28" s="28">
        <v>1827</v>
      </c>
      <c r="C28" s="22">
        <v>2592</v>
      </c>
      <c r="D28" s="28">
        <v>1582</v>
      </c>
      <c r="E28" s="22">
        <v>2646</v>
      </c>
      <c r="F28" s="28">
        <v>1449</v>
      </c>
      <c r="G28" s="22">
        <v>2850</v>
      </c>
      <c r="H28" s="28">
        <v>2632</v>
      </c>
      <c r="I28" s="28">
        <v>1596</v>
      </c>
      <c r="J28" s="28">
        <v>1424</v>
      </c>
      <c r="K28" s="22">
        <v>1808</v>
      </c>
      <c r="L28" s="28">
        <v>1531</v>
      </c>
      <c r="M28" s="28">
        <v>985</v>
      </c>
      <c r="N28" s="28">
        <v>788</v>
      </c>
      <c r="O28" s="22">
        <v>2186</v>
      </c>
      <c r="P28" s="28">
        <v>1886</v>
      </c>
      <c r="Q28" s="28">
        <v>1243</v>
      </c>
      <c r="R28" s="28">
        <v>951</v>
      </c>
      <c r="S28" s="22">
        <v>1952</v>
      </c>
    </row>
    <row r="29" spans="1:19" ht="13.5">
      <c r="A29" s="6" t="s">
        <v>7</v>
      </c>
      <c r="B29" s="28">
        <v>-1324</v>
      </c>
      <c r="C29" s="22">
        <v>-3556</v>
      </c>
      <c r="D29" s="28">
        <v>-1975</v>
      </c>
      <c r="E29" s="22">
        <v>-4442</v>
      </c>
      <c r="F29" s="28">
        <v>-2292</v>
      </c>
      <c r="G29" s="22">
        <v>-5585</v>
      </c>
      <c r="H29" s="28">
        <v>-4634</v>
      </c>
      <c r="I29" s="28">
        <v>-2957</v>
      </c>
      <c r="J29" s="28">
        <v>-1838</v>
      </c>
      <c r="K29" s="22">
        <v>-4449</v>
      </c>
      <c r="L29" s="28">
        <v>-3764</v>
      </c>
      <c r="M29" s="28">
        <v>-2076</v>
      </c>
      <c r="N29" s="28">
        <v>-1388</v>
      </c>
      <c r="O29" s="22">
        <v>-3480</v>
      </c>
      <c r="P29" s="28">
        <v>-2654</v>
      </c>
      <c r="Q29" s="28">
        <v>-1383</v>
      </c>
      <c r="R29" s="28">
        <v>-930</v>
      </c>
      <c r="S29" s="22">
        <v>-2278</v>
      </c>
    </row>
    <row r="30" spans="1:19" ht="13.5">
      <c r="A30" s="6" t="s">
        <v>8</v>
      </c>
      <c r="B30" s="28">
        <v>-32643</v>
      </c>
      <c r="C30" s="22">
        <v>-40847</v>
      </c>
      <c r="D30" s="28">
        <v>-24877</v>
      </c>
      <c r="E30" s="22">
        <v>-12300</v>
      </c>
      <c r="F30" s="28">
        <v>-2464</v>
      </c>
      <c r="G30" s="22">
        <v>-40985</v>
      </c>
      <c r="H30" s="28">
        <v>-40742</v>
      </c>
      <c r="I30" s="28">
        <v>-23731</v>
      </c>
      <c r="J30" s="28">
        <v>-23558</v>
      </c>
      <c r="K30" s="22">
        <v>-17942</v>
      </c>
      <c r="L30" s="28">
        <v>-17678</v>
      </c>
      <c r="M30" s="28">
        <v>-6295</v>
      </c>
      <c r="N30" s="28">
        <v>-7774</v>
      </c>
      <c r="O30" s="22">
        <v>-41799</v>
      </c>
      <c r="P30" s="28">
        <v>-40637</v>
      </c>
      <c r="Q30" s="28">
        <v>-22973</v>
      </c>
      <c r="R30" s="28">
        <v>-24160</v>
      </c>
      <c r="S30" s="22">
        <v>-30293</v>
      </c>
    </row>
    <row r="31" spans="1:19" ht="14.25" thickBot="1">
      <c r="A31" s="5" t="s">
        <v>9</v>
      </c>
      <c r="B31" s="29">
        <v>3657</v>
      </c>
      <c r="C31" s="23">
        <v>164247</v>
      </c>
      <c r="D31" s="29">
        <v>53948</v>
      </c>
      <c r="E31" s="23">
        <v>248771</v>
      </c>
      <c r="F31" s="29">
        <v>99445</v>
      </c>
      <c r="G31" s="23">
        <v>127957</v>
      </c>
      <c r="H31" s="29">
        <v>79614</v>
      </c>
      <c r="I31" s="29">
        <v>65745</v>
      </c>
      <c r="J31" s="29">
        <v>-21646</v>
      </c>
      <c r="K31" s="23">
        <v>133314</v>
      </c>
      <c r="L31" s="29">
        <v>56207</v>
      </c>
      <c r="M31" s="29">
        <v>60608</v>
      </c>
      <c r="N31" s="29">
        <v>-7587</v>
      </c>
      <c r="O31" s="23">
        <v>109810</v>
      </c>
      <c r="P31" s="29">
        <v>41375</v>
      </c>
      <c r="Q31" s="29">
        <v>28059</v>
      </c>
      <c r="R31" s="29">
        <v>-38158</v>
      </c>
      <c r="S31" s="23">
        <v>-15738</v>
      </c>
    </row>
    <row r="32" spans="1:19" ht="14.25" thickTop="1">
      <c r="A32" s="6" t="s">
        <v>10</v>
      </c>
      <c r="B32" s="28">
        <v>-112064</v>
      </c>
      <c r="C32" s="22">
        <v>-109156</v>
      </c>
      <c r="D32" s="28">
        <v>-53551</v>
      </c>
      <c r="E32" s="22">
        <v>-98824</v>
      </c>
      <c r="F32" s="28">
        <v>-39076</v>
      </c>
      <c r="G32" s="22">
        <v>-61351</v>
      </c>
      <c r="H32" s="28">
        <v>-46780</v>
      </c>
      <c r="I32" s="28">
        <v>-29576</v>
      </c>
      <c r="J32" s="28">
        <v>-17607</v>
      </c>
      <c r="K32" s="22">
        <v>-93548</v>
      </c>
      <c r="L32" s="28">
        <v>-71495</v>
      </c>
      <c r="M32" s="28">
        <v>-55383</v>
      </c>
      <c r="N32" s="28">
        <v>-32363</v>
      </c>
      <c r="O32" s="22">
        <v>-153736</v>
      </c>
      <c r="P32" s="28">
        <v>-131670</v>
      </c>
      <c r="Q32" s="28">
        <v>-81294</v>
      </c>
      <c r="R32" s="28">
        <v>-34818</v>
      </c>
      <c r="S32" s="22">
        <v>-93037</v>
      </c>
    </row>
    <row r="33" spans="1:19" ht="13.5">
      <c r="A33" s="6" t="s">
        <v>11</v>
      </c>
      <c r="B33" s="28">
        <v>1802</v>
      </c>
      <c r="C33" s="22">
        <v>520</v>
      </c>
      <c r="D33" s="28">
        <v>462</v>
      </c>
      <c r="E33" s="22">
        <v>785</v>
      </c>
      <c r="F33" s="28">
        <v>163</v>
      </c>
      <c r="G33" s="22">
        <v>562</v>
      </c>
      <c r="H33" s="28">
        <v>246</v>
      </c>
      <c r="I33" s="28">
        <v>114</v>
      </c>
      <c r="J33" s="28">
        <v>34</v>
      </c>
      <c r="K33" s="22">
        <v>261</v>
      </c>
      <c r="L33" s="28">
        <v>192</v>
      </c>
      <c r="M33" s="28">
        <v>127</v>
      </c>
      <c r="N33" s="28">
        <v>129</v>
      </c>
      <c r="O33" s="22">
        <v>2488</v>
      </c>
      <c r="P33" s="28">
        <v>1082</v>
      </c>
      <c r="Q33" s="28">
        <v>1009</v>
      </c>
      <c r="R33" s="28">
        <v>893</v>
      </c>
      <c r="S33" s="22">
        <v>1522</v>
      </c>
    </row>
    <row r="34" spans="1:19" ht="13.5">
      <c r="A34" s="6" t="s">
        <v>12</v>
      </c>
      <c r="B34" s="28">
        <v>-6114</v>
      </c>
      <c r="C34" s="22">
        <v>-22514</v>
      </c>
      <c r="D34" s="28">
        <v>-12262</v>
      </c>
      <c r="E34" s="22">
        <v>-14857</v>
      </c>
      <c r="F34" s="28">
        <v>-13353</v>
      </c>
      <c r="G34" s="22">
        <v>-13841</v>
      </c>
      <c r="H34" s="28">
        <v>-7011</v>
      </c>
      <c r="I34" s="28">
        <v>-6749</v>
      </c>
      <c r="J34" s="28">
        <v>-5071</v>
      </c>
      <c r="K34" s="22">
        <v>-9841</v>
      </c>
      <c r="L34" s="28">
        <v>-3246</v>
      </c>
      <c r="M34" s="28">
        <v>-917</v>
      </c>
      <c r="N34" s="28">
        <v>-766</v>
      </c>
      <c r="O34" s="22">
        <v>-26715</v>
      </c>
      <c r="P34" s="28">
        <v>-18963</v>
      </c>
      <c r="Q34" s="28">
        <v>-9386</v>
      </c>
      <c r="R34" s="28">
        <v>-2269</v>
      </c>
      <c r="S34" s="22">
        <v>-18218</v>
      </c>
    </row>
    <row r="35" spans="1:19" ht="13.5">
      <c r="A35" s="6" t="s">
        <v>13</v>
      </c>
      <c r="B35" s="28">
        <v>1896</v>
      </c>
      <c r="C35" s="22">
        <v>11582</v>
      </c>
      <c r="D35" s="28">
        <v>4484</v>
      </c>
      <c r="E35" s="22">
        <v>2845</v>
      </c>
      <c r="F35" s="28">
        <v>2735</v>
      </c>
      <c r="G35" s="22">
        <v>3614</v>
      </c>
      <c r="H35" s="28">
        <v>3364</v>
      </c>
      <c r="I35" s="28">
        <v>726</v>
      </c>
      <c r="J35" s="28">
        <v>359</v>
      </c>
      <c r="K35" s="22">
        <v>949</v>
      </c>
      <c r="L35" s="28">
        <v>452</v>
      </c>
      <c r="M35" s="28">
        <v>40</v>
      </c>
      <c r="N35" s="28">
        <v>25</v>
      </c>
      <c r="O35" s="22">
        <v>376</v>
      </c>
      <c r="P35" s="28">
        <v>57</v>
      </c>
      <c r="Q35" s="28">
        <v>30</v>
      </c>
      <c r="R35" s="28">
        <v>21</v>
      </c>
      <c r="S35" s="22">
        <v>2894</v>
      </c>
    </row>
    <row r="36" spans="1:19" ht="13.5">
      <c r="A36" s="6" t="s">
        <v>14</v>
      </c>
      <c r="B36" s="28">
        <v>0</v>
      </c>
      <c r="C36" s="22">
        <v>-547</v>
      </c>
      <c r="D36" s="28">
        <v>-427</v>
      </c>
      <c r="E36" s="22">
        <v>-731</v>
      </c>
      <c r="F36" s="28">
        <v>-721</v>
      </c>
      <c r="G36" s="22">
        <v>-12</v>
      </c>
      <c r="H36" s="28">
        <v>-9</v>
      </c>
      <c r="I36" s="28">
        <v>-3</v>
      </c>
      <c r="J36" s="28"/>
      <c r="K36" s="22">
        <v>-85</v>
      </c>
      <c r="L36" s="28">
        <v>-85</v>
      </c>
      <c r="M36" s="28">
        <v>-51</v>
      </c>
      <c r="N36" s="28">
        <v>-50</v>
      </c>
      <c r="O36" s="22">
        <v>-12443</v>
      </c>
      <c r="P36" s="28">
        <v>-10613</v>
      </c>
      <c r="Q36" s="28">
        <v>-10612</v>
      </c>
      <c r="R36" s="28">
        <v>-6</v>
      </c>
      <c r="S36" s="22">
        <v>-389</v>
      </c>
    </row>
    <row r="37" spans="1:19" ht="13.5">
      <c r="A37" s="6" t="s">
        <v>15</v>
      </c>
      <c r="B37" s="28"/>
      <c r="C37" s="22"/>
      <c r="D37" s="28"/>
      <c r="E37" s="22">
        <v>21</v>
      </c>
      <c r="F37" s="28"/>
      <c r="G37" s="22"/>
      <c r="H37" s="28"/>
      <c r="I37" s="28"/>
      <c r="J37" s="28"/>
      <c r="K37" s="22">
        <v>1636</v>
      </c>
      <c r="L37" s="28"/>
      <c r="M37" s="28"/>
      <c r="N37" s="28"/>
      <c r="O37" s="22">
        <v>595</v>
      </c>
      <c r="P37" s="28">
        <v>595</v>
      </c>
      <c r="Q37" s="28"/>
      <c r="R37" s="28"/>
      <c r="S37" s="22">
        <v>11817</v>
      </c>
    </row>
    <row r="38" spans="1:19" ht="13.5">
      <c r="A38" s="6" t="s">
        <v>16</v>
      </c>
      <c r="B38" s="28">
        <v>-7119</v>
      </c>
      <c r="C38" s="22">
        <v>-10101</v>
      </c>
      <c r="D38" s="28">
        <v>-4017</v>
      </c>
      <c r="E38" s="22">
        <v>-5811</v>
      </c>
      <c r="F38" s="28"/>
      <c r="G38" s="22"/>
      <c r="H38" s="28"/>
      <c r="I38" s="28"/>
      <c r="J38" s="28"/>
      <c r="K38" s="22">
        <v>-13323</v>
      </c>
      <c r="L38" s="28">
        <v>-13323</v>
      </c>
      <c r="M38" s="28">
        <v>-13323</v>
      </c>
      <c r="N38" s="28"/>
      <c r="O38" s="22">
        <v>-157</v>
      </c>
      <c r="P38" s="28">
        <v>-149</v>
      </c>
      <c r="Q38" s="28"/>
      <c r="R38" s="28"/>
      <c r="S38" s="22">
        <v>-1760</v>
      </c>
    </row>
    <row r="39" spans="1:19" ht="13.5">
      <c r="A39" s="6" t="s">
        <v>17</v>
      </c>
      <c r="B39" s="28"/>
      <c r="C39" s="22"/>
      <c r="D39" s="28"/>
      <c r="E39" s="22"/>
      <c r="F39" s="28"/>
      <c r="G39" s="22">
        <v>280</v>
      </c>
      <c r="H39" s="28">
        <v>280</v>
      </c>
      <c r="I39" s="28">
        <v>280</v>
      </c>
      <c r="J39" s="28"/>
      <c r="K39" s="22"/>
      <c r="L39" s="28"/>
      <c r="M39" s="28"/>
      <c r="N39" s="28"/>
      <c r="O39" s="22"/>
      <c r="P39" s="28"/>
      <c r="Q39" s="28"/>
      <c r="R39" s="28"/>
      <c r="S39" s="22"/>
    </row>
    <row r="40" spans="1:19" ht="13.5">
      <c r="A40" s="6" t="s">
        <v>18</v>
      </c>
      <c r="B40" s="28"/>
      <c r="C40" s="22"/>
      <c r="D40" s="28"/>
      <c r="E40" s="22"/>
      <c r="F40" s="28"/>
      <c r="G40" s="22">
        <v>3193</v>
      </c>
      <c r="H40" s="28">
        <v>3193</v>
      </c>
      <c r="I40" s="28">
        <v>3193</v>
      </c>
      <c r="J40" s="28"/>
      <c r="K40" s="22"/>
      <c r="L40" s="28"/>
      <c r="M40" s="28"/>
      <c r="N40" s="28"/>
      <c r="O40" s="22"/>
      <c r="P40" s="28"/>
      <c r="Q40" s="28"/>
      <c r="R40" s="28"/>
      <c r="S40" s="22"/>
    </row>
    <row r="41" spans="1:19" ht="13.5">
      <c r="A41" s="6" t="s">
        <v>19</v>
      </c>
      <c r="B41" s="28"/>
      <c r="C41" s="22">
        <v>-1096</v>
      </c>
      <c r="D41" s="28"/>
      <c r="E41" s="22">
        <v>-248</v>
      </c>
      <c r="F41" s="28">
        <v>-60</v>
      </c>
      <c r="G41" s="22"/>
      <c r="H41" s="28"/>
      <c r="I41" s="28"/>
      <c r="J41" s="28"/>
      <c r="K41" s="22"/>
      <c r="L41" s="28"/>
      <c r="M41" s="28"/>
      <c r="N41" s="28"/>
      <c r="O41" s="22"/>
      <c r="P41" s="28"/>
      <c r="Q41" s="28"/>
      <c r="R41" s="28"/>
      <c r="S41" s="22"/>
    </row>
    <row r="42" spans="1:19" ht="13.5">
      <c r="A42" s="6" t="s">
        <v>20</v>
      </c>
      <c r="B42" s="28">
        <v>-601</v>
      </c>
      <c r="C42" s="22">
        <v>-484</v>
      </c>
      <c r="D42" s="28"/>
      <c r="E42" s="22"/>
      <c r="F42" s="28"/>
      <c r="G42" s="22"/>
      <c r="H42" s="28"/>
      <c r="I42" s="28">
        <v>-802</v>
      </c>
      <c r="J42" s="28">
        <v>-820</v>
      </c>
      <c r="K42" s="22">
        <v>-19951</v>
      </c>
      <c r="L42" s="28">
        <v>-14547</v>
      </c>
      <c r="M42" s="28">
        <v>-8200</v>
      </c>
      <c r="N42" s="28">
        <v>-5133</v>
      </c>
      <c r="O42" s="22">
        <v>-5882</v>
      </c>
      <c r="P42" s="28">
        <v>-4891</v>
      </c>
      <c r="Q42" s="28">
        <v>-3128</v>
      </c>
      <c r="R42" s="28">
        <v>-3038</v>
      </c>
      <c r="S42" s="22">
        <v>-8230</v>
      </c>
    </row>
    <row r="43" spans="1:19" ht="13.5">
      <c r="A43" s="6" t="s">
        <v>21</v>
      </c>
      <c r="B43" s="28"/>
      <c r="C43" s="22"/>
      <c r="D43" s="28">
        <v>1418</v>
      </c>
      <c r="E43" s="22">
        <v>3230</v>
      </c>
      <c r="F43" s="28">
        <v>2089</v>
      </c>
      <c r="G43" s="22">
        <v>1768</v>
      </c>
      <c r="H43" s="28">
        <v>267</v>
      </c>
      <c r="I43" s="28"/>
      <c r="J43" s="28"/>
      <c r="K43" s="22"/>
      <c r="L43" s="28"/>
      <c r="M43" s="28"/>
      <c r="N43" s="28"/>
      <c r="O43" s="22"/>
      <c r="P43" s="28"/>
      <c r="Q43" s="28"/>
      <c r="R43" s="28"/>
      <c r="S43" s="22"/>
    </row>
    <row r="44" spans="1:19" ht="13.5">
      <c r="A44" s="6" t="s">
        <v>22</v>
      </c>
      <c r="B44" s="28">
        <v>-6651</v>
      </c>
      <c r="C44" s="22">
        <v>-8939</v>
      </c>
      <c r="D44" s="28">
        <v>-1379</v>
      </c>
      <c r="E44" s="22">
        <v>-3634</v>
      </c>
      <c r="F44" s="28">
        <v>-2118</v>
      </c>
      <c r="G44" s="22">
        <v>-17807</v>
      </c>
      <c r="H44" s="28">
        <v>-14045</v>
      </c>
      <c r="I44" s="28">
        <v>-681</v>
      </c>
      <c r="J44" s="28">
        <v>-184</v>
      </c>
      <c r="K44" s="22">
        <v>-4335</v>
      </c>
      <c r="L44" s="28">
        <v>-461</v>
      </c>
      <c r="M44" s="28">
        <v>-539</v>
      </c>
      <c r="N44" s="28">
        <v>378</v>
      </c>
      <c r="O44" s="22">
        <v>-4204</v>
      </c>
      <c r="P44" s="28">
        <v>-4357</v>
      </c>
      <c r="Q44" s="28">
        <v>-5249</v>
      </c>
      <c r="R44" s="28">
        <v>-4210</v>
      </c>
      <c r="S44" s="22">
        <v>-17895</v>
      </c>
    </row>
    <row r="45" spans="1:19" ht="14.25" thickBot="1">
      <c r="A45" s="5" t="s">
        <v>23</v>
      </c>
      <c r="B45" s="29">
        <v>-128853</v>
      </c>
      <c r="C45" s="23">
        <v>-140736</v>
      </c>
      <c r="D45" s="29">
        <v>-65275</v>
      </c>
      <c r="E45" s="23">
        <v>-117226</v>
      </c>
      <c r="F45" s="29">
        <v>-50343</v>
      </c>
      <c r="G45" s="23">
        <v>-83594</v>
      </c>
      <c r="H45" s="29">
        <v>-60494</v>
      </c>
      <c r="I45" s="29">
        <v>-33497</v>
      </c>
      <c r="J45" s="29">
        <v>-23289</v>
      </c>
      <c r="K45" s="23">
        <v>-138237</v>
      </c>
      <c r="L45" s="29">
        <v>-102515</v>
      </c>
      <c r="M45" s="29">
        <v>-78246</v>
      </c>
      <c r="N45" s="29">
        <v>-37780</v>
      </c>
      <c r="O45" s="23">
        <v>-199679</v>
      </c>
      <c r="P45" s="29">
        <v>-168910</v>
      </c>
      <c r="Q45" s="29">
        <v>-108632</v>
      </c>
      <c r="R45" s="29">
        <v>-43428</v>
      </c>
      <c r="S45" s="23">
        <v>-123296</v>
      </c>
    </row>
    <row r="46" spans="1:19" ht="14.25" thickTop="1">
      <c r="A46" s="6" t="s">
        <v>24</v>
      </c>
      <c r="B46" s="28">
        <v>4886</v>
      </c>
      <c r="C46" s="22">
        <v>4809</v>
      </c>
      <c r="D46" s="28">
        <v>851</v>
      </c>
      <c r="E46" s="22">
        <v>-6577</v>
      </c>
      <c r="F46" s="28">
        <v>-3636</v>
      </c>
      <c r="G46" s="22">
        <v>-5635</v>
      </c>
      <c r="H46" s="28">
        <v>-4191</v>
      </c>
      <c r="I46" s="28">
        <v>-6981</v>
      </c>
      <c r="J46" s="28">
        <v>-110</v>
      </c>
      <c r="K46" s="22">
        <v>-1636</v>
      </c>
      <c r="L46" s="28">
        <v>3228</v>
      </c>
      <c r="M46" s="28">
        <v>-2038</v>
      </c>
      <c r="N46" s="28">
        <v>3563</v>
      </c>
      <c r="O46" s="22">
        <v>3739</v>
      </c>
      <c r="P46" s="28">
        <v>12708</v>
      </c>
      <c r="Q46" s="28">
        <v>6040</v>
      </c>
      <c r="R46" s="28">
        <v>8260</v>
      </c>
      <c r="S46" s="22">
        <v>985</v>
      </c>
    </row>
    <row r="47" spans="1:19" ht="13.5">
      <c r="A47" s="6" t="s">
        <v>25</v>
      </c>
      <c r="B47" s="28"/>
      <c r="C47" s="22"/>
      <c r="D47" s="28"/>
      <c r="E47" s="22"/>
      <c r="F47" s="28"/>
      <c r="G47" s="22"/>
      <c r="H47" s="28"/>
      <c r="I47" s="28"/>
      <c r="J47" s="28"/>
      <c r="K47" s="22"/>
      <c r="L47" s="28">
        <v>63000</v>
      </c>
      <c r="M47" s="28"/>
      <c r="N47" s="28">
        <v>59000</v>
      </c>
      <c r="O47" s="22">
        <v>-20000</v>
      </c>
      <c r="P47" s="28">
        <v>48000</v>
      </c>
      <c r="Q47" s="28">
        <v>85000</v>
      </c>
      <c r="R47" s="28">
        <v>70000</v>
      </c>
      <c r="S47" s="22">
        <v>20000</v>
      </c>
    </row>
    <row r="48" spans="1:19" ht="13.5">
      <c r="A48" s="6" t="s">
        <v>26</v>
      </c>
      <c r="B48" s="28">
        <v>2850</v>
      </c>
      <c r="C48" s="22">
        <v>105465</v>
      </c>
      <c r="D48" s="28">
        <v>81250</v>
      </c>
      <c r="E48" s="22">
        <v>45250</v>
      </c>
      <c r="F48" s="28">
        <v>15450</v>
      </c>
      <c r="G48" s="22">
        <v>41692</v>
      </c>
      <c r="H48" s="28">
        <v>41706</v>
      </c>
      <c r="I48" s="28">
        <v>11942</v>
      </c>
      <c r="J48" s="28">
        <v>593</v>
      </c>
      <c r="K48" s="22">
        <v>27587</v>
      </c>
      <c r="L48" s="28">
        <v>12057</v>
      </c>
      <c r="M48" s="28">
        <v>11820</v>
      </c>
      <c r="N48" s="28">
        <v>1000</v>
      </c>
      <c r="O48" s="22">
        <v>132850</v>
      </c>
      <c r="P48" s="28">
        <v>123600</v>
      </c>
      <c r="Q48" s="28">
        <v>14100</v>
      </c>
      <c r="R48" s="28"/>
      <c r="S48" s="22">
        <v>153690</v>
      </c>
    </row>
    <row r="49" spans="1:19" ht="13.5">
      <c r="A49" s="6" t="s">
        <v>27</v>
      </c>
      <c r="B49" s="28">
        <v>-3496</v>
      </c>
      <c r="C49" s="22">
        <v>-150041</v>
      </c>
      <c r="D49" s="28">
        <v>-82106</v>
      </c>
      <c r="E49" s="22">
        <v>-47812</v>
      </c>
      <c r="F49" s="28">
        <v>-15148</v>
      </c>
      <c r="G49" s="22">
        <v>-99312</v>
      </c>
      <c r="H49" s="28">
        <v>-96522</v>
      </c>
      <c r="I49" s="28">
        <v>-5948</v>
      </c>
      <c r="J49" s="28">
        <v>-478</v>
      </c>
      <c r="K49" s="22">
        <v>-31464</v>
      </c>
      <c r="L49" s="28">
        <v>-5732</v>
      </c>
      <c r="M49" s="28">
        <v>-5213</v>
      </c>
      <c r="N49" s="28">
        <v>-397</v>
      </c>
      <c r="O49" s="22">
        <v>-2255</v>
      </c>
      <c r="P49" s="28">
        <v>-1172</v>
      </c>
      <c r="Q49" s="28">
        <v>-788</v>
      </c>
      <c r="R49" s="28">
        <v>-161</v>
      </c>
      <c r="S49" s="22">
        <v>-13119</v>
      </c>
    </row>
    <row r="50" spans="1:19" ht="13.5">
      <c r="A50" s="6" t="s">
        <v>28</v>
      </c>
      <c r="B50" s="28"/>
      <c r="C50" s="22">
        <v>30000</v>
      </c>
      <c r="D50" s="28"/>
      <c r="E50" s="22">
        <v>500</v>
      </c>
      <c r="F50" s="28">
        <v>500</v>
      </c>
      <c r="G50" s="22">
        <v>500</v>
      </c>
      <c r="H50" s="28"/>
      <c r="I50" s="28"/>
      <c r="J50" s="28"/>
      <c r="K50" s="22">
        <v>105300</v>
      </c>
      <c r="L50" s="28">
        <v>4500</v>
      </c>
      <c r="M50" s="28">
        <v>4500</v>
      </c>
      <c r="N50" s="28"/>
      <c r="O50" s="22"/>
      <c r="P50" s="28"/>
      <c r="Q50" s="28"/>
      <c r="R50" s="28"/>
      <c r="S50" s="22"/>
    </row>
    <row r="51" spans="1:19" ht="13.5">
      <c r="A51" s="6" t="s">
        <v>29</v>
      </c>
      <c r="B51" s="28">
        <v>-36</v>
      </c>
      <c r="C51" s="22">
        <v>-1353</v>
      </c>
      <c r="D51" s="28">
        <v>-26</v>
      </c>
      <c r="E51" s="22">
        <v>-4500</v>
      </c>
      <c r="F51" s="28">
        <v>-4500</v>
      </c>
      <c r="G51" s="22"/>
      <c r="H51" s="28"/>
      <c r="I51" s="28"/>
      <c r="J51" s="28"/>
      <c r="K51" s="22"/>
      <c r="L51" s="28"/>
      <c r="M51" s="28"/>
      <c r="N51" s="28"/>
      <c r="O51" s="22"/>
      <c r="P51" s="28"/>
      <c r="Q51" s="28"/>
      <c r="R51" s="28"/>
      <c r="S51" s="22"/>
    </row>
    <row r="52" spans="1:19" ht="13.5">
      <c r="A52" s="6" t="s">
        <v>30</v>
      </c>
      <c r="B52" s="28">
        <v>103885</v>
      </c>
      <c r="C52" s="22"/>
      <c r="D52" s="28"/>
      <c r="E52" s="22"/>
      <c r="F52" s="28"/>
      <c r="G52" s="22"/>
      <c r="H52" s="28"/>
      <c r="I52" s="28"/>
      <c r="J52" s="28"/>
      <c r="K52" s="22"/>
      <c r="L52" s="28"/>
      <c r="M52" s="28"/>
      <c r="N52" s="28"/>
      <c r="O52" s="22"/>
      <c r="P52" s="28"/>
      <c r="Q52" s="28"/>
      <c r="R52" s="28"/>
      <c r="S52" s="22"/>
    </row>
    <row r="53" spans="1:19" ht="13.5">
      <c r="A53" s="6" t="s">
        <v>31</v>
      </c>
      <c r="B53" s="28">
        <v>-1388</v>
      </c>
      <c r="C53" s="22">
        <v>-2441</v>
      </c>
      <c r="D53" s="28">
        <v>-991</v>
      </c>
      <c r="E53" s="22">
        <v>-2150</v>
      </c>
      <c r="F53" s="28">
        <v>-1736</v>
      </c>
      <c r="G53" s="22">
        <v>-1257</v>
      </c>
      <c r="H53" s="28">
        <v>-829</v>
      </c>
      <c r="I53" s="28">
        <v>-505</v>
      </c>
      <c r="J53" s="28">
        <v>-224</v>
      </c>
      <c r="K53" s="22">
        <v>-737</v>
      </c>
      <c r="L53" s="28">
        <v>-496</v>
      </c>
      <c r="M53" s="28">
        <v>-296</v>
      </c>
      <c r="N53" s="28">
        <v>-132</v>
      </c>
      <c r="O53" s="22">
        <v>-208</v>
      </c>
      <c r="P53" s="28">
        <v>-117</v>
      </c>
      <c r="Q53" s="28">
        <v>-56</v>
      </c>
      <c r="R53" s="28">
        <v>-15</v>
      </c>
      <c r="S53" s="22"/>
    </row>
    <row r="54" spans="1:19" ht="13.5">
      <c r="A54" s="6" t="s">
        <v>32</v>
      </c>
      <c r="B54" s="28">
        <v>35</v>
      </c>
      <c r="C54" s="22">
        <v>403</v>
      </c>
      <c r="D54" s="28">
        <v>340</v>
      </c>
      <c r="E54" s="22"/>
      <c r="F54" s="28"/>
      <c r="G54" s="22"/>
      <c r="H54" s="28"/>
      <c r="I54" s="28"/>
      <c r="J54" s="28"/>
      <c r="K54" s="22"/>
      <c r="L54" s="28"/>
      <c r="M54" s="28"/>
      <c r="N54" s="28"/>
      <c r="O54" s="22"/>
      <c r="P54" s="28"/>
      <c r="Q54" s="28"/>
      <c r="R54" s="28"/>
      <c r="S54" s="22"/>
    </row>
    <row r="55" spans="1:19" ht="13.5">
      <c r="A55" s="6" t="s">
        <v>33</v>
      </c>
      <c r="B55" s="28">
        <v>-56</v>
      </c>
      <c r="C55" s="22">
        <v>-55</v>
      </c>
      <c r="D55" s="28">
        <v>-24</v>
      </c>
      <c r="E55" s="22">
        <v>-111</v>
      </c>
      <c r="F55" s="28">
        <v>-18</v>
      </c>
      <c r="G55" s="22">
        <v>-306</v>
      </c>
      <c r="H55" s="28">
        <v>-193</v>
      </c>
      <c r="I55" s="28">
        <v>-22</v>
      </c>
      <c r="J55" s="28">
        <v>-13</v>
      </c>
      <c r="K55" s="22">
        <v>-93</v>
      </c>
      <c r="L55" s="28">
        <v>-65</v>
      </c>
      <c r="M55" s="28">
        <v>-35</v>
      </c>
      <c r="N55" s="28">
        <v>-18</v>
      </c>
      <c r="O55" s="22">
        <v>-138</v>
      </c>
      <c r="P55" s="28">
        <v>-120</v>
      </c>
      <c r="Q55" s="28">
        <v>-77</v>
      </c>
      <c r="R55" s="28">
        <v>-21</v>
      </c>
      <c r="S55" s="22"/>
    </row>
    <row r="56" spans="1:19" ht="13.5">
      <c r="A56" s="6" t="s">
        <v>34</v>
      </c>
      <c r="B56" s="28">
        <v>34345</v>
      </c>
      <c r="C56" s="22">
        <v>1</v>
      </c>
      <c r="D56" s="28">
        <v>1</v>
      </c>
      <c r="E56" s="22">
        <v>22</v>
      </c>
      <c r="F56" s="28">
        <v>9</v>
      </c>
      <c r="G56" s="22">
        <v>25</v>
      </c>
      <c r="H56" s="28">
        <v>16</v>
      </c>
      <c r="I56" s="28">
        <v>7</v>
      </c>
      <c r="J56" s="28">
        <v>1</v>
      </c>
      <c r="K56" s="22">
        <v>16</v>
      </c>
      <c r="L56" s="28">
        <v>11</v>
      </c>
      <c r="M56" s="28">
        <v>3</v>
      </c>
      <c r="N56" s="28">
        <v>1</v>
      </c>
      <c r="O56" s="22">
        <v>57</v>
      </c>
      <c r="P56" s="28">
        <v>51</v>
      </c>
      <c r="Q56" s="28">
        <v>28</v>
      </c>
      <c r="R56" s="28">
        <v>7</v>
      </c>
      <c r="S56" s="22"/>
    </row>
    <row r="57" spans="1:19" ht="13.5">
      <c r="A57" s="6" t="s">
        <v>35</v>
      </c>
      <c r="B57" s="28">
        <v>-20253</v>
      </c>
      <c r="C57" s="22">
        <v>-14467</v>
      </c>
      <c r="D57" s="28">
        <v>-14467</v>
      </c>
      <c r="E57" s="22">
        <v>-11576</v>
      </c>
      <c r="F57" s="28">
        <v>-11576</v>
      </c>
      <c r="G57" s="22">
        <v>-9844</v>
      </c>
      <c r="H57" s="28">
        <v>-9844</v>
      </c>
      <c r="I57" s="28">
        <v>-9844</v>
      </c>
      <c r="J57" s="28">
        <v>-9844</v>
      </c>
      <c r="K57" s="22">
        <v>-13900</v>
      </c>
      <c r="L57" s="28">
        <v>-13900</v>
      </c>
      <c r="M57" s="28">
        <v>-13900</v>
      </c>
      <c r="N57" s="28">
        <v>-13900</v>
      </c>
      <c r="O57" s="22">
        <v>-13902</v>
      </c>
      <c r="P57" s="28">
        <v>-13902</v>
      </c>
      <c r="Q57" s="28">
        <v>-13902</v>
      </c>
      <c r="R57" s="28">
        <v>-13902</v>
      </c>
      <c r="S57" s="22">
        <v>-11743</v>
      </c>
    </row>
    <row r="58" spans="1:19" ht="13.5">
      <c r="A58" s="6" t="s">
        <v>36</v>
      </c>
      <c r="B58" s="28"/>
      <c r="C58" s="22"/>
      <c r="D58" s="28"/>
      <c r="E58" s="22"/>
      <c r="F58" s="28"/>
      <c r="G58" s="22"/>
      <c r="H58" s="28"/>
      <c r="I58" s="28"/>
      <c r="J58" s="28"/>
      <c r="K58" s="22"/>
      <c r="L58" s="28"/>
      <c r="M58" s="28"/>
      <c r="N58" s="28"/>
      <c r="O58" s="22">
        <v>3005</v>
      </c>
      <c r="P58" s="28">
        <v>3005</v>
      </c>
      <c r="Q58" s="28"/>
      <c r="R58" s="28"/>
      <c r="S58" s="22">
        <v>5000</v>
      </c>
    </row>
    <row r="59" spans="1:19" ht="13.5">
      <c r="A59" s="6" t="s">
        <v>37</v>
      </c>
      <c r="B59" s="28">
        <v>-95</v>
      </c>
      <c r="C59" s="22">
        <v>-952</v>
      </c>
      <c r="D59" s="28">
        <v>-621</v>
      </c>
      <c r="E59" s="22">
        <v>-1811</v>
      </c>
      <c r="F59" s="28">
        <v>-1022</v>
      </c>
      <c r="G59" s="22">
        <v>-3697</v>
      </c>
      <c r="H59" s="28">
        <v>-2945</v>
      </c>
      <c r="I59" s="28">
        <v>-2119</v>
      </c>
      <c r="J59" s="28">
        <v>-1138</v>
      </c>
      <c r="K59" s="22">
        <v>-5803</v>
      </c>
      <c r="L59" s="28">
        <v>-4425</v>
      </c>
      <c r="M59" s="28">
        <v>-3115</v>
      </c>
      <c r="N59" s="28">
        <v>-1664</v>
      </c>
      <c r="O59" s="22">
        <v>-6645</v>
      </c>
      <c r="P59" s="28">
        <v>-4858</v>
      </c>
      <c r="Q59" s="28">
        <v>-3363</v>
      </c>
      <c r="R59" s="28">
        <v>-1743</v>
      </c>
      <c r="S59" s="22">
        <v>-7161</v>
      </c>
    </row>
    <row r="60" spans="1:19" ht="14.25" thickBot="1">
      <c r="A60" s="5" t="s">
        <v>38</v>
      </c>
      <c r="B60" s="29">
        <v>120676</v>
      </c>
      <c r="C60" s="23">
        <v>-28633</v>
      </c>
      <c r="D60" s="29">
        <v>-15796</v>
      </c>
      <c r="E60" s="23">
        <v>-28766</v>
      </c>
      <c r="F60" s="29">
        <v>-21679</v>
      </c>
      <c r="G60" s="23">
        <v>-77834</v>
      </c>
      <c r="H60" s="29">
        <v>-72803</v>
      </c>
      <c r="I60" s="29">
        <v>-13471</v>
      </c>
      <c r="J60" s="29">
        <v>-11214</v>
      </c>
      <c r="K60" s="23">
        <v>79269</v>
      </c>
      <c r="L60" s="29">
        <v>58177</v>
      </c>
      <c r="M60" s="29">
        <v>-8276</v>
      </c>
      <c r="N60" s="29">
        <v>47451</v>
      </c>
      <c r="O60" s="23">
        <v>96503</v>
      </c>
      <c r="P60" s="29">
        <v>167194</v>
      </c>
      <c r="Q60" s="29">
        <v>86980</v>
      </c>
      <c r="R60" s="29">
        <v>62423</v>
      </c>
      <c r="S60" s="23">
        <v>135796</v>
      </c>
    </row>
    <row r="61" spans="1:19" ht="14.25" thickTop="1">
      <c r="A61" s="7" t="s">
        <v>39</v>
      </c>
      <c r="B61" s="28">
        <v>3032</v>
      </c>
      <c r="C61" s="22">
        <v>1448</v>
      </c>
      <c r="D61" s="28">
        <v>126</v>
      </c>
      <c r="E61" s="22">
        <v>-309</v>
      </c>
      <c r="F61" s="28">
        <v>16</v>
      </c>
      <c r="G61" s="22">
        <v>-29</v>
      </c>
      <c r="H61" s="28">
        <v>-50</v>
      </c>
      <c r="I61" s="28">
        <v>-24</v>
      </c>
      <c r="J61" s="28">
        <v>7</v>
      </c>
      <c r="K61" s="22">
        <v>16</v>
      </c>
      <c r="L61" s="28">
        <v>-9</v>
      </c>
      <c r="M61" s="28">
        <v>41</v>
      </c>
      <c r="N61" s="28">
        <v>63</v>
      </c>
      <c r="O61" s="22">
        <v>-142</v>
      </c>
      <c r="P61" s="28"/>
      <c r="Q61" s="28"/>
      <c r="R61" s="28"/>
      <c r="S61" s="22"/>
    </row>
    <row r="62" spans="1:19" ht="13.5">
      <c r="A62" s="7" t="s">
        <v>40</v>
      </c>
      <c r="B62" s="28">
        <v>-1487</v>
      </c>
      <c r="C62" s="22">
        <v>-3674</v>
      </c>
      <c r="D62" s="28">
        <v>-26996</v>
      </c>
      <c r="E62" s="22">
        <v>102469</v>
      </c>
      <c r="F62" s="28">
        <v>27439</v>
      </c>
      <c r="G62" s="22">
        <v>-33500</v>
      </c>
      <c r="H62" s="28">
        <v>-53734</v>
      </c>
      <c r="I62" s="28">
        <v>18751</v>
      </c>
      <c r="J62" s="28">
        <v>-56143</v>
      </c>
      <c r="K62" s="22">
        <v>74362</v>
      </c>
      <c r="L62" s="28">
        <v>11860</v>
      </c>
      <c r="M62" s="28">
        <v>-25873</v>
      </c>
      <c r="N62" s="28">
        <v>2146</v>
      </c>
      <c r="O62" s="22">
        <v>6492</v>
      </c>
      <c r="P62" s="28">
        <v>39659</v>
      </c>
      <c r="Q62" s="28">
        <v>6407</v>
      </c>
      <c r="R62" s="28">
        <v>-19163</v>
      </c>
      <c r="S62" s="22">
        <v>-3238</v>
      </c>
    </row>
    <row r="63" spans="1:19" ht="13.5">
      <c r="A63" s="7" t="s">
        <v>41</v>
      </c>
      <c r="B63" s="28">
        <v>245037</v>
      </c>
      <c r="C63" s="22">
        <v>248712</v>
      </c>
      <c r="D63" s="28">
        <v>248712</v>
      </c>
      <c r="E63" s="22">
        <v>146243</v>
      </c>
      <c r="F63" s="28">
        <v>146243</v>
      </c>
      <c r="G63" s="22">
        <v>179743</v>
      </c>
      <c r="H63" s="28">
        <v>179743</v>
      </c>
      <c r="I63" s="28">
        <v>179743</v>
      </c>
      <c r="J63" s="28">
        <v>179743</v>
      </c>
      <c r="K63" s="22">
        <v>105381</v>
      </c>
      <c r="L63" s="28">
        <v>105381</v>
      </c>
      <c r="M63" s="28">
        <v>105381</v>
      </c>
      <c r="N63" s="28">
        <v>105381</v>
      </c>
      <c r="O63" s="22">
        <v>98888</v>
      </c>
      <c r="P63" s="28">
        <v>98888</v>
      </c>
      <c r="Q63" s="28">
        <v>98888</v>
      </c>
      <c r="R63" s="28">
        <v>98888</v>
      </c>
      <c r="S63" s="22">
        <v>102126</v>
      </c>
    </row>
    <row r="64" spans="1:19" ht="14.25" thickBot="1">
      <c r="A64" s="7" t="s">
        <v>41</v>
      </c>
      <c r="B64" s="28">
        <v>243550</v>
      </c>
      <c r="C64" s="22">
        <v>245037</v>
      </c>
      <c r="D64" s="28">
        <v>221716</v>
      </c>
      <c r="E64" s="22">
        <v>248712</v>
      </c>
      <c r="F64" s="28">
        <v>173682</v>
      </c>
      <c r="G64" s="22">
        <v>146243</v>
      </c>
      <c r="H64" s="28">
        <v>126009</v>
      </c>
      <c r="I64" s="28">
        <v>198495</v>
      </c>
      <c r="J64" s="28">
        <v>123600</v>
      </c>
      <c r="K64" s="22">
        <v>179743</v>
      </c>
      <c r="L64" s="28">
        <v>117242</v>
      </c>
      <c r="M64" s="28">
        <v>79507</v>
      </c>
      <c r="N64" s="28">
        <v>107527</v>
      </c>
      <c r="O64" s="22">
        <v>105381</v>
      </c>
      <c r="P64" s="28">
        <v>138548</v>
      </c>
      <c r="Q64" s="28">
        <v>105295</v>
      </c>
      <c r="R64" s="28">
        <v>79724</v>
      </c>
      <c r="S64" s="22">
        <v>98888</v>
      </c>
    </row>
    <row r="65" spans="1:19" ht="14.25" thickTop="1">
      <c r="A65" s="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7" ht="13.5">
      <c r="A67" s="20" t="s">
        <v>252</v>
      </c>
    </row>
    <row r="68" ht="13.5">
      <c r="A68" s="20" t="s">
        <v>253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10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248</v>
      </c>
      <c r="B2" s="14">
        <v>1925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249</v>
      </c>
      <c r="B3" s="1" t="s">
        <v>250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126</v>
      </c>
      <c r="B4" s="15" t="str">
        <f>HYPERLINK("http://www.kabupro.jp/mark/20140212/S100155O.htm","四半期報告書")</f>
        <v>四半期報告書</v>
      </c>
      <c r="C4" s="15" t="str">
        <f>HYPERLINK("http://www.kabupro.jp/mark/20131112/S1000G8B.htm","四半期報告書")</f>
        <v>四半期報告書</v>
      </c>
      <c r="D4" s="15" t="str">
        <f>HYPERLINK("http://www.kabupro.jp/mark/20130812/S000E91R.htm","四半期報告書")</f>
        <v>四半期報告書</v>
      </c>
      <c r="E4" s="15" t="str">
        <f>HYPERLINK("http://www.kabupro.jp/mark/20140212/S100155O.htm","四半期報告書")</f>
        <v>四半期報告書</v>
      </c>
      <c r="F4" s="15" t="str">
        <f>HYPERLINK("http://www.kabupro.jp/mark/20130213/S000CTXM.htm","四半期報告書")</f>
        <v>四半期報告書</v>
      </c>
      <c r="G4" s="15" t="str">
        <f>HYPERLINK("http://www.kabupro.jp/mark/20121113/S000C9Y7.htm","四半期報告書")</f>
        <v>四半期報告書</v>
      </c>
      <c r="H4" s="15" t="str">
        <f>HYPERLINK("http://www.kabupro.jp/mark/20120810/S000BOXC.htm","四半期報告書")</f>
        <v>四半期報告書</v>
      </c>
      <c r="I4" s="15" t="str">
        <f>HYPERLINK("http://www.kabupro.jp/mark/20130627/S000DRT6.htm","有価証券報告書")</f>
        <v>有価証券報告書</v>
      </c>
      <c r="J4" s="15" t="str">
        <f>HYPERLINK("http://www.kabupro.jp/mark/20120213/S000A77I.htm","四半期報告書")</f>
        <v>四半期報告書</v>
      </c>
      <c r="K4" s="15" t="str">
        <f>HYPERLINK("http://www.kabupro.jp/mark/20111111/S0009MS7.htm","四半期報告書")</f>
        <v>四半期報告書</v>
      </c>
      <c r="L4" s="15" t="str">
        <f>HYPERLINK("http://www.kabupro.jp/mark/20110810/S00091M4.htm","四半期報告書")</f>
        <v>四半期報告書</v>
      </c>
      <c r="M4" s="15" t="str">
        <f>HYPERLINK("http://www.kabupro.jp/mark/20120628/S000BA3D.htm","有価証券報告書")</f>
        <v>有価証券報告書</v>
      </c>
      <c r="N4" s="15" t="str">
        <f>HYPERLINK("http://www.kabupro.jp/mark/20110210/S0007NJ0.htm","四半期報告書")</f>
        <v>四半期報告書</v>
      </c>
      <c r="O4" s="15" t="str">
        <f>HYPERLINK("http://www.kabupro.jp/mark/20101115/S00071R0.htm","四半期報告書")</f>
        <v>四半期報告書</v>
      </c>
      <c r="P4" s="15" t="str">
        <f>HYPERLINK("http://www.kabupro.jp/mark/20100812/S0006HP8.htm","四半期報告書")</f>
        <v>四半期報告書</v>
      </c>
      <c r="Q4" s="15" t="str">
        <f>HYPERLINK("http://www.kabupro.jp/mark/20110629/S0008IEK.htm","有価証券報告書")</f>
        <v>有価証券報告書</v>
      </c>
      <c r="R4" s="15" t="str">
        <f>HYPERLINK("http://www.kabupro.jp/mark/20100212/S00052FF.htm","四半期報告書")</f>
        <v>四半期報告書</v>
      </c>
      <c r="S4" s="15" t="str">
        <f>HYPERLINK("http://www.kabupro.jp/mark/20091113/S0004I3P.htm","四半期報告書")</f>
        <v>四半期報告書</v>
      </c>
      <c r="T4" s="15" t="str">
        <f>HYPERLINK("http://www.kabupro.jp/mark/20090812/S0003WOF.htm","四半期報告書")</f>
        <v>四半期報告書</v>
      </c>
      <c r="U4" s="15" t="str">
        <f>HYPERLINK("http://www.kabupro.jp/mark/20100212/S00052FF.htm","四半期報告書")</f>
        <v>四半期報告書</v>
      </c>
      <c r="V4" s="15" t="str">
        <f>HYPERLINK("http://www.kabupro.jp/mark/20090213/S0002H6C.htm","四半期報告書")</f>
        <v>四半期報告書</v>
      </c>
      <c r="W4" s="15" t="str">
        <f>HYPERLINK("http://www.kabupro.jp/mark/20081114/S0001P2J.htm","四半期報告書")</f>
        <v>四半期報告書</v>
      </c>
      <c r="X4" s="15" t="str">
        <f>HYPERLINK("http://www.kabupro.jp/mark/20080813/S00014S6.htm","四半期報告書")</f>
        <v>四半期報告書</v>
      </c>
      <c r="Y4" s="15" t="str">
        <f>HYPERLINK("http://www.kabupro.jp/mark/20090626/S00036UH.htm","有価証券報告書")</f>
        <v>有価証券報告書</v>
      </c>
    </row>
    <row r="5" spans="1:25" ht="14.25" thickBot="1">
      <c r="A5" s="11" t="s">
        <v>127</v>
      </c>
      <c r="B5" s="1" t="s">
        <v>62</v>
      </c>
      <c r="C5" s="1" t="s">
        <v>65</v>
      </c>
      <c r="D5" s="1" t="s">
        <v>67</v>
      </c>
      <c r="E5" s="1" t="s">
        <v>62</v>
      </c>
      <c r="F5" s="1" t="s">
        <v>69</v>
      </c>
      <c r="G5" s="1" t="s">
        <v>71</v>
      </c>
      <c r="H5" s="1" t="s">
        <v>73</v>
      </c>
      <c r="I5" s="1" t="s">
        <v>133</v>
      </c>
      <c r="J5" s="1" t="s">
        <v>75</v>
      </c>
      <c r="K5" s="1" t="s">
        <v>77</v>
      </c>
      <c r="L5" s="1" t="s">
        <v>79</v>
      </c>
      <c r="M5" s="1" t="s">
        <v>137</v>
      </c>
      <c r="N5" s="1" t="s">
        <v>81</v>
      </c>
      <c r="O5" s="1" t="s">
        <v>83</v>
      </c>
      <c r="P5" s="1" t="s">
        <v>85</v>
      </c>
      <c r="Q5" s="1" t="s">
        <v>139</v>
      </c>
      <c r="R5" s="1" t="s">
        <v>87</v>
      </c>
      <c r="S5" s="1" t="s">
        <v>89</v>
      </c>
      <c r="T5" s="1" t="s">
        <v>91</v>
      </c>
      <c r="U5" s="1" t="s">
        <v>87</v>
      </c>
      <c r="V5" s="1" t="s">
        <v>93</v>
      </c>
      <c r="W5" s="1" t="s">
        <v>95</v>
      </c>
      <c r="X5" s="1" t="s">
        <v>97</v>
      </c>
      <c r="Y5" s="1" t="s">
        <v>141</v>
      </c>
    </row>
    <row r="6" spans="1:25" ht="15" thickBot="1" thickTop="1">
      <c r="A6" s="10" t="s">
        <v>128</v>
      </c>
      <c r="B6" s="18" t="s">
        <v>118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129</v>
      </c>
      <c r="B7" s="14" t="s">
        <v>63</v>
      </c>
      <c r="C7" s="14" t="s">
        <v>63</v>
      </c>
      <c r="D7" s="14" t="s">
        <v>63</v>
      </c>
      <c r="E7" s="16" t="s">
        <v>134</v>
      </c>
      <c r="F7" s="14" t="s">
        <v>63</v>
      </c>
      <c r="G7" s="14" t="s">
        <v>63</v>
      </c>
      <c r="H7" s="14" t="s">
        <v>63</v>
      </c>
      <c r="I7" s="16" t="s">
        <v>134</v>
      </c>
      <c r="J7" s="14" t="s">
        <v>63</v>
      </c>
      <c r="K7" s="14" t="s">
        <v>63</v>
      </c>
      <c r="L7" s="14" t="s">
        <v>63</v>
      </c>
      <c r="M7" s="16" t="s">
        <v>134</v>
      </c>
      <c r="N7" s="14" t="s">
        <v>63</v>
      </c>
      <c r="O7" s="14" t="s">
        <v>63</v>
      </c>
      <c r="P7" s="14" t="s">
        <v>63</v>
      </c>
      <c r="Q7" s="16" t="s">
        <v>134</v>
      </c>
      <c r="R7" s="14" t="s">
        <v>63</v>
      </c>
      <c r="S7" s="14" t="s">
        <v>63</v>
      </c>
      <c r="T7" s="14" t="s">
        <v>63</v>
      </c>
      <c r="U7" s="16" t="s">
        <v>134</v>
      </c>
      <c r="V7" s="14" t="s">
        <v>63</v>
      </c>
      <c r="W7" s="14" t="s">
        <v>63</v>
      </c>
      <c r="X7" s="14" t="s">
        <v>63</v>
      </c>
      <c r="Y7" s="16" t="s">
        <v>134</v>
      </c>
    </row>
    <row r="8" spans="1:25" ht="13.5">
      <c r="A8" s="13" t="s">
        <v>130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131</v>
      </c>
      <c r="B9" s="1" t="s">
        <v>64</v>
      </c>
      <c r="C9" s="1" t="s">
        <v>66</v>
      </c>
      <c r="D9" s="1" t="s">
        <v>68</v>
      </c>
      <c r="E9" s="17" t="s">
        <v>135</v>
      </c>
      <c r="F9" s="1" t="s">
        <v>70</v>
      </c>
      <c r="G9" s="1" t="s">
        <v>72</v>
      </c>
      <c r="H9" s="1" t="s">
        <v>74</v>
      </c>
      <c r="I9" s="17" t="s">
        <v>136</v>
      </c>
      <c r="J9" s="1" t="s">
        <v>76</v>
      </c>
      <c r="K9" s="1" t="s">
        <v>78</v>
      </c>
      <c r="L9" s="1" t="s">
        <v>80</v>
      </c>
      <c r="M9" s="17" t="s">
        <v>138</v>
      </c>
      <c r="N9" s="1" t="s">
        <v>82</v>
      </c>
      <c r="O9" s="1" t="s">
        <v>84</v>
      </c>
      <c r="P9" s="1" t="s">
        <v>86</v>
      </c>
      <c r="Q9" s="17" t="s">
        <v>140</v>
      </c>
      <c r="R9" s="1" t="s">
        <v>88</v>
      </c>
      <c r="S9" s="1" t="s">
        <v>90</v>
      </c>
      <c r="T9" s="1" t="s">
        <v>92</v>
      </c>
      <c r="U9" s="17" t="s">
        <v>142</v>
      </c>
      <c r="V9" s="1" t="s">
        <v>94</v>
      </c>
      <c r="W9" s="1" t="s">
        <v>96</v>
      </c>
      <c r="X9" s="1" t="s">
        <v>98</v>
      </c>
      <c r="Y9" s="17" t="s">
        <v>143</v>
      </c>
    </row>
    <row r="10" spans="1:25" ht="14.25" thickBot="1">
      <c r="A10" s="13" t="s">
        <v>132</v>
      </c>
      <c r="B10" s="1" t="s">
        <v>145</v>
      </c>
      <c r="C10" s="1" t="s">
        <v>145</v>
      </c>
      <c r="D10" s="1" t="s">
        <v>145</v>
      </c>
      <c r="E10" s="17" t="s">
        <v>145</v>
      </c>
      <c r="F10" s="1" t="s">
        <v>145</v>
      </c>
      <c r="G10" s="1" t="s">
        <v>145</v>
      </c>
      <c r="H10" s="1" t="s">
        <v>145</v>
      </c>
      <c r="I10" s="17" t="s">
        <v>145</v>
      </c>
      <c r="J10" s="1" t="s">
        <v>145</v>
      </c>
      <c r="K10" s="1" t="s">
        <v>145</v>
      </c>
      <c r="L10" s="1" t="s">
        <v>145</v>
      </c>
      <c r="M10" s="17" t="s">
        <v>145</v>
      </c>
      <c r="N10" s="1" t="s">
        <v>145</v>
      </c>
      <c r="O10" s="1" t="s">
        <v>145</v>
      </c>
      <c r="P10" s="1" t="s">
        <v>145</v>
      </c>
      <c r="Q10" s="17" t="s">
        <v>145</v>
      </c>
      <c r="R10" s="1" t="s">
        <v>145</v>
      </c>
      <c r="S10" s="1" t="s">
        <v>145</v>
      </c>
      <c r="T10" s="1" t="s">
        <v>145</v>
      </c>
      <c r="U10" s="17" t="s">
        <v>145</v>
      </c>
      <c r="V10" s="1" t="s">
        <v>145</v>
      </c>
      <c r="W10" s="1" t="s">
        <v>145</v>
      </c>
      <c r="X10" s="1" t="s">
        <v>145</v>
      </c>
      <c r="Y10" s="17" t="s">
        <v>145</v>
      </c>
    </row>
    <row r="11" spans="1:25" ht="14.25" thickTop="1">
      <c r="A11" s="9" t="s">
        <v>144</v>
      </c>
      <c r="B11" s="27">
        <v>214423</v>
      </c>
      <c r="C11" s="27">
        <v>253846</v>
      </c>
      <c r="D11" s="27">
        <v>236701</v>
      </c>
      <c r="E11" s="21">
        <v>248799</v>
      </c>
      <c r="F11" s="27">
        <v>131746</v>
      </c>
      <c r="G11" s="27">
        <v>223916</v>
      </c>
      <c r="H11" s="27">
        <v>196479</v>
      </c>
      <c r="I11" s="21">
        <v>250649</v>
      </c>
      <c r="J11" s="27">
        <v>159518</v>
      </c>
      <c r="K11" s="27">
        <v>176241</v>
      </c>
      <c r="L11" s="27">
        <v>129257</v>
      </c>
      <c r="M11" s="21">
        <v>149379</v>
      </c>
      <c r="N11" s="27">
        <v>126058</v>
      </c>
      <c r="O11" s="27">
        <v>198544</v>
      </c>
      <c r="P11" s="27">
        <v>123649</v>
      </c>
      <c r="Q11" s="21">
        <v>179792</v>
      </c>
      <c r="R11" s="27">
        <v>117307</v>
      </c>
      <c r="S11" s="27">
        <v>79592</v>
      </c>
      <c r="T11" s="27">
        <v>107658</v>
      </c>
      <c r="U11" s="21">
        <v>105840</v>
      </c>
      <c r="V11" s="27">
        <v>139479</v>
      </c>
      <c r="W11" s="27">
        <v>106254</v>
      </c>
      <c r="X11" s="27">
        <v>81159</v>
      </c>
      <c r="Y11" s="21">
        <v>100354</v>
      </c>
    </row>
    <row r="12" spans="1:25" ht="13.5">
      <c r="A12" s="2" t="s">
        <v>99</v>
      </c>
      <c r="B12" s="28">
        <v>223558</v>
      </c>
      <c r="C12" s="28">
        <v>191884</v>
      </c>
      <c r="D12" s="28">
        <v>169077</v>
      </c>
      <c r="E12" s="22">
        <v>189770</v>
      </c>
      <c r="F12" s="28">
        <v>106583</v>
      </c>
      <c r="G12" s="28">
        <v>89334</v>
      </c>
      <c r="H12" s="28">
        <v>86045</v>
      </c>
      <c r="I12" s="22">
        <v>93874</v>
      </c>
      <c r="J12" s="28">
        <v>92272</v>
      </c>
      <c r="K12" s="28">
        <v>87893</v>
      </c>
      <c r="L12" s="28">
        <v>99035</v>
      </c>
      <c r="M12" s="22">
        <v>95686</v>
      </c>
      <c r="N12" s="28">
        <v>86488</v>
      </c>
      <c r="O12" s="28">
        <v>77766</v>
      </c>
      <c r="P12" s="28">
        <v>73392</v>
      </c>
      <c r="Q12" s="22">
        <v>75815</v>
      </c>
      <c r="R12" s="28">
        <v>73007</v>
      </c>
      <c r="S12" s="28">
        <v>63160</v>
      </c>
      <c r="T12" s="28">
        <v>57969</v>
      </c>
      <c r="U12" s="22">
        <v>51445</v>
      </c>
      <c r="V12" s="28">
        <v>49942</v>
      </c>
      <c r="W12" s="28">
        <v>51467</v>
      </c>
      <c r="X12" s="28">
        <v>63988</v>
      </c>
      <c r="Y12" s="22">
        <v>63337</v>
      </c>
    </row>
    <row r="13" spans="1:25" ht="13.5">
      <c r="A13" s="2" t="s">
        <v>149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>
        <v>16959</v>
      </c>
      <c r="N13" s="28"/>
      <c r="O13" s="28"/>
      <c r="P13" s="28"/>
      <c r="Q13" s="22">
        <v>9740</v>
      </c>
      <c r="R13" s="28"/>
      <c r="S13" s="28"/>
      <c r="T13" s="28"/>
      <c r="U13" s="22"/>
      <c r="V13" s="28"/>
      <c r="W13" s="28"/>
      <c r="X13" s="28"/>
      <c r="Y13" s="22"/>
    </row>
    <row r="14" spans="1:25" ht="13.5">
      <c r="A14" s="2" t="s">
        <v>150</v>
      </c>
      <c r="B14" s="28">
        <v>20</v>
      </c>
      <c r="C14" s="28">
        <v>23</v>
      </c>
      <c r="D14" s="28">
        <v>20</v>
      </c>
      <c r="E14" s="22">
        <v>8</v>
      </c>
      <c r="F14" s="28">
        <v>6</v>
      </c>
      <c r="G14" s="28">
        <v>6</v>
      </c>
      <c r="H14" s="28">
        <v>6</v>
      </c>
      <c r="I14" s="22">
        <v>6</v>
      </c>
      <c r="J14" s="28">
        <v>6</v>
      </c>
      <c r="K14" s="28">
        <v>6</v>
      </c>
      <c r="L14" s="28">
        <v>6</v>
      </c>
      <c r="M14" s="22">
        <v>6</v>
      </c>
      <c r="N14" s="28">
        <v>6</v>
      </c>
      <c r="O14" s="28">
        <v>6</v>
      </c>
      <c r="P14" s="28">
        <v>6</v>
      </c>
      <c r="Q14" s="22">
        <v>6</v>
      </c>
      <c r="R14" s="28">
        <v>6</v>
      </c>
      <c r="S14" s="28">
        <v>206</v>
      </c>
      <c r="T14" s="28"/>
      <c r="U14" s="22"/>
      <c r="V14" s="28">
        <v>20</v>
      </c>
      <c r="W14" s="28">
        <v>20</v>
      </c>
      <c r="X14" s="28">
        <v>20</v>
      </c>
      <c r="Y14" s="22">
        <v>20</v>
      </c>
    </row>
    <row r="15" spans="1:25" ht="13.5">
      <c r="A15" s="2" t="s">
        <v>151</v>
      </c>
      <c r="B15" s="28">
        <v>27258</v>
      </c>
      <c r="C15" s="28">
        <v>25173</v>
      </c>
      <c r="D15" s="28">
        <v>25640</v>
      </c>
      <c r="E15" s="22">
        <v>21712</v>
      </c>
      <c r="F15" s="28">
        <v>17758</v>
      </c>
      <c r="G15" s="28">
        <v>20876</v>
      </c>
      <c r="H15" s="28">
        <v>19002</v>
      </c>
      <c r="I15" s="22">
        <v>14361</v>
      </c>
      <c r="J15" s="28">
        <v>15266</v>
      </c>
      <c r="K15" s="28">
        <v>16335</v>
      </c>
      <c r="L15" s="28">
        <v>16589</v>
      </c>
      <c r="M15" s="22">
        <v>15307</v>
      </c>
      <c r="N15" s="28">
        <v>15418</v>
      </c>
      <c r="O15" s="28">
        <v>13566</v>
      </c>
      <c r="P15" s="28">
        <v>13625</v>
      </c>
      <c r="Q15" s="22">
        <v>15098</v>
      </c>
      <c r="R15" s="28">
        <v>21674</v>
      </c>
      <c r="S15" s="28">
        <v>31646</v>
      </c>
      <c r="T15" s="28">
        <v>36336</v>
      </c>
      <c r="U15" s="22">
        <v>57444</v>
      </c>
      <c r="V15" s="28">
        <v>77034</v>
      </c>
      <c r="W15" s="28">
        <v>67512</v>
      </c>
      <c r="X15" s="28">
        <v>67879</v>
      </c>
      <c r="Y15" s="22">
        <v>72602</v>
      </c>
    </row>
    <row r="16" spans="1:25" ht="13.5">
      <c r="A16" s="2" t="s">
        <v>152</v>
      </c>
      <c r="B16" s="28">
        <v>321509</v>
      </c>
      <c r="C16" s="28">
        <v>315237</v>
      </c>
      <c r="D16" s="28">
        <v>306456</v>
      </c>
      <c r="E16" s="22">
        <v>302635</v>
      </c>
      <c r="F16" s="28">
        <v>296465</v>
      </c>
      <c r="G16" s="28">
        <v>294923</v>
      </c>
      <c r="H16" s="28">
        <v>278051</v>
      </c>
      <c r="I16" s="22">
        <v>297483</v>
      </c>
      <c r="J16" s="28">
        <v>264703</v>
      </c>
      <c r="K16" s="28">
        <v>246760</v>
      </c>
      <c r="L16" s="28">
        <v>229410</v>
      </c>
      <c r="M16" s="22">
        <v>231716</v>
      </c>
      <c r="N16" s="28">
        <v>214391</v>
      </c>
      <c r="O16" s="28">
        <v>213449</v>
      </c>
      <c r="P16" s="28">
        <v>223411</v>
      </c>
      <c r="Q16" s="22">
        <v>227842</v>
      </c>
      <c r="R16" s="28">
        <v>223888</v>
      </c>
      <c r="S16" s="28">
        <v>226575</v>
      </c>
      <c r="T16" s="28">
        <v>244871</v>
      </c>
      <c r="U16" s="22">
        <v>263444</v>
      </c>
      <c r="V16" s="28">
        <v>310724</v>
      </c>
      <c r="W16" s="28">
        <v>314100</v>
      </c>
      <c r="X16" s="28">
        <v>322940</v>
      </c>
      <c r="Y16" s="22"/>
    </row>
    <row r="17" spans="1:25" ht="13.5">
      <c r="A17" s="2" t="s">
        <v>153</v>
      </c>
      <c r="B17" s="28">
        <v>79753</v>
      </c>
      <c r="C17" s="28">
        <v>62954</v>
      </c>
      <c r="D17" s="28">
        <v>62237</v>
      </c>
      <c r="E17" s="22">
        <v>47752</v>
      </c>
      <c r="F17" s="28">
        <v>56808</v>
      </c>
      <c r="G17" s="28">
        <v>44942</v>
      </c>
      <c r="H17" s="28">
        <v>44984</v>
      </c>
      <c r="I17" s="22">
        <v>34968</v>
      </c>
      <c r="J17" s="28">
        <v>54319</v>
      </c>
      <c r="K17" s="28">
        <v>45916</v>
      </c>
      <c r="L17" s="28">
        <v>44949</v>
      </c>
      <c r="M17" s="22">
        <v>31821</v>
      </c>
      <c r="N17" s="28">
        <v>45397</v>
      </c>
      <c r="O17" s="28">
        <v>40161</v>
      </c>
      <c r="P17" s="28">
        <v>37844</v>
      </c>
      <c r="Q17" s="22">
        <v>33380</v>
      </c>
      <c r="R17" s="28">
        <v>42042</v>
      </c>
      <c r="S17" s="28">
        <v>43612</v>
      </c>
      <c r="T17" s="28">
        <v>45694</v>
      </c>
      <c r="U17" s="22">
        <v>46962</v>
      </c>
      <c r="V17" s="28">
        <v>40837</v>
      </c>
      <c r="W17" s="28">
        <v>57114</v>
      </c>
      <c r="X17" s="28">
        <v>61767</v>
      </c>
      <c r="Y17" s="22"/>
    </row>
    <row r="18" spans="1:25" ht="13.5">
      <c r="A18" s="2" t="s">
        <v>154</v>
      </c>
      <c r="B18" s="28">
        <v>1332</v>
      </c>
      <c r="C18" s="28">
        <v>1332</v>
      </c>
      <c r="D18" s="28">
        <v>1332</v>
      </c>
      <c r="E18" s="22">
        <v>1332</v>
      </c>
      <c r="F18" s="28">
        <v>1332</v>
      </c>
      <c r="G18" s="28">
        <v>1332</v>
      </c>
      <c r="H18" s="28">
        <v>1327</v>
      </c>
      <c r="I18" s="22">
        <v>1378</v>
      </c>
      <c r="J18" s="28">
        <v>1378</v>
      </c>
      <c r="K18" s="28">
        <v>1378</v>
      </c>
      <c r="L18" s="28">
        <v>1983</v>
      </c>
      <c r="M18" s="22">
        <v>2237</v>
      </c>
      <c r="N18" s="28">
        <v>3275</v>
      </c>
      <c r="O18" s="28">
        <v>3273</v>
      </c>
      <c r="P18" s="28">
        <v>3761</v>
      </c>
      <c r="Q18" s="22">
        <v>3761</v>
      </c>
      <c r="R18" s="28">
        <v>3812</v>
      </c>
      <c r="S18" s="28">
        <v>3812</v>
      </c>
      <c r="T18" s="28">
        <v>3789</v>
      </c>
      <c r="U18" s="22">
        <v>3789</v>
      </c>
      <c r="V18" s="28">
        <v>3842</v>
      </c>
      <c r="W18" s="28">
        <v>3842</v>
      </c>
      <c r="X18" s="28">
        <v>3841</v>
      </c>
      <c r="Y18" s="22"/>
    </row>
    <row r="19" spans="1:25" ht="13.5">
      <c r="A19" s="2" t="s">
        <v>100</v>
      </c>
      <c r="B19" s="28">
        <v>14462</v>
      </c>
      <c r="C19" s="28">
        <v>13813</v>
      </c>
      <c r="D19" s="28">
        <v>14208</v>
      </c>
      <c r="E19" s="22">
        <v>14035</v>
      </c>
      <c r="F19" s="28">
        <v>14267</v>
      </c>
      <c r="G19" s="28">
        <v>13217</v>
      </c>
      <c r="H19" s="28">
        <v>13336</v>
      </c>
      <c r="I19" s="22">
        <v>12333</v>
      </c>
      <c r="J19" s="28">
        <v>12393</v>
      </c>
      <c r="K19" s="28">
        <v>10980</v>
      </c>
      <c r="L19" s="28">
        <v>11476</v>
      </c>
      <c r="M19" s="22">
        <v>10321</v>
      </c>
      <c r="N19" s="28">
        <v>11321</v>
      </c>
      <c r="O19" s="28">
        <v>10754</v>
      </c>
      <c r="P19" s="28">
        <v>11332</v>
      </c>
      <c r="Q19" s="22">
        <v>10996</v>
      </c>
      <c r="R19" s="28">
        <v>11854</v>
      </c>
      <c r="S19" s="28">
        <v>11088</v>
      </c>
      <c r="T19" s="28">
        <v>11915</v>
      </c>
      <c r="U19" s="22">
        <v>11622</v>
      </c>
      <c r="V19" s="28">
        <v>12593</v>
      </c>
      <c r="W19" s="28">
        <v>11317</v>
      </c>
      <c r="X19" s="28">
        <v>12748</v>
      </c>
      <c r="Y19" s="22"/>
    </row>
    <row r="20" spans="1:25" ht="13.5">
      <c r="A20" s="2" t="s">
        <v>155</v>
      </c>
      <c r="B20" s="28">
        <v>11388</v>
      </c>
      <c r="C20" s="28">
        <v>8440</v>
      </c>
      <c r="D20" s="28">
        <v>8642</v>
      </c>
      <c r="E20" s="22">
        <v>5435</v>
      </c>
      <c r="F20" s="28">
        <v>6825</v>
      </c>
      <c r="G20" s="28">
        <v>4640</v>
      </c>
      <c r="H20" s="28">
        <v>7262</v>
      </c>
      <c r="I20" s="22">
        <v>6002</v>
      </c>
      <c r="J20" s="28">
        <v>7422</v>
      </c>
      <c r="K20" s="28">
        <v>6550</v>
      </c>
      <c r="L20" s="28">
        <v>8985</v>
      </c>
      <c r="M20" s="22">
        <v>4822</v>
      </c>
      <c r="N20" s="28">
        <v>5729</v>
      </c>
      <c r="O20" s="28">
        <v>4342</v>
      </c>
      <c r="P20" s="28">
        <v>6206</v>
      </c>
      <c r="Q20" s="22">
        <v>2758</v>
      </c>
      <c r="R20" s="28">
        <v>5311</v>
      </c>
      <c r="S20" s="28">
        <v>3770</v>
      </c>
      <c r="T20" s="28">
        <v>6770</v>
      </c>
      <c r="U20" s="22">
        <v>8729</v>
      </c>
      <c r="V20" s="28">
        <v>16157</v>
      </c>
      <c r="W20" s="28">
        <v>11481</v>
      </c>
      <c r="X20" s="28">
        <v>17409</v>
      </c>
      <c r="Y20" s="22"/>
    </row>
    <row r="21" spans="1:25" ht="13.5">
      <c r="A21" s="2" t="s">
        <v>156</v>
      </c>
      <c r="B21" s="28">
        <v>6861</v>
      </c>
      <c r="C21" s="28">
        <v>5686</v>
      </c>
      <c r="D21" s="28">
        <v>5948</v>
      </c>
      <c r="E21" s="22">
        <v>5680</v>
      </c>
      <c r="F21" s="28">
        <v>6115</v>
      </c>
      <c r="G21" s="28">
        <v>5264</v>
      </c>
      <c r="H21" s="28">
        <v>5683</v>
      </c>
      <c r="I21" s="22">
        <v>5411</v>
      </c>
      <c r="J21" s="28">
        <v>6378</v>
      </c>
      <c r="K21" s="28">
        <v>5543</v>
      </c>
      <c r="L21" s="28">
        <v>7837</v>
      </c>
      <c r="M21" s="22">
        <v>5760</v>
      </c>
      <c r="N21" s="28">
        <v>6409</v>
      </c>
      <c r="O21" s="28">
        <v>5883</v>
      </c>
      <c r="P21" s="28">
        <v>6401</v>
      </c>
      <c r="Q21" s="22">
        <v>6165</v>
      </c>
      <c r="R21" s="28">
        <v>4964</v>
      </c>
      <c r="S21" s="28">
        <v>4581</v>
      </c>
      <c r="T21" s="28">
        <v>4600</v>
      </c>
      <c r="U21" s="22">
        <v>4450</v>
      </c>
      <c r="V21" s="28">
        <v>5433</v>
      </c>
      <c r="W21" s="28">
        <v>4689</v>
      </c>
      <c r="X21" s="28">
        <v>5217</v>
      </c>
      <c r="Y21" s="22"/>
    </row>
    <row r="22" spans="1:25" ht="13.5">
      <c r="A22" s="2" t="s">
        <v>101</v>
      </c>
      <c r="B22" s="28"/>
      <c r="C22" s="28"/>
      <c r="D22" s="28"/>
      <c r="E22" s="22"/>
      <c r="F22" s="28"/>
      <c r="G22" s="28"/>
      <c r="H22" s="28"/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>
        <v>27268</v>
      </c>
    </row>
    <row r="23" spans="1:25" ht="13.5">
      <c r="A23" s="2" t="s">
        <v>158</v>
      </c>
      <c r="B23" s="28"/>
      <c r="C23" s="28"/>
      <c r="D23" s="28"/>
      <c r="E23" s="22"/>
      <c r="F23" s="28"/>
      <c r="G23" s="28"/>
      <c r="H23" s="28"/>
      <c r="I23" s="22">
        <v>29575</v>
      </c>
      <c r="J23" s="28"/>
      <c r="K23" s="28"/>
      <c r="L23" s="28"/>
      <c r="M23" s="22">
        <v>46173</v>
      </c>
      <c r="N23" s="28"/>
      <c r="O23" s="28"/>
      <c r="P23" s="28"/>
      <c r="Q23" s="22">
        <v>46680</v>
      </c>
      <c r="R23" s="28"/>
      <c r="S23" s="28"/>
      <c r="T23" s="28"/>
      <c r="U23" s="22"/>
      <c r="V23" s="28"/>
      <c r="W23" s="28"/>
      <c r="X23" s="28"/>
      <c r="Y23" s="22">
        <v>40769</v>
      </c>
    </row>
    <row r="24" spans="1:25" ht="13.5">
      <c r="A24" s="2" t="s">
        <v>160</v>
      </c>
      <c r="B24" s="28">
        <v>153793</v>
      </c>
      <c r="C24" s="28">
        <v>153247</v>
      </c>
      <c r="D24" s="28">
        <v>146926</v>
      </c>
      <c r="E24" s="22">
        <v>147332</v>
      </c>
      <c r="F24" s="28">
        <v>125367</v>
      </c>
      <c r="G24" s="28">
        <v>128220</v>
      </c>
      <c r="H24" s="28">
        <v>127568</v>
      </c>
      <c r="I24" s="22">
        <v>78412</v>
      </c>
      <c r="J24" s="28">
        <v>128286</v>
      </c>
      <c r="K24" s="28">
        <v>140751</v>
      </c>
      <c r="L24" s="28">
        <v>147485</v>
      </c>
      <c r="M24" s="22">
        <v>72447</v>
      </c>
      <c r="N24" s="28">
        <v>123147</v>
      </c>
      <c r="O24" s="28">
        <v>125020</v>
      </c>
      <c r="P24" s="28">
        <v>128585</v>
      </c>
      <c r="Q24" s="22">
        <v>69409</v>
      </c>
      <c r="R24" s="28">
        <v>109413</v>
      </c>
      <c r="S24" s="28">
        <v>114678</v>
      </c>
      <c r="T24" s="28">
        <v>110977</v>
      </c>
      <c r="U24" s="22">
        <v>108800</v>
      </c>
      <c r="V24" s="28">
        <v>118898</v>
      </c>
      <c r="W24" s="28">
        <v>110199</v>
      </c>
      <c r="X24" s="28">
        <v>106024</v>
      </c>
      <c r="Y24" s="22">
        <v>62681</v>
      </c>
    </row>
    <row r="25" spans="1:25" ht="13.5">
      <c r="A25" s="2" t="s">
        <v>161</v>
      </c>
      <c r="B25" s="28">
        <v>-3853</v>
      </c>
      <c r="C25" s="28">
        <v>-3374</v>
      </c>
      <c r="D25" s="28">
        <v>-2987</v>
      </c>
      <c r="E25" s="22">
        <v>-2949</v>
      </c>
      <c r="F25" s="28">
        <v>-1442</v>
      </c>
      <c r="G25" s="28">
        <v>-1437</v>
      </c>
      <c r="H25" s="28">
        <v>-1446</v>
      </c>
      <c r="I25" s="22">
        <v>-1604</v>
      </c>
      <c r="J25" s="28">
        <v>-1312</v>
      </c>
      <c r="K25" s="28">
        <v>-1352</v>
      </c>
      <c r="L25" s="28">
        <v>-1428</v>
      </c>
      <c r="M25" s="22">
        <v>-1379</v>
      </c>
      <c r="N25" s="28">
        <v>-1765</v>
      </c>
      <c r="O25" s="28">
        <v>-2524</v>
      </c>
      <c r="P25" s="28">
        <v>-2513</v>
      </c>
      <c r="Q25" s="22">
        <v>-2690</v>
      </c>
      <c r="R25" s="28">
        <v>-1190</v>
      </c>
      <c r="S25" s="28">
        <v>-1175</v>
      </c>
      <c r="T25" s="28">
        <v>-1287</v>
      </c>
      <c r="U25" s="22">
        <v>-1342</v>
      </c>
      <c r="V25" s="28">
        <v>-1329</v>
      </c>
      <c r="W25" s="28">
        <v>-1040</v>
      </c>
      <c r="X25" s="28">
        <v>-962</v>
      </c>
      <c r="Y25" s="22">
        <v>-897</v>
      </c>
    </row>
    <row r="26" spans="1:25" ht="13.5">
      <c r="A26" s="2" t="s">
        <v>162</v>
      </c>
      <c r="B26" s="28">
        <v>1050508</v>
      </c>
      <c r="C26" s="28">
        <v>1028265</v>
      </c>
      <c r="D26" s="28">
        <v>974205</v>
      </c>
      <c r="E26" s="22">
        <v>981546</v>
      </c>
      <c r="F26" s="28">
        <v>761834</v>
      </c>
      <c r="G26" s="28">
        <v>825237</v>
      </c>
      <c r="H26" s="28">
        <v>778302</v>
      </c>
      <c r="I26" s="22">
        <v>844757</v>
      </c>
      <c r="J26" s="28">
        <v>740634</v>
      </c>
      <c r="K26" s="28">
        <v>737005</v>
      </c>
      <c r="L26" s="28">
        <v>695588</v>
      </c>
      <c r="M26" s="22">
        <v>681261</v>
      </c>
      <c r="N26" s="28">
        <v>635879</v>
      </c>
      <c r="O26" s="28">
        <v>690244</v>
      </c>
      <c r="P26" s="28">
        <v>625702</v>
      </c>
      <c r="Q26" s="22">
        <v>678757</v>
      </c>
      <c r="R26" s="28">
        <v>612092</v>
      </c>
      <c r="S26" s="28">
        <v>581551</v>
      </c>
      <c r="T26" s="28">
        <v>629294</v>
      </c>
      <c r="U26" s="22">
        <v>661187</v>
      </c>
      <c r="V26" s="28">
        <v>773633</v>
      </c>
      <c r="W26" s="28">
        <v>736959</v>
      </c>
      <c r="X26" s="28">
        <v>742033</v>
      </c>
      <c r="Y26" s="22">
        <v>761877</v>
      </c>
    </row>
    <row r="27" spans="1:25" ht="13.5">
      <c r="A27" s="3" t="s">
        <v>102</v>
      </c>
      <c r="B27" s="28">
        <v>707972</v>
      </c>
      <c r="C27" s="28">
        <v>689887</v>
      </c>
      <c r="D27" s="28">
        <v>672499</v>
      </c>
      <c r="E27" s="22">
        <v>671508</v>
      </c>
      <c r="F27" s="28">
        <v>658864</v>
      </c>
      <c r="G27" s="28">
        <v>652489</v>
      </c>
      <c r="H27" s="28">
        <v>641105</v>
      </c>
      <c r="I27" s="22">
        <v>630129</v>
      </c>
      <c r="J27" s="28">
        <v>617724</v>
      </c>
      <c r="K27" s="28">
        <v>620298</v>
      </c>
      <c r="L27" s="28">
        <v>613951</v>
      </c>
      <c r="M27" s="22">
        <v>605561</v>
      </c>
      <c r="N27" s="28">
        <v>613672</v>
      </c>
      <c r="O27" s="28">
        <v>613548</v>
      </c>
      <c r="P27" s="28">
        <v>616523</v>
      </c>
      <c r="Q27" s="22">
        <v>594317</v>
      </c>
      <c r="R27" s="28">
        <v>601906</v>
      </c>
      <c r="S27" s="28">
        <v>581774</v>
      </c>
      <c r="T27" s="28">
        <v>573001</v>
      </c>
      <c r="U27" s="22">
        <v>553389</v>
      </c>
      <c r="V27" s="28">
        <v>546913</v>
      </c>
      <c r="W27" s="28">
        <v>493887</v>
      </c>
      <c r="X27" s="28">
        <v>481457</v>
      </c>
      <c r="Y27" s="22">
        <v>460762</v>
      </c>
    </row>
    <row r="28" spans="1:25" ht="13.5">
      <c r="A28" s="4" t="s">
        <v>164</v>
      </c>
      <c r="B28" s="28">
        <v>-338008</v>
      </c>
      <c r="C28" s="28">
        <v>-332816</v>
      </c>
      <c r="D28" s="28">
        <v>-330929</v>
      </c>
      <c r="E28" s="22">
        <v>-326507</v>
      </c>
      <c r="F28" s="28">
        <v>-312935</v>
      </c>
      <c r="G28" s="28">
        <v>-306929</v>
      </c>
      <c r="H28" s="28">
        <v>-300750</v>
      </c>
      <c r="I28" s="22">
        <v>-295823</v>
      </c>
      <c r="J28" s="28">
        <v>-290704</v>
      </c>
      <c r="K28" s="28">
        <v>-287452</v>
      </c>
      <c r="L28" s="28">
        <v>-282446</v>
      </c>
      <c r="M28" s="22">
        <v>-277752</v>
      </c>
      <c r="N28" s="28">
        <v>-273317</v>
      </c>
      <c r="O28" s="28">
        <v>-268413</v>
      </c>
      <c r="P28" s="28">
        <v>-264921</v>
      </c>
      <c r="Q28" s="22">
        <v>-260585</v>
      </c>
      <c r="R28" s="28">
        <v>-255903</v>
      </c>
      <c r="S28" s="28">
        <v>-250330</v>
      </c>
      <c r="T28" s="28">
        <v>-243695</v>
      </c>
      <c r="U28" s="22">
        <v>-237715</v>
      </c>
      <c r="V28" s="28">
        <v>-234104</v>
      </c>
      <c r="W28" s="28">
        <v>-229124</v>
      </c>
      <c r="X28" s="28">
        <v>-225978</v>
      </c>
      <c r="Y28" s="22">
        <v>-223306</v>
      </c>
    </row>
    <row r="29" spans="1:25" ht="13.5">
      <c r="A29" s="4" t="s">
        <v>103</v>
      </c>
      <c r="B29" s="28">
        <v>369964</v>
      </c>
      <c r="C29" s="28">
        <v>357071</v>
      </c>
      <c r="D29" s="28">
        <v>341569</v>
      </c>
      <c r="E29" s="22">
        <v>345000</v>
      </c>
      <c r="F29" s="28">
        <v>345929</v>
      </c>
      <c r="G29" s="28">
        <v>345559</v>
      </c>
      <c r="H29" s="28">
        <v>340355</v>
      </c>
      <c r="I29" s="22">
        <v>334305</v>
      </c>
      <c r="J29" s="28">
        <v>327020</v>
      </c>
      <c r="K29" s="28">
        <v>332846</v>
      </c>
      <c r="L29" s="28">
        <v>331505</v>
      </c>
      <c r="M29" s="22">
        <v>327808</v>
      </c>
      <c r="N29" s="28">
        <v>340355</v>
      </c>
      <c r="O29" s="28">
        <v>345135</v>
      </c>
      <c r="P29" s="28">
        <v>351602</v>
      </c>
      <c r="Q29" s="22">
        <v>333731</v>
      </c>
      <c r="R29" s="28">
        <v>346003</v>
      </c>
      <c r="S29" s="28">
        <v>331444</v>
      </c>
      <c r="T29" s="28">
        <v>329305</v>
      </c>
      <c r="U29" s="22">
        <v>315673</v>
      </c>
      <c r="V29" s="28">
        <v>312808</v>
      </c>
      <c r="W29" s="28">
        <v>264763</v>
      </c>
      <c r="X29" s="28">
        <v>255479</v>
      </c>
      <c r="Y29" s="22">
        <v>237455</v>
      </c>
    </row>
    <row r="30" spans="1:25" ht="13.5">
      <c r="A30" s="3" t="s">
        <v>104</v>
      </c>
      <c r="B30" s="28"/>
      <c r="C30" s="28"/>
      <c r="D30" s="28"/>
      <c r="E30" s="22"/>
      <c r="F30" s="28"/>
      <c r="G30" s="28"/>
      <c r="H30" s="28"/>
      <c r="I30" s="22">
        <v>89258</v>
      </c>
      <c r="J30" s="28"/>
      <c r="K30" s="28"/>
      <c r="L30" s="28"/>
      <c r="M30" s="22">
        <v>90347</v>
      </c>
      <c r="N30" s="28"/>
      <c r="O30" s="28"/>
      <c r="P30" s="28"/>
      <c r="Q30" s="22">
        <v>93242</v>
      </c>
      <c r="R30" s="28"/>
      <c r="S30" s="28"/>
      <c r="T30" s="28"/>
      <c r="U30" s="22"/>
      <c r="V30" s="28"/>
      <c r="W30" s="28"/>
      <c r="X30" s="28"/>
      <c r="Y30" s="22">
        <v>92877</v>
      </c>
    </row>
    <row r="31" spans="1:25" ht="13.5">
      <c r="A31" s="4" t="s">
        <v>164</v>
      </c>
      <c r="B31" s="28"/>
      <c r="C31" s="28"/>
      <c r="D31" s="28"/>
      <c r="E31" s="22"/>
      <c r="F31" s="28"/>
      <c r="G31" s="28"/>
      <c r="H31" s="28"/>
      <c r="I31" s="22">
        <v>-65436</v>
      </c>
      <c r="J31" s="28"/>
      <c r="K31" s="28"/>
      <c r="L31" s="28"/>
      <c r="M31" s="22">
        <v>-62481</v>
      </c>
      <c r="N31" s="28"/>
      <c r="O31" s="28"/>
      <c r="P31" s="28"/>
      <c r="Q31" s="22">
        <v>-59922</v>
      </c>
      <c r="R31" s="28"/>
      <c r="S31" s="28"/>
      <c r="T31" s="28"/>
      <c r="U31" s="22"/>
      <c r="V31" s="28"/>
      <c r="W31" s="28"/>
      <c r="X31" s="28"/>
      <c r="Y31" s="22">
        <v>-56755</v>
      </c>
    </row>
    <row r="32" spans="1:25" ht="13.5">
      <c r="A32" s="4" t="s">
        <v>105</v>
      </c>
      <c r="B32" s="28"/>
      <c r="C32" s="28"/>
      <c r="D32" s="28"/>
      <c r="E32" s="22"/>
      <c r="F32" s="28"/>
      <c r="G32" s="28"/>
      <c r="H32" s="28"/>
      <c r="I32" s="22">
        <v>23822</v>
      </c>
      <c r="J32" s="28"/>
      <c r="K32" s="28"/>
      <c r="L32" s="28"/>
      <c r="M32" s="22">
        <v>27865</v>
      </c>
      <c r="N32" s="28"/>
      <c r="O32" s="28"/>
      <c r="P32" s="28"/>
      <c r="Q32" s="22">
        <v>33319</v>
      </c>
      <c r="R32" s="28"/>
      <c r="S32" s="28"/>
      <c r="T32" s="28"/>
      <c r="U32" s="22"/>
      <c r="V32" s="28"/>
      <c r="W32" s="28"/>
      <c r="X32" s="28"/>
      <c r="Y32" s="22">
        <v>36121</v>
      </c>
    </row>
    <row r="33" spans="1:25" ht="13.5">
      <c r="A33" s="3" t="s">
        <v>172</v>
      </c>
      <c r="B33" s="28"/>
      <c r="C33" s="28"/>
      <c r="D33" s="28"/>
      <c r="E33" s="22"/>
      <c r="F33" s="28"/>
      <c r="G33" s="28"/>
      <c r="H33" s="28"/>
      <c r="I33" s="22">
        <v>37480</v>
      </c>
      <c r="J33" s="28"/>
      <c r="K33" s="28"/>
      <c r="L33" s="28"/>
      <c r="M33" s="22">
        <v>36574</v>
      </c>
      <c r="N33" s="28"/>
      <c r="O33" s="28"/>
      <c r="P33" s="28"/>
      <c r="Q33" s="22">
        <v>36610</v>
      </c>
      <c r="R33" s="28"/>
      <c r="S33" s="28"/>
      <c r="T33" s="28"/>
      <c r="U33" s="22"/>
      <c r="V33" s="28"/>
      <c r="W33" s="28"/>
      <c r="X33" s="28"/>
      <c r="Y33" s="22">
        <v>33759</v>
      </c>
    </row>
    <row r="34" spans="1:25" ht="13.5">
      <c r="A34" s="4" t="s">
        <v>164</v>
      </c>
      <c r="B34" s="28"/>
      <c r="C34" s="28"/>
      <c r="D34" s="28"/>
      <c r="E34" s="22"/>
      <c r="F34" s="28"/>
      <c r="G34" s="28"/>
      <c r="H34" s="28"/>
      <c r="I34" s="22">
        <v>-30345</v>
      </c>
      <c r="J34" s="28"/>
      <c r="K34" s="28"/>
      <c r="L34" s="28"/>
      <c r="M34" s="22">
        <v>-29012</v>
      </c>
      <c r="N34" s="28"/>
      <c r="O34" s="28"/>
      <c r="P34" s="28"/>
      <c r="Q34" s="22">
        <v>-27412</v>
      </c>
      <c r="R34" s="28"/>
      <c r="S34" s="28"/>
      <c r="T34" s="28"/>
      <c r="U34" s="22"/>
      <c r="V34" s="28"/>
      <c r="W34" s="28"/>
      <c r="X34" s="28"/>
      <c r="Y34" s="22">
        <v>-23600</v>
      </c>
    </row>
    <row r="35" spans="1:25" ht="13.5">
      <c r="A35" s="4" t="s">
        <v>173</v>
      </c>
      <c r="B35" s="28"/>
      <c r="C35" s="28"/>
      <c r="D35" s="28"/>
      <c r="E35" s="22"/>
      <c r="F35" s="28"/>
      <c r="G35" s="28"/>
      <c r="H35" s="28"/>
      <c r="I35" s="22">
        <v>7135</v>
      </c>
      <c r="J35" s="28"/>
      <c r="K35" s="28"/>
      <c r="L35" s="28"/>
      <c r="M35" s="22">
        <v>7561</v>
      </c>
      <c r="N35" s="28"/>
      <c r="O35" s="28"/>
      <c r="P35" s="28"/>
      <c r="Q35" s="22">
        <v>9197</v>
      </c>
      <c r="R35" s="28"/>
      <c r="S35" s="28"/>
      <c r="T35" s="28"/>
      <c r="U35" s="22"/>
      <c r="V35" s="28"/>
      <c r="W35" s="28"/>
      <c r="X35" s="28"/>
      <c r="Y35" s="22">
        <v>10158</v>
      </c>
    </row>
    <row r="36" spans="1:25" ht="13.5">
      <c r="A36" s="3" t="s">
        <v>174</v>
      </c>
      <c r="B36" s="28">
        <v>475026</v>
      </c>
      <c r="C36" s="28">
        <v>454464</v>
      </c>
      <c r="D36" s="28">
        <v>400377</v>
      </c>
      <c r="E36" s="22">
        <v>396353</v>
      </c>
      <c r="F36" s="28">
        <v>383717</v>
      </c>
      <c r="G36" s="28">
        <v>377939</v>
      </c>
      <c r="H36" s="28">
        <v>367910</v>
      </c>
      <c r="I36" s="22">
        <v>364954</v>
      </c>
      <c r="J36" s="28">
        <v>385591</v>
      </c>
      <c r="K36" s="28">
        <v>379629</v>
      </c>
      <c r="L36" s="28">
        <v>378830</v>
      </c>
      <c r="M36" s="22">
        <v>387343</v>
      </c>
      <c r="N36" s="28">
        <v>393258</v>
      </c>
      <c r="O36" s="28">
        <v>383081</v>
      </c>
      <c r="P36" s="28">
        <v>385305</v>
      </c>
      <c r="Q36" s="22">
        <v>389587</v>
      </c>
      <c r="R36" s="28">
        <v>381062</v>
      </c>
      <c r="S36" s="28">
        <v>375439</v>
      </c>
      <c r="T36" s="28">
        <v>362762</v>
      </c>
      <c r="U36" s="22">
        <v>356002</v>
      </c>
      <c r="V36" s="28">
        <v>360227</v>
      </c>
      <c r="W36" s="28">
        <v>367524</v>
      </c>
      <c r="X36" s="28">
        <v>355272</v>
      </c>
      <c r="Y36" s="22">
        <v>341407</v>
      </c>
    </row>
    <row r="37" spans="1:25" ht="13.5">
      <c r="A37" s="3" t="s">
        <v>175</v>
      </c>
      <c r="B37" s="28"/>
      <c r="C37" s="28"/>
      <c r="D37" s="28"/>
      <c r="E37" s="22"/>
      <c r="F37" s="28"/>
      <c r="G37" s="28"/>
      <c r="H37" s="28"/>
      <c r="I37" s="22">
        <v>12663</v>
      </c>
      <c r="J37" s="28"/>
      <c r="K37" s="28"/>
      <c r="L37" s="28"/>
      <c r="M37" s="22">
        <v>8560</v>
      </c>
      <c r="N37" s="28"/>
      <c r="O37" s="28"/>
      <c r="P37" s="28"/>
      <c r="Q37" s="22">
        <v>4587</v>
      </c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4" t="s">
        <v>164</v>
      </c>
      <c r="B38" s="28"/>
      <c r="C38" s="28"/>
      <c r="D38" s="28"/>
      <c r="E38" s="22"/>
      <c r="F38" s="28"/>
      <c r="G38" s="28"/>
      <c r="H38" s="28"/>
      <c r="I38" s="22">
        <v>-3154</v>
      </c>
      <c r="J38" s="28"/>
      <c r="K38" s="28"/>
      <c r="L38" s="28"/>
      <c r="M38" s="22">
        <v>-1716</v>
      </c>
      <c r="N38" s="28"/>
      <c r="O38" s="28"/>
      <c r="P38" s="28"/>
      <c r="Q38" s="22">
        <v>-744</v>
      </c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4" t="s">
        <v>175</v>
      </c>
      <c r="B39" s="28"/>
      <c r="C39" s="28"/>
      <c r="D39" s="28"/>
      <c r="E39" s="22"/>
      <c r="F39" s="28"/>
      <c r="G39" s="28"/>
      <c r="H39" s="28"/>
      <c r="I39" s="22">
        <v>9509</v>
      </c>
      <c r="J39" s="28"/>
      <c r="K39" s="28"/>
      <c r="L39" s="28"/>
      <c r="M39" s="22">
        <v>6844</v>
      </c>
      <c r="N39" s="28"/>
      <c r="O39" s="28"/>
      <c r="P39" s="28"/>
      <c r="Q39" s="22">
        <v>3842</v>
      </c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3" t="s">
        <v>176</v>
      </c>
      <c r="B40" s="28"/>
      <c r="C40" s="28"/>
      <c r="D40" s="28"/>
      <c r="E40" s="22"/>
      <c r="F40" s="28"/>
      <c r="G40" s="28"/>
      <c r="H40" s="28"/>
      <c r="I40" s="22">
        <v>8820</v>
      </c>
      <c r="J40" s="28"/>
      <c r="K40" s="28"/>
      <c r="L40" s="28"/>
      <c r="M40" s="22">
        <v>2699</v>
      </c>
      <c r="N40" s="28"/>
      <c r="O40" s="28"/>
      <c r="P40" s="28"/>
      <c r="Q40" s="22">
        <v>8932</v>
      </c>
      <c r="R40" s="28"/>
      <c r="S40" s="28"/>
      <c r="T40" s="28"/>
      <c r="U40" s="22"/>
      <c r="V40" s="28"/>
      <c r="W40" s="28"/>
      <c r="X40" s="28"/>
      <c r="Y40" s="22">
        <v>17672</v>
      </c>
    </row>
    <row r="41" spans="1:25" ht="13.5">
      <c r="A41" s="3" t="s">
        <v>160</v>
      </c>
      <c r="B41" s="28">
        <v>191952</v>
      </c>
      <c r="C41" s="28">
        <v>191932</v>
      </c>
      <c r="D41" s="28">
        <v>185570</v>
      </c>
      <c r="E41" s="22">
        <v>171741</v>
      </c>
      <c r="F41" s="28">
        <v>157340</v>
      </c>
      <c r="G41" s="28">
        <v>152381</v>
      </c>
      <c r="H41" s="28">
        <v>154442</v>
      </c>
      <c r="I41" s="22"/>
      <c r="J41" s="28">
        <v>148401</v>
      </c>
      <c r="K41" s="28">
        <v>146337</v>
      </c>
      <c r="L41" s="28">
        <v>142882</v>
      </c>
      <c r="M41" s="22"/>
      <c r="N41" s="28">
        <v>141160</v>
      </c>
      <c r="O41" s="28">
        <v>142883</v>
      </c>
      <c r="P41" s="28">
        <v>143771</v>
      </c>
      <c r="Q41" s="22"/>
      <c r="R41" s="28">
        <v>139734</v>
      </c>
      <c r="S41" s="28">
        <v>149147</v>
      </c>
      <c r="T41" s="28">
        <v>144515</v>
      </c>
      <c r="U41" s="22">
        <v>140009</v>
      </c>
      <c r="V41" s="28">
        <v>146651</v>
      </c>
      <c r="W41" s="28">
        <v>170438</v>
      </c>
      <c r="X41" s="28">
        <v>157952</v>
      </c>
      <c r="Y41" s="22"/>
    </row>
    <row r="42" spans="1:25" ht="13.5">
      <c r="A42" s="4" t="s">
        <v>164</v>
      </c>
      <c r="B42" s="28">
        <v>-111357</v>
      </c>
      <c r="C42" s="28">
        <v>-110963</v>
      </c>
      <c r="D42" s="28">
        <v>-113144</v>
      </c>
      <c r="E42" s="22">
        <v>-110460</v>
      </c>
      <c r="F42" s="28">
        <v>-100726</v>
      </c>
      <c r="G42" s="28">
        <v>-99195</v>
      </c>
      <c r="H42" s="28">
        <v>-99337</v>
      </c>
      <c r="I42" s="22"/>
      <c r="J42" s="28">
        <v>-98352</v>
      </c>
      <c r="K42" s="28">
        <v>-97032</v>
      </c>
      <c r="L42" s="28">
        <v>-94752</v>
      </c>
      <c r="M42" s="22"/>
      <c r="N42" s="28">
        <v>-92463</v>
      </c>
      <c r="O42" s="28">
        <v>-91021</v>
      </c>
      <c r="P42" s="28">
        <v>-89735</v>
      </c>
      <c r="Q42" s="22"/>
      <c r="R42" s="28">
        <v>-87336</v>
      </c>
      <c r="S42" s="28">
        <v>-85652</v>
      </c>
      <c r="T42" s="28">
        <v>-84455</v>
      </c>
      <c r="U42" s="22">
        <v>-82732</v>
      </c>
      <c r="V42" s="28">
        <v>-82883</v>
      </c>
      <c r="W42" s="28">
        <v>-81285</v>
      </c>
      <c r="X42" s="28">
        <v>-82030</v>
      </c>
      <c r="Y42" s="22"/>
    </row>
    <row r="43" spans="1:25" ht="13.5">
      <c r="A43" s="4" t="s">
        <v>177</v>
      </c>
      <c r="B43" s="28">
        <v>80595</v>
      </c>
      <c r="C43" s="28">
        <v>80969</v>
      </c>
      <c r="D43" s="28">
        <v>72426</v>
      </c>
      <c r="E43" s="22">
        <v>61280</v>
      </c>
      <c r="F43" s="28">
        <v>56614</v>
      </c>
      <c r="G43" s="28">
        <v>53185</v>
      </c>
      <c r="H43" s="28">
        <v>55105</v>
      </c>
      <c r="I43" s="22"/>
      <c r="J43" s="28">
        <v>50049</v>
      </c>
      <c r="K43" s="28">
        <v>49304</v>
      </c>
      <c r="L43" s="28">
        <v>48130</v>
      </c>
      <c r="M43" s="22"/>
      <c r="N43" s="28">
        <v>48697</v>
      </c>
      <c r="O43" s="28">
        <v>51862</v>
      </c>
      <c r="P43" s="28">
        <v>54036</v>
      </c>
      <c r="Q43" s="22"/>
      <c r="R43" s="28">
        <v>52398</v>
      </c>
      <c r="S43" s="28">
        <v>63494</v>
      </c>
      <c r="T43" s="28">
        <v>60059</v>
      </c>
      <c r="U43" s="22">
        <v>57277</v>
      </c>
      <c r="V43" s="28">
        <v>63768</v>
      </c>
      <c r="W43" s="28">
        <v>89153</v>
      </c>
      <c r="X43" s="28">
        <v>75922</v>
      </c>
      <c r="Y43" s="22"/>
    </row>
    <row r="44" spans="1:25" ht="13.5">
      <c r="A44" s="3" t="s">
        <v>178</v>
      </c>
      <c r="B44" s="28">
        <v>925585</v>
      </c>
      <c r="C44" s="28">
        <v>892504</v>
      </c>
      <c r="D44" s="28">
        <v>814373</v>
      </c>
      <c r="E44" s="22">
        <v>802634</v>
      </c>
      <c r="F44" s="28">
        <v>786261</v>
      </c>
      <c r="G44" s="28">
        <v>776685</v>
      </c>
      <c r="H44" s="28">
        <v>763370</v>
      </c>
      <c r="I44" s="22">
        <v>748548</v>
      </c>
      <c r="J44" s="28">
        <v>762662</v>
      </c>
      <c r="K44" s="28">
        <v>761780</v>
      </c>
      <c r="L44" s="28">
        <v>758465</v>
      </c>
      <c r="M44" s="22">
        <v>760123</v>
      </c>
      <c r="N44" s="28">
        <v>782311</v>
      </c>
      <c r="O44" s="28">
        <v>780080</v>
      </c>
      <c r="P44" s="28">
        <v>790944</v>
      </c>
      <c r="Q44" s="22">
        <v>778610</v>
      </c>
      <c r="R44" s="28">
        <v>779464</v>
      </c>
      <c r="S44" s="28">
        <v>770379</v>
      </c>
      <c r="T44" s="28">
        <v>752127</v>
      </c>
      <c r="U44" s="22">
        <v>728953</v>
      </c>
      <c r="V44" s="28">
        <v>736804</v>
      </c>
      <c r="W44" s="28">
        <v>721440</v>
      </c>
      <c r="X44" s="28">
        <v>686674</v>
      </c>
      <c r="Y44" s="22">
        <v>642816</v>
      </c>
    </row>
    <row r="45" spans="1:25" ht="13.5">
      <c r="A45" s="3" t="s">
        <v>106</v>
      </c>
      <c r="B45" s="28">
        <v>50616</v>
      </c>
      <c r="C45" s="28">
        <v>51322</v>
      </c>
      <c r="D45" s="28">
        <v>51880</v>
      </c>
      <c r="E45" s="22">
        <v>49652</v>
      </c>
      <c r="F45" s="28"/>
      <c r="G45" s="28"/>
      <c r="H45" s="28"/>
      <c r="I45" s="22">
        <v>13292</v>
      </c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3" t="s">
        <v>160</v>
      </c>
      <c r="B46" s="28">
        <v>31433</v>
      </c>
      <c r="C46" s="28">
        <v>31328</v>
      </c>
      <c r="D46" s="28">
        <v>31108</v>
      </c>
      <c r="E46" s="22">
        <v>30605</v>
      </c>
      <c r="F46" s="28"/>
      <c r="G46" s="28"/>
      <c r="H46" s="28"/>
      <c r="I46" s="22">
        <v>18763</v>
      </c>
      <c r="J46" s="28"/>
      <c r="K46" s="28"/>
      <c r="L46" s="28"/>
      <c r="M46" s="22"/>
      <c r="N46" s="28"/>
      <c r="O46" s="28"/>
      <c r="P46" s="28"/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3" t="s">
        <v>184</v>
      </c>
      <c r="B47" s="28">
        <v>82049</v>
      </c>
      <c r="C47" s="28">
        <v>82650</v>
      </c>
      <c r="D47" s="28">
        <v>82988</v>
      </c>
      <c r="E47" s="22">
        <v>80258</v>
      </c>
      <c r="F47" s="28">
        <v>38412</v>
      </c>
      <c r="G47" s="28">
        <v>34742</v>
      </c>
      <c r="H47" s="28">
        <v>33430</v>
      </c>
      <c r="I47" s="22">
        <v>32056</v>
      </c>
      <c r="J47" s="28">
        <v>24249</v>
      </c>
      <c r="K47" s="28">
        <v>23800</v>
      </c>
      <c r="L47" s="28">
        <v>22665</v>
      </c>
      <c r="M47" s="22">
        <v>21491</v>
      </c>
      <c r="N47" s="28">
        <v>20462</v>
      </c>
      <c r="O47" s="28">
        <v>20563</v>
      </c>
      <c r="P47" s="28">
        <v>20139</v>
      </c>
      <c r="Q47" s="22">
        <v>20153</v>
      </c>
      <c r="R47" s="28">
        <v>20880</v>
      </c>
      <c r="S47" s="28">
        <v>20251</v>
      </c>
      <c r="T47" s="28">
        <v>12873</v>
      </c>
      <c r="U47" s="22">
        <v>13176</v>
      </c>
      <c r="V47" s="28">
        <v>12595</v>
      </c>
      <c r="W47" s="28">
        <v>12668</v>
      </c>
      <c r="X47" s="28">
        <v>12724</v>
      </c>
      <c r="Y47" s="22">
        <v>12410</v>
      </c>
    </row>
    <row r="48" spans="1:25" ht="13.5">
      <c r="A48" s="3" t="s">
        <v>185</v>
      </c>
      <c r="B48" s="28">
        <v>163900</v>
      </c>
      <c r="C48" s="28">
        <v>158489</v>
      </c>
      <c r="D48" s="28">
        <v>151894</v>
      </c>
      <c r="E48" s="22">
        <v>153599</v>
      </c>
      <c r="F48" s="28">
        <v>130323</v>
      </c>
      <c r="G48" s="28">
        <v>117120</v>
      </c>
      <c r="H48" s="28">
        <v>110919</v>
      </c>
      <c r="I48" s="22">
        <v>118334</v>
      </c>
      <c r="J48" s="28">
        <v>120397</v>
      </c>
      <c r="K48" s="28">
        <v>120966</v>
      </c>
      <c r="L48" s="28">
        <v>124643</v>
      </c>
      <c r="M48" s="22">
        <v>117718</v>
      </c>
      <c r="N48" s="28">
        <v>110579</v>
      </c>
      <c r="O48" s="28">
        <v>109271</v>
      </c>
      <c r="P48" s="28">
        <v>109501</v>
      </c>
      <c r="Q48" s="22">
        <v>104588</v>
      </c>
      <c r="R48" s="28">
        <v>106905</v>
      </c>
      <c r="S48" s="28">
        <v>108233</v>
      </c>
      <c r="T48" s="28">
        <v>108730</v>
      </c>
      <c r="U48" s="22">
        <v>98743</v>
      </c>
      <c r="V48" s="28">
        <v>96400</v>
      </c>
      <c r="W48" s="28">
        <v>101301</v>
      </c>
      <c r="X48" s="28">
        <v>110188</v>
      </c>
      <c r="Y48" s="22">
        <v>98283</v>
      </c>
    </row>
    <row r="49" spans="1:25" ht="13.5">
      <c r="A49" s="3" t="s">
        <v>189</v>
      </c>
      <c r="B49" s="28"/>
      <c r="C49" s="28"/>
      <c r="D49" s="28"/>
      <c r="E49" s="22"/>
      <c r="F49" s="28"/>
      <c r="G49" s="28"/>
      <c r="H49" s="28"/>
      <c r="I49" s="22">
        <v>8137</v>
      </c>
      <c r="J49" s="28"/>
      <c r="K49" s="28"/>
      <c r="L49" s="28"/>
      <c r="M49" s="22">
        <v>7532</v>
      </c>
      <c r="N49" s="28"/>
      <c r="O49" s="28"/>
      <c r="P49" s="28"/>
      <c r="Q49" s="22">
        <v>7164</v>
      </c>
      <c r="R49" s="28"/>
      <c r="S49" s="28"/>
      <c r="T49" s="28"/>
      <c r="U49" s="22"/>
      <c r="V49" s="28"/>
      <c r="W49" s="28"/>
      <c r="X49" s="28"/>
      <c r="Y49" s="22">
        <v>8652</v>
      </c>
    </row>
    <row r="50" spans="1:25" ht="13.5">
      <c r="A50" s="3" t="s">
        <v>107</v>
      </c>
      <c r="B50" s="28">
        <v>197704</v>
      </c>
      <c r="C50" s="28">
        <v>195349</v>
      </c>
      <c r="D50" s="28">
        <v>195205</v>
      </c>
      <c r="E50" s="22">
        <v>190543</v>
      </c>
      <c r="F50" s="28">
        <v>186045</v>
      </c>
      <c r="G50" s="28">
        <v>185679</v>
      </c>
      <c r="H50" s="28">
        <v>186334</v>
      </c>
      <c r="I50" s="22">
        <v>186657</v>
      </c>
      <c r="J50" s="28">
        <v>187589</v>
      </c>
      <c r="K50" s="28">
        <v>187798</v>
      </c>
      <c r="L50" s="28">
        <v>188883</v>
      </c>
      <c r="M50" s="22">
        <v>189607</v>
      </c>
      <c r="N50" s="28">
        <v>190972</v>
      </c>
      <c r="O50" s="28">
        <v>191925</v>
      </c>
      <c r="P50" s="28">
        <v>190845</v>
      </c>
      <c r="Q50" s="22">
        <v>190024</v>
      </c>
      <c r="R50" s="28">
        <v>184413</v>
      </c>
      <c r="S50" s="28">
        <v>178264</v>
      </c>
      <c r="T50" s="28">
        <v>175714</v>
      </c>
      <c r="U50" s="22">
        <v>170681</v>
      </c>
      <c r="V50" s="28">
        <v>169857</v>
      </c>
      <c r="W50" s="28">
        <v>167900</v>
      </c>
      <c r="X50" s="28">
        <v>167754</v>
      </c>
      <c r="Y50" s="22">
        <v>164956</v>
      </c>
    </row>
    <row r="51" spans="1:25" ht="13.5">
      <c r="A51" s="3" t="s">
        <v>158</v>
      </c>
      <c r="B51" s="28"/>
      <c r="C51" s="28"/>
      <c r="D51" s="28"/>
      <c r="E51" s="22"/>
      <c r="F51" s="28"/>
      <c r="G51" s="28"/>
      <c r="H51" s="28"/>
      <c r="I51" s="22">
        <v>107318</v>
      </c>
      <c r="J51" s="28"/>
      <c r="K51" s="28"/>
      <c r="L51" s="28"/>
      <c r="M51" s="22">
        <v>117685</v>
      </c>
      <c r="N51" s="28"/>
      <c r="O51" s="28"/>
      <c r="P51" s="28"/>
      <c r="Q51" s="22">
        <v>109604</v>
      </c>
      <c r="R51" s="28"/>
      <c r="S51" s="28"/>
      <c r="T51" s="28"/>
      <c r="U51" s="22"/>
      <c r="V51" s="28"/>
      <c r="W51" s="28"/>
      <c r="X51" s="28"/>
      <c r="Y51" s="22">
        <v>77159</v>
      </c>
    </row>
    <row r="52" spans="1:25" ht="13.5">
      <c r="A52" s="3" t="s">
        <v>160</v>
      </c>
      <c r="B52" s="28">
        <v>179546</v>
      </c>
      <c r="C52" s="28">
        <v>178963</v>
      </c>
      <c r="D52" s="28">
        <v>178078</v>
      </c>
      <c r="E52" s="22">
        <v>166491</v>
      </c>
      <c r="F52" s="28">
        <v>165174</v>
      </c>
      <c r="G52" s="28">
        <v>160102</v>
      </c>
      <c r="H52" s="28">
        <v>166853</v>
      </c>
      <c r="I52" s="22">
        <v>47484</v>
      </c>
      <c r="J52" s="28">
        <v>167927</v>
      </c>
      <c r="K52" s="28">
        <v>179164</v>
      </c>
      <c r="L52" s="28">
        <v>175616</v>
      </c>
      <c r="M52" s="22">
        <v>51309</v>
      </c>
      <c r="N52" s="28">
        <v>168412</v>
      </c>
      <c r="O52" s="28">
        <v>156982</v>
      </c>
      <c r="P52" s="28">
        <v>153297</v>
      </c>
      <c r="Q52" s="22">
        <v>36657</v>
      </c>
      <c r="R52" s="28">
        <v>146986</v>
      </c>
      <c r="S52" s="28">
        <v>145339</v>
      </c>
      <c r="T52" s="28">
        <v>142371</v>
      </c>
      <c r="U52" s="22">
        <v>146555</v>
      </c>
      <c r="V52" s="28">
        <v>133792</v>
      </c>
      <c r="W52" s="28">
        <v>128762</v>
      </c>
      <c r="X52" s="28">
        <v>120545</v>
      </c>
      <c r="Y52" s="22">
        <v>33678</v>
      </c>
    </row>
    <row r="53" spans="1:25" ht="13.5">
      <c r="A53" s="3" t="s">
        <v>161</v>
      </c>
      <c r="B53" s="28">
        <v>-3427</v>
      </c>
      <c r="C53" s="28">
        <v>-2268</v>
      </c>
      <c r="D53" s="28">
        <v>-3403</v>
      </c>
      <c r="E53" s="22">
        <v>-3835</v>
      </c>
      <c r="F53" s="28">
        <v>-2396</v>
      </c>
      <c r="G53" s="28">
        <v>-2526</v>
      </c>
      <c r="H53" s="28">
        <v>-7146</v>
      </c>
      <c r="I53" s="22">
        <v>-7195</v>
      </c>
      <c r="J53" s="28">
        <v>-8510</v>
      </c>
      <c r="K53" s="28">
        <v>-8659</v>
      </c>
      <c r="L53" s="28">
        <v>-8777</v>
      </c>
      <c r="M53" s="22">
        <v>-8821</v>
      </c>
      <c r="N53" s="28">
        <v>-8598</v>
      </c>
      <c r="O53" s="28">
        <v>-8572</v>
      </c>
      <c r="P53" s="28">
        <v>-8569</v>
      </c>
      <c r="Q53" s="22">
        <v>-8632</v>
      </c>
      <c r="R53" s="28">
        <v>-8719</v>
      </c>
      <c r="S53" s="28">
        <v>-8732</v>
      </c>
      <c r="T53" s="28">
        <v>-8829</v>
      </c>
      <c r="U53" s="22">
        <v>-8725</v>
      </c>
      <c r="V53" s="28">
        <v>-9219</v>
      </c>
      <c r="W53" s="28">
        <v>-9088</v>
      </c>
      <c r="X53" s="28">
        <v>-9118</v>
      </c>
      <c r="Y53" s="22">
        <v>-8781</v>
      </c>
    </row>
    <row r="54" spans="1:25" ht="13.5">
      <c r="A54" s="3" t="s">
        <v>197</v>
      </c>
      <c r="B54" s="28"/>
      <c r="C54" s="28"/>
      <c r="D54" s="28"/>
      <c r="E54" s="22"/>
      <c r="F54" s="28"/>
      <c r="G54" s="28"/>
      <c r="H54" s="28"/>
      <c r="I54" s="22"/>
      <c r="J54" s="28">
        <v>-3672</v>
      </c>
      <c r="K54" s="28">
        <v>-3672</v>
      </c>
      <c r="L54" s="28">
        <v>-3672</v>
      </c>
      <c r="M54" s="22">
        <v>-3672</v>
      </c>
      <c r="N54" s="28"/>
      <c r="O54" s="28"/>
      <c r="P54" s="28"/>
      <c r="Q54" s="22"/>
      <c r="R54" s="28"/>
      <c r="S54" s="28"/>
      <c r="T54" s="28"/>
      <c r="U54" s="22"/>
      <c r="V54" s="28"/>
      <c r="W54" s="28"/>
      <c r="X54" s="28"/>
      <c r="Y54" s="22"/>
    </row>
    <row r="55" spans="1:25" ht="13.5">
      <c r="A55" s="3" t="s">
        <v>198</v>
      </c>
      <c r="B55" s="28">
        <v>537723</v>
      </c>
      <c r="C55" s="28">
        <v>530534</v>
      </c>
      <c r="D55" s="28">
        <v>521775</v>
      </c>
      <c r="E55" s="22">
        <v>506799</v>
      </c>
      <c r="F55" s="28">
        <v>479146</v>
      </c>
      <c r="G55" s="28">
        <v>460376</v>
      </c>
      <c r="H55" s="28">
        <v>456961</v>
      </c>
      <c r="I55" s="22">
        <v>460735</v>
      </c>
      <c r="J55" s="28">
        <v>463731</v>
      </c>
      <c r="K55" s="28">
        <v>475597</v>
      </c>
      <c r="L55" s="28">
        <v>476694</v>
      </c>
      <c r="M55" s="22">
        <v>471360</v>
      </c>
      <c r="N55" s="28">
        <v>461365</v>
      </c>
      <c r="O55" s="28">
        <v>449606</v>
      </c>
      <c r="P55" s="28">
        <v>445075</v>
      </c>
      <c r="Q55" s="22">
        <v>439406</v>
      </c>
      <c r="R55" s="28">
        <v>429585</v>
      </c>
      <c r="S55" s="28">
        <v>423104</v>
      </c>
      <c r="T55" s="28">
        <v>417986</v>
      </c>
      <c r="U55" s="22">
        <v>407255</v>
      </c>
      <c r="V55" s="28">
        <v>390829</v>
      </c>
      <c r="W55" s="28">
        <v>388875</v>
      </c>
      <c r="X55" s="28">
        <v>389369</v>
      </c>
      <c r="Y55" s="22">
        <v>373948</v>
      </c>
    </row>
    <row r="56" spans="1:25" ht="13.5">
      <c r="A56" s="2" t="s">
        <v>199</v>
      </c>
      <c r="B56" s="28">
        <v>1545359</v>
      </c>
      <c r="C56" s="28">
        <v>1505690</v>
      </c>
      <c r="D56" s="28">
        <v>1419138</v>
      </c>
      <c r="E56" s="22">
        <v>1389691</v>
      </c>
      <c r="F56" s="28">
        <v>1303820</v>
      </c>
      <c r="G56" s="28">
        <v>1271804</v>
      </c>
      <c r="H56" s="28">
        <v>1253762</v>
      </c>
      <c r="I56" s="22">
        <v>1241340</v>
      </c>
      <c r="J56" s="28">
        <v>1250643</v>
      </c>
      <c r="K56" s="28">
        <v>1261179</v>
      </c>
      <c r="L56" s="28">
        <v>1257825</v>
      </c>
      <c r="M56" s="22">
        <v>1252975</v>
      </c>
      <c r="N56" s="28">
        <v>1264139</v>
      </c>
      <c r="O56" s="28">
        <v>1250250</v>
      </c>
      <c r="P56" s="28">
        <v>1256159</v>
      </c>
      <c r="Q56" s="22">
        <v>1238170</v>
      </c>
      <c r="R56" s="28">
        <v>1229930</v>
      </c>
      <c r="S56" s="28">
        <v>1213736</v>
      </c>
      <c r="T56" s="28">
        <v>1182987</v>
      </c>
      <c r="U56" s="22">
        <v>1149385</v>
      </c>
      <c r="V56" s="28">
        <v>1140229</v>
      </c>
      <c r="W56" s="28">
        <v>1122984</v>
      </c>
      <c r="X56" s="28">
        <v>1088767</v>
      </c>
      <c r="Y56" s="22">
        <v>1029175</v>
      </c>
    </row>
    <row r="57" spans="1:25" ht="14.25" thickBot="1">
      <c r="A57" s="5" t="s">
        <v>200</v>
      </c>
      <c r="B57" s="29">
        <v>2595867</v>
      </c>
      <c r="C57" s="29">
        <v>2533955</v>
      </c>
      <c r="D57" s="29">
        <v>2393343</v>
      </c>
      <c r="E57" s="23">
        <v>2371238</v>
      </c>
      <c r="F57" s="29">
        <v>2065654</v>
      </c>
      <c r="G57" s="29">
        <v>2097042</v>
      </c>
      <c r="H57" s="29">
        <v>2032064</v>
      </c>
      <c r="I57" s="23">
        <v>2086097</v>
      </c>
      <c r="J57" s="29">
        <v>1991278</v>
      </c>
      <c r="K57" s="29">
        <v>1998184</v>
      </c>
      <c r="L57" s="29">
        <v>1953413</v>
      </c>
      <c r="M57" s="23">
        <v>1934236</v>
      </c>
      <c r="N57" s="29">
        <v>1900018</v>
      </c>
      <c r="O57" s="29">
        <v>1940494</v>
      </c>
      <c r="P57" s="29">
        <v>1881861</v>
      </c>
      <c r="Q57" s="23">
        <v>1916927</v>
      </c>
      <c r="R57" s="29">
        <v>1842022</v>
      </c>
      <c r="S57" s="29">
        <v>1795287</v>
      </c>
      <c r="T57" s="29">
        <v>1812282</v>
      </c>
      <c r="U57" s="23">
        <v>1810573</v>
      </c>
      <c r="V57" s="29">
        <v>1913862</v>
      </c>
      <c r="W57" s="29">
        <v>1859944</v>
      </c>
      <c r="X57" s="29">
        <v>1830801</v>
      </c>
      <c r="Y57" s="23">
        <v>1791052</v>
      </c>
    </row>
    <row r="58" spans="1:25" ht="14.25" thickTop="1">
      <c r="A58" s="2" t="s">
        <v>108</v>
      </c>
      <c r="B58" s="28">
        <v>278718</v>
      </c>
      <c r="C58" s="28">
        <v>257650</v>
      </c>
      <c r="D58" s="28">
        <v>311068</v>
      </c>
      <c r="E58" s="22">
        <v>337767</v>
      </c>
      <c r="F58" s="28">
        <v>152128</v>
      </c>
      <c r="G58" s="28">
        <v>218641</v>
      </c>
      <c r="H58" s="28">
        <v>189697</v>
      </c>
      <c r="I58" s="22">
        <v>210241</v>
      </c>
      <c r="J58" s="28">
        <v>144988</v>
      </c>
      <c r="K58" s="28">
        <v>140666</v>
      </c>
      <c r="L58" s="28">
        <v>124935</v>
      </c>
      <c r="M58" s="22">
        <v>129462</v>
      </c>
      <c r="N58" s="28">
        <v>109734</v>
      </c>
      <c r="O58" s="28">
        <v>105634</v>
      </c>
      <c r="P58" s="28">
        <v>89505</v>
      </c>
      <c r="Q58" s="22">
        <v>113807</v>
      </c>
      <c r="R58" s="28">
        <v>103094</v>
      </c>
      <c r="S58" s="28">
        <v>110905</v>
      </c>
      <c r="T58" s="28">
        <v>102740</v>
      </c>
      <c r="U58" s="22">
        <v>129843</v>
      </c>
      <c r="V58" s="28">
        <v>153577</v>
      </c>
      <c r="W58" s="28">
        <v>167321</v>
      </c>
      <c r="X58" s="28">
        <v>166642</v>
      </c>
      <c r="Y58" s="22">
        <v>189860</v>
      </c>
    </row>
    <row r="59" spans="1:25" ht="13.5">
      <c r="A59" s="2" t="s">
        <v>205</v>
      </c>
      <c r="B59" s="28">
        <v>25834</v>
      </c>
      <c r="C59" s="28">
        <v>13648</v>
      </c>
      <c r="D59" s="28">
        <v>9047</v>
      </c>
      <c r="E59" s="22">
        <v>7495</v>
      </c>
      <c r="F59" s="28">
        <v>3604</v>
      </c>
      <c r="G59" s="28">
        <v>3352</v>
      </c>
      <c r="H59" s="28">
        <v>2543</v>
      </c>
      <c r="I59" s="22">
        <v>2559</v>
      </c>
      <c r="J59" s="28">
        <v>5728</v>
      </c>
      <c r="K59" s="28">
        <v>5500</v>
      </c>
      <c r="L59" s="28">
        <v>6291</v>
      </c>
      <c r="M59" s="22">
        <v>9136</v>
      </c>
      <c r="N59" s="28">
        <v>10580</v>
      </c>
      <c r="O59" s="28">
        <v>7790</v>
      </c>
      <c r="P59" s="28">
        <v>14661</v>
      </c>
      <c r="Q59" s="22">
        <v>14771</v>
      </c>
      <c r="R59" s="28">
        <v>19636</v>
      </c>
      <c r="S59" s="28">
        <v>14369</v>
      </c>
      <c r="T59" s="28">
        <v>19971</v>
      </c>
      <c r="U59" s="22">
        <v>16407</v>
      </c>
      <c r="V59" s="28">
        <v>25376</v>
      </c>
      <c r="W59" s="28">
        <v>17958</v>
      </c>
      <c r="X59" s="28">
        <v>20178</v>
      </c>
      <c r="Y59" s="22">
        <v>11918</v>
      </c>
    </row>
    <row r="60" spans="1:25" ht="13.5">
      <c r="A60" s="2" t="s">
        <v>109</v>
      </c>
      <c r="B60" s="28">
        <v>123</v>
      </c>
      <c r="C60" s="28">
        <v>123</v>
      </c>
      <c r="D60" s="28">
        <v>123</v>
      </c>
      <c r="E60" s="22">
        <v>53</v>
      </c>
      <c r="F60" s="28">
        <v>1353</v>
      </c>
      <c r="G60" s="28">
        <v>1353</v>
      </c>
      <c r="H60" s="28">
        <v>1353</v>
      </c>
      <c r="I60" s="22">
        <v>1353</v>
      </c>
      <c r="J60" s="28"/>
      <c r="K60" s="28"/>
      <c r="L60" s="28">
        <v>4500</v>
      </c>
      <c r="M60" s="22">
        <v>4500</v>
      </c>
      <c r="N60" s="28">
        <v>4500</v>
      </c>
      <c r="O60" s="28"/>
      <c r="P60" s="28"/>
      <c r="Q60" s="22"/>
      <c r="R60" s="28"/>
      <c r="S60" s="28"/>
      <c r="T60" s="28"/>
      <c r="U60" s="22"/>
      <c r="V60" s="28"/>
      <c r="W60" s="28"/>
      <c r="X60" s="28"/>
      <c r="Y60" s="22"/>
    </row>
    <row r="61" spans="1:25" ht="13.5">
      <c r="A61" s="2" t="s">
        <v>206</v>
      </c>
      <c r="B61" s="28">
        <v>78119</v>
      </c>
      <c r="C61" s="28">
        <v>62986</v>
      </c>
      <c r="D61" s="28">
        <v>41772</v>
      </c>
      <c r="E61" s="22">
        <v>38987</v>
      </c>
      <c r="F61" s="28">
        <v>30422</v>
      </c>
      <c r="G61" s="28">
        <v>68825</v>
      </c>
      <c r="H61" s="28">
        <v>95428</v>
      </c>
      <c r="I61" s="22">
        <v>145436</v>
      </c>
      <c r="J61" s="28">
        <v>111145</v>
      </c>
      <c r="K61" s="28">
        <v>19140</v>
      </c>
      <c r="L61" s="28">
        <v>24867</v>
      </c>
      <c r="M61" s="22">
        <v>25122</v>
      </c>
      <c r="N61" s="28">
        <v>17854</v>
      </c>
      <c r="O61" s="28">
        <v>8578</v>
      </c>
      <c r="P61" s="28">
        <v>2918</v>
      </c>
      <c r="Q61" s="22">
        <v>2901</v>
      </c>
      <c r="R61" s="28">
        <v>5922</v>
      </c>
      <c r="S61" s="28">
        <v>5892</v>
      </c>
      <c r="T61" s="28">
        <v>5813</v>
      </c>
      <c r="U61" s="22">
        <v>5610</v>
      </c>
      <c r="V61" s="28">
        <v>2660</v>
      </c>
      <c r="W61" s="28">
        <v>2785</v>
      </c>
      <c r="X61" s="28">
        <v>1614</v>
      </c>
      <c r="Y61" s="22">
        <v>1595</v>
      </c>
    </row>
    <row r="62" spans="1:25" ht="13.5">
      <c r="A62" s="2" t="s">
        <v>204</v>
      </c>
      <c r="B62" s="28">
        <v>15000</v>
      </c>
      <c r="C62" s="28"/>
      <c r="D62" s="28">
        <v>25000</v>
      </c>
      <c r="E62" s="22"/>
      <c r="F62" s="28">
        <v>30000</v>
      </c>
      <c r="G62" s="28"/>
      <c r="H62" s="28"/>
      <c r="I62" s="22"/>
      <c r="J62" s="28"/>
      <c r="K62" s="28"/>
      <c r="L62" s="28">
        <v>15000</v>
      </c>
      <c r="M62" s="22"/>
      <c r="N62" s="28"/>
      <c r="O62" s="28"/>
      <c r="P62" s="28"/>
      <c r="Q62" s="22"/>
      <c r="R62" s="28">
        <v>63000</v>
      </c>
      <c r="S62" s="28"/>
      <c r="T62" s="28">
        <v>59000</v>
      </c>
      <c r="U62" s="22"/>
      <c r="V62" s="28">
        <v>68000</v>
      </c>
      <c r="W62" s="28">
        <v>105000</v>
      </c>
      <c r="X62" s="28">
        <v>90000</v>
      </c>
      <c r="Y62" s="22">
        <v>20000</v>
      </c>
    </row>
    <row r="63" spans="1:25" ht="13.5">
      <c r="A63" s="2" t="s">
        <v>208</v>
      </c>
      <c r="B63" s="28"/>
      <c r="C63" s="28"/>
      <c r="D63" s="28"/>
      <c r="E63" s="22"/>
      <c r="F63" s="28"/>
      <c r="G63" s="28"/>
      <c r="H63" s="28"/>
      <c r="I63" s="22">
        <v>2311</v>
      </c>
      <c r="J63" s="28"/>
      <c r="K63" s="28"/>
      <c r="L63" s="28"/>
      <c r="M63" s="22">
        <v>1782</v>
      </c>
      <c r="N63" s="28"/>
      <c r="O63" s="28"/>
      <c r="P63" s="28"/>
      <c r="Q63" s="22">
        <v>1113</v>
      </c>
      <c r="R63" s="28"/>
      <c r="S63" s="28"/>
      <c r="T63" s="28"/>
      <c r="U63" s="22"/>
      <c r="V63" s="28"/>
      <c r="W63" s="28"/>
      <c r="X63" s="28"/>
      <c r="Y63" s="22"/>
    </row>
    <row r="64" spans="1:25" ht="13.5">
      <c r="A64" s="2" t="s">
        <v>209</v>
      </c>
      <c r="B64" s="28"/>
      <c r="C64" s="28"/>
      <c r="D64" s="28"/>
      <c r="E64" s="22"/>
      <c r="F64" s="28"/>
      <c r="G64" s="28"/>
      <c r="H64" s="28"/>
      <c r="I64" s="22">
        <v>78474</v>
      </c>
      <c r="J64" s="28"/>
      <c r="K64" s="28"/>
      <c r="L64" s="28"/>
      <c r="M64" s="22">
        <v>76755</v>
      </c>
      <c r="N64" s="28"/>
      <c r="O64" s="28"/>
      <c r="P64" s="28"/>
      <c r="Q64" s="22">
        <v>71848</v>
      </c>
      <c r="R64" s="28"/>
      <c r="S64" s="28"/>
      <c r="T64" s="28"/>
      <c r="U64" s="22"/>
      <c r="V64" s="28"/>
      <c r="W64" s="28"/>
      <c r="X64" s="28"/>
      <c r="Y64" s="22">
        <v>92430</v>
      </c>
    </row>
    <row r="65" spans="1:25" ht="13.5">
      <c r="A65" s="2" t="s">
        <v>211</v>
      </c>
      <c r="B65" s="28">
        <v>17747</v>
      </c>
      <c r="C65" s="28">
        <v>29091</v>
      </c>
      <c r="D65" s="28">
        <v>2966</v>
      </c>
      <c r="E65" s="22">
        <v>33051</v>
      </c>
      <c r="F65" s="28">
        <v>11239</v>
      </c>
      <c r="G65" s="28">
        <v>18351</v>
      </c>
      <c r="H65" s="28">
        <v>2428</v>
      </c>
      <c r="I65" s="22">
        <v>24826</v>
      </c>
      <c r="J65" s="28">
        <v>23364</v>
      </c>
      <c r="K65" s="28">
        <v>28134</v>
      </c>
      <c r="L65" s="28">
        <v>2987</v>
      </c>
      <c r="M65" s="22">
        <v>6675</v>
      </c>
      <c r="N65" s="28">
        <v>3239</v>
      </c>
      <c r="O65" s="28">
        <v>11064</v>
      </c>
      <c r="P65" s="28">
        <v>1369</v>
      </c>
      <c r="Q65" s="22">
        <v>24037</v>
      </c>
      <c r="R65" s="28">
        <v>6771</v>
      </c>
      <c r="S65" s="28">
        <v>17428</v>
      </c>
      <c r="T65" s="28">
        <v>1449</v>
      </c>
      <c r="U65" s="22">
        <v>6962</v>
      </c>
      <c r="V65" s="28">
        <v>2780</v>
      </c>
      <c r="W65" s="28">
        <v>13272</v>
      </c>
      <c r="X65" s="28">
        <v>2148</v>
      </c>
      <c r="Y65" s="22">
        <v>23163</v>
      </c>
    </row>
    <row r="66" spans="1:25" ht="13.5">
      <c r="A66" s="2" t="s">
        <v>110</v>
      </c>
      <c r="B66" s="28">
        <v>43377</v>
      </c>
      <c r="C66" s="28">
        <v>42602</v>
      </c>
      <c r="D66" s="28">
        <v>37731</v>
      </c>
      <c r="E66" s="22">
        <v>37581</v>
      </c>
      <c r="F66" s="28"/>
      <c r="G66" s="28"/>
      <c r="H66" s="28"/>
      <c r="I66" s="22"/>
      <c r="J66" s="28"/>
      <c r="K66" s="28"/>
      <c r="L66" s="28"/>
      <c r="M66" s="22"/>
      <c r="N66" s="28"/>
      <c r="O66" s="28"/>
      <c r="P66" s="28"/>
      <c r="Q66" s="22"/>
      <c r="R66" s="28"/>
      <c r="S66" s="28"/>
      <c r="T66" s="28"/>
      <c r="U66" s="22"/>
      <c r="V66" s="28"/>
      <c r="W66" s="28"/>
      <c r="X66" s="28"/>
      <c r="Y66" s="22"/>
    </row>
    <row r="67" spans="1:25" ht="13.5">
      <c r="A67" s="2" t="s">
        <v>212</v>
      </c>
      <c r="B67" s="28">
        <v>89087</v>
      </c>
      <c r="C67" s="28">
        <v>79292</v>
      </c>
      <c r="D67" s="28">
        <v>65150</v>
      </c>
      <c r="E67" s="22">
        <v>60166</v>
      </c>
      <c r="F67" s="28">
        <v>64337</v>
      </c>
      <c r="G67" s="28">
        <v>55973</v>
      </c>
      <c r="H67" s="28">
        <v>50389</v>
      </c>
      <c r="I67" s="22">
        <v>48993</v>
      </c>
      <c r="J67" s="28">
        <v>43951</v>
      </c>
      <c r="K67" s="28">
        <v>42342</v>
      </c>
      <c r="L67" s="28">
        <v>43308</v>
      </c>
      <c r="M67" s="22">
        <v>32090</v>
      </c>
      <c r="N67" s="28">
        <v>37335</v>
      </c>
      <c r="O67" s="28">
        <v>32091</v>
      </c>
      <c r="P67" s="28">
        <v>37534</v>
      </c>
      <c r="Q67" s="22">
        <v>27403</v>
      </c>
      <c r="R67" s="28">
        <v>33086</v>
      </c>
      <c r="S67" s="28">
        <v>37907</v>
      </c>
      <c r="T67" s="28">
        <v>44842</v>
      </c>
      <c r="U67" s="22">
        <v>61054</v>
      </c>
      <c r="V67" s="28">
        <v>75929</v>
      </c>
      <c r="W67" s="28">
        <v>65473</v>
      </c>
      <c r="X67" s="28">
        <v>72775</v>
      </c>
      <c r="Y67" s="22">
        <v>58628</v>
      </c>
    </row>
    <row r="68" spans="1:25" ht="13.5">
      <c r="A68" s="2" t="s">
        <v>216</v>
      </c>
      <c r="B68" s="28">
        <v>18442</v>
      </c>
      <c r="C68" s="28">
        <v>32631</v>
      </c>
      <c r="D68" s="28">
        <v>16232</v>
      </c>
      <c r="E68" s="22">
        <v>30038</v>
      </c>
      <c r="F68" s="28">
        <v>14738</v>
      </c>
      <c r="G68" s="28">
        <v>26900</v>
      </c>
      <c r="H68" s="28">
        <v>13122</v>
      </c>
      <c r="I68" s="22">
        <v>26995</v>
      </c>
      <c r="J68" s="28">
        <v>12456</v>
      </c>
      <c r="K68" s="28">
        <v>26220</v>
      </c>
      <c r="L68" s="28">
        <v>12761</v>
      </c>
      <c r="M68" s="22">
        <v>22164</v>
      </c>
      <c r="N68" s="28">
        <v>11334</v>
      </c>
      <c r="O68" s="28">
        <v>21868</v>
      </c>
      <c r="P68" s="28">
        <v>10505</v>
      </c>
      <c r="Q68" s="22">
        <v>21160</v>
      </c>
      <c r="R68" s="28">
        <v>10215</v>
      </c>
      <c r="S68" s="28">
        <v>19651</v>
      </c>
      <c r="T68" s="28">
        <v>9068</v>
      </c>
      <c r="U68" s="22">
        <v>17855</v>
      </c>
      <c r="V68" s="28">
        <v>10781</v>
      </c>
      <c r="W68" s="28">
        <v>21449</v>
      </c>
      <c r="X68" s="28">
        <v>11204</v>
      </c>
      <c r="Y68" s="22">
        <v>21167</v>
      </c>
    </row>
    <row r="69" spans="1:25" ht="13.5">
      <c r="A69" s="2" t="s">
        <v>217</v>
      </c>
      <c r="B69" s="28">
        <v>6995</v>
      </c>
      <c r="C69" s="28">
        <v>6583</v>
      </c>
      <c r="D69" s="28">
        <v>6297</v>
      </c>
      <c r="E69" s="22">
        <v>6695</v>
      </c>
      <c r="F69" s="28">
        <v>5574</v>
      </c>
      <c r="G69" s="28">
        <v>5663</v>
      </c>
      <c r="H69" s="28">
        <v>5601</v>
      </c>
      <c r="I69" s="22">
        <v>6224</v>
      </c>
      <c r="J69" s="28">
        <v>6068</v>
      </c>
      <c r="K69" s="28">
        <v>6263</v>
      </c>
      <c r="L69" s="28">
        <v>6081</v>
      </c>
      <c r="M69" s="22">
        <v>6304</v>
      </c>
      <c r="N69" s="28">
        <v>6427</v>
      </c>
      <c r="O69" s="28">
        <v>6284</v>
      </c>
      <c r="P69" s="28">
        <v>6169</v>
      </c>
      <c r="Q69" s="22">
        <v>6769</v>
      </c>
      <c r="R69" s="28">
        <v>6653</v>
      </c>
      <c r="S69" s="28">
        <v>6768</v>
      </c>
      <c r="T69" s="28">
        <v>6922</v>
      </c>
      <c r="U69" s="22">
        <v>6895</v>
      </c>
      <c r="V69" s="28">
        <v>7059</v>
      </c>
      <c r="W69" s="28">
        <v>7029</v>
      </c>
      <c r="X69" s="28">
        <v>6940</v>
      </c>
      <c r="Y69" s="22">
        <v>6572</v>
      </c>
    </row>
    <row r="70" spans="1:25" ht="13.5">
      <c r="A70" s="2" t="s">
        <v>218</v>
      </c>
      <c r="B70" s="28">
        <v>1572</v>
      </c>
      <c r="C70" s="28">
        <v>1569</v>
      </c>
      <c r="D70" s="28">
        <v>1594</v>
      </c>
      <c r="E70" s="22">
        <v>1585</v>
      </c>
      <c r="F70" s="28">
        <v>1644</v>
      </c>
      <c r="G70" s="28">
        <v>1605</v>
      </c>
      <c r="H70" s="28">
        <v>1613</v>
      </c>
      <c r="I70" s="22">
        <v>1621</v>
      </c>
      <c r="J70" s="28">
        <v>1557</v>
      </c>
      <c r="K70" s="28">
        <v>1781</v>
      </c>
      <c r="L70" s="28">
        <v>1837</v>
      </c>
      <c r="M70" s="22">
        <v>1780</v>
      </c>
      <c r="N70" s="28">
        <v>1574</v>
      </c>
      <c r="O70" s="28">
        <v>1570</v>
      </c>
      <c r="P70" s="28">
        <v>1487</v>
      </c>
      <c r="Q70" s="22"/>
      <c r="R70" s="28"/>
      <c r="S70" s="28"/>
      <c r="T70" s="28"/>
      <c r="U70" s="22"/>
      <c r="V70" s="28"/>
      <c r="W70" s="28"/>
      <c r="X70" s="28"/>
      <c r="Y70" s="22"/>
    </row>
    <row r="71" spans="1:25" ht="13.5">
      <c r="A71" s="2" t="s">
        <v>160</v>
      </c>
      <c r="B71" s="28">
        <v>183531</v>
      </c>
      <c r="C71" s="28">
        <v>171034</v>
      </c>
      <c r="D71" s="28">
        <v>193538</v>
      </c>
      <c r="E71" s="22">
        <v>164129</v>
      </c>
      <c r="F71" s="28">
        <v>156322</v>
      </c>
      <c r="G71" s="28">
        <v>146132</v>
      </c>
      <c r="H71" s="28">
        <v>172674</v>
      </c>
      <c r="I71" s="22">
        <v>82834</v>
      </c>
      <c r="J71" s="28">
        <v>159220</v>
      </c>
      <c r="K71" s="28">
        <v>150538</v>
      </c>
      <c r="L71" s="28">
        <v>167383</v>
      </c>
      <c r="M71" s="22">
        <v>73932</v>
      </c>
      <c r="N71" s="28">
        <v>139081</v>
      </c>
      <c r="O71" s="28">
        <v>130131</v>
      </c>
      <c r="P71" s="28">
        <v>130877</v>
      </c>
      <c r="Q71" s="22">
        <v>60786</v>
      </c>
      <c r="R71" s="28">
        <v>123727</v>
      </c>
      <c r="S71" s="28">
        <v>119718</v>
      </c>
      <c r="T71" s="28">
        <v>127658</v>
      </c>
      <c r="U71" s="22">
        <v>128006</v>
      </c>
      <c r="V71" s="28">
        <v>137230</v>
      </c>
      <c r="W71" s="28">
        <v>145978</v>
      </c>
      <c r="X71" s="28">
        <v>162519</v>
      </c>
      <c r="Y71" s="22">
        <v>58988</v>
      </c>
    </row>
    <row r="72" spans="1:25" ht="13.5">
      <c r="A72" s="2" t="s">
        <v>220</v>
      </c>
      <c r="B72" s="28">
        <v>758548</v>
      </c>
      <c r="C72" s="28">
        <v>697212</v>
      </c>
      <c r="D72" s="28">
        <v>710523</v>
      </c>
      <c r="E72" s="22">
        <v>717551</v>
      </c>
      <c r="F72" s="28">
        <v>471366</v>
      </c>
      <c r="G72" s="28">
        <v>546799</v>
      </c>
      <c r="H72" s="28">
        <v>534852</v>
      </c>
      <c r="I72" s="22">
        <v>631872</v>
      </c>
      <c r="J72" s="28">
        <v>508480</v>
      </c>
      <c r="K72" s="28">
        <v>420588</v>
      </c>
      <c r="L72" s="28">
        <v>409954</v>
      </c>
      <c r="M72" s="22">
        <v>389705</v>
      </c>
      <c r="N72" s="28">
        <v>341661</v>
      </c>
      <c r="O72" s="28">
        <v>325013</v>
      </c>
      <c r="P72" s="28">
        <v>295030</v>
      </c>
      <c r="Q72" s="22">
        <v>344601</v>
      </c>
      <c r="R72" s="28">
        <v>372106</v>
      </c>
      <c r="S72" s="28">
        <v>332641</v>
      </c>
      <c r="T72" s="28">
        <v>377465</v>
      </c>
      <c r="U72" s="22">
        <v>372636</v>
      </c>
      <c r="V72" s="28">
        <v>483394</v>
      </c>
      <c r="W72" s="28">
        <v>546268</v>
      </c>
      <c r="X72" s="28">
        <v>534024</v>
      </c>
      <c r="Y72" s="22">
        <v>484323</v>
      </c>
    </row>
    <row r="73" spans="1:25" ht="13.5">
      <c r="A73" s="2" t="s">
        <v>221</v>
      </c>
      <c r="B73" s="28">
        <v>130670</v>
      </c>
      <c r="C73" s="28">
        <v>130870</v>
      </c>
      <c r="D73" s="28">
        <v>130907</v>
      </c>
      <c r="E73" s="22">
        <v>130667</v>
      </c>
      <c r="F73" s="28">
        <v>130693</v>
      </c>
      <c r="G73" s="28">
        <v>100693</v>
      </c>
      <c r="H73" s="28">
        <v>100720</v>
      </c>
      <c r="I73" s="22">
        <v>100720</v>
      </c>
      <c r="J73" s="28">
        <v>101800</v>
      </c>
      <c r="K73" s="28">
        <v>101800</v>
      </c>
      <c r="L73" s="28">
        <v>101300</v>
      </c>
      <c r="M73" s="22">
        <v>101300</v>
      </c>
      <c r="N73" s="28">
        <v>100800</v>
      </c>
      <c r="O73" s="28">
        <v>105300</v>
      </c>
      <c r="P73" s="28">
        <v>105300</v>
      </c>
      <c r="Q73" s="22">
        <v>105300</v>
      </c>
      <c r="R73" s="28">
        <v>4500</v>
      </c>
      <c r="S73" s="28">
        <v>4500</v>
      </c>
      <c r="T73" s="28"/>
      <c r="U73" s="22"/>
      <c r="V73" s="28"/>
      <c r="W73" s="28"/>
      <c r="X73" s="28"/>
      <c r="Y73" s="22"/>
    </row>
    <row r="74" spans="1:25" ht="13.5">
      <c r="A74" s="2" t="s">
        <v>222</v>
      </c>
      <c r="B74" s="28">
        <v>162194</v>
      </c>
      <c r="C74" s="28">
        <v>181842</v>
      </c>
      <c r="D74" s="28">
        <v>203993</v>
      </c>
      <c r="E74" s="22">
        <v>197585</v>
      </c>
      <c r="F74" s="28">
        <v>197580</v>
      </c>
      <c r="G74" s="28">
        <v>209369</v>
      </c>
      <c r="H74" s="28">
        <v>183157</v>
      </c>
      <c r="I74" s="22">
        <v>133556</v>
      </c>
      <c r="J74" s="28">
        <v>164571</v>
      </c>
      <c r="K74" s="28">
        <v>261785</v>
      </c>
      <c r="L74" s="28">
        <v>247741</v>
      </c>
      <c r="M74" s="22">
        <v>255498</v>
      </c>
      <c r="N74" s="28">
        <v>265577</v>
      </c>
      <c r="O74" s="28">
        <v>335685</v>
      </c>
      <c r="P74" s="28">
        <v>335492</v>
      </c>
      <c r="Q74" s="22">
        <v>335388</v>
      </c>
      <c r="R74" s="28">
        <v>329469</v>
      </c>
      <c r="S74" s="28">
        <v>329781</v>
      </c>
      <c r="T74" s="28">
        <v>320355</v>
      </c>
      <c r="U74" s="22">
        <v>319956</v>
      </c>
      <c r="V74" s="28">
        <v>314739</v>
      </c>
      <c r="W74" s="28">
        <v>205498</v>
      </c>
      <c r="X74" s="28">
        <v>193196</v>
      </c>
      <c r="Y74" s="22">
        <v>193376</v>
      </c>
    </row>
    <row r="75" spans="1:25" ht="13.5">
      <c r="A75" s="2" t="s">
        <v>208</v>
      </c>
      <c r="B75" s="28"/>
      <c r="C75" s="28"/>
      <c r="D75" s="28"/>
      <c r="E75" s="22"/>
      <c r="F75" s="28"/>
      <c r="G75" s="28"/>
      <c r="H75" s="28"/>
      <c r="I75" s="22">
        <v>22867</v>
      </c>
      <c r="J75" s="28"/>
      <c r="K75" s="28"/>
      <c r="L75" s="28"/>
      <c r="M75" s="22">
        <v>15214</v>
      </c>
      <c r="N75" s="28"/>
      <c r="O75" s="28"/>
      <c r="P75" s="28"/>
      <c r="Q75" s="22">
        <v>5994</v>
      </c>
      <c r="R75" s="28"/>
      <c r="S75" s="28"/>
      <c r="T75" s="28"/>
      <c r="U75" s="22"/>
      <c r="V75" s="28"/>
      <c r="W75" s="28"/>
      <c r="X75" s="28"/>
      <c r="Y75" s="22"/>
    </row>
    <row r="76" spans="1:25" ht="13.5">
      <c r="A76" s="2" t="s">
        <v>111</v>
      </c>
      <c r="B76" s="28"/>
      <c r="C76" s="28"/>
      <c r="D76" s="28"/>
      <c r="E76" s="22"/>
      <c r="F76" s="28"/>
      <c r="G76" s="28"/>
      <c r="H76" s="28"/>
      <c r="I76" s="22">
        <v>37293</v>
      </c>
      <c r="J76" s="28"/>
      <c r="K76" s="28"/>
      <c r="L76" s="28"/>
      <c r="M76" s="22">
        <v>38730</v>
      </c>
      <c r="N76" s="28"/>
      <c r="O76" s="28"/>
      <c r="P76" s="28"/>
      <c r="Q76" s="22">
        <v>40749</v>
      </c>
      <c r="R76" s="28"/>
      <c r="S76" s="28"/>
      <c r="T76" s="28"/>
      <c r="U76" s="22"/>
      <c r="V76" s="28"/>
      <c r="W76" s="28"/>
      <c r="X76" s="28"/>
      <c r="Y76" s="22">
        <v>45793</v>
      </c>
    </row>
    <row r="77" spans="1:25" ht="13.5">
      <c r="A77" s="2" t="s">
        <v>112</v>
      </c>
      <c r="B77" s="28">
        <v>238469</v>
      </c>
      <c r="C77" s="28">
        <v>233842</v>
      </c>
      <c r="D77" s="28">
        <v>229958</v>
      </c>
      <c r="E77" s="22">
        <v>226683</v>
      </c>
      <c r="F77" s="28">
        <v>222976</v>
      </c>
      <c r="G77" s="28">
        <v>222004</v>
      </c>
      <c r="H77" s="28">
        <v>219222</v>
      </c>
      <c r="I77" s="22">
        <v>218479</v>
      </c>
      <c r="J77" s="28">
        <v>227938</v>
      </c>
      <c r="K77" s="28">
        <v>227560</v>
      </c>
      <c r="L77" s="28">
        <v>226300</v>
      </c>
      <c r="M77" s="22">
        <v>226315</v>
      </c>
      <c r="N77" s="28">
        <v>226777</v>
      </c>
      <c r="O77" s="28">
        <v>226140</v>
      </c>
      <c r="P77" s="28">
        <v>225315</v>
      </c>
      <c r="Q77" s="22">
        <v>226322</v>
      </c>
      <c r="R77" s="28">
        <v>224065</v>
      </c>
      <c r="S77" s="28">
        <v>221579</v>
      </c>
      <c r="T77" s="28">
        <v>219713</v>
      </c>
      <c r="U77" s="22">
        <v>217860</v>
      </c>
      <c r="V77" s="28">
        <v>217186</v>
      </c>
      <c r="W77" s="28">
        <v>212445</v>
      </c>
      <c r="X77" s="28">
        <v>207293</v>
      </c>
      <c r="Y77" s="22">
        <v>204287</v>
      </c>
    </row>
    <row r="78" spans="1:25" ht="13.5">
      <c r="A78" s="2" t="s">
        <v>225</v>
      </c>
      <c r="B78" s="28"/>
      <c r="C78" s="28"/>
      <c r="D78" s="28"/>
      <c r="E78" s="22"/>
      <c r="F78" s="28"/>
      <c r="G78" s="28"/>
      <c r="H78" s="28"/>
      <c r="I78" s="22">
        <v>24184</v>
      </c>
      <c r="J78" s="28"/>
      <c r="K78" s="28"/>
      <c r="L78" s="28"/>
      <c r="M78" s="22">
        <v>29076</v>
      </c>
      <c r="N78" s="28"/>
      <c r="O78" s="28"/>
      <c r="P78" s="28"/>
      <c r="Q78" s="22">
        <v>28539</v>
      </c>
      <c r="R78" s="28"/>
      <c r="S78" s="28"/>
      <c r="T78" s="28"/>
      <c r="U78" s="22"/>
      <c r="V78" s="28"/>
      <c r="W78" s="28"/>
      <c r="X78" s="28"/>
      <c r="Y78" s="22">
        <v>27902</v>
      </c>
    </row>
    <row r="79" spans="1:25" ht="13.5">
      <c r="A79" s="2" t="s">
        <v>226</v>
      </c>
      <c r="B79" s="28">
        <v>217641</v>
      </c>
      <c r="C79" s="28">
        <v>213414</v>
      </c>
      <c r="D79" s="28">
        <v>209385</v>
      </c>
      <c r="E79" s="22">
        <v>210341</v>
      </c>
      <c r="F79" s="28">
        <v>194698</v>
      </c>
      <c r="G79" s="28">
        <v>190827</v>
      </c>
      <c r="H79" s="28">
        <v>187042</v>
      </c>
      <c r="I79" s="22">
        <v>188400</v>
      </c>
      <c r="J79" s="28">
        <v>183050</v>
      </c>
      <c r="K79" s="28">
        <v>179217</v>
      </c>
      <c r="L79" s="28">
        <v>174264</v>
      </c>
      <c r="M79" s="22">
        <v>175532</v>
      </c>
      <c r="N79" s="28">
        <v>168410</v>
      </c>
      <c r="O79" s="28">
        <v>165976</v>
      </c>
      <c r="P79" s="28">
        <v>163591</v>
      </c>
      <c r="Q79" s="22">
        <v>163711</v>
      </c>
      <c r="R79" s="28">
        <v>164213</v>
      </c>
      <c r="S79" s="28">
        <v>160913</v>
      </c>
      <c r="T79" s="28">
        <v>157327</v>
      </c>
      <c r="U79" s="22">
        <v>160202</v>
      </c>
      <c r="V79" s="28">
        <v>128028</v>
      </c>
      <c r="W79" s="28">
        <v>125377</v>
      </c>
      <c r="X79" s="28">
        <v>121697</v>
      </c>
      <c r="Y79" s="22">
        <v>124169</v>
      </c>
    </row>
    <row r="80" spans="1:25" ht="13.5">
      <c r="A80" s="2" t="s">
        <v>218</v>
      </c>
      <c r="B80" s="28">
        <v>26682</v>
      </c>
      <c r="C80" s="28">
        <v>26009</v>
      </c>
      <c r="D80" s="28">
        <v>25487</v>
      </c>
      <c r="E80" s="22">
        <v>24777</v>
      </c>
      <c r="F80" s="28">
        <v>23892</v>
      </c>
      <c r="G80" s="28">
        <v>23414</v>
      </c>
      <c r="H80" s="28">
        <v>22996</v>
      </c>
      <c r="I80" s="22">
        <v>22613</v>
      </c>
      <c r="J80" s="28">
        <v>22592</v>
      </c>
      <c r="K80" s="28">
        <v>22242</v>
      </c>
      <c r="L80" s="28">
        <v>22003</v>
      </c>
      <c r="M80" s="22">
        <v>21672</v>
      </c>
      <c r="N80" s="28">
        <v>21867</v>
      </c>
      <c r="O80" s="28">
        <v>21529</v>
      </c>
      <c r="P80" s="28">
        <v>21510</v>
      </c>
      <c r="Q80" s="22"/>
      <c r="R80" s="28"/>
      <c r="S80" s="28"/>
      <c r="T80" s="28"/>
      <c r="U80" s="22"/>
      <c r="V80" s="28"/>
      <c r="W80" s="28"/>
      <c r="X80" s="28"/>
      <c r="Y80" s="22"/>
    </row>
    <row r="81" spans="1:25" ht="13.5">
      <c r="A81" s="2" t="s">
        <v>183</v>
      </c>
      <c r="B81" s="28">
        <v>138297</v>
      </c>
      <c r="C81" s="28">
        <v>139935</v>
      </c>
      <c r="D81" s="28">
        <v>138907</v>
      </c>
      <c r="E81" s="22">
        <v>128747</v>
      </c>
      <c r="F81" s="28">
        <v>126680</v>
      </c>
      <c r="G81" s="28">
        <v>125549</v>
      </c>
      <c r="H81" s="28">
        <v>127637</v>
      </c>
      <c r="I81" s="22">
        <v>48219</v>
      </c>
      <c r="J81" s="28">
        <v>131755</v>
      </c>
      <c r="K81" s="28">
        <v>134097</v>
      </c>
      <c r="L81" s="28">
        <v>137145</v>
      </c>
      <c r="M81" s="22">
        <v>46002</v>
      </c>
      <c r="N81" s="28">
        <v>123314</v>
      </c>
      <c r="O81" s="28">
        <v>125492</v>
      </c>
      <c r="P81" s="28">
        <v>119818</v>
      </c>
      <c r="Q81" s="22">
        <v>48551</v>
      </c>
      <c r="R81" s="28">
        <v>122430</v>
      </c>
      <c r="S81" s="28">
        <v>123530</v>
      </c>
      <c r="T81" s="28">
        <v>128121</v>
      </c>
      <c r="U81" s="22">
        <v>132489</v>
      </c>
      <c r="V81" s="28">
        <v>133110</v>
      </c>
      <c r="W81" s="28">
        <v>132562</v>
      </c>
      <c r="X81" s="28">
        <v>132052</v>
      </c>
      <c r="Y81" s="22">
        <v>61757</v>
      </c>
    </row>
    <row r="82" spans="1:25" ht="13.5">
      <c r="A82" s="2" t="s">
        <v>228</v>
      </c>
      <c r="B82" s="28">
        <v>913956</v>
      </c>
      <c r="C82" s="28">
        <v>925915</v>
      </c>
      <c r="D82" s="28">
        <v>938638</v>
      </c>
      <c r="E82" s="22">
        <v>918803</v>
      </c>
      <c r="F82" s="28">
        <v>896522</v>
      </c>
      <c r="G82" s="28">
        <v>871859</v>
      </c>
      <c r="H82" s="28">
        <v>840777</v>
      </c>
      <c r="I82" s="22">
        <v>796334</v>
      </c>
      <c r="J82" s="28">
        <v>831708</v>
      </c>
      <c r="K82" s="28">
        <v>926703</v>
      </c>
      <c r="L82" s="28">
        <v>908755</v>
      </c>
      <c r="M82" s="22">
        <v>909343</v>
      </c>
      <c r="N82" s="28">
        <v>906747</v>
      </c>
      <c r="O82" s="28">
        <v>980123</v>
      </c>
      <c r="P82" s="28">
        <v>971026</v>
      </c>
      <c r="Q82" s="22">
        <v>954556</v>
      </c>
      <c r="R82" s="28">
        <v>844679</v>
      </c>
      <c r="S82" s="28">
        <v>840304</v>
      </c>
      <c r="T82" s="28">
        <v>825518</v>
      </c>
      <c r="U82" s="22">
        <v>830509</v>
      </c>
      <c r="V82" s="28">
        <v>793064</v>
      </c>
      <c r="W82" s="28">
        <v>675883</v>
      </c>
      <c r="X82" s="28">
        <v>654239</v>
      </c>
      <c r="Y82" s="22">
        <v>657287</v>
      </c>
    </row>
    <row r="83" spans="1:25" ht="14.25" thickBot="1">
      <c r="A83" s="5" t="s">
        <v>113</v>
      </c>
      <c r="B83" s="29">
        <v>1672505</v>
      </c>
      <c r="C83" s="29">
        <v>1623127</v>
      </c>
      <c r="D83" s="29">
        <v>1649161</v>
      </c>
      <c r="E83" s="23">
        <v>1636354</v>
      </c>
      <c r="F83" s="29">
        <v>1367889</v>
      </c>
      <c r="G83" s="29">
        <v>1418659</v>
      </c>
      <c r="H83" s="29">
        <v>1375630</v>
      </c>
      <c r="I83" s="23">
        <v>1428206</v>
      </c>
      <c r="J83" s="29">
        <v>1340189</v>
      </c>
      <c r="K83" s="29">
        <v>1347291</v>
      </c>
      <c r="L83" s="29">
        <v>1318709</v>
      </c>
      <c r="M83" s="23">
        <v>1299049</v>
      </c>
      <c r="N83" s="29">
        <v>1248409</v>
      </c>
      <c r="O83" s="29">
        <v>1305136</v>
      </c>
      <c r="P83" s="29">
        <v>1266056</v>
      </c>
      <c r="Q83" s="23">
        <v>1299157</v>
      </c>
      <c r="R83" s="29">
        <v>1216786</v>
      </c>
      <c r="S83" s="29">
        <v>1172946</v>
      </c>
      <c r="T83" s="29">
        <v>1202983</v>
      </c>
      <c r="U83" s="23">
        <v>1203145</v>
      </c>
      <c r="V83" s="29">
        <v>1276459</v>
      </c>
      <c r="W83" s="29">
        <v>1222152</v>
      </c>
      <c r="X83" s="29">
        <v>1188263</v>
      </c>
      <c r="Y83" s="23">
        <v>1141611</v>
      </c>
    </row>
    <row r="84" spans="1:25" ht="14.25" thickTop="1">
      <c r="A84" s="2" t="s">
        <v>230</v>
      </c>
      <c r="B84" s="28">
        <v>161699</v>
      </c>
      <c r="C84" s="28">
        <v>161699</v>
      </c>
      <c r="D84" s="28">
        <v>110120</v>
      </c>
      <c r="E84" s="22">
        <v>110120</v>
      </c>
      <c r="F84" s="28">
        <v>110120</v>
      </c>
      <c r="G84" s="28">
        <v>110120</v>
      </c>
      <c r="H84" s="28">
        <v>110120</v>
      </c>
      <c r="I84" s="22">
        <v>110120</v>
      </c>
      <c r="J84" s="28">
        <v>110120</v>
      </c>
      <c r="K84" s="28">
        <v>110120</v>
      </c>
      <c r="L84" s="28">
        <v>110120</v>
      </c>
      <c r="M84" s="22">
        <v>110120</v>
      </c>
      <c r="N84" s="28">
        <v>110120</v>
      </c>
      <c r="O84" s="28">
        <v>110120</v>
      </c>
      <c r="P84" s="28">
        <v>110120</v>
      </c>
      <c r="Q84" s="22">
        <v>110120</v>
      </c>
      <c r="R84" s="28">
        <v>110120</v>
      </c>
      <c r="S84" s="28">
        <v>110120</v>
      </c>
      <c r="T84" s="28">
        <v>110120</v>
      </c>
      <c r="U84" s="22">
        <v>110120</v>
      </c>
      <c r="V84" s="28">
        <v>110120</v>
      </c>
      <c r="W84" s="28">
        <v>110120</v>
      </c>
      <c r="X84" s="28">
        <v>110120</v>
      </c>
      <c r="Y84" s="22">
        <v>110120</v>
      </c>
    </row>
    <row r="85" spans="1:25" ht="13.5">
      <c r="A85" s="2" t="s">
        <v>114</v>
      </c>
      <c r="B85" s="28">
        <v>294632</v>
      </c>
      <c r="C85" s="28">
        <v>294632</v>
      </c>
      <c r="D85" s="28">
        <v>226824</v>
      </c>
      <c r="E85" s="22">
        <v>226824</v>
      </c>
      <c r="F85" s="28">
        <v>226824</v>
      </c>
      <c r="G85" s="28">
        <v>226824</v>
      </c>
      <c r="H85" s="28">
        <v>226824</v>
      </c>
      <c r="I85" s="22">
        <v>226824</v>
      </c>
      <c r="J85" s="28">
        <v>226824</v>
      </c>
      <c r="K85" s="28">
        <v>226824</v>
      </c>
      <c r="L85" s="28">
        <v>226824</v>
      </c>
      <c r="M85" s="22">
        <v>226824</v>
      </c>
      <c r="N85" s="28">
        <v>226824</v>
      </c>
      <c r="O85" s="28">
        <v>226824</v>
      </c>
      <c r="P85" s="28">
        <v>226824</v>
      </c>
      <c r="Q85" s="22">
        <v>226824</v>
      </c>
      <c r="R85" s="28">
        <v>226824</v>
      </c>
      <c r="S85" s="28">
        <v>226824</v>
      </c>
      <c r="T85" s="28">
        <v>226824</v>
      </c>
      <c r="U85" s="22">
        <v>226824</v>
      </c>
      <c r="V85" s="28">
        <v>226824</v>
      </c>
      <c r="W85" s="28">
        <v>226824</v>
      </c>
      <c r="X85" s="28">
        <v>226824</v>
      </c>
      <c r="Y85" s="22">
        <v>226824</v>
      </c>
    </row>
    <row r="86" spans="1:25" ht="13.5">
      <c r="A86" s="2" t="s">
        <v>238</v>
      </c>
      <c r="B86" s="28">
        <v>431195</v>
      </c>
      <c r="C86" s="28">
        <v>422966</v>
      </c>
      <c r="D86" s="28">
        <v>401657</v>
      </c>
      <c r="E86" s="22">
        <v>404979</v>
      </c>
      <c r="F86" s="28">
        <v>417097</v>
      </c>
      <c r="G86" s="28">
        <v>401662</v>
      </c>
      <c r="H86" s="28">
        <v>378284</v>
      </c>
      <c r="I86" s="22">
        <v>380751</v>
      </c>
      <c r="J86" s="28">
        <v>382180</v>
      </c>
      <c r="K86" s="28">
        <v>382848</v>
      </c>
      <c r="L86" s="28">
        <v>364350</v>
      </c>
      <c r="M86" s="22">
        <v>362281</v>
      </c>
      <c r="N86" s="28">
        <v>397001</v>
      </c>
      <c r="O86" s="28">
        <v>382329</v>
      </c>
      <c r="P86" s="28">
        <v>372697</v>
      </c>
      <c r="Q86" s="22">
        <v>375154</v>
      </c>
      <c r="R86" s="28">
        <v>384111</v>
      </c>
      <c r="S86" s="28">
        <v>377426</v>
      </c>
      <c r="T86" s="28">
        <v>364282</v>
      </c>
      <c r="U86" s="22">
        <v>370240</v>
      </c>
      <c r="V86" s="28">
        <v>391530</v>
      </c>
      <c r="W86" s="28">
        <v>384427</v>
      </c>
      <c r="X86" s="28">
        <v>369431</v>
      </c>
      <c r="Y86" s="22">
        <v>381479</v>
      </c>
    </row>
    <row r="87" spans="1:25" ht="13.5">
      <c r="A87" s="2" t="s">
        <v>239</v>
      </c>
      <c r="B87" s="28">
        <v>-1242</v>
      </c>
      <c r="C87" s="28">
        <v>-1209</v>
      </c>
      <c r="D87" s="28">
        <v>-20031</v>
      </c>
      <c r="E87" s="22">
        <v>-19998</v>
      </c>
      <c r="F87" s="28">
        <v>-19979</v>
      </c>
      <c r="G87" s="28">
        <v>-19967</v>
      </c>
      <c r="H87" s="28">
        <v>-19953</v>
      </c>
      <c r="I87" s="22">
        <v>-19944</v>
      </c>
      <c r="J87" s="28">
        <v>-19909</v>
      </c>
      <c r="K87" s="28">
        <v>-19875</v>
      </c>
      <c r="L87" s="28">
        <v>-19875</v>
      </c>
      <c r="M87" s="22">
        <v>-19874</v>
      </c>
      <c r="N87" s="28">
        <v>-19777</v>
      </c>
      <c r="O87" s="28">
        <v>-19623</v>
      </c>
      <c r="P87" s="28">
        <v>-19626</v>
      </c>
      <c r="Q87" s="22">
        <v>-19615</v>
      </c>
      <c r="R87" s="28">
        <v>-19597</v>
      </c>
      <c r="S87" s="28">
        <v>-19581</v>
      </c>
      <c r="T87" s="28">
        <v>-19568</v>
      </c>
      <c r="U87" s="22">
        <v>-19553</v>
      </c>
      <c r="V87" s="28">
        <v>-19549</v>
      </c>
      <c r="W87" s="28">
        <v>-19561</v>
      </c>
      <c r="X87" s="28">
        <v>-19543</v>
      </c>
      <c r="Y87" s="22">
        <v>-19534</v>
      </c>
    </row>
    <row r="88" spans="1:25" ht="13.5">
      <c r="A88" s="2" t="s">
        <v>115</v>
      </c>
      <c r="B88" s="28">
        <v>886284</v>
      </c>
      <c r="C88" s="28">
        <v>878088</v>
      </c>
      <c r="D88" s="28">
        <v>718571</v>
      </c>
      <c r="E88" s="22">
        <v>721926</v>
      </c>
      <c r="F88" s="28">
        <v>734063</v>
      </c>
      <c r="G88" s="28">
        <v>718640</v>
      </c>
      <c r="H88" s="28">
        <v>695276</v>
      </c>
      <c r="I88" s="22">
        <v>697751</v>
      </c>
      <c r="J88" s="28">
        <v>699215</v>
      </c>
      <c r="K88" s="28">
        <v>699917</v>
      </c>
      <c r="L88" s="28">
        <v>681419</v>
      </c>
      <c r="M88" s="22">
        <v>679351</v>
      </c>
      <c r="N88" s="28">
        <v>714169</v>
      </c>
      <c r="O88" s="28">
        <v>699651</v>
      </c>
      <c r="P88" s="28">
        <v>690015</v>
      </c>
      <c r="Q88" s="22">
        <v>692484</v>
      </c>
      <c r="R88" s="28">
        <v>701459</v>
      </c>
      <c r="S88" s="28">
        <v>694790</v>
      </c>
      <c r="T88" s="28">
        <v>681659</v>
      </c>
      <c r="U88" s="22">
        <v>687632</v>
      </c>
      <c r="V88" s="28">
        <v>708925</v>
      </c>
      <c r="W88" s="28">
        <v>701810</v>
      </c>
      <c r="X88" s="28">
        <v>686832</v>
      </c>
      <c r="Y88" s="22">
        <v>698891</v>
      </c>
    </row>
    <row r="89" spans="1:25" ht="13.5">
      <c r="A89" s="2" t="s">
        <v>241</v>
      </c>
      <c r="B89" s="28">
        <v>30054</v>
      </c>
      <c r="C89" s="28">
        <v>25366</v>
      </c>
      <c r="D89" s="28">
        <v>23253</v>
      </c>
      <c r="E89" s="22">
        <v>24326</v>
      </c>
      <c r="F89" s="28">
        <v>10221</v>
      </c>
      <c r="G89" s="28">
        <v>5656</v>
      </c>
      <c r="H89" s="28">
        <v>4622</v>
      </c>
      <c r="I89" s="22">
        <v>7566</v>
      </c>
      <c r="J89" s="28">
        <v>3660</v>
      </c>
      <c r="K89" s="28">
        <v>3978</v>
      </c>
      <c r="L89" s="28">
        <v>5763</v>
      </c>
      <c r="M89" s="22">
        <v>7582</v>
      </c>
      <c r="N89" s="28">
        <v>7728</v>
      </c>
      <c r="O89" s="28">
        <v>6154</v>
      </c>
      <c r="P89" s="28">
        <v>6678</v>
      </c>
      <c r="Q89" s="22">
        <v>6696</v>
      </c>
      <c r="R89" s="28">
        <v>5748</v>
      </c>
      <c r="S89" s="28">
        <v>7864</v>
      </c>
      <c r="T89" s="28">
        <v>7789</v>
      </c>
      <c r="U89" s="22">
        <v>2034</v>
      </c>
      <c r="V89" s="28">
        <v>4627</v>
      </c>
      <c r="W89" s="28">
        <v>11331</v>
      </c>
      <c r="X89" s="28">
        <v>19310</v>
      </c>
      <c r="Y89" s="22">
        <v>13432</v>
      </c>
    </row>
    <row r="90" spans="1:25" ht="13.5">
      <c r="A90" s="2" t="s">
        <v>242</v>
      </c>
      <c r="B90" s="28">
        <v>-11304</v>
      </c>
      <c r="C90" s="28">
        <v>-11349</v>
      </c>
      <c r="D90" s="28">
        <v>-11509</v>
      </c>
      <c r="E90" s="22">
        <v>-13160</v>
      </c>
      <c r="F90" s="28">
        <v>-40144</v>
      </c>
      <c r="G90" s="28">
        <v>-40210</v>
      </c>
      <c r="H90" s="28">
        <v>-40449</v>
      </c>
      <c r="I90" s="22">
        <v>-40738</v>
      </c>
      <c r="J90" s="28">
        <v>-43549</v>
      </c>
      <c r="K90" s="28">
        <v>-47050</v>
      </c>
      <c r="L90" s="28">
        <v>-47274</v>
      </c>
      <c r="M90" s="22">
        <v>-47314</v>
      </c>
      <c r="N90" s="28">
        <v>-64592</v>
      </c>
      <c r="O90" s="28">
        <v>-65705</v>
      </c>
      <c r="P90" s="28">
        <v>-77350</v>
      </c>
      <c r="Q90" s="22">
        <v>-77593</v>
      </c>
      <c r="R90" s="28">
        <v>-77589</v>
      </c>
      <c r="S90" s="28">
        <v>-77608</v>
      </c>
      <c r="T90" s="28">
        <v>-77758</v>
      </c>
      <c r="U90" s="22">
        <v>-77878</v>
      </c>
      <c r="V90" s="28">
        <v>-77857</v>
      </c>
      <c r="W90" s="28">
        <v>-78106</v>
      </c>
      <c r="X90" s="28">
        <v>-78748</v>
      </c>
      <c r="Y90" s="22">
        <v>-79195</v>
      </c>
    </row>
    <row r="91" spans="1:25" ht="13.5">
      <c r="A91" s="2" t="s">
        <v>116</v>
      </c>
      <c r="B91" s="28">
        <v>12511</v>
      </c>
      <c r="C91" s="28">
        <v>13035</v>
      </c>
      <c r="D91" s="28">
        <v>8055</v>
      </c>
      <c r="E91" s="22">
        <v>531</v>
      </c>
      <c r="F91" s="28">
        <v>-7451</v>
      </c>
      <c r="G91" s="28">
        <v>-6763</v>
      </c>
      <c r="H91" s="28">
        <v>-4098</v>
      </c>
      <c r="I91" s="22">
        <v>-7469</v>
      </c>
      <c r="J91" s="28">
        <v>-8977</v>
      </c>
      <c r="K91" s="28">
        <v>-6724</v>
      </c>
      <c r="L91" s="28">
        <v>-6047</v>
      </c>
      <c r="M91" s="22">
        <v>-5467</v>
      </c>
      <c r="N91" s="28">
        <v>-6721</v>
      </c>
      <c r="O91" s="28">
        <v>-5707</v>
      </c>
      <c r="P91" s="28">
        <v>-4476</v>
      </c>
      <c r="Q91" s="22">
        <v>-4765</v>
      </c>
      <c r="R91" s="28">
        <v>-5323</v>
      </c>
      <c r="S91" s="28">
        <v>-3667</v>
      </c>
      <c r="T91" s="28">
        <v>-3033</v>
      </c>
      <c r="U91" s="22">
        <v>-5105</v>
      </c>
      <c r="V91" s="28">
        <v>-1494</v>
      </c>
      <c r="W91" s="28">
        <v>-707</v>
      </c>
      <c r="X91" s="28">
        <v>-1441</v>
      </c>
      <c r="Y91" s="22">
        <v>-556</v>
      </c>
    </row>
    <row r="92" spans="1:25" ht="13.5">
      <c r="A92" s="2" t="s">
        <v>243</v>
      </c>
      <c r="B92" s="28">
        <v>31261</v>
      </c>
      <c r="C92" s="28">
        <v>27052</v>
      </c>
      <c r="D92" s="28">
        <v>19799</v>
      </c>
      <c r="E92" s="22">
        <v>11697</v>
      </c>
      <c r="F92" s="28">
        <v>-37373</v>
      </c>
      <c r="G92" s="28">
        <v>-41316</v>
      </c>
      <c r="H92" s="28">
        <v>-39925</v>
      </c>
      <c r="I92" s="22">
        <v>-40640</v>
      </c>
      <c r="J92" s="28">
        <v>-48866</v>
      </c>
      <c r="K92" s="28">
        <v>-49796</v>
      </c>
      <c r="L92" s="28">
        <v>-47558</v>
      </c>
      <c r="M92" s="22">
        <v>-45200</v>
      </c>
      <c r="N92" s="28">
        <v>-63585</v>
      </c>
      <c r="O92" s="28">
        <v>-65257</v>
      </c>
      <c r="P92" s="28">
        <v>-75148</v>
      </c>
      <c r="Q92" s="22">
        <v>-75662</v>
      </c>
      <c r="R92" s="28">
        <v>-77164</v>
      </c>
      <c r="S92" s="28">
        <v>-73411</v>
      </c>
      <c r="T92" s="28">
        <v>-73002</v>
      </c>
      <c r="U92" s="22">
        <v>-80949</v>
      </c>
      <c r="V92" s="28">
        <v>-74724</v>
      </c>
      <c r="W92" s="28">
        <v>-67481</v>
      </c>
      <c r="X92" s="28">
        <v>-60879</v>
      </c>
      <c r="Y92" s="22">
        <v>-66320</v>
      </c>
    </row>
    <row r="93" spans="1:25" ht="13.5">
      <c r="A93" s="6" t="s">
        <v>244</v>
      </c>
      <c r="B93" s="28">
        <v>38</v>
      </c>
      <c r="C93" s="28"/>
      <c r="D93" s="28"/>
      <c r="E93" s="22"/>
      <c r="F93" s="28"/>
      <c r="G93" s="28"/>
      <c r="H93" s="28"/>
      <c r="I93" s="22"/>
      <c r="J93" s="28"/>
      <c r="K93" s="28"/>
      <c r="L93" s="28"/>
      <c r="M93" s="22"/>
      <c r="N93" s="28"/>
      <c r="O93" s="28"/>
      <c r="P93" s="28"/>
      <c r="Q93" s="22"/>
      <c r="R93" s="28"/>
      <c r="S93" s="28"/>
      <c r="T93" s="28"/>
      <c r="U93" s="22"/>
      <c r="V93" s="28"/>
      <c r="W93" s="28"/>
      <c r="X93" s="28"/>
      <c r="Y93" s="22"/>
    </row>
    <row r="94" spans="1:25" ht="13.5">
      <c r="A94" s="6" t="s">
        <v>117</v>
      </c>
      <c r="B94" s="28">
        <v>5778</v>
      </c>
      <c r="C94" s="28">
        <v>5686</v>
      </c>
      <c r="D94" s="28">
        <v>5810</v>
      </c>
      <c r="E94" s="22">
        <v>1259</v>
      </c>
      <c r="F94" s="28">
        <v>1075</v>
      </c>
      <c r="G94" s="28">
        <v>1058</v>
      </c>
      <c r="H94" s="28">
        <v>1082</v>
      </c>
      <c r="I94" s="22">
        <v>779</v>
      </c>
      <c r="J94" s="28">
        <v>739</v>
      </c>
      <c r="K94" s="28">
        <v>771</v>
      </c>
      <c r="L94" s="28">
        <v>842</v>
      </c>
      <c r="M94" s="22">
        <v>1035</v>
      </c>
      <c r="N94" s="28">
        <v>1025</v>
      </c>
      <c r="O94" s="28">
        <v>963</v>
      </c>
      <c r="P94" s="28">
        <v>937</v>
      </c>
      <c r="Q94" s="22">
        <v>948</v>
      </c>
      <c r="R94" s="28">
        <v>941</v>
      </c>
      <c r="S94" s="28">
        <v>962</v>
      </c>
      <c r="T94" s="28">
        <v>640</v>
      </c>
      <c r="U94" s="22">
        <v>744</v>
      </c>
      <c r="V94" s="28">
        <v>3201</v>
      </c>
      <c r="W94" s="28">
        <v>3462</v>
      </c>
      <c r="X94" s="28">
        <v>16584</v>
      </c>
      <c r="Y94" s="22">
        <v>16869</v>
      </c>
    </row>
    <row r="95" spans="1:25" ht="13.5">
      <c r="A95" s="6" t="s">
        <v>245</v>
      </c>
      <c r="B95" s="28">
        <v>923362</v>
      </c>
      <c r="C95" s="28">
        <v>910827</v>
      </c>
      <c r="D95" s="28">
        <v>744181</v>
      </c>
      <c r="E95" s="22">
        <v>734883</v>
      </c>
      <c r="F95" s="28">
        <v>697765</v>
      </c>
      <c r="G95" s="28">
        <v>678382</v>
      </c>
      <c r="H95" s="28">
        <v>656433</v>
      </c>
      <c r="I95" s="22">
        <v>657891</v>
      </c>
      <c r="J95" s="28">
        <v>651088</v>
      </c>
      <c r="K95" s="28">
        <v>650893</v>
      </c>
      <c r="L95" s="28">
        <v>634704</v>
      </c>
      <c r="M95" s="22">
        <v>635186</v>
      </c>
      <c r="N95" s="28">
        <v>651609</v>
      </c>
      <c r="O95" s="28">
        <v>635357</v>
      </c>
      <c r="P95" s="28">
        <v>615804</v>
      </c>
      <c r="Q95" s="22">
        <v>617769</v>
      </c>
      <c r="R95" s="28">
        <v>625236</v>
      </c>
      <c r="S95" s="28">
        <v>622341</v>
      </c>
      <c r="T95" s="28">
        <v>609298</v>
      </c>
      <c r="U95" s="22">
        <v>607427</v>
      </c>
      <c r="V95" s="28">
        <v>637403</v>
      </c>
      <c r="W95" s="28">
        <v>637791</v>
      </c>
      <c r="X95" s="28">
        <v>642537</v>
      </c>
      <c r="Y95" s="22">
        <v>649440</v>
      </c>
    </row>
    <row r="96" spans="1:25" ht="14.25" thickBot="1">
      <c r="A96" s="7" t="s">
        <v>247</v>
      </c>
      <c r="B96" s="28">
        <v>2595867</v>
      </c>
      <c r="C96" s="28">
        <v>2533955</v>
      </c>
      <c r="D96" s="28">
        <v>2393343</v>
      </c>
      <c r="E96" s="22">
        <v>2371238</v>
      </c>
      <c r="F96" s="28">
        <v>2065654</v>
      </c>
      <c r="G96" s="28">
        <v>2097042</v>
      </c>
      <c r="H96" s="28">
        <v>2032064</v>
      </c>
      <c r="I96" s="22">
        <v>2086097</v>
      </c>
      <c r="J96" s="28">
        <v>1991278</v>
      </c>
      <c r="K96" s="28">
        <v>1998184</v>
      </c>
      <c r="L96" s="28">
        <v>1953413</v>
      </c>
      <c r="M96" s="22">
        <v>1934236</v>
      </c>
      <c r="N96" s="28">
        <v>1900018</v>
      </c>
      <c r="O96" s="28">
        <v>1940494</v>
      </c>
      <c r="P96" s="28">
        <v>1881861</v>
      </c>
      <c r="Q96" s="22">
        <v>1916927</v>
      </c>
      <c r="R96" s="28">
        <v>1842022</v>
      </c>
      <c r="S96" s="28">
        <v>1795287</v>
      </c>
      <c r="T96" s="28">
        <v>1812282</v>
      </c>
      <c r="U96" s="22">
        <v>1810573</v>
      </c>
      <c r="V96" s="28">
        <v>1913862</v>
      </c>
      <c r="W96" s="28">
        <v>1859944</v>
      </c>
      <c r="X96" s="28">
        <v>1830801</v>
      </c>
      <c r="Y96" s="22">
        <v>1791052</v>
      </c>
    </row>
    <row r="97" spans="1:25" ht="14.25" thickTop="1">
      <c r="A97" s="8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9" ht="13.5">
      <c r="A99" s="20" t="s">
        <v>252</v>
      </c>
    </row>
    <row r="100" ht="13.5">
      <c r="A100" s="20" t="s">
        <v>253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9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248</v>
      </c>
      <c r="B2" s="14">
        <v>1925</v>
      </c>
      <c r="C2" s="14"/>
      <c r="D2" s="14"/>
      <c r="E2" s="14"/>
      <c r="F2" s="14"/>
      <c r="G2" s="14"/>
    </row>
    <row r="3" spans="1:7" ht="14.25" thickBot="1">
      <c r="A3" s="11" t="s">
        <v>249</v>
      </c>
      <c r="B3" s="1" t="s">
        <v>250</v>
      </c>
      <c r="C3" s="1"/>
      <c r="D3" s="1"/>
      <c r="E3" s="1"/>
      <c r="F3" s="1"/>
      <c r="G3" s="1"/>
    </row>
    <row r="4" spans="1:7" ht="14.25" thickTop="1">
      <c r="A4" s="10" t="s">
        <v>126</v>
      </c>
      <c r="B4" s="15" t="str">
        <f>HYPERLINK("http://www.kabupro.jp/mark/20130627/S000DRT6.htm","有価証券報告書")</f>
        <v>有価証券報告書</v>
      </c>
      <c r="C4" s="15" t="str">
        <f>HYPERLINK("http://www.kabupro.jp/mark/20130627/S000DRT6.htm","有価証券報告書")</f>
        <v>有価証券報告書</v>
      </c>
      <c r="D4" s="15" t="str">
        <f>HYPERLINK("http://www.kabupro.jp/mark/20120628/S000BA3D.htm","有価証券報告書")</f>
        <v>有価証券報告書</v>
      </c>
      <c r="E4" s="15" t="str">
        <f>HYPERLINK("http://www.kabupro.jp/mark/20110629/S0008IEK.htm","有価証券報告書")</f>
        <v>有価証券報告書</v>
      </c>
      <c r="F4" s="15" t="str">
        <f>HYPERLINK("http://www.kabupro.jp/mark/20090626/S00036UH.htm","有価証券報告書")</f>
        <v>有価証券報告書</v>
      </c>
      <c r="G4" s="15" t="str">
        <f>HYPERLINK("http://www.kabupro.jp/mark/20090626/S00036UH.htm","有価証券報告書")</f>
        <v>有価証券報告書</v>
      </c>
    </row>
    <row r="5" spans="1:7" ht="14.25" thickBot="1">
      <c r="A5" s="11" t="s">
        <v>127</v>
      </c>
      <c r="B5" s="1" t="s">
        <v>133</v>
      </c>
      <c r="C5" s="1" t="s">
        <v>133</v>
      </c>
      <c r="D5" s="1" t="s">
        <v>137</v>
      </c>
      <c r="E5" s="1" t="s">
        <v>139</v>
      </c>
      <c r="F5" s="1" t="s">
        <v>141</v>
      </c>
      <c r="G5" s="1" t="s">
        <v>141</v>
      </c>
    </row>
    <row r="6" spans="1:7" ht="15" thickBot="1" thickTop="1">
      <c r="A6" s="10" t="s">
        <v>128</v>
      </c>
      <c r="B6" s="18" t="s">
        <v>61</v>
      </c>
      <c r="C6" s="19"/>
      <c r="D6" s="19"/>
      <c r="E6" s="19"/>
      <c r="F6" s="19"/>
      <c r="G6" s="19"/>
    </row>
    <row r="7" spans="1:7" ht="14.25" thickTop="1">
      <c r="A7" s="12" t="s">
        <v>129</v>
      </c>
      <c r="B7" s="16" t="s">
        <v>134</v>
      </c>
      <c r="C7" s="16" t="s">
        <v>134</v>
      </c>
      <c r="D7" s="16" t="s">
        <v>134</v>
      </c>
      <c r="E7" s="16" t="s">
        <v>134</v>
      </c>
      <c r="F7" s="16" t="s">
        <v>134</v>
      </c>
      <c r="G7" s="16" t="s">
        <v>134</v>
      </c>
    </row>
    <row r="8" spans="1:7" ht="13.5">
      <c r="A8" s="13" t="s">
        <v>130</v>
      </c>
      <c r="B8" s="17" t="s">
        <v>254</v>
      </c>
      <c r="C8" s="17" t="s">
        <v>255</v>
      </c>
      <c r="D8" s="17" t="s">
        <v>256</v>
      </c>
      <c r="E8" s="17" t="s">
        <v>257</v>
      </c>
      <c r="F8" s="17" t="s">
        <v>258</v>
      </c>
      <c r="G8" s="17" t="s">
        <v>259</v>
      </c>
    </row>
    <row r="9" spans="1:7" ht="13.5">
      <c r="A9" s="13" t="s">
        <v>131</v>
      </c>
      <c r="B9" s="17" t="s">
        <v>135</v>
      </c>
      <c r="C9" s="17" t="s">
        <v>136</v>
      </c>
      <c r="D9" s="17" t="s">
        <v>138</v>
      </c>
      <c r="E9" s="17" t="s">
        <v>140</v>
      </c>
      <c r="F9" s="17" t="s">
        <v>142</v>
      </c>
      <c r="G9" s="17" t="s">
        <v>143</v>
      </c>
    </row>
    <row r="10" spans="1:7" ht="14.25" thickBot="1">
      <c r="A10" s="13" t="s">
        <v>132</v>
      </c>
      <c r="B10" s="17" t="s">
        <v>145</v>
      </c>
      <c r="C10" s="17" t="s">
        <v>145</v>
      </c>
      <c r="D10" s="17" t="s">
        <v>145</v>
      </c>
      <c r="E10" s="17" t="s">
        <v>145</v>
      </c>
      <c r="F10" s="17" t="s">
        <v>145</v>
      </c>
      <c r="G10" s="17" t="s">
        <v>145</v>
      </c>
    </row>
    <row r="11" spans="1:7" ht="14.25" thickTop="1">
      <c r="A11" s="26" t="s">
        <v>260</v>
      </c>
      <c r="B11" s="21">
        <v>938764</v>
      </c>
      <c r="C11" s="21">
        <v>880836</v>
      </c>
      <c r="D11" s="21">
        <v>818477</v>
      </c>
      <c r="E11" s="21">
        <v>819289</v>
      </c>
      <c r="F11" s="21">
        <v>881831</v>
      </c>
      <c r="G11" s="21">
        <v>861458</v>
      </c>
    </row>
    <row r="12" spans="1:7" ht="13.5">
      <c r="A12" s="6" t="s">
        <v>261</v>
      </c>
      <c r="B12" s="22">
        <v>293411</v>
      </c>
      <c r="C12" s="22">
        <v>229552</v>
      </c>
      <c r="D12" s="22">
        <v>232898</v>
      </c>
      <c r="E12" s="22">
        <v>208298</v>
      </c>
      <c r="F12" s="22">
        <v>262754</v>
      </c>
      <c r="G12" s="22">
        <v>285871</v>
      </c>
    </row>
    <row r="13" spans="1:7" ht="13.5">
      <c r="A13" s="6" t="s">
        <v>262</v>
      </c>
      <c r="B13" s="22">
        <v>6635</v>
      </c>
      <c r="C13" s="22">
        <v>6276</v>
      </c>
      <c r="D13" s="22">
        <v>6727</v>
      </c>
      <c r="E13" s="22">
        <v>7245</v>
      </c>
      <c r="F13" s="22">
        <v>7845</v>
      </c>
      <c r="G13" s="22">
        <v>10330</v>
      </c>
    </row>
    <row r="14" spans="1:7" ht="13.5">
      <c r="A14" s="6" t="s">
        <v>263</v>
      </c>
      <c r="B14" s="22">
        <v>1238811</v>
      </c>
      <c r="C14" s="22">
        <v>1116665</v>
      </c>
      <c r="D14" s="22">
        <v>1058103</v>
      </c>
      <c r="E14" s="22">
        <v>1034834</v>
      </c>
      <c r="F14" s="22">
        <v>1152431</v>
      </c>
      <c r="G14" s="22">
        <v>1157660</v>
      </c>
    </row>
    <row r="15" spans="1:7" ht="13.5">
      <c r="A15" s="6" t="s">
        <v>264</v>
      </c>
      <c r="B15" s="22">
        <v>724693</v>
      </c>
      <c r="C15" s="22">
        <v>672520</v>
      </c>
      <c r="D15" s="22">
        <v>625710</v>
      </c>
      <c r="E15" s="22">
        <v>622647</v>
      </c>
      <c r="F15" s="22">
        <v>688730</v>
      </c>
      <c r="G15" s="22">
        <v>668859</v>
      </c>
    </row>
    <row r="16" spans="1:7" ht="13.5">
      <c r="A16" s="6" t="s">
        <v>265</v>
      </c>
      <c r="B16" s="22">
        <v>238344</v>
      </c>
      <c r="C16" s="22">
        <v>197419</v>
      </c>
      <c r="D16" s="22">
        <v>202613</v>
      </c>
      <c r="E16" s="22">
        <v>204406</v>
      </c>
      <c r="F16" s="22">
        <v>232860</v>
      </c>
      <c r="G16" s="22">
        <v>237336</v>
      </c>
    </row>
    <row r="17" spans="1:7" ht="13.5">
      <c r="A17" s="6" t="s">
        <v>266</v>
      </c>
      <c r="B17" s="22">
        <v>5045</v>
      </c>
      <c r="C17" s="22">
        <v>4994</v>
      </c>
      <c r="D17" s="22">
        <v>5292</v>
      </c>
      <c r="E17" s="22">
        <v>5743</v>
      </c>
      <c r="F17" s="22">
        <v>6270</v>
      </c>
      <c r="G17" s="22">
        <v>7720</v>
      </c>
    </row>
    <row r="18" spans="1:7" ht="13.5">
      <c r="A18" s="6" t="s">
        <v>267</v>
      </c>
      <c r="B18" s="22">
        <v>968083</v>
      </c>
      <c r="C18" s="22">
        <v>874935</v>
      </c>
      <c r="D18" s="22">
        <v>833616</v>
      </c>
      <c r="E18" s="22">
        <v>832796</v>
      </c>
      <c r="F18" s="22">
        <v>927862</v>
      </c>
      <c r="G18" s="22">
        <v>913917</v>
      </c>
    </row>
    <row r="19" spans="1:7" ht="13.5">
      <c r="A19" s="6" t="s">
        <v>268</v>
      </c>
      <c r="B19" s="22">
        <v>214070</v>
      </c>
      <c r="C19" s="22">
        <v>208315</v>
      </c>
      <c r="D19" s="22">
        <v>192766</v>
      </c>
      <c r="E19" s="22">
        <v>196642</v>
      </c>
      <c r="F19" s="22">
        <v>193100</v>
      </c>
      <c r="G19" s="22">
        <v>192598</v>
      </c>
    </row>
    <row r="20" spans="1:7" ht="13.5">
      <c r="A20" s="6" t="s">
        <v>269</v>
      </c>
      <c r="B20" s="22">
        <v>55066</v>
      </c>
      <c r="C20" s="22">
        <v>32133</v>
      </c>
      <c r="D20" s="22">
        <v>30285</v>
      </c>
      <c r="E20" s="22">
        <v>3892</v>
      </c>
      <c r="F20" s="22">
        <v>29894</v>
      </c>
      <c r="G20" s="22">
        <v>48534</v>
      </c>
    </row>
    <row r="21" spans="1:7" ht="13.5">
      <c r="A21" s="6" t="s">
        <v>270</v>
      </c>
      <c r="B21" s="22">
        <v>1590</v>
      </c>
      <c r="C21" s="22">
        <v>1281</v>
      </c>
      <c r="D21" s="22">
        <v>1435</v>
      </c>
      <c r="E21" s="22">
        <v>1502</v>
      </c>
      <c r="F21" s="22">
        <v>1575</v>
      </c>
      <c r="G21" s="22">
        <v>2609</v>
      </c>
    </row>
    <row r="22" spans="1:7" ht="13.5">
      <c r="A22" s="6" t="s">
        <v>271</v>
      </c>
      <c r="B22" s="22">
        <v>270727</v>
      </c>
      <c r="C22" s="22">
        <v>241730</v>
      </c>
      <c r="D22" s="22">
        <v>224486</v>
      </c>
      <c r="E22" s="22">
        <v>202037</v>
      </c>
      <c r="F22" s="22">
        <v>224569</v>
      </c>
      <c r="G22" s="22">
        <v>243743</v>
      </c>
    </row>
    <row r="23" spans="1:7" ht="13.5">
      <c r="A23" s="6" t="s">
        <v>272</v>
      </c>
      <c r="B23" s="22">
        <v>15796</v>
      </c>
      <c r="C23" s="22">
        <v>14479</v>
      </c>
      <c r="D23" s="22">
        <v>13296</v>
      </c>
      <c r="E23" s="22">
        <v>12494</v>
      </c>
      <c r="F23" s="22">
        <v>14288</v>
      </c>
      <c r="G23" s="22">
        <v>15525</v>
      </c>
    </row>
    <row r="24" spans="1:7" ht="13.5">
      <c r="A24" s="6" t="s">
        <v>273</v>
      </c>
      <c r="B24" s="22">
        <v>22008</v>
      </c>
      <c r="C24" s="22">
        <v>20491</v>
      </c>
      <c r="D24" s="22">
        <v>18851</v>
      </c>
      <c r="E24" s="22">
        <v>18002</v>
      </c>
      <c r="F24" s="22">
        <v>23125</v>
      </c>
      <c r="G24" s="22">
        <v>24946</v>
      </c>
    </row>
    <row r="25" spans="1:7" ht="13.5">
      <c r="A25" s="6" t="s">
        <v>274</v>
      </c>
      <c r="B25" s="22">
        <v>5262</v>
      </c>
      <c r="C25" s="22">
        <v>5311</v>
      </c>
      <c r="D25" s="22">
        <v>5637</v>
      </c>
      <c r="E25" s="22">
        <v>5879</v>
      </c>
      <c r="F25" s="22">
        <v>7423</v>
      </c>
      <c r="G25" s="22">
        <v>8269</v>
      </c>
    </row>
    <row r="26" spans="1:7" ht="13.5">
      <c r="A26" s="6" t="s">
        <v>275</v>
      </c>
      <c r="B26" s="22">
        <v>50</v>
      </c>
      <c r="C26" s="22">
        <v>90</v>
      </c>
      <c r="D26" s="22">
        <v>338</v>
      </c>
      <c r="E26" s="22">
        <v>147</v>
      </c>
      <c r="F26" s="22">
        <v>136</v>
      </c>
      <c r="G26" s="22">
        <v>315</v>
      </c>
    </row>
    <row r="27" spans="1:7" ht="13.5">
      <c r="A27" s="6" t="s">
        <v>276</v>
      </c>
      <c r="B27" s="22">
        <v>777</v>
      </c>
      <c r="C27" s="22">
        <v>736</v>
      </c>
      <c r="D27" s="22">
        <v>734</v>
      </c>
      <c r="E27" s="22">
        <v>656</v>
      </c>
      <c r="F27" s="22">
        <v>760</v>
      </c>
      <c r="G27" s="22">
        <v>1024</v>
      </c>
    </row>
    <row r="28" spans="1:7" ht="13.5">
      <c r="A28" s="6" t="s">
        <v>277</v>
      </c>
      <c r="B28" s="22">
        <v>61814</v>
      </c>
      <c r="C28" s="22">
        <v>58247</v>
      </c>
      <c r="D28" s="22">
        <v>56517</v>
      </c>
      <c r="E28" s="22">
        <v>56004</v>
      </c>
      <c r="F28" s="22">
        <v>59988</v>
      </c>
      <c r="G28" s="22">
        <v>59008</v>
      </c>
    </row>
    <row r="29" spans="1:7" ht="13.5">
      <c r="A29" s="6" t="s">
        <v>278</v>
      </c>
      <c r="B29" s="22">
        <v>11763</v>
      </c>
      <c r="C29" s="22">
        <v>10777</v>
      </c>
      <c r="D29" s="22">
        <v>9086</v>
      </c>
      <c r="E29" s="22">
        <v>8368</v>
      </c>
      <c r="F29" s="22">
        <v>7304</v>
      </c>
      <c r="G29" s="22">
        <v>8548</v>
      </c>
    </row>
    <row r="30" spans="1:7" ht="13.5">
      <c r="A30" s="6" t="s">
        <v>279</v>
      </c>
      <c r="B30" s="22">
        <v>11979</v>
      </c>
      <c r="C30" s="22">
        <v>11756</v>
      </c>
      <c r="D30" s="22">
        <v>9896</v>
      </c>
      <c r="E30" s="22">
        <v>9692</v>
      </c>
      <c r="F30" s="22">
        <v>9459</v>
      </c>
      <c r="G30" s="22">
        <v>8014</v>
      </c>
    </row>
    <row r="31" spans="1:7" ht="13.5">
      <c r="A31" s="6" t="s">
        <v>280</v>
      </c>
      <c r="B31" s="22">
        <v>9833</v>
      </c>
      <c r="C31" s="22">
        <v>9426</v>
      </c>
      <c r="D31" s="22">
        <v>8300</v>
      </c>
      <c r="E31" s="22">
        <v>8391</v>
      </c>
      <c r="F31" s="22">
        <v>8643</v>
      </c>
      <c r="G31" s="22">
        <v>8097</v>
      </c>
    </row>
    <row r="32" spans="1:7" ht="13.5">
      <c r="A32" s="6" t="s">
        <v>281</v>
      </c>
      <c r="B32" s="22">
        <v>5636</v>
      </c>
      <c r="C32" s="22">
        <v>5504</v>
      </c>
      <c r="D32" s="22">
        <v>5594</v>
      </c>
      <c r="E32" s="22">
        <v>5609</v>
      </c>
      <c r="F32" s="22">
        <v>5973</v>
      </c>
      <c r="G32" s="22">
        <v>5842</v>
      </c>
    </row>
    <row r="33" spans="1:7" ht="13.5">
      <c r="A33" s="6" t="s">
        <v>282</v>
      </c>
      <c r="B33" s="22">
        <v>1637</v>
      </c>
      <c r="C33" s="22">
        <v>1450</v>
      </c>
      <c r="D33" s="22">
        <v>1544</v>
      </c>
      <c r="E33" s="22">
        <v>1590</v>
      </c>
      <c r="F33" s="22">
        <v>1696</v>
      </c>
      <c r="G33" s="22">
        <v>2787</v>
      </c>
    </row>
    <row r="34" spans="1:7" ht="13.5">
      <c r="A34" s="6" t="s">
        <v>283</v>
      </c>
      <c r="B34" s="22">
        <v>1236</v>
      </c>
      <c r="C34" s="22">
        <v>1312</v>
      </c>
      <c r="D34" s="22">
        <v>982</v>
      </c>
      <c r="E34" s="22">
        <v>794</v>
      </c>
      <c r="F34" s="22">
        <v>890</v>
      </c>
      <c r="G34" s="22">
        <v>832</v>
      </c>
    </row>
    <row r="35" spans="1:7" ht="13.5">
      <c r="A35" s="6" t="s">
        <v>284</v>
      </c>
      <c r="B35" s="22">
        <v>6038</v>
      </c>
      <c r="C35" s="22">
        <v>3911</v>
      </c>
      <c r="D35" s="22">
        <v>4290</v>
      </c>
      <c r="E35" s="22">
        <v>5060</v>
      </c>
      <c r="F35" s="22">
        <v>6110</v>
      </c>
      <c r="G35" s="22">
        <v>6213</v>
      </c>
    </row>
    <row r="36" spans="1:7" ht="13.5">
      <c r="A36" s="6" t="s">
        <v>285</v>
      </c>
      <c r="B36" s="22">
        <v>8714</v>
      </c>
      <c r="C36" s="22">
        <v>8591</v>
      </c>
      <c r="D36" s="22">
        <v>7940</v>
      </c>
      <c r="E36" s="22">
        <v>7657</v>
      </c>
      <c r="F36" s="22">
        <v>9218</v>
      </c>
      <c r="G36" s="22">
        <v>9224</v>
      </c>
    </row>
    <row r="37" spans="1:7" ht="13.5">
      <c r="A37" s="6" t="s">
        <v>286</v>
      </c>
      <c r="B37" s="22">
        <v>813</v>
      </c>
      <c r="C37" s="22">
        <v>753</v>
      </c>
      <c r="D37" s="22">
        <v>784</v>
      </c>
      <c r="E37" s="22">
        <v>801</v>
      </c>
      <c r="F37" s="22">
        <v>989</v>
      </c>
      <c r="G37" s="22">
        <v>1002</v>
      </c>
    </row>
    <row r="38" spans="1:7" ht="13.5">
      <c r="A38" s="6" t="s">
        <v>287</v>
      </c>
      <c r="B38" s="22">
        <v>586</v>
      </c>
      <c r="C38" s="22">
        <v>476</v>
      </c>
      <c r="D38" s="22">
        <v>422</v>
      </c>
      <c r="E38" s="22">
        <v>548</v>
      </c>
      <c r="F38" s="22">
        <v>672</v>
      </c>
      <c r="G38" s="22">
        <v>749</v>
      </c>
    </row>
    <row r="39" spans="1:7" ht="13.5">
      <c r="A39" s="6" t="s">
        <v>289</v>
      </c>
      <c r="B39" s="22">
        <v>1292</v>
      </c>
      <c r="C39" s="22">
        <v>1246</v>
      </c>
      <c r="D39" s="22">
        <v>1139</v>
      </c>
      <c r="E39" s="22">
        <v>1053</v>
      </c>
      <c r="F39" s="22">
        <v>1394</v>
      </c>
      <c r="G39" s="22">
        <v>1447</v>
      </c>
    </row>
    <row r="40" spans="1:7" ht="13.5">
      <c r="A40" s="6" t="s">
        <v>290</v>
      </c>
      <c r="B40" s="22">
        <v>890</v>
      </c>
      <c r="C40" s="22">
        <v>115</v>
      </c>
      <c r="D40" s="22">
        <v>573</v>
      </c>
      <c r="E40" s="22">
        <v>173</v>
      </c>
      <c r="F40" s="22">
        <v>322</v>
      </c>
      <c r="G40" s="22">
        <v>196</v>
      </c>
    </row>
    <row r="41" spans="1:7" ht="13.5">
      <c r="A41" s="6" t="s">
        <v>291</v>
      </c>
      <c r="B41" s="22">
        <v>5592</v>
      </c>
      <c r="C41" s="22">
        <v>5539</v>
      </c>
      <c r="D41" s="22">
        <v>5814</v>
      </c>
      <c r="E41" s="22">
        <v>6021</v>
      </c>
      <c r="F41" s="22">
        <v>6174</v>
      </c>
      <c r="G41" s="22">
        <v>6224</v>
      </c>
    </row>
    <row r="42" spans="1:7" ht="13.5">
      <c r="A42" s="6" t="s">
        <v>292</v>
      </c>
      <c r="B42" s="22">
        <v>2533</v>
      </c>
      <c r="C42" s="22">
        <v>2290</v>
      </c>
      <c r="D42" s="22">
        <v>2300</v>
      </c>
      <c r="E42" s="22">
        <v>2447</v>
      </c>
      <c r="F42" s="22">
        <v>2505</v>
      </c>
      <c r="G42" s="22">
        <v>2608</v>
      </c>
    </row>
    <row r="43" spans="1:7" ht="13.5">
      <c r="A43" s="6" t="s">
        <v>294</v>
      </c>
      <c r="B43" s="22">
        <v>6855</v>
      </c>
      <c r="C43" s="22">
        <v>8263</v>
      </c>
      <c r="D43" s="22">
        <v>7871</v>
      </c>
      <c r="E43" s="22">
        <v>7136</v>
      </c>
      <c r="F43" s="22">
        <v>7131</v>
      </c>
      <c r="G43" s="22">
        <v>8250</v>
      </c>
    </row>
    <row r="44" spans="1:7" ht="13.5">
      <c r="A44" s="6" t="s">
        <v>295</v>
      </c>
      <c r="B44" s="22">
        <v>216</v>
      </c>
      <c r="C44" s="22">
        <v>193</v>
      </c>
      <c r="D44" s="22">
        <v>182</v>
      </c>
      <c r="E44" s="22">
        <v>181</v>
      </c>
      <c r="F44" s="22">
        <v>193</v>
      </c>
      <c r="G44" s="22">
        <v>168</v>
      </c>
    </row>
    <row r="45" spans="1:7" ht="13.5">
      <c r="A45" s="6" t="s">
        <v>296</v>
      </c>
      <c r="B45" s="22">
        <v>9124</v>
      </c>
      <c r="C45" s="22">
        <v>5923</v>
      </c>
      <c r="D45" s="22">
        <v>3926</v>
      </c>
      <c r="E45" s="22">
        <v>4539</v>
      </c>
      <c r="F45" s="22">
        <v>2660</v>
      </c>
      <c r="G45" s="22">
        <v>1199</v>
      </c>
    </row>
    <row r="46" spans="1:7" ht="13.5">
      <c r="A46" s="6" t="s">
        <v>297</v>
      </c>
      <c r="B46" s="22">
        <v>190454</v>
      </c>
      <c r="C46" s="22">
        <v>176890</v>
      </c>
      <c r="D46" s="22">
        <v>166028</v>
      </c>
      <c r="E46" s="22">
        <v>163254</v>
      </c>
      <c r="F46" s="22">
        <v>177065</v>
      </c>
      <c r="G46" s="22">
        <v>180498</v>
      </c>
    </row>
    <row r="47" spans="1:7" ht="14.25" thickBot="1">
      <c r="A47" s="25" t="s">
        <v>298</v>
      </c>
      <c r="B47" s="23">
        <v>80273</v>
      </c>
      <c r="C47" s="23">
        <v>64840</v>
      </c>
      <c r="D47" s="23">
        <v>58458</v>
      </c>
      <c r="E47" s="23">
        <v>38782</v>
      </c>
      <c r="F47" s="23">
        <v>47503</v>
      </c>
      <c r="G47" s="23">
        <v>63245</v>
      </c>
    </row>
    <row r="48" spans="1:7" ht="14.25" thickTop="1">
      <c r="A48" s="6" t="s">
        <v>299</v>
      </c>
      <c r="B48" s="22">
        <v>1665</v>
      </c>
      <c r="C48" s="22">
        <v>1503</v>
      </c>
      <c r="D48" s="22">
        <v>1066</v>
      </c>
      <c r="E48" s="22">
        <v>616</v>
      </c>
      <c r="F48" s="22">
        <v>620</v>
      </c>
      <c r="G48" s="22">
        <v>501</v>
      </c>
    </row>
    <row r="49" spans="1:7" ht="13.5">
      <c r="A49" s="6" t="s">
        <v>300</v>
      </c>
      <c r="B49" s="22">
        <v>11389</v>
      </c>
      <c r="C49" s="22">
        <v>4853</v>
      </c>
      <c r="D49" s="22">
        <v>6462</v>
      </c>
      <c r="E49" s="22">
        <v>4198</v>
      </c>
      <c r="F49" s="22">
        <v>8928</v>
      </c>
      <c r="G49" s="22">
        <v>6029</v>
      </c>
    </row>
    <row r="50" spans="1:7" ht="13.5">
      <c r="A50" s="6" t="s">
        <v>301</v>
      </c>
      <c r="B50" s="22">
        <v>12369</v>
      </c>
      <c r="C50" s="22"/>
      <c r="D50" s="22"/>
      <c r="E50" s="22">
        <v>429</v>
      </c>
      <c r="F50" s="22"/>
      <c r="G50" s="22"/>
    </row>
    <row r="51" spans="1:7" ht="13.5">
      <c r="A51" s="6" t="s">
        <v>302</v>
      </c>
      <c r="B51" s="22">
        <v>4840</v>
      </c>
      <c r="C51" s="22">
        <v>5249</v>
      </c>
      <c r="D51" s="22">
        <v>4397</v>
      </c>
      <c r="E51" s="22">
        <v>4256</v>
      </c>
      <c r="F51" s="22">
        <v>4051</v>
      </c>
      <c r="G51" s="22">
        <v>4712</v>
      </c>
    </row>
    <row r="52" spans="1:7" ht="13.5">
      <c r="A52" s="6" t="s">
        <v>304</v>
      </c>
      <c r="B52" s="22">
        <v>30265</v>
      </c>
      <c r="C52" s="22">
        <v>11607</v>
      </c>
      <c r="D52" s="22">
        <v>11926</v>
      </c>
      <c r="E52" s="22">
        <v>9500</v>
      </c>
      <c r="F52" s="22">
        <v>13599</v>
      </c>
      <c r="G52" s="22">
        <v>11243</v>
      </c>
    </row>
    <row r="53" spans="1:7" ht="13.5">
      <c r="A53" s="6" t="s">
        <v>305</v>
      </c>
      <c r="B53" s="22">
        <v>2282</v>
      </c>
      <c r="C53" s="22">
        <v>3201</v>
      </c>
      <c r="D53" s="22">
        <v>3761</v>
      </c>
      <c r="E53" s="22">
        <v>3473</v>
      </c>
      <c r="F53" s="22">
        <v>2962</v>
      </c>
      <c r="G53" s="22">
        <v>1198</v>
      </c>
    </row>
    <row r="54" spans="1:7" ht="13.5">
      <c r="A54" s="6" t="s">
        <v>293</v>
      </c>
      <c r="B54" s="22">
        <v>622</v>
      </c>
      <c r="C54" s="22">
        <v>729</v>
      </c>
      <c r="D54" s="22">
        <v>202</v>
      </c>
      <c r="E54" s="22">
        <v>1670</v>
      </c>
      <c r="F54" s="22">
        <v>983</v>
      </c>
      <c r="G54" s="22">
        <v>404</v>
      </c>
    </row>
    <row r="55" spans="1:7" ht="13.5">
      <c r="A55" s="6" t="s">
        <v>288</v>
      </c>
      <c r="B55" s="22">
        <v>1211</v>
      </c>
      <c r="C55" s="22">
        <v>260</v>
      </c>
      <c r="D55" s="22">
        <v>286</v>
      </c>
      <c r="E55" s="22">
        <v>977</v>
      </c>
      <c r="F55" s="22"/>
      <c r="G55" s="22"/>
    </row>
    <row r="56" spans="1:7" ht="13.5">
      <c r="A56" s="6" t="s">
        <v>301</v>
      </c>
      <c r="B56" s="22"/>
      <c r="C56" s="22">
        <v>4301</v>
      </c>
      <c r="D56" s="22">
        <v>5914</v>
      </c>
      <c r="E56" s="22"/>
      <c r="F56" s="22">
        <v>24812</v>
      </c>
      <c r="G56" s="22">
        <v>20346</v>
      </c>
    </row>
    <row r="57" spans="1:7" ht="13.5">
      <c r="A57" s="6" t="s">
        <v>306</v>
      </c>
      <c r="B57" s="22">
        <v>3501</v>
      </c>
      <c r="C57" s="22">
        <v>2872</v>
      </c>
      <c r="D57" s="22">
        <v>2402</v>
      </c>
      <c r="E57" s="22">
        <v>3116</v>
      </c>
      <c r="F57" s="22">
        <v>4024</v>
      </c>
      <c r="G57" s="22">
        <v>2579</v>
      </c>
    </row>
    <row r="58" spans="1:7" ht="13.5">
      <c r="A58" s="6" t="s">
        <v>308</v>
      </c>
      <c r="B58" s="22">
        <v>7617</v>
      </c>
      <c r="C58" s="22">
        <v>11365</v>
      </c>
      <c r="D58" s="22">
        <v>12567</v>
      </c>
      <c r="E58" s="22">
        <v>9237</v>
      </c>
      <c r="F58" s="22">
        <v>32782</v>
      </c>
      <c r="G58" s="22">
        <v>24529</v>
      </c>
    </row>
    <row r="59" spans="1:7" ht="14.25" thickBot="1">
      <c r="A59" s="25" t="s">
        <v>309</v>
      </c>
      <c r="B59" s="23">
        <v>102921</v>
      </c>
      <c r="C59" s="23">
        <v>65081</v>
      </c>
      <c r="D59" s="23">
        <v>57817</v>
      </c>
      <c r="E59" s="23">
        <v>39045</v>
      </c>
      <c r="F59" s="23">
        <v>28320</v>
      </c>
      <c r="G59" s="23">
        <v>49959</v>
      </c>
    </row>
    <row r="60" spans="1:7" ht="14.25" thickTop="1">
      <c r="A60" s="6" t="s">
        <v>310</v>
      </c>
      <c r="B60" s="22">
        <v>10</v>
      </c>
      <c r="C60" s="22">
        <v>16</v>
      </c>
      <c r="D60" s="22">
        <v>526</v>
      </c>
      <c r="E60" s="22">
        <v>4</v>
      </c>
      <c r="F60" s="22">
        <v>508</v>
      </c>
      <c r="G60" s="22">
        <v>165</v>
      </c>
    </row>
    <row r="61" spans="1:7" ht="13.5">
      <c r="A61" s="6" t="s">
        <v>311</v>
      </c>
      <c r="B61" s="22">
        <v>909</v>
      </c>
      <c r="C61" s="22">
        <v>2305</v>
      </c>
      <c r="D61" s="22">
        <v>1718</v>
      </c>
      <c r="E61" s="22"/>
      <c r="F61" s="22">
        <v>3</v>
      </c>
      <c r="G61" s="22">
        <v>826</v>
      </c>
    </row>
    <row r="62" spans="1:7" ht="13.5">
      <c r="A62" s="6" t="s">
        <v>312</v>
      </c>
      <c r="B62" s="22"/>
      <c r="C62" s="22">
        <v>379</v>
      </c>
      <c r="D62" s="22"/>
      <c r="E62" s="22"/>
      <c r="F62" s="22"/>
      <c r="G62" s="22"/>
    </row>
    <row r="63" spans="1:7" ht="13.5">
      <c r="A63" s="6" t="s">
        <v>313</v>
      </c>
      <c r="B63" s="22"/>
      <c r="C63" s="22"/>
      <c r="D63" s="22"/>
      <c r="E63" s="22">
        <v>0</v>
      </c>
      <c r="F63" s="22">
        <v>177</v>
      </c>
      <c r="G63" s="22"/>
    </row>
    <row r="64" spans="1:7" ht="13.5">
      <c r="A64" s="6" t="s">
        <v>314</v>
      </c>
      <c r="B64" s="22"/>
      <c r="C64" s="22"/>
      <c r="D64" s="22">
        <v>0</v>
      </c>
      <c r="E64" s="22"/>
      <c r="F64" s="22"/>
      <c r="G64" s="22"/>
    </row>
    <row r="65" spans="1:7" ht="13.5">
      <c r="A65" s="6" t="s">
        <v>315</v>
      </c>
      <c r="B65" s="22"/>
      <c r="C65" s="22"/>
      <c r="D65" s="22">
        <v>1303</v>
      </c>
      <c r="E65" s="22"/>
      <c r="F65" s="22"/>
      <c r="G65" s="22"/>
    </row>
    <row r="66" spans="1:7" ht="13.5">
      <c r="A66" s="6" t="s">
        <v>316</v>
      </c>
      <c r="B66" s="22"/>
      <c r="C66" s="22"/>
      <c r="D66" s="22"/>
      <c r="E66" s="22"/>
      <c r="F66" s="22">
        <v>1</v>
      </c>
      <c r="G66" s="22"/>
    </row>
    <row r="67" spans="1:7" ht="13.5">
      <c r="A67" s="6" t="s">
        <v>317</v>
      </c>
      <c r="B67" s="22"/>
      <c r="C67" s="22"/>
      <c r="D67" s="22"/>
      <c r="E67" s="22">
        <v>532</v>
      </c>
      <c r="F67" s="22"/>
      <c r="G67" s="22"/>
    </row>
    <row r="68" spans="1:7" ht="13.5">
      <c r="A68" s="6" t="s">
        <v>318</v>
      </c>
      <c r="B68" s="22">
        <v>23948</v>
      </c>
      <c r="C68" s="22"/>
      <c r="D68" s="22"/>
      <c r="E68" s="22"/>
      <c r="F68" s="22"/>
      <c r="G68" s="22"/>
    </row>
    <row r="69" spans="1:7" ht="13.5">
      <c r="A69" s="6" t="s">
        <v>319</v>
      </c>
      <c r="B69" s="22">
        <v>24868</v>
      </c>
      <c r="C69" s="22">
        <v>2701</v>
      </c>
      <c r="D69" s="22">
        <v>3548</v>
      </c>
      <c r="E69" s="22">
        <v>537</v>
      </c>
      <c r="F69" s="22">
        <v>691</v>
      </c>
      <c r="G69" s="22">
        <v>991</v>
      </c>
    </row>
    <row r="70" spans="1:7" ht="13.5">
      <c r="A70" s="6" t="s">
        <v>320</v>
      </c>
      <c r="B70" s="22">
        <v>216</v>
      </c>
      <c r="C70" s="22">
        <v>174</v>
      </c>
      <c r="D70" s="22">
        <v>3409</v>
      </c>
      <c r="E70" s="22">
        <v>61</v>
      </c>
      <c r="F70" s="22">
        <v>260</v>
      </c>
      <c r="G70" s="22">
        <v>240</v>
      </c>
    </row>
    <row r="71" spans="1:7" ht="13.5">
      <c r="A71" s="6" t="s">
        <v>321</v>
      </c>
      <c r="B71" s="22">
        <v>687</v>
      </c>
      <c r="C71" s="22">
        <v>425</v>
      </c>
      <c r="D71" s="22">
        <v>390</v>
      </c>
      <c r="E71" s="22">
        <v>739</v>
      </c>
      <c r="F71" s="22">
        <v>703</v>
      </c>
      <c r="G71" s="22">
        <v>713</v>
      </c>
    </row>
    <row r="72" spans="1:7" ht="13.5">
      <c r="A72" s="6" t="s">
        <v>322</v>
      </c>
      <c r="B72" s="22">
        <v>6550</v>
      </c>
      <c r="C72" s="22">
        <v>7418</v>
      </c>
      <c r="D72" s="22">
        <v>13057</v>
      </c>
      <c r="E72" s="22">
        <v>4451</v>
      </c>
      <c r="F72" s="22">
        <v>3780</v>
      </c>
      <c r="G72" s="22">
        <v>1322</v>
      </c>
    </row>
    <row r="73" spans="1:7" ht="13.5">
      <c r="A73" s="6" t="s">
        <v>323</v>
      </c>
      <c r="B73" s="22"/>
      <c r="C73" s="22"/>
      <c r="D73" s="22"/>
      <c r="E73" s="22"/>
      <c r="F73" s="22"/>
      <c r="G73" s="22">
        <v>1407</v>
      </c>
    </row>
    <row r="74" spans="1:7" ht="13.5">
      <c r="A74" s="6" t="s">
        <v>324</v>
      </c>
      <c r="B74" s="22"/>
      <c r="C74" s="22"/>
      <c r="D74" s="22"/>
      <c r="E74" s="22"/>
      <c r="F74" s="22"/>
      <c r="G74" s="22">
        <v>136</v>
      </c>
    </row>
    <row r="75" spans="1:7" ht="13.5">
      <c r="A75" s="6" t="s">
        <v>325</v>
      </c>
      <c r="B75" s="22"/>
      <c r="C75" s="22"/>
      <c r="D75" s="22">
        <v>78</v>
      </c>
      <c r="E75" s="22"/>
      <c r="F75" s="22"/>
      <c r="G75" s="22"/>
    </row>
    <row r="76" spans="1:7" ht="13.5">
      <c r="A76" s="6" t="s">
        <v>326</v>
      </c>
      <c r="B76" s="22">
        <v>7110</v>
      </c>
      <c r="C76" s="22">
        <v>3922</v>
      </c>
      <c r="D76" s="22">
        <v>1009</v>
      </c>
      <c r="E76" s="22">
        <v>9612</v>
      </c>
      <c r="F76" s="22">
        <v>7454</v>
      </c>
      <c r="G76" s="22">
        <v>7806</v>
      </c>
    </row>
    <row r="77" spans="1:7" ht="13.5">
      <c r="A77" s="6" t="s">
        <v>327</v>
      </c>
      <c r="B77" s="22">
        <v>1754</v>
      </c>
      <c r="C77" s="22">
        <v>4457</v>
      </c>
      <c r="D77" s="22">
        <v>14488</v>
      </c>
      <c r="E77" s="22">
        <v>1459</v>
      </c>
      <c r="F77" s="22">
        <v>2720</v>
      </c>
      <c r="G77" s="22">
        <v>497</v>
      </c>
    </row>
    <row r="78" spans="1:7" ht="13.5">
      <c r="A78" s="6" t="s">
        <v>329</v>
      </c>
      <c r="B78" s="22"/>
      <c r="C78" s="22"/>
      <c r="D78" s="22"/>
      <c r="E78" s="22">
        <v>1</v>
      </c>
      <c r="F78" s="22">
        <v>1</v>
      </c>
      <c r="G78" s="22">
        <v>2</v>
      </c>
    </row>
    <row r="79" spans="1:7" ht="13.5">
      <c r="A79" s="6" t="s">
        <v>330</v>
      </c>
      <c r="B79" s="22"/>
      <c r="C79" s="22"/>
      <c r="D79" s="22"/>
      <c r="E79" s="22">
        <v>16</v>
      </c>
      <c r="F79" s="22">
        <v>76</v>
      </c>
      <c r="G79" s="22">
        <v>2</v>
      </c>
    </row>
    <row r="80" spans="1:7" ht="13.5">
      <c r="A80" s="6" t="s">
        <v>288</v>
      </c>
      <c r="B80" s="22"/>
      <c r="C80" s="22"/>
      <c r="D80" s="22">
        <v>876</v>
      </c>
      <c r="E80" s="22"/>
      <c r="F80" s="22"/>
      <c r="G80" s="22"/>
    </row>
    <row r="81" spans="1:7" ht="13.5">
      <c r="A81" s="6" t="s">
        <v>331</v>
      </c>
      <c r="B81" s="22"/>
      <c r="C81" s="22"/>
      <c r="D81" s="22">
        <v>3672</v>
      </c>
      <c r="E81" s="22"/>
      <c r="F81" s="22"/>
      <c r="G81" s="22"/>
    </row>
    <row r="82" spans="1:7" ht="13.5">
      <c r="A82" s="6" t="s">
        <v>332</v>
      </c>
      <c r="B82" s="22"/>
      <c r="C82" s="22"/>
      <c r="D82" s="22"/>
      <c r="E82" s="22"/>
      <c r="F82" s="22">
        <v>532</v>
      </c>
      <c r="G82" s="22"/>
    </row>
    <row r="83" spans="1:7" ht="13.5">
      <c r="A83" s="6" t="s">
        <v>333</v>
      </c>
      <c r="B83" s="22"/>
      <c r="C83" s="22"/>
      <c r="D83" s="22"/>
      <c r="E83" s="22"/>
      <c r="F83" s="22">
        <v>27</v>
      </c>
      <c r="G83" s="22"/>
    </row>
    <row r="84" spans="1:7" ht="13.5">
      <c r="A84" s="6" t="s">
        <v>334</v>
      </c>
      <c r="B84" s="22"/>
      <c r="C84" s="22"/>
      <c r="D84" s="22">
        <v>1693</v>
      </c>
      <c r="E84" s="22"/>
      <c r="F84" s="22"/>
      <c r="G84" s="22"/>
    </row>
    <row r="85" spans="1:7" ht="13.5">
      <c r="A85" s="6" t="s">
        <v>335</v>
      </c>
      <c r="B85" s="22"/>
      <c r="C85" s="22"/>
      <c r="D85" s="22">
        <v>3478</v>
      </c>
      <c r="E85" s="22"/>
      <c r="F85" s="22">
        <v>2014</v>
      </c>
      <c r="G85" s="22"/>
    </row>
    <row r="86" spans="1:7" ht="13.5">
      <c r="A86" s="6" t="s">
        <v>336</v>
      </c>
      <c r="B86" s="22"/>
      <c r="C86" s="22"/>
      <c r="D86" s="22"/>
      <c r="E86" s="22"/>
      <c r="F86" s="22"/>
      <c r="G86" s="22">
        <v>27160</v>
      </c>
    </row>
    <row r="87" spans="1:7" ht="13.5">
      <c r="A87" s="6" t="s">
        <v>337</v>
      </c>
      <c r="B87" s="22">
        <v>33607</v>
      </c>
      <c r="C87" s="22"/>
      <c r="D87" s="22"/>
      <c r="E87" s="22"/>
      <c r="F87" s="22"/>
      <c r="G87" s="22"/>
    </row>
    <row r="88" spans="1:7" ht="13.5">
      <c r="A88" s="6" t="s">
        <v>160</v>
      </c>
      <c r="B88" s="22">
        <v>13</v>
      </c>
      <c r="C88" s="22">
        <v>48</v>
      </c>
      <c r="D88" s="22">
        <v>57</v>
      </c>
      <c r="E88" s="22"/>
      <c r="F88" s="22"/>
      <c r="G88" s="22"/>
    </row>
    <row r="89" spans="1:7" ht="13.5">
      <c r="A89" s="6" t="s">
        <v>338</v>
      </c>
      <c r="B89" s="22">
        <v>49940</v>
      </c>
      <c r="C89" s="22">
        <v>16446</v>
      </c>
      <c r="D89" s="22">
        <v>43541</v>
      </c>
      <c r="E89" s="22">
        <v>16343</v>
      </c>
      <c r="F89" s="22">
        <v>17572</v>
      </c>
      <c r="G89" s="22">
        <v>39288</v>
      </c>
    </row>
    <row r="90" spans="1:7" ht="13.5">
      <c r="A90" s="7" t="s">
        <v>339</v>
      </c>
      <c r="B90" s="22">
        <v>77850</v>
      </c>
      <c r="C90" s="22">
        <v>51336</v>
      </c>
      <c r="D90" s="22">
        <v>17824</v>
      </c>
      <c r="E90" s="22">
        <v>23240</v>
      </c>
      <c r="F90" s="22">
        <v>11439</v>
      </c>
      <c r="G90" s="22">
        <v>11662</v>
      </c>
    </row>
    <row r="91" spans="1:7" ht="13.5">
      <c r="A91" s="7" t="s">
        <v>57</v>
      </c>
      <c r="B91" s="22">
        <v>28050</v>
      </c>
      <c r="C91" s="22">
        <v>10600</v>
      </c>
      <c r="D91" s="22">
        <v>9900</v>
      </c>
      <c r="E91" s="22">
        <v>23930</v>
      </c>
      <c r="F91" s="22">
        <v>13171</v>
      </c>
      <c r="G91" s="22">
        <v>25040</v>
      </c>
    </row>
    <row r="92" spans="1:7" ht="13.5">
      <c r="A92" s="7" t="s">
        <v>58</v>
      </c>
      <c r="B92" s="22">
        <v>849</v>
      </c>
      <c r="C92" s="22">
        <v>22658</v>
      </c>
      <c r="D92" s="22">
        <v>-4788</v>
      </c>
      <c r="E92" s="22">
        <v>-13658</v>
      </c>
      <c r="F92" s="22">
        <v>-7309</v>
      </c>
      <c r="G92" s="22">
        <v>-20824</v>
      </c>
    </row>
    <row r="93" spans="1:7" ht="13.5">
      <c r="A93" s="7" t="s">
        <v>59</v>
      </c>
      <c r="B93" s="22">
        <v>28899</v>
      </c>
      <c r="C93" s="22">
        <v>33258</v>
      </c>
      <c r="D93" s="22">
        <v>5111</v>
      </c>
      <c r="E93" s="22">
        <v>10271</v>
      </c>
      <c r="F93" s="22">
        <v>5861</v>
      </c>
      <c r="G93" s="22">
        <v>4215</v>
      </c>
    </row>
    <row r="94" spans="1:7" ht="14.25" thickBot="1">
      <c r="A94" s="7" t="s">
        <v>60</v>
      </c>
      <c r="B94" s="22">
        <v>48951</v>
      </c>
      <c r="C94" s="22">
        <v>18077</v>
      </c>
      <c r="D94" s="22">
        <v>12713</v>
      </c>
      <c r="E94" s="22">
        <v>12969</v>
      </c>
      <c r="F94" s="22">
        <v>5578</v>
      </c>
      <c r="G94" s="22">
        <v>7446</v>
      </c>
    </row>
    <row r="95" spans="1:7" ht="14.25" thickTop="1">
      <c r="A95" s="8"/>
      <c r="B95" s="24"/>
      <c r="C95" s="24"/>
      <c r="D95" s="24"/>
      <c r="E95" s="24"/>
      <c r="F95" s="24"/>
      <c r="G95" s="24"/>
    </row>
    <row r="97" ht="13.5">
      <c r="A97" s="20" t="s">
        <v>252</v>
      </c>
    </row>
    <row r="98" ht="13.5">
      <c r="A98" s="20" t="s">
        <v>253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2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248</v>
      </c>
      <c r="B2" s="14">
        <v>1925</v>
      </c>
      <c r="C2" s="14"/>
      <c r="D2" s="14"/>
      <c r="E2" s="14"/>
      <c r="F2" s="14"/>
      <c r="G2" s="14"/>
    </row>
    <row r="3" spans="1:7" ht="14.25" thickBot="1">
      <c r="A3" s="11" t="s">
        <v>249</v>
      </c>
      <c r="B3" s="1" t="s">
        <v>250</v>
      </c>
      <c r="C3" s="1"/>
      <c r="D3" s="1"/>
      <c r="E3" s="1"/>
      <c r="F3" s="1"/>
      <c r="G3" s="1"/>
    </row>
    <row r="4" spans="1:7" ht="14.25" thickTop="1">
      <c r="A4" s="10" t="s">
        <v>126</v>
      </c>
      <c r="B4" s="15" t="str">
        <f>HYPERLINK("http://www.kabupro.jp/mark/20130627/S000DRT6.htm","有価証券報告書")</f>
        <v>有価証券報告書</v>
      </c>
      <c r="C4" s="15" t="str">
        <f>HYPERLINK("http://www.kabupro.jp/mark/20130627/S000DRT6.htm","有価証券報告書")</f>
        <v>有価証券報告書</v>
      </c>
      <c r="D4" s="15" t="str">
        <f>HYPERLINK("http://www.kabupro.jp/mark/20120628/S000BA3D.htm","有価証券報告書")</f>
        <v>有価証券報告書</v>
      </c>
      <c r="E4" s="15" t="str">
        <f>HYPERLINK("http://www.kabupro.jp/mark/20110629/S0008IEK.htm","有価証券報告書")</f>
        <v>有価証券報告書</v>
      </c>
      <c r="F4" s="15" t="str">
        <f>HYPERLINK("http://www.kabupro.jp/mark/20090626/S00036UH.htm","有価証券報告書")</f>
        <v>有価証券報告書</v>
      </c>
      <c r="G4" s="15" t="str">
        <f>HYPERLINK("http://www.kabupro.jp/mark/20090626/S00036UH.htm","有価証券報告書")</f>
        <v>有価証券報告書</v>
      </c>
    </row>
    <row r="5" spans="1:7" ht="14.25" thickBot="1">
      <c r="A5" s="11" t="s">
        <v>127</v>
      </c>
      <c r="B5" s="1" t="s">
        <v>133</v>
      </c>
      <c r="C5" s="1" t="s">
        <v>133</v>
      </c>
      <c r="D5" s="1" t="s">
        <v>137</v>
      </c>
      <c r="E5" s="1" t="s">
        <v>139</v>
      </c>
      <c r="F5" s="1" t="s">
        <v>141</v>
      </c>
      <c r="G5" s="1" t="s">
        <v>141</v>
      </c>
    </row>
    <row r="6" spans="1:7" ht="15" thickBot="1" thickTop="1">
      <c r="A6" s="10" t="s">
        <v>128</v>
      </c>
      <c r="B6" s="18" t="s">
        <v>251</v>
      </c>
      <c r="C6" s="19"/>
      <c r="D6" s="19"/>
      <c r="E6" s="19"/>
      <c r="F6" s="19"/>
      <c r="G6" s="19"/>
    </row>
    <row r="7" spans="1:7" ht="14.25" thickTop="1">
      <c r="A7" s="12" t="s">
        <v>129</v>
      </c>
      <c r="B7" s="16" t="s">
        <v>134</v>
      </c>
      <c r="C7" s="16" t="s">
        <v>134</v>
      </c>
      <c r="D7" s="16" t="s">
        <v>134</v>
      </c>
      <c r="E7" s="16" t="s">
        <v>134</v>
      </c>
      <c r="F7" s="16" t="s">
        <v>134</v>
      </c>
      <c r="G7" s="16" t="s">
        <v>134</v>
      </c>
    </row>
    <row r="8" spans="1:7" ht="13.5">
      <c r="A8" s="13" t="s">
        <v>130</v>
      </c>
      <c r="B8" s="17"/>
      <c r="C8" s="17"/>
      <c r="D8" s="17"/>
      <c r="E8" s="17"/>
      <c r="F8" s="17"/>
      <c r="G8" s="17"/>
    </row>
    <row r="9" spans="1:7" ht="13.5">
      <c r="A9" s="13" t="s">
        <v>131</v>
      </c>
      <c r="B9" s="17" t="s">
        <v>135</v>
      </c>
      <c r="C9" s="17" t="s">
        <v>136</v>
      </c>
      <c r="D9" s="17" t="s">
        <v>138</v>
      </c>
      <c r="E9" s="17" t="s">
        <v>140</v>
      </c>
      <c r="F9" s="17" t="s">
        <v>142</v>
      </c>
      <c r="G9" s="17" t="s">
        <v>143</v>
      </c>
    </row>
    <row r="10" spans="1:7" ht="14.25" thickBot="1">
      <c r="A10" s="13" t="s">
        <v>132</v>
      </c>
      <c r="B10" s="17" t="s">
        <v>145</v>
      </c>
      <c r="C10" s="17" t="s">
        <v>145</v>
      </c>
      <c r="D10" s="17" t="s">
        <v>145</v>
      </c>
      <c r="E10" s="17" t="s">
        <v>145</v>
      </c>
      <c r="F10" s="17" t="s">
        <v>145</v>
      </c>
      <c r="G10" s="17" t="s">
        <v>145</v>
      </c>
    </row>
    <row r="11" spans="1:7" ht="14.25" thickTop="1">
      <c r="A11" s="9" t="s">
        <v>144</v>
      </c>
      <c r="B11" s="21">
        <v>126212</v>
      </c>
      <c r="C11" s="21">
        <v>184420</v>
      </c>
      <c r="D11" s="21">
        <v>97697</v>
      </c>
      <c r="E11" s="21">
        <v>138706</v>
      </c>
      <c r="F11" s="21">
        <v>58195</v>
      </c>
      <c r="G11" s="21">
        <v>42358</v>
      </c>
    </row>
    <row r="12" spans="1:7" ht="13.5">
      <c r="A12" s="2" t="s">
        <v>146</v>
      </c>
      <c r="B12" s="22">
        <v>3485</v>
      </c>
      <c r="C12" s="22">
        <v>2658</v>
      </c>
      <c r="D12" s="22">
        <v>1328</v>
      </c>
      <c r="E12" s="22">
        <v>2411</v>
      </c>
      <c r="F12" s="22">
        <v>2387</v>
      </c>
      <c r="G12" s="22">
        <v>6789</v>
      </c>
    </row>
    <row r="13" spans="1:7" ht="13.5">
      <c r="A13" s="2" t="s">
        <v>147</v>
      </c>
      <c r="B13" s="22">
        <v>61915</v>
      </c>
      <c r="C13" s="22">
        <v>46408</v>
      </c>
      <c r="D13" s="22">
        <v>60341</v>
      </c>
      <c r="E13" s="22">
        <v>40109</v>
      </c>
      <c r="F13" s="22">
        <v>20635</v>
      </c>
      <c r="G13" s="22">
        <v>25505</v>
      </c>
    </row>
    <row r="14" spans="1:7" ht="13.5">
      <c r="A14" s="2" t="s">
        <v>148</v>
      </c>
      <c r="B14" s="22">
        <v>1512</v>
      </c>
      <c r="C14" s="22">
        <v>1000</v>
      </c>
      <c r="D14" s="22">
        <v>1007</v>
      </c>
      <c r="E14" s="22">
        <v>978</v>
      </c>
      <c r="F14" s="22">
        <v>796</v>
      </c>
      <c r="G14" s="22">
        <v>1285</v>
      </c>
    </row>
    <row r="15" spans="1:7" ht="13.5">
      <c r="A15" s="2" t="s">
        <v>149</v>
      </c>
      <c r="B15" s="22">
        <v>8256</v>
      </c>
      <c r="C15" s="22">
        <v>8584</v>
      </c>
      <c r="D15" s="22">
        <v>3354</v>
      </c>
      <c r="E15" s="22">
        <v>3222</v>
      </c>
      <c r="F15" s="22">
        <v>946</v>
      </c>
      <c r="G15" s="22"/>
    </row>
    <row r="16" spans="1:7" ht="13.5">
      <c r="A16" s="2" t="s">
        <v>150</v>
      </c>
      <c r="B16" s="22">
        <v>6</v>
      </c>
      <c r="C16" s="22">
        <v>6</v>
      </c>
      <c r="D16" s="22">
        <v>6</v>
      </c>
      <c r="E16" s="22">
        <v>6</v>
      </c>
      <c r="F16" s="22"/>
      <c r="G16" s="22">
        <v>20</v>
      </c>
    </row>
    <row r="17" spans="1:7" ht="13.5">
      <c r="A17" s="2" t="s">
        <v>151</v>
      </c>
      <c r="B17" s="22">
        <v>13724</v>
      </c>
      <c r="C17" s="22">
        <v>10478</v>
      </c>
      <c r="D17" s="22">
        <v>10041</v>
      </c>
      <c r="E17" s="22">
        <v>11228</v>
      </c>
      <c r="F17" s="22">
        <v>54663</v>
      </c>
      <c r="G17" s="22">
        <v>70035</v>
      </c>
    </row>
    <row r="18" spans="1:7" ht="13.5">
      <c r="A18" s="2" t="s">
        <v>152</v>
      </c>
      <c r="B18" s="22">
        <v>261475</v>
      </c>
      <c r="C18" s="22">
        <v>254173</v>
      </c>
      <c r="D18" s="22">
        <v>218228</v>
      </c>
      <c r="E18" s="22">
        <v>216695</v>
      </c>
      <c r="F18" s="22">
        <v>249049</v>
      </c>
      <c r="G18" s="22">
        <v>309709</v>
      </c>
    </row>
    <row r="19" spans="1:7" ht="13.5">
      <c r="A19" s="2" t="s">
        <v>153</v>
      </c>
      <c r="B19" s="22">
        <v>45470</v>
      </c>
      <c r="C19" s="22">
        <v>34710</v>
      </c>
      <c r="D19" s="22">
        <v>27345</v>
      </c>
      <c r="E19" s="22">
        <v>31667</v>
      </c>
      <c r="F19" s="22">
        <v>46042</v>
      </c>
      <c r="G19" s="22">
        <v>62195</v>
      </c>
    </row>
    <row r="20" spans="1:7" ht="13.5">
      <c r="A20" s="2" t="s">
        <v>154</v>
      </c>
      <c r="B20" s="22">
        <v>1332</v>
      </c>
      <c r="C20" s="22">
        <v>1378</v>
      </c>
      <c r="D20" s="22">
        <v>2237</v>
      </c>
      <c r="E20" s="22">
        <v>3761</v>
      </c>
      <c r="F20" s="22"/>
      <c r="G20" s="22"/>
    </row>
    <row r="21" spans="1:7" ht="13.5">
      <c r="A21" s="2" t="s">
        <v>155</v>
      </c>
      <c r="B21" s="22">
        <v>4708</v>
      </c>
      <c r="C21" s="22">
        <v>5244</v>
      </c>
      <c r="D21" s="22">
        <v>3982</v>
      </c>
      <c r="E21" s="22">
        <v>2506</v>
      </c>
      <c r="F21" s="22">
        <v>8366</v>
      </c>
      <c r="G21" s="22">
        <v>9854</v>
      </c>
    </row>
    <row r="22" spans="1:7" ht="13.5">
      <c r="A22" s="2" t="s">
        <v>156</v>
      </c>
      <c r="B22" s="22">
        <v>2515</v>
      </c>
      <c r="C22" s="22">
        <v>2629</v>
      </c>
      <c r="D22" s="22">
        <v>3141</v>
      </c>
      <c r="E22" s="22">
        <v>3685</v>
      </c>
      <c r="F22" s="22">
        <v>2100</v>
      </c>
      <c r="G22" s="22">
        <v>2086</v>
      </c>
    </row>
    <row r="23" spans="1:7" ht="13.5">
      <c r="A23" s="2" t="s">
        <v>157</v>
      </c>
      <c r="B23" s="22">
        <v>5240</v>
      </c>
      <c r="C23" s="22">
        <v>4708</v>
      </c>
      <c r="D23" s="22">
        <v>4175</v>
      </c>
      <c r="E23" s="22">
        <v>3509</v>
      </c>
      <c r="F23" s="22">
        <v>3344</v>
      </c>
      <c r="G23" s="22">
        <v>3984</v>
      </c>
    </row>
    <row r="24" spans="1:7" ht="13.5">
      <c r="A24" s="2" t="s">
        <v>158</v>
      </c>
      <c r="B24" s="22">
        <v>20254</v>
      </c>
      <c r="C24" s="22">
        <v>21802</v>
      </c>
      <c r="D24" s="22">
        <v>39448</v>
      </c>
      <c r="E24" s="22">
        <v>40708</v>
      </c>
      <c r="F24" s="22">
        <v>30865</v>
      </c>
      <c r="G24" s="22">
        <v>34615</v>
      </c>
    </row>
    <row r="25" spans="1:7" ht="13.5">
      <c r="A25" s="2" t="s">
        <v>159</v>
      </c>
      <c r="B25" s="22">
        <v>24037</v>
      </c>
      <c r="C25" s="22">
        <v>14298</v>
      </c>
      <c r="D25" s="22">
        <v>25833</v>
      </c>
      <c r="E25" s="22">
        <v>4298</v>
      </c>
      <c r="F25" s="22">
        <v>12748</v>
      </c>
      <c r="G25" s="22"/>
    </row>
    <row r="26" spans="1:7" ht="13.5">
      <c r="A26" s="2" t="s">
        <v>160</v>
      </c>
      <c r="B26" s="22">
        <v>14307</v>
      </c>
      <c r="C26" s="22">
        <v>16731</v>
      </c>
      <c r="D26" s="22">
        <v>14442</v>
      </c>
      <c r="E26" s="22">
        <v>10755</v>
      </c>
      <c r="F26" s="22">
        <v>9883</v>
      </c>
      <c r="G26" s="22">
        <v>27595</v>
      </c>
    </row>
    <row r="27" spans="1:7" ht="13.5">
      <c r="A27" s="2" t="s">
        <v>161</v>
      </c>
      <c r="B27" s="22">
        <v>-2941</v>
      </c>
      <c r="C27" s="22">
        <v>-1289</v>
      </c>
      <c r="D27" s="22">
        <v>-2156</v>
      </c>
      <c r="E27" s="22">
        <v>-2400</v>
      </c>
      <c r="F27" s="22">
        <v>-987</v>
      </c>
      <c r="G27" s="22">
        <v>-815</v>
      </c>
    </row>
    <row r="28" spans="1:7" ht="13.5">
      <c r="A28" s="2" t="s">
        <v>162</v>
      </c>
      <c r="B28" s="22">
        <v>591514</v>
      </c>
      <c r="C28" s="22">
        <v>607944</v>
      </c>
      <c r="D28" s="22">
        <v>510455</v>
      </c>
      <c r="E28" s="22">
        <v>511849</v>
      </c>
      <c r="F28" s="22">
        <v>502824</v>
      </c>
      <c r="G28" s="22">
        <v>599060</v>
      </c>
    </row>
    <row r="29" spans="1:7" ht="13.5">
      <c r="A29" s="3" t="s">
        <v>163</v>
      </c>
      <c r="B29" s="22">
        <v>249382</v>
      </c>
      <c r="C29" s="22">
        <v>243112</v>
      </c>
      <c r="D29" s="22">
        <v>239349</v>
      </c>
      <c r="E29" s="22">
        <v>253845</v>
      </c>
      <c r="F29" s="22">
        <v>231185</v>
      </c>
      <c r="G29" s="22">
        <v>173665</v>
      </c>
    </row>
    <row r="30" spans="1:7" ht="13.5">
      <c r="A30" s="4" t="s">
        <v>164</v>
      </c>
      <c r="B30" s="22">
        <v>-129844</v>
      </c>
      <c r="C30" s="22">
        <v>-124869</v>
      </c>
      <c r="D30" s="22">
        <v>-119305</v>
      </c>
      <c r="E30" s="22">
        <v>-115411</v>
      </c>
      <c r="F30" s="22">
        <v>-108126</v>
      </c>
      <c r="G30" s="22">
        <v>-105165</v>
      </c>
    </row>
    <row r="31" spans="1:7" ht="13.5">
      <c r="A31" s="4" t="s">
        <v>165</v>
      </c>
      <c r="B31" s="22">
        <v>119538</v>
      </c>
      <c r="C31" s="22">
        <v>118243</v>
      </c>
      <c r="D31" s="22">
        <v>120044</v>
      </c>
      <c r="E31" s="22">
        <v>138433</v>
      </c>
      <c r="F31" s="22">
        <v>123059</v>
      </c>
      <c r="G31" s="22">
        <v>68499</v>
      </c>
    </row>
    <row r="32" spans="1:7" ht="13.5">
      <c r="A32" s="3" t="s">
        <v>166</v>
      </c>
      <c r="B32" s="22">
        <v>25740</v>
      </c>
      <c r="C32" s="22">
        <v>25991</v>
      </c>
      <c r="D32" s="22">
        <v>26053</v>
      </c>
      <c r="E32" s="22">
        <v>26117</v>
      </c>
      <c r="F32" s="22">
        <v>25029</v>
      </c>
      <c r="G32" s="22">
        <v>22840</v>
      </c>
    </row>
    <row r="33" spans="1:7" ht="13.5">
      <c r="A33" s="4" t="s">
        <v>164</v>
      </c>
      <c r="B33" s="22">
        <v>-20817</v>
      </c>
      <c r="C33" s="22">
        <v>-20619</v>
      </c>
      <c r="D33" s="22">
        <v>-20145</v>
      </c>
      <c r="E33" s="22">
        <v>-19658</v>
      </c>
      <c r="F33" s="22">
        <v>-18796</v>
      </c>
      <c r="G33" s="22">
        <v>-18386</v>
      </c>
    </row>
    <row r="34" spans="1:7" ht="13.5">
      <c r="A34" s="4" t="s">
        <v>167</v>
      </c>
      <c r="B34" s="22">
        <v>4922</v>
      </c>
      <c r="C34" s="22">
        <v>5371</v>
      </c>
      <c r="D34" s="22">
        <v>5908</v>
      </c>
      <c r="E34" s="22">
        <v>6459</v>
      </c>
      <c r="F34" s="22">
        <v>6232</v>
      </c>
      <c r="G34" s="22">
        <v>4454</v>
      </c>
    </row>
    <row r="35" spans="1:7" ht="13.5">
      <c r="A35" s="3" t="s">
        <v>168</v>
      </c>
      <c r="B35" s="22">
        <v>40184</v>
      </c>
      <c r="C35" s="22">
        <v>38915</v>
      </c>
      <c r="D35" s="22">
        <v>39016</v>
      </c>
      <c r="E35" s="22">
        <v>38753</v>
      </c>
      <c r="F35" s="22">
        <v>38193</v>
      </c>
      <c r="G35" s="22">
        <v>39055</v>
      </c>
    </row>
    <row r="36" spans="1:7" ht="13.5">
      <c r="A36" s="4" t="s">
        <v>164</v>
      </c>
      <c r="B36" s="22">
        <v>-31828</v>
      </c>
      <c r="C36" s="22">
        <v>-31848</v>
      </c>
      <c r="D36" s="22">
        <v>-30706</v>
      </c>
      <c r="E36" s="22">
        <v>-28976</v>
      </c>
      <c r="F36" s="22">
        <v>-28682</v>
      </c>
      <c r="G36" s="22">
        <v>-30627</v>
      </c>
    </row>
    <row r="37" spans="1:7" ht="13.5">
      <c r="A37" s="4" t="s">
        <v>169</v>
      </c>
      <c r="B37" s="22">
        <v>8356</v>
      </c>
      <c r="C37" s="22">
        <v>7066</v>
      </c>
      <c r="D37" s="22">
        <v>8309</v>
      </c>
      <c r="E37" s="22">
        <v>9776</v>
      </c>
      <c r="F37" s="22">
        <v>9510</v>
      </c>
      <c r="G37" s="22">
        <v>8427</v>
      </c>
    </row>
    <row r="38" spans="1:7" ht="13.5">
      <c r="A38" s="3" t="s">
        <v>170</v>
      </c>
      <c r="B38" s="22">
        <v>264</v>
      </c>
      <c r="C38" s="22">
        <v>265</v>
      </c>
      <c r="D38" s="22">
        <v>274</v>
      </c>
      <c r="E38" s="22">
        <v>299</v>
      </c>
      <c r="F38" s="22">
        <v>304</v>
      </c>
      <c r="G38" s="22">
        <v>302</v>
      </c>
    </row>
    <row r="39" spans="1:7" ht="13.5">
      <c r="A39" s="4" t="s">
        <v>164</v>
      </c>
      <c r="B39" s="22">
        <v>-254</v>
      </c>
      <c r="C39" s="22">
        <v>-255</v>
      </c>
      <c r="D39" s="22">
        <v>-261</v>
      </c>
      <c r="E39" s="22">
        <v>-276</v>
      </c>
      <c r="F39" s="22">
        <v>-275</v>
      </c>
      <c r="G39" s="22">
        <v>-267</v>
      </c>
    </row>
    <row r="40" spans="1:7" ht="13.5">
      <c r="A40" s="4" t="s">
        <v>171</v>
      </c>
      <c r="B40" s="22">
        <v>9</v>
      </c>
      <c r="C40" s="22">
        <v>9</v>
      </c>
      <c r="D40" s="22">
        <v>13</v>
      </c>
      <c r="E40" s="22">
        <v>23</v>
      </c>
      <c r="F40" s="22">
        <v>28</v>
      </c>
      <c r="G40" s="22">
        <v>34</v>
      </c>
    </row>
    <row r="41" spans="1:7" ht="13.5">
      <c r="A41" s="3" t="s">
        <v>172</v>
      </c>
      <c r="B41" s="22">
        <v>17910</v>
      </c>
      <c r="C41" s="22">
        <v>17127</v>
      </c>
      <c r="D41" s="22">
        <v>17025</v>
      </c>
      <c r="E41" s="22">
        <v>16864</v>
      </c>
      <c r="F41" s="22">
        <v>16840</v>
      </c>
      <c r="G41" s="22">
        <v>15826</v>
      </c>
    </row>
    <row r="42" spans="1:7" ht="13.5">
      <c r="A42" s="4" t="s">
        <v>164</v>
      </c>
      <c r="B42" s="22">
        <v>-14887</v>
      </c>
      <c r="C42" s="22">
        <v>-14452</v>
      </c>
      <c r="D42" s="22">
        <v>-14318</v>
      </c>
      <c r="E42" s="22">
        <v>-13761</v>
      </c>
      <c r="F42" s="22">
        <v>-13089</v>
      </c>
      <c r="G42" s="22">
        <v>-12674</v>
      </c>
    </row>
    <row r="43" spans="1:7" ht="13.5">
      <c r="A43" s="4" t="s">
        <v>173</v>
      </c>
      <c r="B43" s="22">
        <v>3023</v>
      </c>
      <c r="C43" s="22">
        <v>2675</v>
      </c>
      <c r="D43" s="22">
        <v>2707</v>
      </c>
      <c r="E43" s="22">
        <v>3103</v>
      </c>
      <c r="F43" s="22">
        <v>3750</v>
      </c>
      <c r="G43" s="22">
        <v>3152</v>
      </c>
    </row>
    <row r="44" spans="1:7" ht="13.5">
      <c r="A44" s="3" t="s">
        <v>174</v>
      </c>
      <c r="B44" s="22">
        <v>258119</v>
      </c>
      <c r="C44" s="22">
        <v>240287</v>
      </c>
      <c r="D44" s="22">
        <v>247870</v>
      </c>
      <c r="E44" s="22">
        <v>254006</v>
      </c>
      <c r="F44" s="22">
        <v>248397</v>
      </c>
      <c r="G44" s="22">
        <v>231020</v>
      </c>
    </row>
    <row r="45" spans="1:7" ht="13.5">
      <c r="A45" s="3" t="s">
        <v>175</v>
      </c>
      <c r="B45" s="22">
        <v>7505</v>
      </c>
      <c r="C45" s="22">
        <v>7542</v>
      </c>
      <c r="D45" s="22">
        <v>5574</v>
      </c>
      <c r="E45" s="22">
        <v>5006</v>
      </c>
      <c r="F45" s="22">
        <v>2150</v>
      </c>
      <c r="G45" s="22"/>
    </row>
    <row r="46" spans="1:7" ht="13.5">
      <c r="A46" s="4" t="s">
        <v>164</v>
      </c>
      <c r="B46" s="22">
        <v>-3531</v>
      </c>
      <c r="C46" s="22">
        <v>-3567</v>
      </c>
      <c r="D46" s="22">
        <v>-2264</v>
      </c>
      <c r="E46" s="22">
        <v>-1068</v>
      </c>
      <c r="F46" s="22">
        <v>-285</v>
      </c>
      <c r="G46" s="22"/>
    </row>
    <row r="47" spans="1:7" ht="13.5">
      <c r="A47" s="4" t="s">
        <v>175</v>
      </c>
      <c r="B47" s="22">
        <v>3973</v>
      </c>
      <c r="C47" s="22">
        <v>3975</v>
      </c>
      <c r="D47" s="22">
        <v>3310</v>
      </c>
      <c r="E47" s="22">
        <v>3937</v>
      </c>
      <c r="F47" s="22">
        <v>1864</v>
      </c>
      <c r="G47" s="22"/>
    </row>
    <row r="48" spans="1:7" ht="13.5">
      <c r="A48" s="3" t="s">
        <v>176</v>
      </c>
      <c r="B48" s="22">
        <v>10985</v>
      </c>
      <c r="C48" s="22">
        <v>4821</v>
      </c>
      <c r="D48" s="22">
        <v>1703</v>
      </c>
      <c r="E48" s="22">
        <v>5076</v>
      </c>
      <c r="F48" s="22">
        <v>3000</v>
      </c>
      <c r="G48" s="22">
        <v>11487</v>
      </c>
    </row>
    <row r="49" spans="1:7" ht="13.5">
      <c r="A49" s="3" t="s">
        <v>179</v>
      </c>
      <c r="B49" s="22">
        <v>408929</v>
      </c>
      <c r="C49" s="22">
        <v>382450</v>
      </c>
      <c r="D49" s="22">
        <v>389866</v>
      </c>
      <c r="E49" s="22">
        <v>420817</v>
      </c>
      <c r="F49" s="22">
        <v>395843</v>
      </c>
      <c r="G49" s="22">
        <v>327077</v>
      </c>
    </row>
    <row r="50" spans="1:7" ht="13.5">
      <c r="A50" s="3" t="s">
        <v>180</v>
      </c>
      <c r="B50" s="22">
        <v>701</v>
      </c>
      <c r="C50" s="22">
        <v>543</v>
      </c>
      <c r="D50" s="22">
        <v>618</v>
      </c>
      <c r="E50" s="22">
        <v>613</v>
      </c>
      <c r="F50" s="22">
        <v>613</v>
      </c>
      <c r="G50" s="22"/>
    </row>
    <row r="51" spans="1:7" ht="13.5">
      <c r="A51" s="3" t="s">
        <v>181</v>
      </c>
      <c r="B51" s="22">
        <v>55</v>
      </c>
      <c r="C51" s="22">
        <v>66</v>
      </c>
      <c r="D51" s="22">
        <v>74</v>
      </c>
      <c r="E51" s="22">
        <v>85</v>
      </c>
      <c r="F51" s="22">
        <v>90</v>
      </c>
      <c r="G51" s="22"/>
    </row>
    <row r="52" spans="1:7" ht="13.5">
      <c r="A52" s="3" t="s">
        <v>182</v>
      </c>
      <c r="B52" s="22">
        <v>14325</v>
      </c>
      <c r="C52" s="22">
        <v>12492</v>
      </c>
      <c r="D52" s="22">
        <v>8742</v>
      </c>
      <c r="E52" s="22">
        <v>6276</v>
      </c>
      <c r="F52" s="22">
        <v>5889</v>
      </c>
      <c r="G52" s="22"/>
    </row>
    <row r="53" spans="1:7" ht="13.5">
      <c r="A53" s="3" t="s">
        <v>183</v>
      </c>
      <c r="B53" s="22">
        <v>1544</v>
      </c>
      <c r="C53" s="22">
        <v>937</v>
      </c>
      <c r="D53" s="22">
        <v>924</v>
      </c>
      <c r="E53" s="22">
        <v>948</v>
      </c>
      <c r="F53" s="22">
        <v>960</v>
      </c>
      <c r="G53" s="22">
        <v>7516</v>
      </c>
    </row>
    <row r="54" spans="1:7" ht="13.5">
      <c r="A54" s="3" t="s">
        <v>184</v>
      </c>
      <c r="B54" s="22">
        <v>16627</v>
      </c>
      <c r="C54" s="22">
        <v>14039</v>
      </c>
      <c r="D54" s="22">
        <v>10359</v>
      </c>
      <c r="E54" s="22">
        <v>7924</v>
      </c>
      <c r="F54" s="22">
        <v>7553</v>
      </c>
      <c r="G54" s="22">
        <v>7516</v>
      </c>
    </row>
    <row r="55" spans="1:7" ht="13.5">
      <c r="A55" s="3" t="s">
        <v>185</v>
      </c>
      <c r="B55" s="22">
        <v>132698</v>
      </c>
      <c r="C55" s="22">
        <v>96812</v>
      </c>
      <c r="D55" s="22">
        <v>98612</v>
      </c>
      <c r="E55" s="22">
        <v>87081</v>
      </c>
      <c r="F55" s="22">
        <v>82758</v>
      </c>
      <c r="G55" s="22">
        <v>87383</v>
      </c>
    </row>
    <row r="56" spans="1:7" ht="13.5">
      <c r="A56" s="3" t="s">
        <v>186</v>
      </c>
      <c r="B56" s="22">
        <v>259356</v>
      </c>
      <c r="C56" s="22">
        <v>203384</v>
      </c>
      <c r="D56" s="22">
        <v>193912</v>
      </c>
      <c r="E56" s="22">
        <v>207591</v>
      </c>
      <c r="F56" s="22">
        <v>191745</v>
      </c>
      <c r="G56" s="22">
        <v>183525</v>
      </c>
    </row>
    <row r="57" spans="1:7" ht="13.5">
      <c r="A57" s="3" t="s">
        <v>187</v>
      </c>
      <c r="B57" s="22">
        <v>14175</v>
      </c>
      <c r="C57" s="22">
        <v>21728</v>
      </c>
      <c r="D57" s="22">
        <v>23068</v>
      </c>
      <c r="E57" s="22">
        <v>17328</v>
      </c>
      <c r="F57" s="22">
        <v>17370</v>
      </c>
      <c r="G57" s="22">
        <v>16492</v>
      </c>
    </row>
    <row r="58" spans="1:7" ht="13.5">
      <c r="A58" s="3" t="s">
        <v>188</v>
      </c>
      <c r="B58" s="22">
        <v>72987</v>
      </c>
      <c r="C58" s="22">
        <v>60756</v>
      </c>
      <c r="D58" s="22">
        <v>49092</v>
      </c>
      <c r="E58" s="22">
        <v>39123</v>
      </c>
      <c r="F58" s="22">
        <v>36004</v>
      </c>
      <c r="G58" s="22">
        <v>15267</v>
      </c>
    </row>
    <row r="59" spans="1:7" ht="13.5">
      <c r="A59" s="3" t="s">
        <v>189</v>
      </c>
      <c r="B59" s="22">
        <v>1891</v>
      </c>
      <c r="C59" s="22">
        <v>5905</v>
      </c>
      <c r="D59" s="22">
        <v>6885</v>
      </c>
      <c r="E59" s="22">
        <v>6757</v>
      </c>
      <c r="F59" s="22">
        <v>6533</v>
      </c>
      <c r="G59" s="22">
        <v>8204</v>
      </c>
    </row>
    <row r="60" spans="1:7" ht="13.5">
      <c r="A60" s="3" t="s">
        <v>190</v>
      </c>
      <c r="B60" s="22">
        <v>47354</v>
      </c>
      <c r="C60" s="22">
        <v>37240</v>
      </c>
      <c r="D60" s="22">
        <v>21769</v>
      </c>
      <c r="E60" s="22">
        <v>29146</v>
      </c>
      <c r="F60" s="22">
        <v>10269</v>
      </c>
      <c r="G60" s="22">
        <v>4299</v>
      </c>
    </row>
    <row r="61" spans="1:7" ht="13.5">
      <c r="A61" s="3" t="s">
        <v>191</v>
      </c>
      <c r="B61" s="22">
        <v>16561</v>
      </c>
      <c r="C61" s="22">
        <v>16609</v>
      </c>
      <c r="D61" s="22">
        <v>17234</v>
      </c>
      <c r="E61" s="22">
        <v>17075</v>
      </c>
      <c r="F61" s="22">
        <v>14201</v>
      </c>
      <c r="G61" s="22">
        <v>14147</v>
      </c>
    </row>
    <row r="62" spans="1:7" ht="13.5">
      <c r="A62" s="3" t="s">
        <v>192</v>
      </c>
      <c r="B62" s="22">
        <v>3918</v>
      </c>
      <c r="C62" s="22">
        <v>4183</v>
      </c>
      <c r="D62" s="22">
        <v>4724</v>
      </c>
      <c r="E62" s="22">
        <v>4910</v>
      </c>
      <c r="F62" s="22">
        <v>6298</v>
      </c>
      <c r="G62" s="22">
        <v>6616</v>
      </c>
    </row>
    <row r="63" spans="1:7" ht="13.5">
      <c r="A63" s="3" t="s">
        <v>193</v>
      </c>
      <c r="B63" s="22">
        <v>242</v>
      </c>
      <c r="C63" s="22">
        <v>242</v>
      </c>
      <c r="D63" s="22">
        <v>98</v>
      </c>
      <c r="E63" s="22">
        <v>161</v>
      </c>
      <c r="F63" s="22">
        <v>413</v>
      </c>
      <c r="G63" s="22">
        <v>222</v>
      </c>
    </row>
    <row r="64" spans="1:7" ht="13.5">
      <c r="A64" s="3" t="s">
        <v>194</v>
      </c>
      <c r="B64" s="22">
        <v>1661</v>
      </c>
      <c r="C64" s="22">
        <v>2480</v>
      </c>
      <c r="D64" s="22">
        <v>3081</v>
      </c>
      <c r="E64" s="22">
        <v>2574</v>
      </c>
      <c r="F64" s="22">
        <v>2486</v>
      </c>
      <c r="G64" s="22">
        <v>2822</v>
      </c>
    </row>
    <row r="65" spans="1:7" ht="13.5">
      <c r="A65" s="3" t="s">
        <v>195</v>
      </c>
      <c r="B65" s="22">
        <v>1020</v>
      </c>
      <c r="C65" s="22">
        <v>1071</v>
      </c>
      <c r="D65" s="22">
        <v>1175</v>
      </c>
      <c r="E65" s="22">
        <v>1191</v>
      </c>
      <c r="F65" s="22">
        <v>1012</v>
      </c>
      <c r="G65" s="22">
        <v>782</v>
      </c>
    </row>
    <row r="66" spans="1:7" ht="13.5">
      <c r="A66" s="3" t="s">
        <v>158</v>
      </c>
      <c r="B66" s="22">
        <v>61902</v>
      </c>
      <c r="C66" s="22">
        <v>70299</v>
      </c>
      <c r="D66" s="22">
        <v>75607</v>
      </c>
      <c r="E66" s="22">
        <v>69774</v>
      </c>
      <c r="F66" s="22">
        <v>68664</v>
      </c>
      <c r="G66" s="22">
        <v>49712</v>
      </c>
    </row>
    <row r="67" spans="1:7" ht="13.5">
      <c r="A67" s="3" t="s">
        <v>196</v>
      </c>
      <c r="B67" s="22"/>
      <c r="C67" s="22"/>
      <c r="D67" s="22"/>
      <c r="E67" s="22"/>
      <c r="F67" s="22"/>
      <c r="G67" s="22">
        <v>16506</v>
      </c>
    </row>
    <row r="68" spans="1:7" ht="13.5">
      <c r="A68" s="3" t="s">
        <v>160</v>
      </c>
      <c r="B68" s="22">
        <v>5844</v>
      </c>
      <c r="C68" s="22">
        <v>5832</v>
      </c>
      <c r="D68" s="22">
        <v>6049</v>
      </c>
      <c r="E68" s="22">
        <v>3083</v>
      </c>
      <c r="F68" s="22">
        <v>2232</v>
      </c>
      <c r="G68" s="22">
        <v>1986</v>
      </c>
    </row>
    <row r="69" spans="1:7" ht="13.5">
      <c r="A69" s="3" t="s">
        <v>161</v>
      </c>
      <c r="B69" s="22">
        <v>-2559</v>
      </c>
      <c r="C69" s="22">
        <v>-6575</v>
      </c>
      <c r="D69" s="22">
        <v>-8011</v>
      </c>
      <c r="E69" s="22">
        <v>-8190</v>
      </c>
      <c r="F69" s="22">
        <v>-8712</v>
      </c>
      <c r="G69" s="22">
        <v>-8086</v>
      </c>
    </row>
    <row r="70" spans="1:7" ht="13.5">
      <c r="A70" s="3" t="s">
        <v>197</v>
      </c>
      <c r="B70" s="22"/>
      <c r="C70" s="22"/>
      <c r="D70" s="22">
        <v>-3672</v>
      </c>
      <c r="E70" s="22"/>
      <c r="F70" s="22"/>
      <c r="G70" s="22"/>
    </row>
    <row r="71" spans="1:7" ht="13.5">
      <c r="A71" s="3" t="s">
        <v>198</v>
      </c>
      <c r="B71" s="22">
        <v>617053</v>
      </c>
      <c r="C71" s="22">
        <v>519972</v>
      </c>
      <c r="D71" s="22">
        <v>489628</v>
      </c>
      <c r="E71" s="22">
        <v>477608</v>
      </c>
      <c r="F71" s="22">
        <v>431278</v>
      </c>
      <c r="G71" s="22">
        <v>399884</v>
      </c>
    </row>
    <row r="72" spans="1:7" ht="13.5">
      <c r="A72" s="2" t="s">
        <v>199</v>
      </c>
      <c r="B72" s="22">
        <v>1042610</v>
      </c>
      <c r="C72" s="22">
        <v>916462</v>
      </c>
      <c r="D72" s="22">
        <v>889854</v>
      </c>
      <c r="E72" s="22">
        <v>906349</v>
      </c>
      <c r="F72" s="22">
        <v>834676</v>
      </c>
      <c r="G72" s="22">
        <v>734477</v>
      </c>
    </row>
    <row r="73" spans="1:7" ht="14.25" thickBot="1">
      <c r="A73" s="5" t="s">
        <v>200</v>
      </c>
      <c r="B73" s="23">
        <v>1634124</v>
      </c>
      <c r="C73" s="23">
        <v>1524407</v>
      </c>
      <c r="D73" s="23">
        <v>1400310</v>
      </c>
      <c r="E73" s="23">
        <v>1418199</v>
      </c>
      <c r="F73" s="23">
        <v>1337500</v>
      </c>
      <c r="G73" s="23">
        <v>1333538</v>
      </c>
    </row>
    <row r="74" spans="1:7" ht="14.25" thickTop="1">
      <c r="A74" s="2" t="s">
        <v>201</v>
      </c>
      <c r="B74" s="22">
        <v>19029</v>
      </c>
      <c r="C74" s="22">
        <v>16372</v>
      </c>
      <c r="D74" s="22">
        <v>15839</v>
      </c>
      <c r="E74" s="22">
        <v>14690</v>
      </c>
      <c r="F74" s="22">
        <v>20158</v>
      </c>
      <c r="G74" s="22">
        <v>20979</v>
      </c>
    </row>
    <row r="75" spans="1:7" ht="13.5">
      <c r="A75" s="2" t="s">
        <v>202</v>
      </c>
      <c r="B75" s="22">
        <v>146581</v>
      </c>
      <c r="C75" s="22">
        <v>119312</v>
      </c>
      <c r="D75" s="22">
        <v>44578</v>
      </c>
      <c r="E75" s="22">
        <v>41003</v>
      </c>
      <c r="F75" s="22">
        <v>59763</v>
      </c>
      <c r="G75" s="22">
        <v>99031</v>
      </c>
    </row>
    <row r="76" spans="1:7" ht="13.5">
      <c r="A76" s="2" t="s">
        <v>203</v>
      </c>
      <c r="B76" s="22">
        <v>41210</v>
      </c>
      <c r="C76" s="22">
        <v>35832</v>
      </c>
      <c r="D76" s="22">
        <v>36699</v>
      </c>
      <c r="E76" s="22">
        <v>26648</v>
      </c>
      <c r="F76" s="22">
        <v>18204</v>
      </c>
      <c r="G76" s="22">
        <v>39787</v>
      </c>
    </row>
    <row r="77" spans="1:7" ht="13.5">
      <c r="A77" s="2" t="s">
        <v>204</v>
      </c>
      <c r="B77" s="22"/>
      <c r="C77" s="22"/>
      <c r="D77" s="22"/>
      <c r="E77" s="22"/>
      <c r="F77" s="22"/>
      <c r="G77" s="22">
        <v>20000</v>
      </c>
    </row>
    <row r="78" spans="1:7" ht="13.5">
      <c r="A78" s="2" t="s">
        <v>207</v>
      </c>
      <c r="B78" s="22">
        <v>10000</v>
      </c>
      <c r="C78" s="22">
        <v>129700</v>
      </c>
      <c r="D78" s="22"/>
      <c r="E78" s="22"/>
      <c r="F78" s="22"/>
      <c r="G78" s="22"/>
    </row>
    <row r="79" spans="1:7" ht="13.5">
      <c r="A79" s="2" t="s">
        <v>208</v>
      </c>
      <c r="B79" s="22">
        <v>2129</v>
      </c>
      <c r="C79" s="22">
        <v>2040</v>
      </c>
      <c r="D79" s="22">
        <v>1492</v>
      </c>
      <c r="E79" s="22">
        <v>1378</v>
      </c>
      <c r="F79" s="22">
        <v>656</v>
      </c>
      <c r="G79" s="22"/>
    </row>
    <row r="80" spans="1:7" ht="13.5">
      <c r="A80" s="2" t="s">
        <v>209</v>
      </c>
      <c r="B80" s="22">
        <v>71269</v>
      </c>
      <c r="C80" s="22">
        <v>60872</v>
      </c>
      <c r="D80" s="22">
        <v>63734</v>
      </c>
      <c r="E80" s="22">
        <v>61722</v>
      </c>
      <c r="F80" s="22">
        <v>60996</v>
      </c>
      <c r="G80" s="22">
        <v>80793</v>
      </c>
    </row>
    <row r="81" spans="1:7" ht="13.5">
      <c r="A81" s="2" t="s">
        <v>210</v>
      </c>
      <c r="B81" s="22">
        <v>10157</v>
      </c>
      <c r="C81" s="22">
        <v>7331</v>
      </c>
      <c r="D81" s="22">
        <v>9233</v>
      </c>
      <c r="E81" s="22">
        <v>4979</v>
      </c>
      <c r="F81" s="22">
        <v>6381</v>
      </c>
      <c r="G81" s="22">
        <v>7750</v>
      </c>
    </row>
    <row r="82" spans="1:7" ht="13.5">
      <c r="A82" s="2" t="s">
        <v>211</v>
      </c>
      <c r="B82" s="22">
        <v>23005</v>
      </c>
      <c r="C82" s="22">
        <v>6147</v>
      </c>
      <c r="D82" s="22">
        <v>431</v>
      </c>
      <c r="E82" s="22">
        <v>17983</v>
      </c>
      <c r="F82" s="22">
        <v>540</v>
      </c>
      <c r="G82" s="22">
        <v>16362</v>
      </c>
    </row>
    <row r="83" spans="1:7" ht="13.5">
      <c r="A83" s="2" t="s">
        <v>213</v>
      </c>
      <c r="B83" s="22">
        <v>60582</v>
      </c>
      <c r="C83" s="22">
        <v>45771</v>
      </c>
      <c r="D83" s="22">
        <v>30386</v>
      </c>
      <c r="E83" s="22">
        <v>24968</v>
      </c>
      <c r="F83" s="22">
        <v>59534</v>
      </c>
      <c r="G83" s="22">
        <v>55615</v>
      </c>
    </row>
    <row r="84" spans="1:7" ht="13.5">
      <c r="A84" s="2" t="s">
        <v>214</v>
      </c>
      <c r="B84" s="22">
        <v>8735</v>
      </c>
      <c r="C84" s="22">
        <v>18800</v>
      </c>
      <c r="D84" s="22">
        <v>8534</v>
      </c>
      <c r="E84" s="22">
        <v>11139</v>
      </c>
      <c r="F84" s="22">
        <v>10397</v>
      </c>
      <c r="G84" s="22">
        <v>88343</v>
      </c>
    </row>
    <row r="85" spans="1:7" ht="13.5">
      <c r="A85" s="2" t="s">
        <v>215</v>
      </c>
      <c r="B85" s="22">
        <v>86510</v>
      </c>
      <c r="C85" s="22">
        <v>91816</v>
      </c>
      <c r="D85" s="22">
        <v>88537</v>
      </c>
      <c r="E85" s="22">
        <v>82361</v>
      </c>
      <c r="F85" s="22">
        <v>84892</v>
      </c>
      <c r="G85" s="22"/>
    </row>
    <row r="86" spans="1:7" ht="13.5">
      <c r="A86" s="2" t="s">
        <v>216</v>
      </c>
      <c r="B86" s="22">
        <v>19858</v>
      </c>
      <c r="C86" s="22">
        <v>18008</v>
      </c>
      <c r="D86" s="22">
        <v>15152</v>
      </c>
      <c r="E86" s="22">
        <v>13831</v>
      </c>
      <c r="F86" s="22">
        <v>12296</v>
      </c>
      <c r="G86" s="22">
        <v>14466</v>
      </c>
    </row>
    <row r="87" spans="1:7" ht="13.5">
      <c r="A87" s="2" t="s">
        <v>217</v>
      </c>
      <c r="B87" s="22">
        <v>5833</v>
      </c>
      <c r="C87" s="22">
        <v>6193</v>
      </c>
      <c r="D87" s="22">
        <v>6304</v>
      </c>
      <c r="E87" s="22">
        <v>6763</v>
      </c>
      <c r="F87" s="22">
        <v>6895</v>
      </c>
      <c r="G87" s="22">
        <v>6572</v>
      </c>
    </row>
    <row r="88" spans="1:7" ht="13.5">
      <c r="A88" s="2"/>
      <c r="B88" s="22"/>
      <c r="C88" s="22">
        <v>250</v>
      </c>
      <c r="D88" s="22">
        <v>3193</v>
      </c>
      <c r="E88" s="22"/>
      <c r="F88" s="22"/>
      <c r="G88" s="22"/>
    </row>
    <row r="89" spans="1:7" ht="13.5">
      <c r="A89" s="2" t="s">
        <v>219</v>
      </c>
      <c r="B89" s="22">
        <v>1210</v>
      </c>
      <c r="C89" s="22">
        <v>1301</v>
      </c>
      <c r="D89" s="22">
        <v>1348</v>
      </c>
      <c r="E89" s="22"/>
      <c r="F89" s="22"/>
      <c r="G89" s="22"/>
    </row>
    <row r="90" spans="1:7" ht="13.5">
      <c r="A90" s="2" t="s">
        <v>160</v>
      </c>
      <c r="B90" s="22">
        <v>9934</v>
      </c>
      <c r="C90" s="22">
        <v>12392</v>
      </c>
      <c r="D90" s="22">
        <v>6834</v>
      </c>
      <c r="E90" s="22">
        <v>6757</v>
      </c>
      <c r="F90" s="22">
        <v>2477</v>
      </c>
      <c r="G90" s="22">
        <v>1337</v>
      </c>
    </row>
    <row r="91" spans="1:7" ht="13.5">
      <c r="A91" s="2" t="s">
        <v>220</v>
      </c>
      <c r="B91" s="22">
        <v>516049</v>
      </c>
      <c r="C91" s="22">
        <v>572144</v>
      </c>
      <c r="D91" s="22">
        <v>332301</v>
      </c>
      <c r="E91" s="22">
        <v>314227</v>
      </c>
      <c r="F91" s="22">
        <v>343195</v>
      </c>
      <c r="G91" s="22">
        <v>451040</v>
      </c>
    </row>
    <row r="92" spans="1:7" ht="13.5">
      <c r="A92" s="2" t="s">
        <v>221</v>
      </c>
      <c r="B92" s="22">
        <v>130000</v>
      </c>
      <c r="C92" s="22">
        <v>100000</v>
      </c>
      <c r="D92" s="22">
        <v>100000</v>
      </c>
      <c r="E92" s="22">
        <v>100000</v>
      </c>
      <c r="F92" s="22"/>
      <c r="G92" s="22"/>
    </row>
    <row r="93" spans="1:7" ht="13.5">
      <c r="A93" s="2" t="s">
        <v>222</v>
      </c>
      <c r="B93" s="22">
        <v>158000</v>
      </c>
      <c r="C93" s="22">
        <v>68000</v>
      </c>
      <c r="D93" s="22">
        <v>193000</v>
      </c>
      <c r="E93" s="22">
        <v>245000</v>
      </c>
      <c r="F93" s="22">
        <v>245000</v>
      </c>
      <c r="G93" s="22">
        <v>145000</v>
      </c>
    </row>
    <row r="94" spans="1:7" ht="13.5">
      <c r="A94" s="2" t="s">
        <v>208</v>
      </c>
      <c r="B94" s="22">
        <v>10068</v>
      </c>
      <c r="C94" s="22">
        <v>10499</v>
      </c>
      <c r="D94" s="22">
        <v>4795</v>
      </c>
      <c r="E94" s="22">
        <v>5660</v>
      </c>
      <c r="F94" s="22">
        <v>2294</v>
      </c>
      <c r="G94" s="22"/>
    </row>
    <row r="95" spans="1:7" ht="13.5">
      <c r="A95" s="2" t="s">
        <v>223</v>
      </c>
      <c r="B95" s="22">
        <v>21923</v>
      </c>
      <c r="C95" s="22">
        <v>27459</v>
      </c>
      <c r="D95" s="22">
        <v>37597</v>
      </c>
      <c r="E95" s="22">
        <v>37098</v>
      </c>
      <c r="F95" s="22">
        <v>38869</v>
      </c>
      <c r="G95" s="22">
        <v>45916</v>
      </c>
    </row>
    <row r="96" spans="1:7" ht="13.5">
      <c r="A96" s="2" t="s">
        <v>224</v>
      </c>
      <c r="B96" s="22">
        <v>3699</v>
      </c>
      <c r="C96" s="22">
        <v>3672</v>
      </c>
      <c r="D96" s="22">
        <v>4954</v>
      </c>
      <c r="E96" s="22">
        <v>5602</v>
      </c>
      <c r="F96" s="22">
        <v>6087</v>
      </c>
      <c r="G96" s="22"/>
    </row>
    <row r="97" spans="1:7" ht="13.5">
      <c r="A97" s="2" t="s">
        <v>225</v>
      </c>
      <c r="B97" s="22">
        <v>21448</v>
      </c>
      <c r="C97" s="22">
        <v>21576</v>
      </c>
      <c r="D97" s="22">
        <v>26064</v>
      </c>
      <c r="E97" s="22">
        <v>25521</v>
      </c>
      <c r="F97" s="22">
        <v>25404</v>
      </c>
      <c r="G97" s="22">
        <v>24872</v>
      </c>
    </row>
    <row r="98" spans="1:7" ht="13.5">
      <c r="A98" s="2" t="s">
        <v>226</v>
      </c>
      <c r="B98" s="22">
        <v>149834</v>
      </c>
      <c r="C98" s="22">
        <v>147872</v>
      </c>
      <c r="D98" s="22">
        <v>138280</v>
      </c>
      <c r="E98" s="22">
        <v>130057</v>
      </c>
      <c r="F98" s="22">
        <v>127662</v>
      </c>
      <c r="G98" s="22">
        <v>99422</v>
      </c>
    </row>
    <row r="99" spans="1:7" ht="13.5">
      <c r="A99" s="2" t="s">
        <v>227</v>
      </c>
      <c r="B99" s="22">
        <v>3364</v>
      </c>
      <c r="C99" s="22">
        <v>3211</v>
      </c>
      <c r="D99" s="22">
        <v>3030</v>
      </c>
      <c r="E99" s="22"/>
      <c r="F99" s="22"/>
      <c r="G99" s="22"/>
    </row>
    <row r="100" spans="1:7" ht="13.5">
      <c r="A100" s="2" t="s">
        <v>160</v>
      </c>
      <c r="B100" s="22">
        <v>10718</v>
      </c>
      <c r="C100" s="22">
        <v>11612</v>
      </c>
      <c r="D100" s="22">
        <v>11268</v>
      </c>
      <c r="E100" s="22">
        <v>9714</v>
      </c>
      <c r="F100" s="22">
        <v>6792</v>
      </c>
      <c r="G100" s="22">
        <v>6030</v>
      </c>
    </row>
    <row r="101" spans="1:7" ht="13.5">
      <c r="A101" s="2" t="s">
        <v>228</v>
      </c>
      <c r="B101" s="22">
        <v>509058</v>
      </c>
      <c r="C101" s="22">
        <v>393903</v>
      </c>
      <c r="D101" s="22">
        <v>518991</v>
      </c>
      <c r="E101" s="22">
        <v>558654</v>
      </c>
      <c r="F101" s="22">
        <v>452111</v>
      </c>
      <c r="G101" s="22">
        <v>321241</v>
      </c>
    </row>
    <row r="102" spans="1:7" ht="14.25" thickBot="1">
      <c r="A102" s="5" t="s">
        <v>229</v>
      </c>
      <c r="B102" s="23">
        <v>1025108</v>
      </c>
      <c r="C102" s="23">
        <v>966048</v>
      </c>
      <c r="D102" s="23">
        <v>851293</v>
      </c>
      <c r="E102" s="23">
        <v>872881</v>
      </c>
      <c r="F102" s="23">
        <v>795306</v>
      </c>
      <c r="G102" s="23">
        <v>772282</v>
      </c>
    </row>
    <row r="103" spans="1:7" ht="14.25" thickTop="1">
      <c r="A103" s="2" t="s">
        <v>230</v>
      </c>
      <c r="B103" s="22">
        <v>110120</v>
      </c>
      <c r="C103" s="22">
        <v>110120</v>
      </c>
      <c r="D103" s="22">
        <v>110120</v>
      </c>
      <c r="E103" s="22">
        <v>110120</v>
      </c>
      <c r="F103" s="22">
        <v>110120</v>
      </c>
      <c r="G103" s="22">
        <v>110120</v>
      </c>
    </row>
    <row r="104" spans="1:7" ht="13.5">
      <c r="A104" s="3" t="s">
        <v>231</v>
      </c>
      <c r="B104" s="22">
        <v>228786</v>
      </c>
      <c r="C104" s="22">
        <v>228786</v>
      </c>
      <c r="D104" s="22">
        <v>228786</v>
      </c>
      <c r="E104" s="22">
        <v>228786</v>
      </c>
      <c r="F104" s="22">
        <v>228786</v>
      </c>
      <c r="G104" s="22">
        <v>228786</v>
      </c>
    </row>
    <row r="105" spans="1:7" ht="13.5">
      <c r="A105" s="3" t="s">
        <v>232</v>
      </c>
      <c r="B105" s="22">
        <v>228786</v>
      </c>
      <c r="C105" s="22">
        <v>228786</v>
      </c>
      <c r="D105" s="22">
        <v>228786</v>
      </c>
      <c r="E105" s="22">
        <v>228786</v>
      </c>
      <c r="F105" s="22">
        <v>228786</v>
      </c>
      <c r="G105" s="22">
        <v>228786</v>
      </c>
    </row>
    <row r="106" spans="1:7" ht="13.5">
      <c r="A106" s="3" t="s">
        <v>233</v>
      </c>
      <c r="B106" s="22">
        <v>17690</v>
      </c>
      <c r="C106" s="22">
        <v>17690</v>
      </c>
      <c r="D106" s="22">
        <v>17690</v>
      </c>
      <c r="E106" s="22">
        <v>17690</v>
      </c>
      <c r="F106" s="22">
        <v>17690</v>
      </c>
      <c r="G106" s="22">
        <v>17690</v>
      </c>
    </row>
    <row r="107" spans="1:7" ht="13.5">
      <c r="A107" s="4" t="s">
        <v>234</v>
      </c>
      <c r="B107" s="22">
        <v>29000</v>
      </c>
      <c r="C107" s="22">
        <v>29000</v>
      </c>
      <c r="D107" s="22">
        <v>29000</v>
      </c>
      <c r="E107" s="22">
        <v>29000</v>
      </c>
      <c r="F107" s="22">
        <v>29000</v>
      </c>
      <c r="G107" s="22">
        <v>29000</v>
      </c>
    </row>
    <row r="108" spans="1:7" ht="13.5">
      <c r="A108" s="4" t="s">
        <v>235</v>
      </c>
      <c r="B108" s="22">
        <v>2164</v>
      </c>
      <c r="C108" s="22">
        <v>2181</v>
      </c>
      <c r="D108" s="22">
        <v>2048</v>
      </c>
      <c r="E108" s="22">
        <v>2102</v>
      </c>
      <c r="F108" s="22">
        <v>2137</v>
      </c>
      <c r="G108" s="22">
        <v>2173</v>
      </c>
    </row>
    <row r="109" spans="1:7" ht="13.5">
      <c r="A109" s="4" t="s">
        <v>236</v>
      </c>
      <c r="B109" s="22">
        <v>227400</v>
      </c>
      <c r="C109" s="22">
        <v>227400</v>
      </c>
      <c r="D109" s="22">
        <v>254400</v>
      </c>
      <c r="E109" s="22">
        <v>254400</v>
      </c>
      <c r="F109" s="22">
        <v>264400</v>
      </c>
      <c r="G109" s="22">
        <v>277900</v>
      </c>
    </row>
    <row r="110" spans="1:7" ht="13.5">
      <c r="A110" s="4" t="s">
        <v>237</v>
      </c>
      <c r="B110" s="22">
        <v>20828</v>
      </c>
      <c r="C110" s="22">
        <v>14867</v>
      </c>
      <c r="D110" s="22">
        <v>-15325</v>
      </c>
      <c r="E110" s="22">
        <v>13527</v>
      </c>
      <c r="F110" s="22">
        <v>4717</v>
      </c>
      <c r="G110" s="22">
        <v>1141</v>
      </c>
    </row>
    <row r="111" spans="1:7" ht="13.5">
      <c r="A111" s="3" t="s">
        <v>238</v>
      </c>
      <c r="B111" s="22">
        <v>297082</v>
      </c>
      <c r="C111" s="22">
        <v>291139</v>
      </c>
      <c r="D111" s="22">
        <v>287812</v>
      </c>
      <c r="E111" s="22">
        <v>316720</v>
      </c>
      <c r="F111" s="22">
        <v>317951</v>
      </c>
      <c r="G111" s="22">
        <v>327925</v>
      </c>
    </row>
    <row r="112" spans="1:7" ht="13.5">
      <c r="A112" s="2" t="s">
        <v>239</v>
      </c>
      <c r="B112" s="22">
        <v>-37255</v>
      </c>
      <c r="C112" s="22">
        <v>-37201</v>
      </c>
      <c r="D112" s="22">
        <v>-37132</v>
      </c>
      <c r="E112" s="22">
        <v>-36873</v>
      </c>
      <c r="F112" s="22">
        <v>-36810</v>
      </c>
      <c r="G112" s="22">
        <v>-36791</v>
      </c>
    </row>
    <row r="113" spans="1:7" ht="13.5">
      <c r="A113" s="2" t="s">
        <v>240</v>
      </c>
      <c r="B113" s="22">
        <v>598733</v>
      </c>
      <c r="C113" s="22">
        <v>592844</v>
      </c>
      <c r="D113" s="22">
        <v>589586</v>
      </c>
      <c r="E113" s="22">
        <v>618753</v>
      </c>
      <c r="F113" s="22">
        <v>620046</v>
      </c>
      <c r="G113" s="22">
        <v>630040</v>
      </c>
    </row>
    <row r="114" spans="1:7" ht="13.5">
      <c r="A114" s="2" t="s">
        <v>241</v>
      </c>
      <c r="B114" s="22">
        <v>24490</v>
      </c>
      <c r="C114" s="22">
        <v>8260</v>
      </c>
      <c r="D114" s="22">
        <v>8369</v>
      </c>
      <c r="E114" s="22">
        <v>7258</v>
      </c>
      <c r="F114" s="22">
        <v>3127</v>
      </c>
      <c r="G114" s="22">
        <v>13784</v>
      </c>
    </row>
    <row r="115" spans="1:7" ht="13.5">
      <c r="A115" s="2" t="s">
        <v>242</v>
      </c>
      <c r="B115" s="22">
        <v>-14206</v>
      </c>
      <c r="C115" s="22">
        <v>-42746</v>
      </c>
      <c r="D115" s="22">
        <v>-48939</v>
      </c>
      <c r="E115" s="22">
        <v>-80694</v>
      </c>
      <c r="F115" s="22">
        <v>-80980</v>
      </c>
      <c r="G115" s="22">
        <v>-82569</v>
      </c>
    </row>
    <row r="116" spans="1:7" ht="13.5">
      <c r="A116" s="2" t="s">
        <v>243</v>
      </c>
      <c r="B116" s="22">
        <v>10283</v>
      </c>
      <c r="C116" s="22">
        <v>-34486</v>
      </c>
      <c r="D116" s="22">
        <v>-40569</v>
      </c>
      <c r="E116" s="22">
        <v>-73436</v>
      </c>
      <c r="F116" s="22">
        <v>-77853</v>
      </c>
      <c r="G116" s="22">
        <v>-68785</v>
      </c>
    </row>
    <row r="117" spans="1:7" ht="13.5">
      <c r="A117" s="6" t="s">
        <v>246</v>
      </c>
      <c r="B117" s="22">
        <v>609016</v>
      </c>
      <c r="C117" s="22">
        <v>558358</v>
      </c>
      <c r="D117" s="22">
        <v>549017</v>
      </c>
      <c r="E117" s="22">
        <v>545317</v>
      </c>
      <c r="F117" s="22">
        <v>542193</v>
      </c>
      <c r="G117" s="22">
        <v>561255</v>
      </c>
    </row>
    <row r="118" spans="1:7" ht="14.25" thickBot="1">
      <c r="A118" s="7" t="s">
        <v>247</v>
      </c>
      <c r="B118" s="22">
        <v>1634124</v>
      </c>
      <c r="C118" s="22">
        <v>1524407</v>
      </c>
      <c r="D118" s="22">
        <v>1400310</v>
      </c>
      <c r="E118" s="22">
        <v>1418199</v>
      </c>
      <c r="F118" s="22">
        <v>1337500</v>
      </c>
      <c r="G118" s="22">
        <v>1333538</v>
      </c>
    </row>
    <row r="119" spans="1:7" ht="14.25" thickTop="1">
      <c r="A119" s="8"/>
      <c r="B119" s="24"/>
      <c r="C119" s="24"/>
      <c r="D119" s="24"/>
      <c r="E119" s="24"/>
      <c r="F119" s="24"/>
      <c r="G119" s="24"/>
    </row>
    <row r="121" ht="13.5">
      <c r="A121" s="20" t="s">
        <v>252</v>
      </c>
    </row>
    <row r="122" ht="13.5">
      <c r="A122" s="20" t="s">
        <v>253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2014-02-12T14:48:39Z</dcterms:created>
  <dcterms:modified xsi:type="dcterms:W3CDTF">2014-02-12T14:48:50Z</dcterms:modified>
  <cp:category/>
  <cp:version/>
  <cp:contentType/>
  <cp:contentStatus/>
</cp:coreProperties>
</file>