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<sst xmlns="http://schemas.openxmlformats.org/spreadsheetml/2006/main" count="666" uniqueCount="240">
  <si>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</si>
  <si>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</si>
  <si>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</si>
  <si>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</si>
  <si>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</si>
  <si>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</si>
  <si>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</si>
  <si>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</si>
  <si>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</si>
  <si>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為替差損益（△は益）</t>
  </si>
  <si>
    <t>売上債権の増減額（△は増加）</t>
  </si>
  <si>
    <t>未成工事支出金等の増減額（△は増加）</t>
  </si>
  <si>
    <t>仕入債務の増減額（△は減少）</t>
  </si>
  <si>
    <t>未成工事受入金の増減額（△は減少）</t>
  </si>
  <si>
    <t>小計</t>
  </si>
  <si>
    <t>利息及び配当金の受取額</t>
  </si>
  <si>
    <t>法人税等の支払額</t>
  </si>
  <si>
    <t>営業活動によるキャッシュ・フロー</t>
  </si>
  <si>
    <t>有価証券の取得による支出</t>
  </si>
  <si>
    <t>有価証券の売却及び償還による収入</t>
  </si>
  <si>
    <t>信託受益権の取得による支出</t>
  </si>
  <si>
    <t>信託受益権の償還による収入</t>
  </si>
  <si>
    <t>有形固定資産の取得による支出</t>
  </si>
  <si>
    <t>有形固定資産の売却による収入</t>
  </si>
  <si>
    <t>投資活動によるキャッシュ・フロー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</si>
  <si>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</si>
  <si>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</si>
  <si>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</si>
  <si>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</si>
  <si>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</si>
  <si>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</si>
  <si>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投資有価証券売却益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</si>
  <si>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</si>
  <si>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</si>
  <si>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</si>
  <si>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</si>
  <si>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</si>
  <si>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</si>
  <si>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</si>
  <si>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</si>
  <si>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</si>
  <si>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</si>
  <si>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</si>
  <si>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</si>
  <si>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</si>
  <si>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</si>
  <si>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</si>
  <si>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</si>
  <si>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</si>
  <si>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</si>
  <si>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2009/06/29</t>
  </si>
  <si>
    <t>2009/03/31</t>
  </si>
  <si>
    <t>2008/03/31</t>
  </si>
  <si>
    <t>現金及び預金</t>
  </si>
  <si>
    <t>百万円</t>
  </si>
  <si>
    <t>受取手形</t>
  </si>
  <si>
    <t>完成工事未収入金</t>
  </si>
  <si>
    <t>売掛金</t>
  </si>
  <si>
    <t>有価証券</t>
  </si>
  <si>
    <t>金銭債権信託受益権</t>
  </si>
  <si>
    <t>未成工事支出金</t>
  </si>
  <si>
    <t>材料貯蔵品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</si>
  <si>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</si>
  <si>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</si>
  <si>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</si>
  <si>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</si>
  <si>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</si>
  <si>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</si>
  <si>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</si>
  <si>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</si>
  <si>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</si>
  <si>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</si>
  <si>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</si>
  <si>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</si>
  <si>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</si>
  <si>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</si>
  <si>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</si>
  <si>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</si>
  <si>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</si>
  <si>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</si>
  <si>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借地権</t>
  </si>
  <si>
    <t>電話加入権</t>
  </si>
  <si>
    <t>無形固定資産</t>
  </si>
  <si>
    <t>投資有価証券</t>
  </si>
  <si>
    <t>関係会社株式</t>
  </si>
  <si>
    <t>長期貸付金</t>
  </si>
  <si>
    <t>関係会社長期貸付金</t>
  </si>
  <si>
    <t>長期前払費用</t>
  </si>
  <si>
    <t>敷金及び保証金</t>
  </si>
  <si>
    <t>投資不動産</t>
  </si>
  <si>
    <t>投資その他の資産</t>
  </si>
  <si>
    <t>固定資産</t>
  </si>
  <si>
    <t>資産</t>
  </si>
  <si>
    <t>工事未払金</t>
  </si>
  <si>
    <t>買掛金</t>
  </si>
  <si>
    <t>未払金</t>
  </si>
  <si>
    <t>未払費用</t>
  </si>
  <si>
    <t>未払法人税等</t>
  </si>
  <si>
    <t>未成工事受入金</t>
  </si>
  <si>
    <t>預り金</t>
  </si>
  <si>
    <t>賞与引当金</t>
  </si>
  <si>
    <t>未払役員賞与</t>
  </si>
  <si>
    <t>完成工事補償引当金</t>
  </si>
  <si>
    <t>工事損失引当金</t>
  </si>
  <si>
    <t>損害賠償引当金</t>
  </si>
  <si>
    <t>流動負債</t>
  </si>
  <si>
    <t>退職給付引当金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</si>
  <si>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</si>
  <si>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</si>
  <si>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</si>
  <si>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</si>
  <si>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</si>
  <si>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</si>
  <si>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</si>
  <si>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</si>
  <si>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</si>
  <si>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</si>
  <si>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</si>
  <si>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</si>
  <si>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</si>
  <si>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</si>
  <si>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</si>
  <si>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</si>
  <si>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</si>
  <si>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</si>
  <si>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</si>
  <si>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</si>
  <si>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前田道路株式会社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</si>
  <si>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</si>
  <si>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</si>
  <si>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</si>
  <si>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</si>
  <si>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</si>
  <si>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</si>
  <si>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</si>
  <si>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</si>
  <si>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</si>
  <si>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</si>
  <si>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製品売上高</t>
  </si>
  <si>
    <t>売上高</t>
  </si>
  <si>
    <t>完成工事原価</t>
  </si>
  <si>
    <t>当期製品製造原価</t>
  </si>
  <si>
    <t>運搬費</t>
  </si>
  <si>
    <t>製品他勘定振替高</t>
  </si>
  <si>
    <t>製品売上原価</t>
  </si>
  <si>
    <t>売上原価</t>
  </si>
  <si>
    <t>完成工事総利益及び完成工事総損失（△）</t>
  </si>
  <si>
    <t>製品売上総利益</t>
  </si>
  <si>
    <t>売上総利益</t>
  </si>
  <si>
    <t>役員報酬</t>
  </si>
  <si>
    <t>役員賞与引当金繰入額</t>
  </si>
  <si>
    <t>従業員給料手当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</si>
  <si>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</si>
  <si>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</si>
  <si>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</si>
  <si>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</si>
  <si>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</si>
  <si>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</si>
  <si>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</si>
  <si>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</si>
  <si>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</si>
  <si>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調査研究費</t>
  </si>
  <si>
    <t>広告宣伝費</t>
  </si>
  <si>
    <t>貸倒引当金繰入額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</si>
  <si>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</si>
  <si>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</si>
  <si>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</si>
  <si>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</si>
  <si>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</si>
  <si>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</si>
  <si>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</si>
  <si>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</si>
  <si>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</si>
  <si>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</si>
  <si>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</si>
  <si>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</si>
  <si>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</si>
  <si>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営業外収益</t>
  </si>
  <si>
    <t>為替差損</t>
  </si>
  <si>
    <t>営業外費用</t>
  </si>
  <si>
    <t>経常利益</t>
  </si>
  <si>
    <t>固定資産売却益</t>
  </si>
  <si>
    <t>補助金収入</t>
  </si>
  <si>
    <t>損害賠償引当金戻入額</t>
  </si>
  <si>
    <t>特別利益</t>
  </si>
  <si>
    <t>固定資産除却損</t>
  </si>
  <si>
    <t>減損損失</t>
  </si>
  <si>
    <t>投資有価証券評価損</t>
  </si>
  <si>
    <t>損害賠償引当金繰入額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</si>
  <si>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</si>
  <si>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</si>
  <si>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</si>
  <si>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</si>
  <si>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</si>
  <si>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</si>
  <si>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</si>
  <si>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</si>
  <si>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</si>
  <si>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</si>
  <si>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2013/11/12</t>
  </si>
  <si>
    <t>2013/09/30</t>
  </si>
  <si>
    <t>2013/08/08</t>
  </si>
  <si>
    <t>2013/06/30</t>
  </si>
  <si>
    <t>2013/02/08</t>
  </si>
  <si>
    <t>2012/12/31</t>
  </si>
  <si>
    <t>2012/11/12</t>
  </si>
  <si>
    <t>2012/09/30</t>
  </si>
  <si>
    <t>2012/08/09</t>
  </si>
  <si>
    <t>2012/06/30</t>
  </si>
  <si>
    <t>2012/02/10</t>
  </si>
  <si>
    <t>2011/12/31</t>
  </si>
  <si>
    <t>2011/11/11</t>
  </si>
  <si>
    <t>2011/09/30</t>
  </si>
  <si>
    <t>2011/08/05</t>
  </si>
  <si>
    <t>2011/06/30</t>
  </si>
  <si>
    <t>2011/02/10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</si>
  <si>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</si>
  <si>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</si>
  <si>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</si>
  <si>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</si>
  <si>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</si>
  <si>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</si>
  <si>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</si>
  <si>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</si>
  <si>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</si>
  <si>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</si>
  <si>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</si>
  <si>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</si>
  <si>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</si>
  <si>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</si>
  <si>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</si>
  <si>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</si>
  <si>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</si>
  <si>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受取手形・完成工事未収入金等</t>
  </si>
  <si>
    <t>未成工事支出金等</t>
  </si>
  <si>
    <t>建物及び構築物（純額）</t>
  </si>
  <si>
    <t>機械装置及び運搬具（純額）</t>
  </si>
  <si>
    <t>その他（純額）</t>
  </si>
  <si>
    <t>支払手形・工事未払金等</t>
  </si>
  <si>
    <t>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</si>
</sst>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125</v>
      </c>
      <c r="B2" s="14">
        <v>1883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HYPERLINK("http://www.kabupro.jp/mark/20140207/S100132A.htm","四半期報告書")</f>
        <v>四半期報告書</v>
      </c>
      <c r="C4" s="15" t="str">
        <f>HYPERLINK("http://www.kabupro.jp/mark/20131112/S1000EYS.htm","四半期報告書")</f>
        <v>四半期報告書</v>
      </c>
      <c r="D4" s="15" t="str">
        <f>HYPERLINK("http://www.kabupro.jp/mark/20130808/S000E6GH.htm","四半期報告書")</f>
        <v>四半期報告書</v>
      </c>
      <c r="E4" s="15" t="str">
        <f>HYPERLINK("http://www.kabupro.jp/mark/20130627/S000DTFP.htm","有価証券報告書")</f>
        <v>有価証券報告書</v>
      </c>
      <c r="F4" s="15" t="str">
        <f>HYPERLINK("http://www.kabupro.jp/mark/20140207/S100132A.htm","四半期報告書")</f>
        <v>四半期報告書</v>
      </c>
      <c r="G4" s="15" t="str">
        <f>HYPERLINK("http://www.kabupro.jp/mark/20131112/S1000EYS.htm","四半期報告書")</f>
        <v>四半期報告書</v>
      </c>
      <c r="H4" s="15" t="str">
        <f>HYPERLINK("http://www.kabupro.jp/mark/20130808/S000E6GH.htm","四半期報告書")</f>
        <v>四半期報告書</v>
      </c>
      <c r="I4" s="15" t="str">
        <f>HYPERLINK("http://www.kabupro.jp/mark/20130627/S000DTFP.htm","有価証券報告書")</f>
        <v>有価証券報告書</v>
      </c>
      <c r="J4" s="15" t="str">
        <f>HYPERLINK("http://www.kabupro.jp/mark/20130208/S000CRS7.htm","四半期報告書")</f>
        <v>四半期報告書</v>
      </c>
      <c r="K4" s="15" t="str">
        <f>HYPERLINK("http://www.kabupro.jp/mark/20121112/S000C8FL.htm","四半期報告書")</f>
        <v>四半期報告書</v>
      </c>
      <c r="L4" s="15" t="str">
        <f>HYPERLINK("http://www.kabupro.jp/mark/20120809/S000BN2V.htm","四半期報告書")</f>
        <v>四半期報告書</v>
      </c>
      <c r="M4" s="15" t="str">
        <f>HYPERLINK("http://www.kabupro.jp/mark/20120628/S000B9U5.htm","有価証券報告書")</f>
        <v>有価証券報告書</v>
      </c>
      <c r="N4" s="15" t="str">
        <f>HYPERLINK("http://www.kabupro.jp/mark/20120210/S000A9QX.htm","四半期報告書")</f>
        <v>四半期報告書</v>
      </c>
      <c r="O4" s="15" t="str">
        <f>HYPERLINK("http://www.kabupro.jp/mark/20111111/S0009OV9.htm","四半期報告書")</f>
        <v>四半期報告書</v>
      </c>
      <c r="P4" s="15" t="str">
        <f>HYPERLINK("http://www.kabupro.jp/mark/20110805/S00090UL.htm","四半期報告書")</f>
        <v>四半期報告書</v>
      </c>
      <c r="Q4" s="15" t="str">
        <f>HYPERLINK("http://www.kabupro.jp/mark/20110629/S0008P9T.htm","有価証券報告書")</f>
        <v>有価証券報告書</v>
      </c>
      <c r="R4" s="15" t="str">
        <f>HYPERLINK("http://www.kabupro.jp/mark/20110210/S0007P9S.htm","四半期報告書")</f>
        <v>四半期報告書</v>
      </c>
      <c r="S4" s="15" t="str">
        <f>HYPERLINK("http://www.kabupro.jp/mark/20101112/S000764T.htm","四半期報告書")</f>
        <v>四半期報告書</v>
      </c>
      <c r="T4" s="15" t="str">
        <f>HYPERLINK("http://www.kabupro.jp/mark/20100806/S0006H36.htm","四半期報告書")</f>
        <v>四半期報告書</v>
      </c>
      <c r="U4" s="15" t="str">
        <f>HYPERLINK("http://www.kabupro.jp/mark/20090629/S0003KAK.htm","有価証券報告書")</f>
        <v>有価証券報告書</v>
      </c>
      <c r="V4" s="15" t="str">
        <f>HYPERLINK("http://www.kabupro.jp/mark/20100212/S00056UU.htm","四半期報告書")</f>
        <v>四半期報告書</v>
      </c>
      <c r="W4" s="15" t="str">
        <f>HYPERLINK("http://www.kabupro.jp/mark/20091113/S0004KPV.htm","四半期報告書")</f>
        <v>四半期報告書</v>
      </c>
      <c r="X4" s="15" t="str">
        <f>HYPERLINK("http://www.kabupro.jp/mark/20090807/S0003TV4.htm","四半期報告書")</f>
        <v>四半期報告書</v>
      </c>
      <c r="Y4" s="15" t="str">
        <f>HYPERLINK("http://www.kabupro.jp/mark/20090629/S0003KAK.htm","有価証券報告書")</f>
        <v>有価証券報告書</v>
      </c>
    </row>
    <row r="5" spans="1:25" ht="14.25" thickBot="1">
      <c r="A5" s="11" t="s">
        <v>36</v>
      </c>
      <c r="B5" s="1" t="s">
        <v>196</v>
      </c>
      <c r="C5" s="1" t="s">
        <v>199</v>
      </c>
      <c r="D5" s="1" t="s">
        <v>201</v>
      </c>
      <c r="E5" s="1" t="s">
        <v>42</v>
      </c>
      <c r="F5" s="1" t="s">
        <v>196</v>
      </c>
      <c r="G5" s="1" t="s">
        <v>199</v>
      </c>
      <c r="H5" s="1" t="s">
        <v>201</v>
      </c>
      <c r="I5" s="1" t="s">
        <v>42</v>
      </c>
      <c r="J5" s="1" t="s">
        <v>203</v>
      </c>
      <c r="K5" s="1" t="s">
        <v>205</v>
      </c>
      <c r="L5" s="1" t="s">
        <v>207</v>
      </c>
      <c r="M5" s="1" t="s">
        <v>46</v>
      </c>
      <c r="N5" s="1" t="s">
        <v>209</v>
      </c>
      <c r="O5" s="1" t="s">
        <v>211</v>
      </c>
      <c r="P5" s="1" t="s">
        <v>213</v>
      </c>
      <c r="Q5" s="1" t="s">
        <v>48</v>
      </c>
      <c r="R5" s="1" t="s">
        <v>215</v>
      </c>
      <c r="S5" s="1" t="s">
        <v>217</v>
      </c>
      <c r="T5" s="1" t="s">
        <v>219</v>
      </c>
      <c r="U5" s="1" t="s">
        <v>50</v>
      </c>
      <c r="V5" s="1" t="s">
        <v>221</v>
      </c>
      <c r="W5" s="1" t="s">
        <v>223</v>
      </c>
      <c r="X5" s="1" t="s">
        <v>225</v>
      </c>
      <c r="Y5" s="1" t="s">
        <v>50</v>
      </c>
    </row>
    <row r="6" spans="1:25" ht="15" thickBot="1" thickTop="1">
      <c r="A6" s="10" t="s">
        <v>37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3</v>
      </c>
      <c r="C7" s="14" t="s">
        <v>3</v>
      </c>
      <c r="D7" s="14" t="s">
        <v>3</v>
      </c>
      <c r="E7" s="16" t="s">
        <v>43</v>
      </c>
      <c r="F7" s="14" t="s">
        <v>3</v>
      </c>
      <c r="G7" s="14" t="s">
        <v>3</v>
      </c>
      <c r="H7" s="14" t="s">
        <v>3</v>
      </c>
      <c r="I7" s="16" t="s">
        <v>43</v>
      </c>
      <c r="J7" s="14" t="s">
        <v>3</v>
      </c>
      <c r="K7" s="14" t="s">
        <v>3</v>
      </c>
      <c r="L7" s="14" t="s">
        <v>3</v>
      </c>
      <c r="M7" s="16" t="s">
        <v>43</v>
      </c>
      <c r="N7" s="14" t="s">
        <v>3</v>
      </c>
      <c r="O7" s="14" t="s">
        <v>3</v>
      </c>
      <c r="P7" s="14" t="s">
        <v>3</v>
      </c>
      <c r="Q7" s="16" t="s">
        <v>43</v>
      </c>
      <c r="R7" s="14" t="s">
        <v>3</v>
      </c>
      <c r="S7" s="14" t="s">
        <v>3</v>
      </c>
      <c r="T7" s="14" t="s">
        <v>3</v>
      </c>
      <c r="U7" s="16" t="s">
        <v>43</v>
      </c>
      <c r="V7" s="14" t="s">
        <v>3</v>
      </c>
      <c r="W7" s="14" t="s">
        <v>3</v>
      </c>
      <c r="X7" s="14" t="s">
        <v>3</v>
      </c>
      <c r="Y7" s="16" t="s">
        <v>43</v>
      </c>
    </row>
    <row r="8" spans="1:25" ht="13.5">
      <c r="A8" s="13" t="s">
        <v>39</v>
      </c>
      <c r="B8" s="1" t="s">
        <v>4</v>
      </c>
      <c r="C8" s="1" t="s">
        <v>4</v>
      </c>
      <c r="D8" s="1" t="s">
        <v>4</v>
      </c>
      <c r="E8" s="17" t="s">
        <v>131</v>
      </c>
      <c r="F8" s="1" t="s">
        <v>131</v>
      </c>
      <c r="G8" s="1" t="s">
        <v>131</v>
      </c>
      <c r="H8" s="1" t="s">
        <v>131</v>
      </c>
      <c r="I8" s="17" t="s">
        <v>132</v>
      </c>
      <c r="J8" s="1" t="s">
        <v>132</v>
      </c>
      <c r="K8" s="1" t="s">
        <v>132</v>
      </c>
      <c r="L8" s="1" t="s">
        <v>132</v>
      </c>
      <c r="M8" s="17" t="s">
        <v>133</v>
      </c>
      <c r="N8" s="1" t="s">
        <v>133</v>
      </c>
      <c r="O8" s="1" t="s">
        <v>133</v>
      </c>
      <c r="P8" s="1" t="s">
        <v>133</v>
      </c>
      <c r="Q8" s="17" t="s">
        <v>134</v>
      </c>
      <c r="R8" s="1" t="s">
        <v>134</v>
      </c>
      <c r="S8" s="1" t="s">
        <v>134</v>
      </c>
      <c r="T8" s="1" t="s">
        <v>134</v>
      </c>
      <c r="U8" s="17" t="s">
        <v>135</v>
      </c>
      <c r="V8" s="1" t="s">
        <v>135</v>
      </c>
      <c r="W8" s="1" t="s">
        <v>135</v>
      </c>
      <c r="X8" s="1" t="s">
        <v>135</v>
      </c>
      <c r="Y8" s="17" t="s">
        <v>136</v>
      </c>
    </row>
    <row r="9" spans="1:25" ht="13.5">
      <c r="A9" s="13" t="s">
        <v>40</v>
      </c>
      <c r="B9" s="1" t="s">
        <v>198</v>
      </c>
      <c r="C9" s="1" t="s">
        <v>200</v>
      </c>
      <c r="D9" s="1" t="s">
        <v>202</v>
      </c>
      <c r="E9" s="17" t="s">
        <v>44</v>
      </c>
      <c r="F9" s="1" t="s">
        <v>204</v>
      </c>
      <c r="G9" s="1" t="s">
        <v>206</v>
      </c>
      <c r="H9" s="1" t="s">
        <v>208</v>
      </c>
      <c r="I9" s="17" t="s">
        <v>45</v>
      </c>
      <c r="J9" s="1" t="s">
        <v>210</v>
      </c>
      <c r="K9" s="1" t="s">
        <v>212</v>
      </c>
      <c r="L9" s="1" t="s">
        <v>214</v>
      </c>
      <c r="M9" s="17" t="s">
        <v>47</v>
      </c>
      <c r="N9" s="1" t="s">
        <v>216</v>
      </c>
      <c r="O9" s="1" t="s">
        <v>218</v>
      </c>
      <c r="P9" s="1" t="s">
        <v>220</v>
      </c>
      <c r="Q9" s="17" t="s">
        <v>49</v>
      </c>
      <c r="R9" s="1" t="s">
        <v>222</v>
      </c>
      <c r="S9" s="1" t="s">
        <v>224</v>
      </c>
      <c r="T9" s="1" t="s">
        <v>226</v>
      </c>
      <c r="U9" s="17" t="s">
        <v>51</v>
      </c>
      <c r="V9" s="1" t="s">
        <v>228</v>
      </c>
      <c r="W9" s="1" t="s">
        <v>230</v>
      </c>
      <c r="X9" s="1" t="s">
        <v>232</v>
      </c>
      <c r="Y9" s="17" t="s">
        <v>52</v>
      </c>
    </row>
    <row r="10" spans="1:25" ht="14.25" thickBot="1">
      <c r="A10" s="13" t="s">
        <v>41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30" t="s">
        <v>139</v>
      </c>
      <c r="B11" s="27">
        <v>158281</v>
      </c>
      <c r="C11" s="27">
        <v>97204</v>
      </c>
      <c r="D11" s="27">
        <v>44177</v>
      </c>
      <c r="E11" s="21">
        <v>213208</v>
      </c>
      <c r="F11" s="27">
        <v>152528</v>
      </c>
      <c r="G11" s="27">
        <v>95429</v>
      </c>
      <c r="H11" s="27">
        <v>44761</v>
      </c>
      <c r="I11" s="21">
        <v>204935</v>
      </c>
      <c r="J11" s="27">
        <v>142053</v>
      </c>
      <c r="K11" s="27">
        <v>88895</v>
      </c>
      <c r="L11" s="27">
        <v>41076</v>
      </c>
      <c r="M11" s="21">
        <v>181856</v>
      </c>
      <c r="N11" s="27">
        <v>125837</v>
      </c>
      <c r="O11" s="27">
        <v>77904</v>
      </c>
      <c r="P11" s="27">
        <v>37150</v>
      </c>
      <c r="Q11" s="21">
        <v>183905</v>
      </c>
      <c r="R11" s="27">
        <v>120234</v>
      </c>
      <c r="S11" s="27">
        <v>73722</v>
      </c>
      <c r="T11" s="27">
        <v>32216</v>
      </c>
      <c r="U11" s="21">
        <v>182022</v>
      </c>
      <c r="V11" s="27">
        <v>117658</v>
      </c>
      <c r="W11" s="27">
        <v>72600</v>
      </c>
      <c r="X11" s="27">
        <v>30411</v>
      </c>
      <c r="Y11" s="21">
        <v>180522</v>
      </c>
    </row>
    <row r="12" spans="1:25" ht="13.5">
      <c r="A12" s="7" t="s">
        <v>145</v>
      </c>
      <c r="B12" s="28">
        <v>139067</v>
      </c>
      <c r="C12" s="28">
        <v>85557</v>
      </c>
      <c r="D12" s="28">
        <v>40181</v>
      </c>
      <c r="E12" s="22">
        <v>186341</v>
      </c>
      <c r="F12" s="28">
        <v>135025</v>
      </c>
      <c r="G12" s="28">
        <v>84729</v>
      </c>
      <c r="H12" s="28">
        <v>41111</v>
      </c>
      <c r="I12" s="22">
        <v>180274</v>
      </c>
      <c r="J12" s="28">
        <v>126192</v>
      </c>
      <c r="K12" s="28">
        <v>79236</v>
      </c>
      <c r="L12" s="28">
        <v>37935</v>
      </c>
      <c r="M12" s="22">
        <v>162217</v>
      </c>
      <c r="N12" s="28">
        <v>113508</v>
      </c>
      <c r="O12" s="28">
        <v>70862</v>
      </c>
      <c r="P12" s="28">
        <v>34780</v>
      </c>
      <c r="Q12" s="22">
        <v>159677</v>
      </c>
      <c r="R12" s="28">
        <v>105233</v>
      </c>
      <c r="S12" s="28">
        <v>65561</v>
      </c>
      <c r="T12" s="28">
        <v>28861</v>
      </c>
      <c r="U12" s="22">
        <v>162834</v>
      </c>
      <c r="V12" s="28">
        <v>107654</v>
      </c>
      <c r="W12" s="28">
        <v>67843</v>
      </c>
      <c r="X12" s="28">
        <v>29122</v>
      </c>
      <c r="Y12" s="22">
        <v>164008</v>
      </c>
    </row>
    <row r="13" spans="1:25" ht="13.5">
      <c r="A13" s="7" t="s">
        <v>148</v>
      </c>
      <c r="B13" s="28">
        <v>19214</v>
      </c>
      <c r="C13" s="28">
        <v>11647</v>
      </c>
      <c r="D13" s="28">
        <v>3996</v>
      </c>
      <c r="E13" s="22">
        <v>26866</v>
      </c>
      <c r="F13" s="28">
        <v>17503</v>
      </c>
      <c r="G13" s="28">
        <v>10700</v>
      </c>
      <c r="H13" s="28">
        <v>3649</v>
      </c>
      <c r="I13" s="22">
        <v>24660</v>
      </c>
      <c r="J13" s="28">
        <v>15860</v>
      </c>
      <c r="K13" s="28">
        <v>9658</v>
      </c>
      <c r="L13" s="28">
        <v>3140</v>
      </c>
      <c r="M13" s="22">
        <v>19638</v>
      </c>
      <c r="N13" s="28">
        <v>12328</v>
      </c>
      <c r="O13" s="28">
        <v>7042</v>
      </c>
      <c r="P13" s="28">
        <v>2369</v>
      </c>
      <c r="Q13" s="22">
        <v>24227</v>
      </c>
      <c r="R13" s="28">
        <v>15001</v>
      </c>
      <c r="S13" s="28">
        <v>8160</v>
      </c>
      <c r="T13" s="28">
        <v>3355</v>
      </c>
      <c r="U13" s="22">
        <v>19187</v>
      </c>
      <c r="V13" s="28">
        <v>10004</v>
      </c>
      <c r="W13" s="28">
        <v>4757</v>
      </c>
      <c r="X13" s="28">
        <v>1289</v>
      </c>
      <c r="Y13" s="22">
        <v>16513</v>
      </c>
    </row>
    <row r="14" spans="1:25" ht="13.5">
      <c r="A14" s="7" t="s">
        <v>171</v>
      </c>
      <c r="B14" s="28">
        <v>7161</v>
      </c>
      <c r="C14" s="28">
        <v>4793</v>
      </c>
      <c r="D14" s="28">
        <v>2481</v>
      </c>
      <c r="E14" s="22">
        <v>10206</v>
      </c>
      <c r="F14" s="28">
        <v>7059</v>
      </c>
      <c r="G14" s="28">
        <v>4699</v>
      </c>
      <c r="H14" s="28">
        <v>2432</v>
      </c>
      <c r="I14" s="22">
        <v>10121</v>
      </c>
      <c r="J14" s="28">
        <v>7302</v>
      </c>
      <c r="K14" s="28">
        <v>5035</v>
      </c>
      <c r="L14" s="28">
        <v>2534</v>
      </c>
      <c r="M14" s="22">
        <v>9769</v>
      </c>
      <c r="N14" s="28">
        <v>7125</v>
      </c>
      <c r="O14" s="28">
        <v>4813</v>
      </c>
      <c r="P14" s="28">
        <v>2510</v>
      </c>
      <c r="Q14" s="22">
        <v>10997</v>
      </c>
      <c r="R14" s="28">
        <v>7788</v>
      </c>
      <c r="S14" s="28">
        <v>5116</v>
      </c>
      <c r="T14" s="28">
        <v>2770</v>
      </c>
      <c r="U14" s="22">
        <v>10435</v>
      </c>
      <c r="V14" s="28">
        <v>7712</v>
      </c>
      <c r="W14" s="28">
        <v>5073</v>
      </c>
      <c r="X14" s="28">
        <v>2355</v>
      </c>
      <c r="Y14" s="22">
        <v>9337</v>
      </c>
    </row>
    <row r="15" spans="1:25" ht="14.25" thickBot="1">
      <c r="A15" s="25" t="s">
        <v>172</v>
      </c>
      <c r="B15" s="29">
        <v>12052</v>
      </c>
      <c r="C15" s="29">
        <v>6854</v>
      </c>
      <c r="D15" s="29">
        <v>1514</v>
      </c>
      <c r="E15" s="23">
        <v>16660</v>
      </c>
      <c r="F15" s="29">
        <v>10444</v>
      </c>
      <c r="G15" s="29">
        <v>6000</v>
      </c>
      <c r="H15" s="29">
        <v>1217</v>
      </c>
      <c r="I15" s="23">
        <v>14538</v>
      </c>
      <c r="J15" s="29">
        <v>8558</v>
      </c>
      <c r="K15" s="29">
        <v>4623</v>
      </c>
      <c r="L15" s="29">
        <v>606</v>
      </c>
      <c r="M15" s="23">
        <v>9869</v>
      </c>
      <c r="N15" s="29">
        <v>5202</v>
      </c>
      <c r="O15" s="29">
        <v>2228</v>
      </c>
      <c r="P15" s="29">
        <v>-141</v>
      </c>
      <c r="Q15" s="23">
        <v>13230</v>
      </c>
      <c r="R15" s="29">
        <v>7212</v>
      </c>
      <c r="S15" s="29">
        <v>3043</v>
      </c>
      <c r="T15" s="29">
        <v>584</v>
      </c>
      <c r="U15" s="23">
        <v>8751</v>
      </c>
      <c r="V15" s="29">
        <v>2291</v>
      </c>
      <c r="W15" s="29">
        <v>-316</v>
      </c>
      <c r="X15" s="29">
        <v>-1065</v>
      </c>
      <c r="Y15" s="23">
        <v>7175</v>
      </c>
    </row>
    <row r="16" spans="1:25" ht="14.25" thickTop="1">
      <c r="A16" s="6" t="s">
        <v>173</v>
      </c>
      <c r="B16" s="28">
        <v>58</v>
      </c>
      <c r="C16" s="28">
        <v>47</v>
      </c>
      <c r="D16" s="28">
        <v>24</v>
      </c>
      <c r="E16" s="22">
        <v>3</v>
      </c>
      <c r="F16" s="28">
        <v>56</v>
      </c>
      <c r="G16" s="28">
        <v>37</v>
      </c>
      <c r="H16" s="28">
        <v>17</v>
      </c>
      <c r="I16" s="22">
        <v>3</v>
      </c>
      <c r="J16" s="28">
        <v>50</v>
      </c>
      <c r="K16" s="28">
        <v>33</v>
      </c>
      <c r="L16" s="28">
        <v>16</v>
      </c>
      <c r="M16" s="22">
        <v>3</v>
      </c>
      <c r="N16" s="28">
        <v>60</v>
      </c>
      <c r="O16" s="28">
        <v>41</v>
      </c>
      <c r="P16" s="28">
        <v>20</v>
      </c>
      <c r="Q16" s="22">
        <v>2</v>
      </c>
      <c r="R16" s="28">
        <v>72</v>
      </c>
      <c r="S16" s="28">
        <v>49</v>
      </c>
      <c r="T16" s="28">
        <v>25</v>
      </c>
      <c r="U16" s="22">
        <v>5</v>
      </c>
      <c r="V16" s="28">
        <v>123</v>
      </c>
      <c r="W16" s="28">
        <v>85</v>
      </c>
      <c r="X16" s="28">
        <v>41</v>
      </c>
      <c r="Y16" s="22">
        <v>13</v>
      </c>
    </row>
    <row r="17" spans="1:25" ht="13.5">
      <c r="A17" s="6" t="s">
        <v>175</v>
      </c>
      <c r="B17" s="28">
        <v>159</v>
      </c>
      <c r="C17" s="28">
        <v>126</v>
      </c>
      <c r="D17" s="28">
        <v>110</v>
      </c>
      <c r="E17" s="22">
        <v>138</v>
      </c>
      <c r="F17" s="28">
        <v>130</v>
      </c>
      <c r="G17" s="28">
        <v>113</v>
      </c>
      <c r="H17" s="28">
        <v>101</v>
      </c>
      <c r="I17" s="22">
        <v>133</v>
      </c>
      <c r="J17" s="28">
        <v>128</v>
      </c>
      <c r="K17" s="28">
        <v>111</v>
      </c>
      <c r="L17" s="28">
        <v>99</v>
      </c>
      <c r="M17" s="22">
        <v>131</v>
      </c>
      <c r="N17" s="28">
        <v>124</v>
      </c>
      <c r="O17" s="28">
        <v>116</v>
      </c>
      <c r="P17" s="28">
        <v>103</v>
      </c>
      <c r="Q17" s="22">
        <v>122</v>
      </c>
      <c r="R17" s="28">
        <v>116</v>
      </c>
      <c r="S17" s="28">
        <v>108</v>
      </c>
      <c r="T17" s="28">
        <v>94</v>
      </c>
      <c r="U17" s="22">
        <v>125</v>
      </c>
      <c r="V17" s="28">
        <v>118</v>
      </c>
      <c r="W17" s="28">
        <v>108</v>
      </c>
      <c r="X17" s="28">
        <v>98</v>
      </c>
      <c r="Y17" s="22">
        <v>113</v>
      </c>
    </row>
    <row r="18" spans="1:25" ht="13.5">
      <c r="A18" s="6" t="s">
        <v>176</v>
      </c>
      <c r="B18" s="28">
        <v>156</v>
      </c>
      <c r="C18" s="28">
        <v>88</v>
      </c>
      <c r="D18" s="28">
        <v>96</v>
      </c>
      <c r="E18" s="22">
        <v>192</v>
      </c>
      <c r="F18" s="28">
        <v>73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>
        <v>94</v>
      </c>
      <c r="Y18" s="22"/>
    </row>
    <row r="19" spans="1:25" ht="13.5">
      <c r="A19" s="6" t="s">
        <v>63</v>
      </c>
      <c r="B19" s="28">
        <v>371</v>
      </c>
      <c r="C19" s="28">
        <v>210</v>
      </c>
      <c r="D19" s="28">
        <v>145</v>
      </c>
      <c r="E19" s="22">
        <v>312</v>
      </c>
      <c r="F19" s="28">
        <v>451</v>
      </c>
      <c r="G19" s="28">
        <v>290</v>
      </c>
      <c r="H19" s="28">
        <v>181</v>
      </c>
      <c r="I19" s="22">
        <v>223</v>
      </c>
      <c r="J19" s="28">
        <v>169</v>
      </c>
      <c r="K19" s="28">
        <v>117</v>
      </c>
      <c r="L19" s="28">
        <v>92</v>
      </c>
      <c r="M19" s="22">
        <v>212</v>
      </c>
      <c r="N19" s="28">
        <v>188</v>
      </c>
      <c r="O19" s="28">
        <v>151</v>
      </c>
      <c r="P19" s="28">
        <v>143</v>
      </c>
      <c r="Q19" s="22">
        <v>163</v>
      </c>
      <c r="R19" s="28">
        <v>143</v>
      </c>
      <c r="S19" s="28">
        <v>94</v>
      </c>
      <c r="T19" s="28">
        <v>126</v>
      </c>
      <c r="U19" s="22">
        <v>173</v>
      </c>
      <c r="V19" s="28">
        <v>215</v>
      </c>
      <c r="W19" s="28">
        <v>176</v>
      </c>
      <c r="X19" s="28">
        <v>86</v>
      </c>
      <c r="Y19" s="22">
        <v>170</v>
      </c>
    </row>
    <row r="20" spans="1:25" ht="13.5">
      <c r="A20" s="6" t="s">
        <v>177</v>
      </c>
      <c r="B20" s="28">
        <v>744</v>
      </c>
      <c r="C20" s="28">
        <v>565</v>
      </c>
      <c r="D20" s="28">
        <v>484</v>
      </c>
      <c r="E20" s="22">
        <v>1239</v>
      </c>
      <c r="F20" s="28">
        <v>712</v>
      </c>
      <c r="G20" s="28">
        <v>591</v>
      </c>
      <c r="H20" s="28">
        <v>486</v>
      </c>
      <c r="I20" s="22">
        <v>842</v>
      </c>
      <c r="J20" s="28">
        <v>468</v>
      </c>
      <c r="K20" s="28">
        <v>344</v>
      </c>
      <c r="L20" s="28">
        <v>208</v>
      </c>
      <c r="M20" s="22">
        <v>630</v>
      </c>
      <c r="N20" s="28">
        <v>495</v>
      </c>
      <c r="O20" s="28">
        <v>390</v>
      </c>
      <c r="P20" s="28">
        <v>267</v>
      </c>
      <c r="Q20" s="22">
        <v>565</v>
      </c>
      <c r="R20" s="28">
        <v>458</v>
      </c>
      <c r="S20" s="28">
        <v>338</v>
      </c>
      <c r="T20" s="28">
        <v>245</v>
      </c>
      <c r="U20" s="22">
        <v>581</v>
      </c>
      <c r="V20" s="28">
        <v>457</v>
      </c>
      <c r="W20" s="28">
        <v>370</v>
      </c>
      <c r="X20" s="28">
        <v>321</v>
      </c>
      <c r="Y20" s="22">
        <v>511</v>
      </c>
    </row>
    <row r="21" spans="1:25" ht="13.5">
      <c r="A21" s="6" t="s">
        <v>63</v>
      </c>
      <c r="B21" s="28">
        <v>40</v>
      </c>
      <c r="C21" s="28">
        <v>27</v>
      </c>
      <c r="D21" s="28">
        <v>12</v>
      </c>
      <c r="E21" s="22">
        <v>61</v>
      </c>
      <c r="F21" s="28">
        <v>35</v>
      </c>
      <c r="G21" s="28">
        <v>19</v>
      </c>
      <c r="H21" s="28">
        <v>7</v>
      </c>
      <c r="I21" s="22">
        <v>44</v>
      </c>
      <c r="J21" s="28">
        <v>32</v>
      </c>
      <c r="K21" s="28">
        <v>25</v>
      </c>
      <c r="L21" s="28">
        <v>14</v>
      </c>
      <c r="M21" s="22">
        <v>34</v>
      </c>
      <c r="N21" s="28">
        <v>13</v>
      </c>
      <c r="O21" s="28">
        <v>7</v>
      </c>
      <c r="P21" s="28">
        <v>6</v>
      </c>
      <c r="Q21" s="22">
        <v>31</v>
      </c>
      <c r="R21" s="28">
        <v>22</v>
      </c>
      <c r="S21" s="28">
        <v>16</v>
      </c>
      <c r="T21" s="28">
        <v>6</v>
      </c>
      <c r="U21" s="22">
        <v>54</v>
      </c>
      <c r="V21" s="28">
        <v>35</v>
      </c>
      <c r="W21" s="28">
        <v>21</v>
      </c>
      <c r="X21" s="28">
        <v>3</v>
      </c>
      <c r="Y21" s="22">
        <v>29</v>
      </c>
    </row>
    <row r="22" spans="1:25" ht="13.5">
      <c r="A22" s="6" t="s">
        <v>179</v>
      </c>
      <c r="B22" s="28">
        <v>40</v>
      </c>
      <c r="C22" s="28">
        <v>27</v>
      </c>
      <c r="D22" s="28">
        <v>12</v>
      </c>
      <c r="E22" s="22">
        <v>61</v>
      </c>
      <c r="F22" s="28">
        <v>35</v>
      </c>
      <c r="G22" s="28">
        <v>91</v>
      </c>
      <c r="H22" s="28">
        <v>53</v>
      </c>
      <c r="I22" s="22">
        <v>51</v>
      </c>
      <c r="J22" s="28">
        <v>118</v>
      </c>
      <c r="K22" s="28">
        <v>136</v>
      </c>
      <c r="L22" s="28">
        <v>82</v>
      </c>
      <c r="M22" s="22">
        <v>654</v>
      </c>
      <c r="N22" s="28">
        <v>603</v>
      </c>
      <c r="O22" s="28">
        <v>608</v>
      </c>
      <c r="P22" s="28">
        <v>77</v>
      </c>
      <c r="Q22" s="22">
        <v>245</v>
      </c>
      <c r="R22" s="28">
        <v>238</v>
      </c>
      <c r="S22" s="28">
        <v>249</v>
      </c>
      <c r="T22" s="28">
        <v>80</v>
      </c>
      <c r="U22" s="22">
        <v>76</v>
      </c>
      <c r="V22" s="28">
        <v>157</v>
      </c>
      <c r="W22" s="28">
        <v>21</v>
      </c>
      <c r="X22" s="28">
        <v>3</v>
      </c>
      <c r="Y22" s="22">
        <v>321</v>
      </c>
    </row>
    <row r="23" spans="1:25" ht="14.25" thickBot="1">
      <c r="A23" s="25" t="s">
        <v>180</v>
      </c>
      <c r="B23" s="29">
        <v>12756</v>
      </c>
      <c r="C23" s="29">
        <v>7392</v>
      </c>
      <c r="D23" s="29">
        <v>1986</v>
      </c>
      <c r="E23" s="23">
        <v>17838</v>
      </c>
      <c r="F23" s="29">
        <v>11121</v>
      </c>
      <c r="G23" s="29">
        <v>6500</v>
      </c>
      <c r="H23" s="29">
        <v>1650</v>
      </c>
      <c r="I23" s="23">
        <v>15329</v>
      </c>
      <c r="J23" s="29">
        <v>8908</v>
      </c>
      <c r="K23" s="29">
        <v>4830</v>
      </c>
      <c r="L23" s="29">
        <v>732</v>
      </c>
      <c r="M23" s="23">
        <v>9845</v>
      </c>
      <c r="N23" s="29">
        <v>5095</v>
      </c>
      <c r="O23" s="29">
        <v>2010</v>
      </c>
      <c r="P23" s="29">
        <v>48</v>
      </c>
      <c r="Q23" s="23">
        <v>13551</v>
      </c>
      <c r="R23" s="29">
        <v>7433</v>
      </c>
      <c r="S23" s="29">
        <v>3133</v>
      </c>
      <c r="T23" s="29">
        <v>750</v>
      </c>
      <c r="U23" s="23">
        <v>9256</v>
      </c>
      <c r="V23" s="29">
        <v>2591</v>
      </c>
      <c r="W23" s="29">
        <v>32</v>
      </c>
      <c r="X23" s="29">
        <v>-747</v>
      </c>
      <c r="Y23" s="23">
        <v>7365</v>
      </c>
    </row>
    <row r="24" spans="1:25" ht="14.25" thickTop="1">
      <c r="A24" s="6" t="s">
        <v>181</v>
      </c>
      <c r="B24" s="28">
        <v>29</v>
      </c>
      <c r="C24" s="28">
        <v>15</v>
      </c>
      <c r="D24" s="28">
        <v>8</v>
      </c>
      <c r="E24" s="22">
        <v>57</v>
      </c>
      <c r="F24" s="28">
        <v>43</v>
      </c>
      <c r="G24" s="28">
        <v>28</v>
      </c>
      <c r="H24" s="28">
        <v>20</v>
      </c>
      <c r="I24" s="22">
        <v>41</v>
      </c>
      <c r="J24" s="28">
        <v>29</v>
      </c>
      <c r="K24" s="28">
        <v>17</v>
      </c>
      <c r="L24" s="28">
        <v>4</v>
      </c>
      <c r="M24" s="22">
        <v>37</v>
      </c>
      <c r="N24" s="28">
        <v>35</v>
      </c>
      <c r="O24" s="28">
        <v>24</v>
      </c>
      <c r="P24" s="28"/>
      <c r="Q24" s="22">
        <v>42</v>
      </c>
      <c r="R24" s="28">
        <v>33</v>
      </c>
      <c r="S24" s="28">
        <v>19</v>
      </c>
      <c r="T24" s="28"/>
      <c r="U24" s="22">
        <v>69</v>
      </c>
      <c r="V24" s="28">
        <v>58</v>
      </c>
      <c r="W24" s="28">
        <v>44</v>
      </c>
      <c r="X24" s="28"/>
      <c r="Y24" s="22">
        <v>44</v>
      </c>
    </row>
    <row r="25" spans="1:25" ht="13.5">
      <c r="A25" s="6" t="s">
        <v>31</v>
      </c>
      <c r="B25" s="28">
        <v>273</v>
      </c>
      <c r="C25" s="28">
        <v>119</v>
      </c>
      <c r="D25" s="28">
        <v>29</v>
      </c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63</v>
      </c>
      <c r="B26" s="28">
        <v>66</v>
      </c>
      <c r="C26" s="28">
        <v>0</v>
      </c>
      <c r="D26" s="28">
        <v>0</v>
      </c>
      <c r="E26" s="22">
        <v>34</v>
      </c>
      <c r="F26" s="28">
        <v>29</v>
      </c>
      <c r="G26" s="28">
        <v>24</v>
      </c>
      <c r="H26" s="28">
        <v>1</v>
      </c>
      <c r="I26" s="22">
        <v>7</v>
      </c>
      <c r="J26" s="28">
        <v>32</v>
      </c>
      <c r="K26" s="28">
        <v>11</v>
      </c>
      <c r="L26" s="28">
        <v>1</v>
      </c>
      <c r="M26" s="22">
        <v>26</v>
      </c>
      <c r="N26" s="28">
        <v>30</v>
      </c>
      <c r="O26" s="28">
        <v>20</v>
      </c>
      <c r="P26" s="28">
        <v>14</v>
      </c>
      <c r="Q26" s="22">
        <v>19</v>
      </c>
      <c r="R26" s="28">
        <v>12</v>
      </c>
      <c r="S26" s="28">
        <v>7</v>
      </c>
      <c r="T26" s="28">
        <v>12</v>
      </c>
      <c r="U26" s="22">
        <v>3</v>
      </c>
      <c r="V26" s="28">
        <v>18</v>
      </c>
      <c r="W26" s="28">
        <v>1</v>
      </c>
      <c r="X26" s="28">
        <v>34</v>
      </c>
      <c r="Y26" s="22">
        <v>26</v>
      </c>
    </row>
    <row r="27" spans="1:25" ht="13.5">
      <c r="A27" s="6" t="s">
        <v>184</v>
      </c>
      <c r="B27" s="28">
        <v>369</v>
      </c>
      <c r="C27" s="28">
        <v>181</v>
      </c>
      <c r="D27" s="28">
        <v>84</v>
      </c>
      <c r="E27" s="22">
        <v>189</v>
      </c>
      <c r="F27" s="28">
        <v>73</v>
      </c>
      <c r="G27" s="28">
        <v>53</v>
      </c>
      <c r="H27" s="28">
        <v>21</v>
      </c>
      <c r="I27" s="22">
        <v>193</v>
      </c>
      <c r="J27" s="28">
        <v>113</v>
      </c>
      <c r="K27" s="28">
        <v>78</v>
      </c>
      <c r="L27" s="28">
        <v>37</v>
      </c>
      <c r="M27" s="22">
        <v>163</v>
      </c>
      <c r="N27" s="28">
        <v>132</v>
      </c>
      <c r="O27" s="28">
        <v>60</v>
      </c>
      <c r="P27" s="28">
        <v>181</v>
      </c>
      <c r="Q27" s="22">
        <v>99</v>
      </c>
      <c r="R27" s="28">
        <v>45</v>
      </c>
      <c r="S27" s="28">
        <v>27</v>
      </c>
      <c r="T27" s="28">
        <v>208</v>
      </c>
      <c r="U27" s="22">
        <v>111</v>
      </c>
      <c r="V27" s="28">
        <v>101</v>
      </c>
      <c r="W27" s="28">
        <v>70</v>
      </c>
      <c r="X27" s="28">
        <v>212</v>
      </c>
      <c r="Y27" s="22">
        <v>1171</v>
      </c>
    </row>
    <row r="28" spans="1:25" ht="13.5">
      <c r="A28" s="6" t="s">
        <v>185</v>
      </c>
      <c r="B28" s="28">
        <v>86</v>
      </c>
      <c r="C28" s="28">
        <v>32</v>
      </c>
      <c r="D28" s="28">
        <v>11</v>
      </c>
      <c r="E28" s="22">
        <v>787</v>
      </c>
      <c r="F28" s="28">
        <v>240</v>
      </c>
      <c r="G28" s="28">
        <v>191</v>
      </c>
      <c r="H28" s="28">
        <v>94</v>
      </c>
      <c r="I28" s="22">
        <v>787</v>
      </c>
      <c r="J28" s="28">
        <v>282</v>
      </c>
      <c r="K28" s="28">
        <v>196</v>
      </c>
      <c r="L28" s="28">
        <v>150</v>
      </c>
      <c r="M28" s="22">
        <v>257</v>
      </c>
      <c r="N28" s="28">
        <v>174</v>
      </c>
      <c r="O28" s="28">
        <v>118</v>
      </c>
      <c r="P28" s="28">
        <v>36</v>
      </c>
      <c r="Q28" s="22">
        <v>529</v>
      </c>
      <c r="R28" s="28">
        <v>187</v>
      </c>
      <c r="S28" s="28">
        <v>164</v>
      </c>
      <c r="T28" s="28">
        <v>73</v>
      </c>
      <c r="U28" s="22">
        <v>402</v>
      </c>
      <c r="V28" s="28">
        <v>269</v>
      </c>
      <c r="W28" s="28">
        <v>112</v>
      </c>
      <c r="X28" s="28">
        <v>67</v>
      </c>
      <c r="Y28" s="22">
        <v>371</v>
      </c>
    </row>
    <row r="29" spans="1:25" ht="13.5">
      <c r="A29" s="6" t="s">
        <v>63</v>
      </c>
      <c r="B29" s="28">
        <v>23</v>
      </c>
      <c r="C29" s="28">
        <v>26</v>
      </c>
      <c r="D29" s="28">
        <v>6</v>
      </c>
      <c r="E29" s="22">
        <v>13</v>
      </c>
      <c r="F29" s="28">
        <v>13</v>
      </c>
      <c r="G29" s="28">
        <v>11</v>
      </c>
      <c r="H29" s="28"/>
      <c r="I29" s="22">
        <v>18</v>
      </c>
      <c r="J29" s="28">
        <v>5</v>
      </c>
      <c r="K29" s="28">
        <v>3</v>
      </c>
      <c r="L29" s="28">
        <v>9</v>
      </c>
      <c r="M29" s="22">
        <v>30</v>
      </c>
      <c r="N29" s="28">
        <v>7</v>
      </c>
      <c r="O29" s="28">
        <v>7</v>
      </c>
      <c r="P29" s="28">
        <v>16</v>
      </c>
      <c r="Q29" s="22">
        <v>28</v>
      </c>
      <c r="R29" s="28">
        <v>106</v>
      </c>
      <c r="S29" s="28">
        <v>97</v>
      </c>
      <c r="T29" s="28">
        <v>46</v>
      </c>
      <c r="U29" s="22">
        <v>101</v>
      </c>
      <c r="V29" s="28">
        <v>89</v>
      </c>
      <c r="W29" s="28">
        <v>35</v>
      </c>
      <c r="X29" s="28">
        <v>2</v>
      </c>
      <c r="Y29" s="22">
        <v>42</v>
      </c>
    </row>
    <row r="30" spans="1:25" ht="13.5">
      <c r="A30" s="6" t="s">
        <v>189</v>
      </c>
      <c r="B30" s="28">
        <v>109</v>
      </c>
      <c r="C30" s="28">
        <v>59</v>
      </c>
      <c r="D30" s="28">
        <v>18</v>
      </c>
      <c r="E30" s="22">
        <v>1113</v>
      </c>
      <c r="F30" s="28">
        <v>253</v>
      </c>
      <c r="G30" s="28">
        <v>202</v>
      </c>
      <c r="H30" s="28">
        <v>94</v>
      </c>
      <c r="I30" s="22">
        <v>1724</v>
      </c>
      <c r="J30" s="28">
        <v>1008</v>
      </c>
      <c r="K30" s="28">
        <v>842</v>
      </c>
      <c r="L30" s="28">
        <v>160</v>
      </c>
      <c r="M30" s="22">
        <v>444</v>
      </c>
      <c r="N30" s="28">
        <v>182</v>
      </c>
      <c r="O30" s="28">
        <v>135</v>
      </c>
      <c r="P30" s="28">
        <v>53</v>
      </c>
      <c r="Q30" s="22">
        <v>946</v>
      </c>
      <c r="R30" s="28">
        <v>472</v>
      </c>
      <c r="S30" s="28">
        <v>432</v>
      </c>
      <c r="T30" s="28">
        <v>290</v>
      </c>
      <c r="U30" s="22">
        <v>1167</v>
      </c>
      <c r="V30" s="28">
        <v>861</v>
      </c>
      <c r="W30" s="28">
        <v>199</v>
      </c>
      <c r="X30" s="28">
        <v>105</v>
      </c>
      <c r="Y30" s="22">
        <v>1106</v>
      </c>
    </row>
    <row r="31" spans="1:25" ht="13.5">
      <c r="A31" s="7" t="s">
        <v>190</v>
      </c>
      <c r="B31" s="28">
        <v>13016</v>
      </c>
      <c r="C31" s="28">
        <v>7515</v>
      </c>
      <c r="D31" s="28">
        <v>2052</v>
      </c>
      <c r="E31" s="22">
        <v>16914</v>
      </c>
      <c r="F31" s="28">
        <v>10940</v>
      </c>
      <c r="G31" s="28">
        <v>6351</v>
      </c>
      <c r="H31" s="28">
        <v>1578</v>
      </c>
      <c r="I31" s="22">
        <v>13798</v>
      </c>
      <c r="J31" s="28">
        <v>8013</v>
      </c>
      <c r="K31" s="28">
        <v>4066</v>
      </c>
      <c r="L31" s="28">
        <v>610</v>
      </c>
      <c r="M31" s="22">
        <v>9564</v>
      </c>
      <c r="N31" s="28">
        <v>5044</v>
      </c>
      <c r="O31" s="28">
        <v>1935</v>
      </c>
      <c r="P31" s="28">
        <v>177</v>
      </c>
      <c r="Q31" s="22">
        <v>12704</v>
      </c>
      <c r="R31" s="28">
        <v>7006</v>
      </c>
      <c r="S31" s="28">
        <v>2728</v>
      </c>
      <c r="T31" s="28">
        <v>668</v>
      </c>
      <c r="U31" s="22">
        <v>8200</v>
      </c>
      <c r="V31" s="28">
        <v>1831</v>
      </c>
      <c r="W31" s="28">
        <v>-96</v>
      </c>
      <c r="X31" s="28">
        <v>-640</v>
      </c>
      <c r="Y31" s="22">
        <v>7430</v>
      </c>
    </row>
    <row r="32" spans="1:25" ht="13.5">
      <c r="A32" s="7" t="s">
        <v>193</v>
      </c>
      <c r="B32" s="28">
        <v>4957</v>
      </c>
      <c r="C32" s="28">
        <v>2861</v>
      </c>
      <c r="D32" s="28">
        <v>758</v>
      </c>
      <c r="E32" s="22">
        <v>6790</v>
      </c>
      <c r="F32" s="28">
        <v>4462</v>
      </c>
      <c r="G32" s="28">
        <v>2594</v>
      </c>
      <c r="H32" s="28">
        <v>655</v>
      </c>
      <c r="I32" s="22">
        <v>6171</v>
      </c>
      <c r="J32" s="28">
        <v>3909</v>
      </c>
      <c r="K32" s="28">
        <v>1962</v>
      </c>
      <c r="L32" s="28">
        <v>259</v>
      </c>
      <c r="M32" s="22">
        <v>4164</v>
      </c>
      <c r="N32" s="28">
        <v>2360</v>
      </c>
      <c r="O32" s="28">
        <v>1058</v>
      </c>
      <c r="P32" s="28">
        <v>88</v>
      </c>
      <c r="Q32" s="22">
        <v>5281</v>
      </c>
      <c r="R32" s="28">
        <v>2991</v>
      </c>
      <c r="S32" s="28">
        <v>1243</v>
      </c>
      <c r="T32" s="28">
        <v>368</v>
      </c>
      <c r="U32" s="22">
        <v>3380</v>
      </c>
      <c r="V32" s="28">
        <v>1080</v>
      </c>
      <c r="W32" s="28">
        <v>63</v>
      </c>
      <c r="X32" s="28">
        <v>-245</v>
      </c>
      <c r="Y32" s="22">
        <v>3354</v>
      </c>
    </row>
    <row r="33" spans="1:25" ht="13.5">
      <c r="A33" s="7" t="s">
        <v>32</v>
      </c>
      <c r="B33" s="28">
        <v>8058</v>
      </c>
      <c r="C33" s="28">
        <v>4653</v>
      </c>
      <c r="D33" s="28">
        <v>1294</v>
      </c>
      <c r="E33" s="22">
        <v>10124</v>
      </c>
      <c r="F33" s="28">
        <v>6478</v>
      </c>
      <c r="G33" s="28">
        <v>3756</v>
      </c>
      <c r="H33" s="28">
        <v>922</v>
      </c>
      <c r="I33" s="22">
        <v>7627</v>
      </c>
      <c r="J33" s="28">
        <v>4104</v>
      </c>
      <c r="K33" s="28">
        <v>2103</v>
      </c>
      <c r="L33" s="28">
        <v>351</v>
      </c>
      <c r="M33" s="22">
        <v>5400</v>
      </c>
      <c r="N33" s="28">
        <v>2684</v>
      </c>
      <c r="O33" s="28">
        <v>877</v>
      </c>
      <c r="P33" s="28">
        <v>88</v>
      </c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7" t="s">
        <v>33</v>
      </c>
      <c r="B34" s="28">
        <v>16</v>
      </c>
      <c r="C34" s="28">
        <v>10</v>
      </c>
      <c r="D34" s="28">
        <v>1</v>
      </c>
      <c r="E34" s="22">
        <v>37</v>
      </c>
      <c r="F34" s="28">
        <v>28</v>
      </c>
      <c r="G34" s="28">
        <v>20</v>
      </c>
      <c r="H34" s="28">
        <v>12</v>
      </c>
      <c r="I34" s="22">
        <v>23</v>
      </c>
      <c r="J34" s="28">
        <v>13</v>
      </c>
      <c r="K34" s="28">
        <v>7</v>
      </c>
      <c r="L34" s="28">
        <v>2</v>
      </c>
      <c r="M34" s="22">
        <v>27</v>
      </c>
      <c r="N34" s="28">
        <v>19</v>
      </c>
      <c r="O34" s="28">
        <v>12</v>
      </c>
      <c r="P34" s="28">
        <v>5</v>
      </c>
      <c r="Q34" s="22">
        <v>18</v>
      </c>
      <c r="R34" s="28">
        <v>12</v>
      </c>
      <c r="S34" s="28">
        <v>9</v>
      </c>
      <c r="T34" s="28">
        <v>4</v>
      </c>
      <c r="U34" s="22">
        <v>1</v>
      </c>
      <c r="V34" s="28">
        <v>-15</v>
      </c>
      <c r="W34" s="28">
        <v>-25</v>
      </c>
      <c r="X34" s="28">
        <v>1</v>
      </c>
      <c r="Y34" s="22">
        <v>14</v>
      </c>
    </row>
    <row r="35" spans="1:25" ht="14.25" thickBot="1">
      <c r="A35" s="7" t="s">
        <v>194</v>
      </c>
      <c r="B35" s="28">
        <v>8041</v>
      </c>
      <c r="C35" s="28">
        <v>4642</v>
      </c>
      <c r="D35" s="28">
        <v>1292</v>
      </c>
      <c r="E35" s="22">
        <v>10086</v>
      </c>
      <c r="F35" s="28">
        <v>6449</v>
      </c>
      <c r="G35" s="28">
        <v>3735</v>
      </c>
      <c r="H35" s="28">
        <v>910</v>
      </c>
      <c r="I35" s="22">
        <v>7603</v>
      </c>
      <c r="J35" s="28">
        <v>4090</v>
      </c>
      <c r="K35" s="28">
        <v>2095</v>
      </c>
      <c r="L35" s="28">
        <v>348</v>
      </c>
      <c r="M35" s="22">
        <v>5372</v>
      </c>
      <c r="N35" s="28">
        <v>2664</v>
      </c>
      <c r="O35" s="28">
        <v>865</v>
      </c>
      <c r="P35" s="28">
        <v>83</v>
      </c>
      <c r="Q35" s="22">
        <v>7404</v>
      </c>
      <c r="R35" s="28">
        <v>4002</v>
      </c>
      <c r="S35" s="28">
        <v>1475</v>
      </c>
      <c r="T35" s="28">
        <v>295</v>
      </c>
      <c r="U35" s="22">
        <v>4818</v>
      </c>
      <c r="V35" s="28">
        <v>766</v>
      </c>
      <c r="W35" s="28">
        <v>-134</v>
      </c>
      <c r="X35" s="28">
        <v>-396</v>
      </c>
      <c r="Y35" s="22">
        <v>4062</v>
      </c>
    </row>
    <row r="36" spans="1:25" ht="14.25" thickTop="1">
      <c r="A36" s="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8" ht="13.5">
      <c r="A38" s="20" t="s">
        <v>129</v>
      </c>
    </row>
    <row r="39" ht="13.5">
      <c r="A39" s="20" t="s">
        <v>130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125</v>
      </c>
      <c r="B2" s="14">
        <v>1883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35</v>
      </c>
      <c r="B4" s="15" t="str">
        <f>HYPERLINK("http://www.kabupro.jp/mark/20131112/S1000EYS.htm","四半期報告書")</f>
        <v>四半期報告書</v>
      </c>
      <c r="C4" s="15" t="str">
        <f>HYPERLINK("http://www.kabupro.jp/mark/20130627/S000DTFP.htm","有価証券報告書")</f>
        <v>有価証券報告書</v>
      </c>
      <c r="D4" s="15" t="str">
        <f>HYPERLINK("http://www.kabupro.jp/mark/20131112/S1000EYS.htm","四半期報告書")</f>
        <v>四半期報告書</v>
      </c>
      <c r="E4" s="15" t="str">
        <f>HYPERLINK("http://www.kabupro.jp/mark/20130627/S000DTFP.htm","有価証券報告書")</f>
        <v>有価証券報告書</v>
      </c>
      <c r="F4" s="15" t="str">
        <f>HYPERLINK("http://www.kabupro.jp/mark/20121112/S000C8FL.htm","四半期報告書")</f>
        <v>四半期報告書</v>
      </c>
      <c r="G4" s="15" t="str">
        <f>HYPERLINK("http://www.kabupro.jp/mark/20120628/S000B9U5.htm","有価証券報告書")</f>
        <v>有価証券報告書</v>
      </c>
      <c r="H4" s="15" t="str">
        <f>HYPERLINK("http://www.kabupro.jp/mark/20110210/S0007P9S.htm","四半期報告書")</f>
        <v>四半期報告書</v>
      </c>
      <c r="I4" s="15" t="str">
        <f>HYPERLINK("http://www.kabupro.jp/mark/20111111/S0009OV9.htm","四半期報告書")</f>
        <v>四半期報告書</v>
      </c>
      <c r="J4" s="15" t="str">
        <f>HYPERLINK("http://www.kabupro.jp/mark/20100806/S0006H36.htm","四半期報告書")</f>
        <v>四半期報告書</v>
      </c>
      <c r="K4" s="15" t="str">
        <f>HYPERLINK("http://www.kabupro.jp/mark/20110629/S0008P9T.htm","有価証券報告書")</f>
        <v>有価証券報告書</v>
      </c>
      <c r="L4" s="15" t="str">
        <f>HYPERLINK("http://www.kabupro.jp/mark/20110210/S0007P9S.htm","四半期報告書")</f>
        <v>四半期報告書</v>
      </c>
      <c r="M4" s="15" t="str">
        <f>HYPERLINK("http://www.kabupro.jp/mark/20101112/S000764T.htm","四半期報告書")</f>
        <v>四半期報告書</v>
      </c>
      <c r="N4" s="15" t="str">
        <f>HYPERLINK("http://www.kabupro.jp/mark/20100806/S0006H36.htm","四半期報告書")</f>
        <v>四半期報告書</v>
      </c>
      <c r="O4" s="15" t="str">
        <f>HYPERLINK("http://www.kabupro.jp/mark/20090629/S0003KAK.htm","有価証券報告書")</f>
        <v>有価証券報告書</v>
      </c>
      <c r="P4" s="15" t="str">
        <f>HYPERLINK("http://www.kabupro.jp/mark/20100212/S00056UU.htm","四半期報告書")</f>
        <v>四半期報告書</v>
      </c>
      <c r="Q4" s="15" t="str">
        <f>HYPERLINK("http://www.kabupro.jp/mark/20091113/S0004KPV.htm","四半期報告書")</f>
        <v>四半期報告書</v>
      </c>
      <c r="R4" s="15" t="str">
        <f>HYPERLINK("http://www.kabupro.jp/mark/20090807/S0003TV4.htm","四半期報告書")</f>
        <v>四半期報告書</v>
      </c>
      <c r="S4" s="15" t="str">
        <f>HYPERLINK("http://www.kabupro.jp/mark/20090629/S0003KAK.htm","有価証券報告書")</f>
        <v>有価証券報告書</v>
      </c>
    </row>
    <row r="5" spans="1:19" ht="14.25" thickBot="1">
      <c r="A5" s="11" t="s">
        <v>36</v>
      </c>
      <c r="B5" s="1" t="s">
        <v>199</v>
      </c>
      <c r="C5" s="1" t="s">
        <v>42</v>
      </c>
      <c r="D5" s="1" t="s">
        <v>199</v>
      </c>
      <c r="E5" s="1" t="s">
        <v>42</v>
      </c>
      <c r="F5" s="1" t="s">
        <v>205</v>
      </c>
      <c r="G5" s="1" t="s">
        <v>46</v>
      </c>
      <c r="H5" s="1" t="s">
        <v>215</v>
      </c>
      <c r="I5" s="1" t="s">
        <v>211</v>
      </c>
      <c r="J5" s="1" t="s">
        <v>219</v>
      </c>
      <c r="K5" s="1" t="s">
        <v>48</v>
      </c>
      <c r="L5" s="1" t="s">
        <v>215</v>
      </c>
      <c r="M5" s="1" t="s">
        <v>217</v>
      </c>
      <c r="N5" s="1" t="s">
        <v>219</v>
      </c>
      <c r="O5" s="1" t="s">
        <v>50</v>
      </c>
      <c r="P5" s="1" t="s">
        <v>221</v>
      </c>
      <c r="Q5" s="1" t="s">
        <v>223</v>
      </c>
      <c r="R5" s="1" t="s">
        <v>225</v>
      </c>
      <c r="S5" s="1" t="s">
        <v>50</v>
      </c>
    </row>
    <row r="6" spans="1:19" ht="15" thickBot="1" thickTop="1">
      <c r="A6" s="10" t="s">
        <v>37</v>
      </c>
      <c r="B6" s="18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38</v>
      </c>
      <c r="B7" s="14" t="s">
        <v>3</v>
      </c>
      <c r="C7" s="16" t="s">
        <v>43</v>
      </c>
      <c r="D7" s="14" t="s">
        <v>3</v>
      </c>
      <c r="E7" s="16" t="s">
        <v>43</v>
      </c>
      <c r="F7" s="14" t="s">
        <v>3</v>
      </c>
      <c r="G7" s="16" t="s">
        <v>43</v>
      </c>
      <c r="H7" s="14" t="s">
        <v>3</v>
      </c>
      <c r="I7" s="14" t="s">
        <v>3</v>
      </c>
      <c r="J7" s="14" t="s">
        <v>3</v>
      </c>
      <c r="K7" s="16" t="s">
        <v>43</v>
      </c>
      <c r="L7" s="14" t="s">
        <v>3</v>
      </c>
      <c r="M7" s="14" t="s">
        <v>3</v>
      </c>
      <c r="N7" s="14" t="s">
        <v>3</v>
      </c>
      <c r="O7" s="16" t="s">
        <v>43</v>
      </c>
      <c r="P7" s="14" t="s">
        <v>3</v>
      </c>
      <c r="Q7" s="14" t="s">
        <v>3</v>
      </c>
      <c r="R7" s="14" t="s">
        <v>3</v>
      </c>
      <c r="S7" s="16" t="s">
        <v>43</v>
      </c>
    </row>
    <row r="8" spans="1:19" ht="13.5">
      <c r="A8" s="13" t="s">
        <v>39</v>
      </c>
      <c r="B8" s="1" t="s">
        <v>4</v>
      </c>
      <c r="C8" s="17" t="s">
        <v>131</v>
      </c>
      <c r="D8" s="1" t="s">
        <v>131</v>
      </c>
      <c r="E8" s="17" t="s">
        <v>132</v>
      </c>
      <c r="F8" s="1" t="s">
        <v>132</v>
      </c>
      <c r="G8" s="17" t="s">
        <v>133</v>
      </c>
      <c r="H8" s="1" t="s">
        <v>133</v>
      </c>
      <c r="I8" s="1" t="s">
        <v>133</v>
      </c>
      <c r="J8" s="1" t="s">
        <v>133</v>
      </c>
      <c r="K8" s="17" t="s">
        <v>134</v>
      </c>
      <c r="L8" s="1" t="s">
        <v>134</v>
      </c>
      <c r="M8" s="1" t="s">
        <v>134</v>
      </c>
      <c r="N8" s="1" t="s">
        <v>134</v>
      </c>
      <c r="O8" s="17" t="s">
        <v>135</v>
      </c>
      <c r="P8" s="1" t="s">
        <v>135</v>
      </c>
      <c r="Q8" s="1" t="s">
        <v>135</v>
      </c>
      <c r="R8" s="1" t="s">
        <v>135</v>
      </c>
      <c r="S8" s="17" t="s">
        <v>136</v>
      </c>
    </row>
    <row r="9" spans="1:19" ht="13.5">
      <c r="A9" s="13" t="s">
        <v>40</v>
      </c>
      <c r="B9" s="1" t="s">
        <v>200</v>
      </c>
      <c r="C9" s="17" t="s">
        <v>44</v>
      </c>
      <c r="D9" s="1" t="s">
        <v>206</v>
      </c>
      <c r="E9" s="17" t="s">
        <v>45</v>
      </c>
      <c r="F9" s="1" t="s">
        <v>212</v>
      </c>
      <c r="G9" s="17" t="s">
        <v>47</v>
      </c>
      <c r="H9" s="1" t="s">
        <v>216</v>
      </c>
      <c r="I9" s="1" t="s">
        <v>218</v>
      </c>
      <c r="J9" s="1" t="s">
        <v>220</v>
      </c>
      <c r="K9" s="17" t="s">
        <v>49</v>
      </c>
      <c r="L9" s="1" t="s">
        <v>222</v>
      </c>
      <c r="M9" s="1" t="s">
        <v>224</v>
      </c>
      <c r="N9" s="1" t="s">
        <v>226</v>
      </c>
      <c r="O9" s="17" t="s">
        <v>51</v>
      </c>
      <c r="P9" s="1" t="s">
        <v>228</v>
      </c>
      <c r="Q9" s="1" t="s">
        <v>230</v>
      </c>
      <c r="R9" s="1" t="s">
        <v>232</v>
      </c>
      <c r="S9" s="17" t="s">
        <v>52</v>
      </c>
    </row>
    <row r="10" spans="1:19" ht="14.25" thickBot="1">
      <c r="A10" s="13" t="s">
        <v>41</v>
      </c>
      <c r="B10" s="1" t="s">
        <v>54</v>
      </c>
      <c r="C10" s="17" t="s">
        <v>54</v>
      </c>
      <c r="D10" s="1" t="s">
        <v>54</v>
      </c>
      <c r="E10" s="17" t="s">
        <v>54</v>
      </c>
      <c r="F10" s="1" t="s">
        <v>54</v>
      </c>
      <c r="G10" s="17" t="s">
        <v>54</v>
      </c>
      <c r="H10" s="1" t="s">
        <v>54</v>
      </c>
      <c r="I10" s="1" t="s">
        <v>54</v>
      </c>
      <c r="J10" s="1" t="s">
        <v>54</v>
      </c>
      <c r="K10" s="17" t="s">
        <v>54</v>
      </c>
      <c r="L10" s="1" t="s">
        <v>54</v>
      </c>
      <c r="M10" s="1" t="s">
        <v>54</v>
      </c>
      <c r="N10" s="1" t="s">
        <v>54</v>
      </c>
      <c r="O10" s="17" t="s">
        <v>54</v>
      </c>
      <c r="P10" s="1" t="s">
        <v>54</v>
      </c>
      <c r="Q10" s="1" t="s">
        <v>54</v>
      </c>
      <c r="R10" s="1" t="s">
        <v>54</v>
      </c>
      <c r="S10" s="17" t="s">
        <v>54</v>
      </c>
    </row>
    <row r="11" spans="1:19" ht="14.25" thickTop="1">
      <c r="A11" s="26" t="s">
        <v>190</v>
      </c>
      <c r="B11" s="27">
        <v>7515</v>
      </c>
      <c r="C11" s="21">
        <v>16914</v>
      </c>
      <c r="D11" s="27">
        <v>6351</v>
      </c>
      <c r="E11" s="21">
        <v>13798</v>
      </c>
      <c r="F11" s="27">
        <v>4066</v>
      </c>
      <c r="G11" s="21">
        <v>9564</v>
      </c>
      <c r="H11" s="27">
        <v>5044</v>
      </c>
      <c r="I11" s="27">
        <v>1935</v>
      </c>
      <c r="J11" s="27">
        <v>177</v>
      </c>
      <c r="K11" s="21">
        <v>12704</v>
      </c>
      <c r="L11" s="27">
        <v>7006</v>
      </c>
      <c r="M11" s="27">
        <v>2728</v>
      </c>
      <c r="N11" s="27">
        <v>668</v>
      </c>
      <c r="O11" s="21">
        <v>8200</v>
      </c>
      <c r="P11" s="27">
        <v>1831</v>
      </c>
      <c r="Q11" s="27">
        <v>-96</v>
      </c>
      <c r="R11" s="27">
        <v>-640</v>
      </c>
      <c r="S11" s="21">
        <v>7430</v>
      </c>
    </row>
    <row r="12" spans="1:19" ht="13.5">
      <c r="A12" s="6" t="s">
        <v>167</v>
      </c>
      <c r="B12" s="28">
        <v>3255</v>
      </c>
      <c r="C12" s="22">
        <v>7295</v>
      </c>
      <c r="D12" s="28">
        <v>3295</v>
      </c>
      <c r="E12" s="22">
        <v>7046</v>
      </c>
      <c r="F12" s="28">
        <v>3238</v>
      </c>
      <c r="G12" s="22">
        <v>7280</v>
      </c>
      <c r="H12" s="28">
        <v>5242</v>
      </c>
      <c r="I12" s="28">
        <v>3355</v>
      </c>
      <c r="J12" s="28">
        <v>1613</v>
      </c>
      <c r="K12" s="22">
        <v>6618</v>
      </c>
      <c r="L12" s="28">
        <v>4725</v>
      </c>
      <c r="M12" s="28">
        <v>3019</v>
      </c>
      <c r="N12" s="28">
        <v>1455</v>
      </c>
      <c r="O12" s="22">
        <v>6373</v>
      </c>
      <c r="P12" s="28">
        <v>4546</v>
      </c>
      <c r="Q12" s="28">
        <v>2927</v>
      </c>
      <c r="R12" s="28">
        <v>1421</v>
      </c>
      <c r="S12" s="22">
        <v>5841</v>
      </c>
    </row>
    <row r="13" spans="1:19" ht="13.5">
      <c r="A13" s="6" t="s">
        <v>5</v>
      </c>
      <c r="B13" s="28">
        <v>-87</v>
      </c>
      <c r="C13" s="22">
        <v>-504</v>
      </c>
      <c r="D13" s="28">
        <v>-228</v>
      </c>
      <c r="E13" s="22">
        <v>-218</v>
      </c>
      <c r="F13" s="28">
        <v>-108</v>
      </c>
      <c r="G13" s="22">
        <v>237</v>
      </c>
      <c r="H13" s="28">
        <v>186</v>
      </c>
      <c r="I13" s="28">
        <v>267</v>
      </c>
      <c r="J13" s="28">
        <v>-268</v>
      </c>
      <c r="K13" s="22">
        <v>103</v>
      </c>
      <c r="L13" s="28">
        <v>-60</v>
      </c>
      <c r="M13" s="28">
        <v>-146</v>
      </c>
      <c r="N13" s="28">
        <v>-266</v>
      </c>
      <c r="O13" s="22">
        <v>75</v>
      </c>
      <c r="P13" s="28">
        <v>27</v>
      </c>
      <c r="Q13" s="28">
        <v>18</v>
      </c>
      <c r="R13" s="28">
        <v>-362</v>
      </c>
      <c r="S13" s="22">
        <v>40</v>
      </c>
    </row>
    <row r="14" spans="1:19" ht="13.5">
      <c r="A14" s="6" t="s">
        <v>6</v>
      </c>
      <c r="B14" s="28">
        <v>-49</v>
      </c>
      <c r="C14" s="22">
        <v>-150</v>
      </c>
      <c r="D14" s="28">
        <v>-300</v>
      </c>
      <c r="E14" s="22">
        <v>301</v>
      </c>
      <c r="F14" s="28">
        <v>3</v>
      </c>
      <c r="G14" s="22">
        <v>3</v>
      </c>
      <c r="H14" s="28">
        <v>-1469</v>
      </c>
      <c r="I14" s="28">
        <v>-200</v>
      </c>
      <c r="J14" s="28">
        <v>-1441</v>
      </c>
      <c r="K14" s="22">
        <v>0</v>
      </c>
      <c r="L14" s="28">
        <v>-1219</v>
      </c>
      <c r="M14" s="28">
        <v>2</v>
      </c>
      <c r="N14" s="28">
        <v>-1390</v>
      </c>
      <c r="O14" s="22">
        <v>201</v>
      </c>
      <c r="P14" s="28">
        <v>-1409</v>
      </c>
      <c r="Q14" s="28">
        <v>-299</v>
      </c>
      <c r="R14" s="28">
        <v>-1298</v>
      </c>
      <c r="S14" s="22">
        <v>-150</v>
      </c>
    </row>
    <row r="15" spans="1:19" ht="13.5">
      <c r="A15" s="6" t="s">
        <v>7</v>
      </c>
      <c r="B15" s="28">
        <v>580</v>
      </c>
      <c r="C15" s="22">
        <v>997</v>
      </c>
      <c r="D15" s="28">
        <v>451</v>
      </c>
      <c r="E15" s="22">
        <v>534</v>
      </c>
      <c r="F15" s="28">
        <v>253</v>
      </c>
      <c r="G15" s="22">
        <v>480</v>
      </c>
      <c r="H15" s="28">
        <v>432</v>
      </c>
      <c r="I15" s="28">
        <v>242</v>
      </c>
      <c r="J15" s="28">
        <v>206</v>
      </c>
      <c r="K15" s="22">
        <v>629</v>
      </c>
      <c r="L15" s="28">
        <v>369</v>
      </c>
      <c r="M15" s="28">
        <v>3</v>
      </c>
      <c r="N15" s="28">
        <v>-72</v>
      </c>
      <c r="O15" s="22">
        <v>66</v>
      </c>
      <c r="P15" s="28">
        <v>-58</v>
      </c>
      <c r="Q15" s="28">
        <v>-30</v>
      </c>
      <c r="R15" s="28">
        <v>-14</v>
      </c>
      <c r="S15" s="22">
        <v>-25</v>
      </c>
    </row>
    <row r="16" spans="1:19" ht="13.5">
      <c r="A16" s="6" t="s">
        <v>8</v>
      </c>
      <c r="B16" s="28">
        <v>-174</v>
      </c>
      <c r="C16" s="22">
        <v>-227</v>
      </c>
      <c r="D16" s="28">
        <v>-150</v>
      </c>
      <c r="E16" s="22">
        <v>-200</v>
      </c>
      <c r="F16" s="28">
        <v>-145</v>
      </c>
      <c r="G16" s="22">
        <v>-211</v>
      </c>
      <c r="H16" s="28">
        <v>-185</v>
      </c>
      <c r="I16" s="28">
        <v>-157</v>
      </c>
      <c r="J16" s="28">
        <v>-123</v>
      </c>
      <c r="K16" s="22">
        <v>-203</v>
      </c>
      <c r="L16" s="28">
        <v>-188</v>
      </c>
      <c r="M16" s="28">
        <v>-157</v>
      </c>
      <c r="N16" s="28">
        <v>-119</v>
      </c>
      <c r="O16" s="22">
        <v>-274</v>
      </c>
      <c r="P16" s="28">
        <v>-242</v>
      </c>
      <c r="Q16" s="28">
        <v>-193</v>
      </c>
      <c r="R16" s="28">
        <v>-140</v>
      </c>
      <c r="S16" s="22">
        <v>-268</v>
      </c>
    </row>
    <row r="17" spans="1:19" ht="13.5">
      <c r="A17" s="6" t="s">
        <v>9</v>
      </c>
      <c r="B17" s="28">
        <v>-39</v>
      </c>
      <c r="C17" s="22">
        <v>-128</v>
      </c>
      <c r="D17" s="28">
        <v>76</v>
      </c>
      <c r="E17" s="22">
        <v>6</v>
      </c>
      <c r="F17" s="28">
        <v>54</v>
      </c>
      <c r="G17" s="22">
        <v>87</v>
      </c>
      <c r="H17" s="28">
        <v>89</v>
      </c>
      <c r="I17" s="28">
        <v>71</v>
      </c>
      <c r="J17" s="28">
        <v>38</v>
      </c>
      <c r="K17" s="22">
        <v>42</v>
      </c>
      <c r="L17" s="28">
        <v>49</v>
      </c>
      <c r="M17" s="28">
        <v>65</v>
      </c>
      <c r="N17" s="28">
        <v>17</v>
      </c>
      <c r="O17" s="22">
        <v>-7</v>
      </c>
      <c r="P17" s="28">
        <v>76</v>
      </c>
      <c r="Q17" s="28">
        <v>-15</v>
      </c>
      <c r="R17" s="28">
        <v>-59</v>
      </c>
      <c r="S17" s="22">
        <v>165</v>
      </c>
    </row>
    <row r="18" spans="1:19" ht="13.5">
      <c r="A18" s="6" t="s">
        <v>185</v>
      </c>
      <c r="B18" s="28">
        <v>32</v>
      </c>
      <c r="C18" s="22">
        <v>787</v>
      </c>
      <c r="D18" s="28">
        <v>191</v>
      </c>
      <c r="E18" s="22">
        <v>787</v>
      </c>
      <c r="F18" s="28">
        <v>196</v>
      </c>
      <c r="G18" s="22">
        <v>257</v>
      </c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10</v>
      </c>
      <c r="B19" s="28">
        <v>14623</v>
      </c>
      <c r="C19" s="22">
        <v>3775</v>
      </c>
      <c r="D19" s="28">
        <v>16020</v>
      </c>
      <c r="E19" s="22">
        <v>-8047</v>
      </c>
      <c r="F19" s="28">
        <v>8169</v>
      </c>
      <c r="G19" s="22">
        <v>4925</v>
      </c>
      <c r="H19" s="28">
        <v>13799</v>
      </c>
      <c r="I19" s="28">
        <v>19688</v>
      </c>
      <c r="J19" s="28">
        <v>21445</v>
      </c>
      <c r="K19" s="22">
        <v>-3491</v>
      </c>
      <c r="L19" s="28">
        <v>12084</v>
      </c>
      <c r="M19" s="28">
        <v>15788</v>
      </c>
      <c r="N19" s="28">
        <v>20042</v>
      </c>
      <c r="O19" s="22">
        <v>713</v>
      </c>
      <c r="P19" s="28">
        <v>15466</v>
      </c>
      <c r="Q19" s="28">
        <v>17984</v>
      </c>
      <c r="R19" s="28">
        <v>23842</v>
      </c>
      <c r="S19" s="22">
        <v>-1482</v>
      </c>
    </row>
    <row r="20" spans="1:19" ht="13.5">
      <c r="A20" s="6" t="s">
        <v>11</v>
      </c>
      <c r="B20" s="28">
        <v>-2046</v>
      </c>
      <c r="C20" s="22">
        <v>405</v>
      </c>
      <c r="D20" s="28">
        <v>-735</v>
      </c>
      <c r="E20" s="22">
        <v>-241</v>
      </c>
      <c r="F20" s="28">
        <v>-1086</v>
      </c>
      <c r="G20" s="22">
        <v>1111</v>
      </c>
      <c r="H20" s="28">
        <v>-1525</v>
      </c>
      <c r="I20" s="28">
        <v>-208</v>
      </c>
      <c r="J20" s="28">
        <v>162</v>
      </c>
      <c r="K20" s="22">
        <v>491</v>
      </c>
      <c r="L20" s="28">
        <v>-4963</v>
      </c>
      <c r="M20" s="28">
        <v>-2462</v>
      </c>
      <c r="N20" s="28">
        <v>-3157</v>
      </c>
      <c r="O20" s="22">
        <v>304</v>
      </c>
      <c r="P20" s="28">
        <v>-9092</v>
      </c>
      <c r="Q20" s="28">
        <v>-5217</v>
      </c>
      <c r="R20" s="28">
        <v>-5477</v>
      </c>
      <c r="S20" s="22">
        <v>1029</v>
      </c>
    </row>
    <row r="21" spans="1:19" ht="13.5">
      <c r="A21" s="6" t="s">
        <v>12</v>
      </c>
      <c r="B21" s="28">
        <v>-11449</v>
      </c>
      <c r="C21" s="22">
        <v>-5317</v>
      </c>
      <c r="D21" s="28">
        <v>-10894</v>
      </c>
      <c r="E21" s="22">
        <v>11898</v>
      </c>
      <c r="F21" s="28">
        <v>-5744</v>
      </c>
      <c r="G21" s="22">
        <v>-3406</v>
      </c>
      <c r="H21" s="28">
        <v>-5687</v>
      </c>
      <c r="I21" s="28">
        <v>-11897</v>
      </c>
      <c r="J21" s="28">
        <v>-11678</v>
      </c>
      <c r="K21" s="22">
        <v>2521</v>
      </c>
      <c r="L21" s="28">
        <v>-3642</v>
      </c>
      <c r="M21" s="28">
        <v>-7554</v>
      </c>
      <c r="N21" s="28">
        <v>-10649</v>
      </c>
      <c r="O21" s="22">
        <v>-2729</v>
      </c>
      <c r="P21" s="28">
        <v>-5938</v>
      </c>
      <c r="Q21" s="28">
        <v>-8965</v>
      </c>
      <c r="R21" s="28">
        <v>-11319</v>
      </c>
      <c r="S21" s="22">
        <v>-4432</v>
      </c>
    </row>
    <row r="22" spans="1:19" ht="13.5">
      <c r="A22" s="6" t="s">
        <v>13</v>
      </c>
      <c r="B22" s="28">
        <v>1872</v>
      </c>
      <c r="C22" s="22">
        <v>-307</v>
      </c>
      <c r="D22" s="28">
        <v>41</v>
      </c>
      <c r="E22" s="22">
        <v>353</v>
      </c>
      <c r="F22" s="28">
        <v>355</v>
      </c>
      <c r="G22" s="22">
        <v>-1209</v>
      </c>
      <c r="H22" s="28">
        <v>-660</v>
      </c>
      <c r="I22" s="28">
        <v>-355</v>
      </c>
      <c r="J22" s="28">
        <v>-565</v>
      </c>
      <c r="K22" s="22">
        <v>-247</v>
      </c>
      <c r="L22" s="28">
        <v>1927</v>
      </c>
      <c r="M22" s="28">
        <v>1576</v>
      </c>
      <c r="N22" s="28">
        <v>1482</v>
      </c>
      <c r="O22" s="22">
        <v>-621</v>
      </c>
      <c r="P22" s="28">
        <v>3002</v>
      </c>
      <c r="Q22" s="28">
        <v>1399</v>
      </c>
      <c r="R22" s="28">
        <v>1304</v>
      </c>
      <c r="S22" s="22">
        <v>-659</v>
      </c>
    </row>
    <row r="23" spans="1:19" ht="13.5">
      <c r="A23" s="6" t="s">
        <v>63</v>
      </c>
      <c r="B23" s="28">
        <v>-950</v>
      </c>
      <c r="C23" s="22">
        <v>2379</v>
      </c>
      <c r="D23" s="28">
        <v>659</v>
      </c>
      <c r="E23" s="22">
        <v>1168</v>
      </c>
      <c r="F23" s="28">
        <v>31</v>
      </c>
      <c r="G23" s="22">
        <v>-860</v>
      </c>
      <c r="H23" s="28">
        <v>-643</v>
      </c>
      <c r="I23" s="28">
        <v>-941</v>
      </c>
      <c r="J23" s="28">
        <v>185</v>
      </c>
      <c r="K23" s="22">
        <v>386</v>
      </c>
      <c r="L23" s="28">
        <v>-6</v>
      </c>
      <c r="M23" s="28">
        <v>-381</v>
      </c>
      <c r="N23" s="28">
        <v>264</v>
      </c>
      <c r="O23" s="22">
        <v>566</v>
      </c>
      <c r="P23" s="28">
        <v>-106</v>
      </c>
      <c r="Q23" s="28">
        <v>-916</v>
      </c>
      <c r="R23" s="28">
        <v>23</v>
      </c>
      <c r="S23" s="22">
        <v>-71</v>
      </c>
    </row>
    <row r="24" spans="1:19" ht="13.5">
      <c r="A24" s="6" t="s">
        <v>14</v>
      </c>
      <c r="B24" s="28">
        <v>13083</v>
      </c>
      <c r="C24" s="22">
        <v>25584</v>
      </c>
      <c r="D24" s="28">
        <v>14778</v>
      </c>
      <c r="E24" s="22">
        <v>27292</v>
      </c>
      <c r="F24" s="28">
        <v>9928</v>
      </c>
      <c r="G24" s="22">
        <v>18169</v>
      </c>
      <c r="H24" s="28">
        <v>14798</v>
      </c>
      <c r="I24" s="28">
        <v>11928</v>
      </c>
      <c r="J24" s="28">
        <v>9797</v>
      </c>
      <c r="K24" s="22">
        <v>20218</v>
      </c>
      <c r="L24" s="28">
        <v>16446</v>
      </c>
      <c r="M24" s="28">
        <v>12818</v>
      </c>
      <c r="N24" s="28">
        <v>8518</v>
      </c>
      <c r="O24" s="22">
        <v>13501</v>
      </c>
      <c r="P24" s="28">
        <v>8876</v>
      </c>
      <c r="Q24" s="28">
        <v>6760</v>
      </c>
      <c r="R24" s="28">
        <v>7381</v>
      </c>
      <c r="S24" s="22">
        <v>7156</v>
      </c>
    </row>
    <row r="25" spans="1:19" ht="13.5">
      <c r="A25" s="6" t="s">
        <v>15</v>
      </c>
      <c r="B25" s="28">
        <v>174</v>
      </c>
      <c r="C25" s="22">
        <v>220</v>
      </c>
      <c r="D25" s="28">
        <v>152</v>
      </c>
      <c r="E25" s="22">
        <v>258</v>
      </c>
      <c r="F25" s="28">
        <v>161</v>
      </c>
      <c r="G25" s="22">
        <v>225</v>
      </c>
      <c r="H25" s="28">
        <v>203</v>
      </c>
      <c r="I25" s="28">
        <v>175</v>
      </c>
      <c r="J25" s="28">
        <v>127</v>
      </c>
      <c r="K25" s="22">
        <v>217</v>
      </c>
      <c r="L25" s="28">
        <v>194</v>
      </c>
      <c r="M25" s="28">
        <v>169</v>
      </c>
      <c r="N25" s="28">
        <v>118</v>
      </c>
      <c r="O25" s="22">
        <v>286</v>
      </c>
      <c r="P25" s="28">
        <v>233</v>
      </c>
      <c r="Q25" s="28">
        <v>199</v>
      </c>
      <c r="R25" s="28">
        <v>137</v>
      </c>
      <c r="S25" s="22">
        <v>270</v>
      </c>
    </row>
    <row r="26" spans="1:19" ht="13.5">
      <c r="A26" s="6" t="s">
        <v>16</v>
      </c>
      <c r="B26" s="28">
        <v>-5010</v>
      </c>
      <c r="C26" s="22">
        <v>-6842</v>
      </c>
      <c r="D26" s="28">
        <v>-4503</v>
      </c>
      <c r="E26" s="22">
        <v>-5461</v>
      </c>
      <c r="F26" s="28">
        <v>-3453</v>
      </c>
      <c r="G26" s="22">
        <v>-5387</v>
      </c>
      <c r="H26" s="28">
        <v>-5380</v>
      </c>
      <c r="I26" s="28">
        <v>-4727</v>
      </c>
      <c r="J26" s="28">
        <v>-4713</v>
      </c>
      <c r="K26" s="22">
        <v>-5090</v>
      </c>
      <c r="L26" s="28">
        <v>-5079</v>
      </c>
      <c r="M26" s="28">
        <v>-3692</v>
      </c>
      <c r="N26" s="28">
        <v>-3684</v>
      </c>
      <c r="O26" s="22">
        <v>-2606</v>
      </c>
      <c r="P26" s="28">
        <v>-2599</v>
      </c>
      <c r="Q26" s="28">
        <v>-2523</v>
      </c>
      <c r="R26" s="28">
        <v>-2510</v>
      </c>
      <c r="S26" s="22">
        <v>-4063</v>
      </c>
    </row>
    <row r="27" spans="1:19" ht="14.25" thickBot="1">
      <c r="A27" s="5" t="s">
        <v>17</v>
      </c>
      <c r="B27" s="29">
        <v>8246</v>
      </c>
      <c r="C27" s="23">
        <v>18962</v>
      </c>
      <c r="D27" s="29">
        <v>10428</v>
      </c>
      <c r="E27" s="23">
        <v>22089</v>
      </c>
      <c r="F27" s="29">
        <v>6636</v>
      </c>
      <c r="G27" s="23">
        <v>13008</v>
      </c>
      <c r="H27" s="29">
        <v>9621</v>
      </c>
      <c r="I27" s="29">
        <v>7376</v>
      </c>
      <c r="J27" s="29">
        <v>5211</v>
      </c>
      <c r="K27" s="23">
        <v>15346</v>
      </c>
      <c r="L27" s="29">
        <v>11561</v>
      </c>
      <c r="M27" s="29">
        <v>9295</v>
      </c>
      <c r="N27" s="29">
        <v>4953</v>
      </c>
      <c r="O27" s="23">
        <v>11182</v>
      </c>
      <c r="P27" s="29">
        <v>6509</v>
      </c>
      <c r="Q27" s="29">
        <v>4436</v>
      </c>
      <c r="R27" s="29">
        <v>5008</v>
      </c>
      <c r="S27" s="23">
        <v>3362</v>
      </c>
    </row>
    <row r="28" spans="1:19" ht="14.25" thickTop="1">
      <c r="A28" s="6" t="s">
        <v>18</v>
      </c>
      <c r="B28" s="28">
        <v>-18494</v>
      </c>
      <c r="C28" s="22">
        <v>-32985</v>
      </c>
      <c r="D28" s="28">
        <v>-14993</v>
      </c>
      <c r="E28" s="22">
        <v>-21990</v>
      </c>
      <c r="F28" s="28">
        <v>-8996</v>
      </c>
      <c r="G28" s="22">
        <v>-13992</v>
      </c>
      <c r="H28" s="28">
        <v>-10980</v>
      </c>
      <c r="I28" s="28">
        <v>-7995</v>
      </c>
      <c r="J28" s="28">
        <v>-3997</v>
      </c>
      <c r="K28" s="22">
        <v>-8994</v>
      </c>
      <c r="L28" s="28">
        <v>-5497</v>
      </c>
      <c r="M28" s="28">
        <v>-4997</v>
      </c>
      <c r="N28" s="28"/>
      <c r="O28" s="22">
        <v>-12480</v>
      </c>
      <c r="P28" s="28">
        <v>-10482</v>
      </c>
      <c r="Q28" s="28">
        <v>-10482</v>
      </c>
      <c r="R28" s="28">
        <v>-1497</v>
      </c>
      <c r="S28" s="22">
        <v>-13274</v>
      </c>
    </row>
    <row r="29" spans="1:19" ht="13.5">
      <c r="A29" s="6" t="s">
        <v>19</v>
      </c>
      <c r="B29" s="28">
        <v>14498</v>
      </c>
      <c r="C29" s="22">
        <v>28992</v>
      </c>
      <c r="D29" s="28">
        <v>13996</v>
      </c>
      <c r="E29" s="22">
        <v>17995</v>
      </c>
      <c r="F29" s="28">
        <v>6997</v>
      </c>
      <c r="G29" s="22">
        <v>14994</v>
      </c>
      <c r="H29" s="28">
        <v>11995</v>
      </c>
      <c r="I29" s="28"/>
      <c r="J29" s="28"/>
      <c r="K29" s="22">
        <v>9994</v>
      </c>
      <c r="L29" s="28">
        <v>9994</v>
      </c>
      <c r="M29" s="28"/>
      <c r="N29" s="28"/>
      <c r="O29" s="22">
        <v>11481</v>
      </c>
      <c r="P29" s="28"/>
      <c r="Q29" s="28"/>
      <c r="R29" s="28"/>
      <c r="S29" s="22">
        <v>20881</v>
      </c>
    </row>
    <row r="30" spans="1:19" ht="13.5">
      <c r="A30" s="6" t="s">
        <v>20</v>
      </c>
      <c r="B30" s="28">
        <v>-24397</v>
      </c>
      <c r="C30" s="22">
        <v>-53644</v>
      </c>
      <c r="D30" s="28">
        <v>-27315</v>
      </c>
      <c r="E30" s="22">
        <v>-47865</v>
      </c>
      <c r="F30" s="28">
        <v>-25708</v>
      </c>
      <c r="G30" s="22">
        <v>-28245</v>
      </c>
      <c r="H30" s="28">
        <v>-19345</v>
      </c>
      <c r="I30" s="28">
        <v>-12506</v>
      </c>
      <c r="J30" s="28">
        <v>-6155</v>
      </c>
      <c r="K30" s="22">
        <v>-11306</v>
      </c>
      <c r="L30" s="28">
        <v>-7205</v>
      </c>
      <c r="M30" s="28">
        <v>-4542</v>
      </c>
      <c r="N30" s="28">
        <v>-2201</v>
      </c>
      <c r="O30" s="22">
        <v>-9908</v>
      </c>
      <c r="P30" s="28">
        <v>-7649</v>
      </c>
      <c r="Q30" s="28">
        <v>-4596</v>
      </c>
      <c r="R30" s="28">
        <v>-2614</v>
      </c>
      <c r="S30" s="22">
        <v>-17144</v>
      </c>
    </row>
    <row r="31" spans="1:19" ht="13.5">
      <c r="A31" s="6" t="s">
        <v>21</v>
      </c>
      <c r="B31" s="28">
        <v>24297</v>
      </c>
      <c r="C31" s="22">
        <v>53979</v>
      </c>
      <c r="D31" s="28">
        <v>23232</v>
      </c>
      <c r="E31" s="22">
        <v>45738</v>
      </c>
      <c r="F31" s="28">
        <v>25167</v>
      </c>
      <c r="G31" s="22">
        <v>25592</v>
      </c>
      <c r="H31" s="28">
        <v>18810</v>
      </c>
      <c r="I31" s="28">
        <v>12547</v>
      </c>
      <c r="J31" s="28">
        <v>6248</v>
      </c>
      <c r="K31" s="22">
        <v>9547</v>
      </c>
      <c r="L31" s="28">
        <v>7204</v>
      </c>
      <c r="M31" s="28">
        <v>4430</v>
      </c>
      <c r="N31" s="28">
        <v>2369</v>
      </c>
      <c r="O31" s="22">
        <v>9853</v>
      </c>
      <c r="P31" s="28">
        <v>7598</v>
      </c>
      <c r="Q31" s="28">
        <v>4698</v>
      </c>
      <c r="R31" s="28">
        <v>2654</v>
      </c>
      <c r="S31" s="22">
        <v>20617</v>
      </c>
    </row>
    <row r="32" spans="1:19" ht="13.5">
      <c r="A32" s="6" t="s">
        <v>22</v>
      </c>
      <c r="B32" s="28">
        <v>-5180</v>
      </c>
      <c r="C32" s="22">
        <v>-9277</v>
      </c>
      <c r="D32" s="28">
        <v>-4046</v>
      </c>
      <c r="E32" s="22">
        <v>-7118</v>
      </c>
      <c r="F32" s="28">
        <v>-3889</v>
      </c>
      <c r="G32" s="22">
        <v>-6391</v>
      </c>
      <c r="H32" s="28">
        <v>-5277</v>
      </c>
      <c r="I32" s="28">
        <v>-3769</v>
      </c>
      <c r="J32" s="28">
        <v>-1912</v>
      </c>
      <c r="K32" s="22">
        <v>-7102</v>
      </c>
      <c r="L32" s="28">
        <v>-4061</v>
      </c>
      <c r="M32" s="28">
        <v>-2704</v>
      </c>
      <c r="N32" s="28">
        <v>-1128</v>
      </c>
      <c r="O32" s="22">
        <v>-4908</v>
      </c>
      <c r="P32" s="28">
        <v>-3290</v>
      </c>
      <c r="Q32" s="28">
        <v>-1976</v>
      </c>
      <c r="R32" s="28">
        <v>-917</v>
      </c>
      <c r="S32" s="22">
        <v>-8661</v>
      </c>
    </row>
    <row r="33" spans="1:19" ht="13.5">
      <c r="A33" s="6" t="s">
        <v>23</v>
      </c>
      <c r="B33" s="28">
        <v>857</v>
      </c>
      <c r="C33" s="22">
        <v>109</v>
      </c>
      <c r="D33" s="28">
        <v>78</v>
      </c>
      <c r="E33" s="22">
        <v>53</v>
      </c>
      <c r="F33" s="28">
        <v>24</v>
      </c>
      <c r="G33" s="22">
        <v>49</v>
      </c>
      <c r="H33" s="28">
        <v>42</v>
      </c>
      <c r="I33" s="28">
        <v>25</v>
      </c>
      <c r="J33" s="28">
        <v>13</v>
      </c>
      <c r="K33" s="22">
        <v>99</v>
      </c>
      <c r="L33" s="28">
        <v>60</v>
      </c>
      <c r="M33" s="28">
        <v>28</v>
      </c>
      <c r="N33" s="28">
        <v>18</v>
      </c>
      <c r="O33" s="22">
        <v>358</v>
      </c>
      <c r="P33" s="28">
        <v>139</v>
      </c>
      <c r="Q33" s="28">
        <v>89</v>
      </c>
      <c r="R33" s="28">
        <v>53</v>
      </c>
      <c r="S33" s="22">
        <v>114</v>
      </c>
    </row>
    <row r="34" spans="1:19" ht="13.5">
      <c r="A34" s="6" t="s">
        <v>63</v>
      </c>
      <c r="B34" s="28">
        <v>435</v>
      </c>
      <c r="C34" s="22">
        <v>-1466</v>
      </c>
      <c r="D34" s="28">
        <v>-746</v>
      </c>
      <c r="E34" s="22">
        <v>-895</v>
      </c>
      <c r="F34" s="28">
        <v>-212</v>
      </c>
      <c r="G34" s="22">
        <v>-717</v>
      </c>
      <c r="H34" s="28">
        <v>-663</v>
      </c>
      <c r="I34" s="28">
        <v>-524</v>
      </c>
      <c r="J34" s="28">
        <v>-360</v>
      </c>
      <c r="K34" s="22">
        <v>-141</v>
      </c>
      <c r="L34" s="28">
        <v>255</v>
      </c>
      <c r="M34" s="28">
        <v>409</v>
      </c>
      <c r="N34" s="28">
        <v>333</v>
      </c>
      <c r="O34" s="22">
        <v>-1259</v>
      </c>
      <c r="P34" s="28">
        <v>-1076</v>
      </c>
      <c r="Q34" s="28">
        <v>-904</v>
      </c>
      <c r="R34" s="28">
        <v>-94</v>
      </c>
      <c r="S34" s="22">
        <v>-614</v>
      </c>
    </row>
    <row r="35" spans="1:19" ht="14.25" thickBot="1">
      <c r="A35" s="5" t="s">
        <v>24</v>
      </c>
      <c r="B35" s="29">
        <v>-7983</v>
      </c>
      <c r="C35" s="23">
        <v>-15754</v>
      </c>
      <c r="D35" s="29">
        <v>-9794</v>
      </c>
      <c r="E35" s="23">
        <v>-14220</v>
      </c>
      <c r="F35" s="29">
        <v>-6616</v>
      </c>
      <c r="G35" s="23">
        <v>-9901</v>
      </c>
      <c r="H35" s="29">
        <v>-6326</v>
      </c>
      <c r="I35" s="29">
        <v>-5134</v>
      </c>
      <c r="J35" s="29">
        <v>-3072</v>
      </c>
      <c r="K35" s="23">
        <v>-7899</v>
      </c>
      <c r="L35" s="29">
        <v>749</v>
      </c>
      <c r="M35" s="29">
        <v>-1880</v>
      </c>
      <c r="N35" s="29">
        <v>4387</v>
      </c>
      <c r="O35" s="23">
        <v>-7339</v>
      </c>
      <c r="P35" s="29">
        <v>-5746</v>
      </c>
      <c r="Q35" s="29">
        <v>-5155</v>
      </c>
      <c r="R35" s="29">
        <v>1577</v>
      </c>
      <c r="S35" s="23">
        <v>2219</v>
      </c>
    </row>
    <row r="36" spans="1:19" ht="14.25" thickTop="1">
      <c r="A36" s="6" t="s">
        <v>25</v>
      </c>
      <c r="B36" s="28">
        <v>-2162</v>
      </c>
      <c r="C36" s="22">
        <v>-1560</v>
      </c>
      <c r="D36" s="28">
        <v>-1560</v>
      </c>
      <c r="E36" s="22">
        <v>-1214</v>
      </c>
      <c r="F36" s="28">
        <v>-1214</v>
      </c>
      <c r="G36" s="22">
        <v>-1735</v>
      </c>
      <c r="H36" s="28">
        <v>-1735</v>
      </c>
      <c r="I36" s="28">
        <v>-1735</v>
      </c>
      <c r="J36" s="28">
        <v>-1735</v>
      </c>
      <c r="K36" s="22">
        <v>-1216</v>
      </c>
      <c r="L36" s="28">
        <v>-1216</v>
      </c>
      <c r="M36" s="28">
        <v>-1216</v>
      </c>
      <c r="N36" s="28">
        <v>-1216</v>
      </c>
      <c r="O36" s="22">
        <v>-1217</v>
      </c>
      <c r="P36" s="28">
        <v>-1217</v>
      </c>
      <c r="Q36" s="28">
        <v>-1217</v>
      </c>
      <c r="R36" s="28">
        <v>-1217</v>
      </c>
      <c r="S36" s="22">
        <v>-1214</v>
      </c>
    </row>
    <row r="37" spans="1:19" ht="13.5">
      <c r="A37" s="6" t="s">
        <v>63</v>
      </c>
      <c r="B37" s="28">
        <v>-25</v>
      </c>
      <c r="C37" s="22">
        <v>-1</v>
      </c>
      <c r="D37" s="28">
        <v>-13</v>
      </c>
      <c r="E37" s="22">
        <v>-1</v>
      </c>
      <c r="F37" s="28">
        <v>-9</v>
      </c>
      <c r="G37" s="22">
        <v>-11</v>
      </c>
      <c r="H37" s="28">
        <v>-39</v>
      </c>
      <c r="I37" s="28">
        <v>-26</v>
      </c>
      <c r="J37" s="28">
        <v>-15</v>
      </c>
      <c r="K37" s="22">
        <v>-1</v>
      </c>
      <c r="L37" s="28">
        <v>-56</v>
      </c>
      <c r="M37" s="28">
        <v>-29</v>
      </c>
      <c r="N37" s="28">
        <v>-5</v>
      </c>
      <c r="O37" s="22">
        <v>-1</v>
      </c>
      <c r="P37" s="28">
        <v>-31</v>
      </c>
      <c r="Q37" s="28">
        <v>-23</v>
      </c>
      <c r="R37" s="28">
        <v>-5</v>
      </c>
      <c r="S37" s="22">
        <v>-1</v>
      </c>
    </row>
    <row r="38" spans="1:19" ht="14.25" thickBot="1">
      <c r="A38" s="5" t="s">
        <v>26</v>
      </c>
      <c r="B38" s="29">
        <v>-2188</v>
      </c>
      <c r="C38" s="23">
        <v>-1834</v>
      </c>
      <c r="D38" s="29">
        <v>-1574</v>
      </c>
      <c r="E38" s="23">
        <v>-1235</v>
      </c>
      <c r="F38" s="29">
        <v>-1223</v>
      </c>
      <c r="G38" s="23">
        <v>-1782</v>
      </c>
      <c r="H38" s="29">
        <v>-1775</v>
      </c>
      <c r="I38" s="29">
        <v>-1762</v>
      </c>
      <c r="J38" s="29">
        <v>-1751</v>
      </c>
      <c r="K38" s="23">
        <v>-1293</v>
      </c>
      <c r="L38" s="29">
        <v>-1273</v>
      </c>
      <c r="M38" s="29">
        <v>-1245</v>
      </c>
      <c r="N38" s="29">
        <v>-1222</v>
      </c>
      <c r="O38" s="23">
        <v>-1258</v>
      </c>
      <c r="P38" s="29">
        <v>-1248</v>
      </c>
      <c r="Q38" s="29">
        <v>-1241</v>
      </c>
      <c r="R38" s="29">
        <v>-1222</v>
      </c>
      <c r="S38" s="23">
        <v>-1248</v>
      </c>
    </row>
    <row r="39" spans="1:19" ht="14.25" thickTop="1">
      <c r="A39" s="7" t="s">
        <v>27</v>
      </c>
      <c r="B39" s="28">
        <v>16</v>
      </c>
      <c r="C39" s="22">
        <v>49</v>
      </c>
      <c r="D39" s="28">
        <v>-41</v>
      </c>
      <c r="E39" s="22">
        <v>-5</v>
      </c>
      <c r="F39" s="28">
        <v>-14</v>
      </c>
      <c r="G39" s="22">
        <v>-26</v>
      </c>
      <c r="H39" s="28">
        <v>-15</v>
      </c>
      <c r="I39" s="28">
        <v>-6</v>
      </c>
      <c r="J39" s="28">
        <v>-8</v>
      </c>
      <c r="K39" s="22">
        <v>-7</v>
      </c>
      <c r="L39" s="28">
        <v>-11</v>
      </c>
      <c r="M39" s="28">
        <v>-6</v>
      </c>
      <c r="N39" s="28">
        <v>7</v>
      </c>
      <c r="O39" s="22">
        <v>-40</v>
      </c>
      <c r="P39" s="28">
        <v>-36</v>
      </c>
      <c r="Q39" s="28">
        <v>-5</v>
      </c>
      <c r="R39" s="28">
        <v>6</v>
      </c>
      <c r="S39" s="22">
        <v>-102</v>
      </c>
    </row>
    <row r="40" spans="1:19" ht="13.5">
      <c r="A40" s="7" t="s">
        <v>28</v>
      </c>
      <c r="B40" s="28">
        <v>-1908</v>
      </c>
      <c r="C40" s="22">
        <v>1422</v>
      </c>
      <c r="D40" s="28">
        <v>-982</v>
      </c>
      <c r="E40" s="22">
        <v>6628</v>
      </c>
      <c r="F40" s="28">
        <v>-1218</v>
      </c>
      <c r="G40" s="22">
        <v>1297</v>
      </c>
      <c r="H40" s="28">
        <v>1504</v>
      </c>
      <c r="I40" s="28">
        <v>472</v>
      </c>
      <c r="J40" s="28">
        <v>377</v>
      </c>
      <c r="K40" s="22">
        <v>6146</v>
      </c>
      <c r="L40" s="28">
        <v>11026</v>
      </c>
      <c r="M40" s="28">
        <v>6163</v>
      </c>
      <c r="N40" s="28">
        <v>8126</v>
      </c>
      <c r="O40" s="22">
        <v>2544</v>
      </c>
      <c r="P40" s="28">
        <v>-522</v>
      </c>
      <c r="Q40" s="28">
        <v>-1965</v>
      </c>
      <c r="R40" s="28">
        <v>5369</v>
      </c>
      <c r="S40" s="22">
        <v>4231</v>
      </c>
    </row>
    <row r="41" spans="1:19" ht="13.5">
      <c r="A41" s="7" t="s">
        <v>29</v>
      </c>
      <c r="B41" s="28">
        <v>40404</v>
      </c>
      <c r="C41" s="22">
        <v>38981</v>
      </c>
      <c r="D41" s="28">
        <v>38981</v>
      </c>
      <c r="E41" s="22">
        <v>32353</v>
      </c>
      <c r="F41" s="28">
        <v>32353</v>
      </c>
      <c r="G41" s="22">
        <v>31056</v>
      </c>
      <c r="H41" s="28">
        <v>31056</v>
      </c>
      <c r="I41" s="28">
        <v>31056</v>
      </c>
      <c r="J41" s="28">
        <v>31056</v>
      </c>
      <c r="K41" s="22">
        <v>24803</v>
      </c>
      <c r="L41" s="28">
        <v>24803</v>
      </c>
      <c r="M41" s="28">
        <v>24803</v>
      </c>
      <c r="N41" s="28">
        <v>24803</v>
      </c>
      <c r="O41" s="22">
        <v>22259</v>
      </c>
      <c r="P41" s="28">
        <v>22259</v>
      </c>
      <c r="Q41" s="28">
        <v>22259</v>
      </c>
      <c r="R41" s="28">
        <v>22259</v>
      </c>
      <c r="S41" s="22">
        <v>18027</v>
      </c>
    </row>
    <row r="42" spans="1:19" ht="14.25" thickBot="1">
      <c r="A42" s="7" t="s">
        <v>29</v>
      </c>
      <c r="B42" s="28">
        <v>38496</v>
      </c>
      <c r="C42" s="22">
        <v>40404</v>
      </c>
      <c r="D42" s="28">
        <v>37999</v>
      </c>
      <c r="E42" s="22">
        <v>38981</v>
      </c>
      <c r="F42" s="28">
        <v>31135</v>
      </c>
      <c r="G42" s="22">
        <v>32353</v>
      </c>
      <c r="H42" s="28">
        <v>32561</v>
      </c>
      <c r="I42" s="28">
        <v>31529</v>
      </c>
      <c r="J42" s="28">
        <v>31434</v>
      </c>
      <c r="K42" s="22">
        <v>31056</v>
      </c>
      <c r="L42" s="28">
        <v>35937</v>
      </c>
      <c r="M42" s="28">
        <v>31073</v>
      </c>
      <c r="N42" s="28">
        <v>32930</v>
      </c>
      <c r="O42" s="22">
        <v>24803</v>
      </c>
      <c r="P42" s="28">
        <v>21737</v>
      </c>
      <c r="Q42" s="28">
        <v>20294</v>
      </c>
      <c r="R42" s="28">
        <v>27629</v>
      </c>
      <c r="S42" s="22">
        <v>22259</v>
      </c>
    </row>
    <row r="43" spans="1:19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5" ht="13.5">
      <c r="A45" s="20" t="s">
        <v>129</v>
      </c>
    </row>
    <row r="46" ht="13.5">
      <c r="A46" s="20" t="s">
        <v>130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125</v>
      </c>
      <c r="B2" s="14">
        <v>1883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126</v>
      </c>
      <c r="B3" s="1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HYPERLINK("http://www.kabupro.jp/mark/20140207/S100132A.htm","四半期報告書")</f>
        <v>四半期報告書</v>
      </c>
      <c r="C4" s="15" t="str">
        <f>HYPERLINK("http://www.kabupro.jp/mark/20131112/S1000EYS.htm","四半期報告書")</f>
        <v>四半期報告書</v>
      </c>
      <c r="D4" s="15" t="str">
        <f>HYPERLINK("http://www.kabupro.jp/mark/20130808/S000E6GH.htm","四半期報告書")</f>
        <v>四半期報告書</v>
      </c>
      <c r="E4" s="15" t="str">
        <f>HYPERLINK("http://www.kabupro.jp/mark/20140207/S100132A.htm","四半期報告書")</f>
        <v>四半期報告書</v>
      </c>
      <c r="F4" s="15" t="str">
        <f>HYPERLINK("http://www.kabupro.jp/mark/20130208/S000CRS7.htm","四半期報告書")</f>
        <v>四半期報告書</v>
      </c>
      <c r="G4" s="15" t="str">
        <f>HYPERLINK("http://www.kabupro.jp/mark/20121112/S000C8FL.htm","四半期報告書")</f>
        <v>四半期報告書</v>
      </c>
      <c r="H4" s="15" t="str">
        <f>HYPERLINK("http://www.kabupro.jp/mark/20120809/S000BN2V.htm","四半期報告書")</f>
        <v>四半期報告書</v>
      </c>
      <c r="I4" s="15" t="str">
        <f>HYPERLINK("http://www.kabupro.jp/mark/20130627/S000DTFP.htm","有価証券報告書")</f>
        <v>有価証券報告書</v>
      </c>
      <c r="J4" s="15" t="str">
        <f>HYPERLINK("http://www.kabupro.jp/mark/20120210/S000A9QX.htm","四半期報告書")</f>
        <v>四半期報告書</v>
      </c>
      <c r="K4" s="15" t="str">
        <f>HYPERLINK("http://www.kabupro.jp/mark/20111111/S0009OV9.htm","四半期報告書")</f>
        <v>四半期報告書</v>
      </c>
      <c r="L4" s="15" t="str">
        <f>HYPERLINK("http://www.kabupro.jp/mark/20110805/S00090UL.htm","四半期報告書")</f>
        <v>四半期報告書</v>
      </c>
      <c r="M4" s="15" t="str">
        <f>HYPERLINK("http://www.kabupro.jp/mark/20120628/S000B9U5.htm","有価証券報告書")</f>
        <v>有価証券報告書</v>
      </c>
      <c r="N4" s="15" t="str">
        <f>HYPERLINK("http://www.kabupro.jp/mark/20110210/S0007P9S.htm","四半期報告書")</f>
        <v>四半期報告書</v>
      </c>
      <c r="O4" s="15" t="str">
        <f>HYPERLINK("http://www.kabupro.jp/mark/20101112/S000764T.htm","四半期報告書")</f>
        <v>四半期報告書</v>
      </c>
      <c r="P4" s="15" t="str">
        <f>HYPERLINK("http://www.kabupro.jp/mark/20100806/S0006H36.htm","四半期報告書")</f>
        <v>四半期報告書</v>
      </c>
      <c r="Q4" s="15" t="str">
        <f>HYPERLINK("http://www.kabupro.jp/mark/20110629/S0008P9T.htm","有価証券報告書")</f>
        <v>有価証券報告書</v>
      </c>
      <c r="R4" s="15" t="str">
        <f>HYPERLINK("http://www.kabupro.jp/mark/20100212/S00056UU.htm","四半期報告書")</f>
        <v>四半期報告書</v>
      </c>
      <c r="S4" s="15" t="str">
        <f>HYPERLINK("http://www.kabupro.jp/mark/20091113/S0004KPV.htm","四半期報告書")</f>
        <v>四半期報告書</v>
      </c>
      <c r="T4" s="15" t="str">
        <f>HYPERLINK("http://www.kabupro.jp/mark/20090807/S0003TV4.htm","四半期報告書")</f>
        <v>四半期報告書</v>
      </c>
      <c r="U4" s="15" t="str">
        <f>HYPERLINK("http://www.kabupro.jp/mark/20100212/S00056UU.htm","四半期報告書")</f>
        <v>四半期報告書</v>
      </c>
      <c r="V4" s="15" t="str">
        <f>HYPERLINK("http://www.kabupro.jp/mark/20090213/S0002IFX.htm","四半期報告書")</f>
        <v>四半期報告書</v>
      </c>
      <c r="W4" s="15" t="str">
        <f>HYPERLINK("http://www.kabupro.jp/mark/20081114/S0001UZV.htm","四半期報告書")</f>
        <v>四半期報告書</v>
      </c>
      <c r="X4" s="15" t="str">
        <f>HYPERLINK("http://www.kabupro.jp/mark/20080808/S00010RX.htm","四半期報告書")</f>
        <v>四半期報告書</v>
      </c>
      <c r="Y4" s="15" t="str">
        <f>HYPERLINK("http://www.kabupro.jp/mark/20090629/S0003KAK.htm","有価証券報告書")</f>
        <v>有価証券報告書</v>
      </c>
    </row>
    <row r="5" spans="1:25" ht="14.25" thickBot="1">
      <c r="A5" s="11" t="s">
        <v>36</v>
      </c>
      <c r="B5" s="1" t="s">
        <v>196</v>
      </c>
      <c r="C5" s="1" t="s">
        <v>199</v>
      </c>
      <c r="D5" s="1" t="s">
        <v>201</v>
      </c>
      <c r="E5" s="1" t="s">
        <v>196</v>
      </c>
      <c r="F5" s="1" t="s">
        <v>203</v>
      </c>
      <c r="G5" s="1" t="s">
        <v>205</v>
      </c>
      <c r="H5" s="1" t="s">
        <v>207</v>
      </c>
      <c r="I5" s="1" t="s">
        <v>42</v>
      </c>
      <c r="J5" s="1" t="s">
        <v>209</v>
      </c>
      <c r="K5" s="1" t="s">
        <v>211</v>
      </c>
      <c r="L5" s="1" t="s">
        <v>213</v>
      </c>
      <c r="M5" s="1" t="s">
        <v>46</v>
      </c>
      <c r="N5" s="1" t="s">
        <v>215</v>
      </c>
      <c r="O5" s="1" t="s">
        <v>217</v>
      </c>
      <c r="P5" s="1" t="s">
        <v>219</v>
      </c>
      <c r="Q5" s="1" t="s">
        <v>48</v>
      </c>
      <c r="R5" s="1" t="s">
        <v>221</v>
      </c>
      <c r="S5" s="1" t="s">
        <v>223</v>
      </c>
      <c r="T5" s="1" t="s">
        <v>225</v>
      </c>
      <c r="U5" s="1" t="s">
        <v>221</v>
      </c>
      <c r="V5" s="1" t="s">
        <v>227</v>
      </c>
      <c r="W5" s="1" t="s">
        <v>229</v>
      </c>
      <c r="X5" s="1" t="s">
        <v>231</v>
      </c>
      <c r="Y5" s="1" t="s">
        <v>50</v>
      </c>
    </row>
    <row r="6" spans="1:25" ht="15" thickBot="1" thickTop="1">
      <c r="A6" s="10" t="s">
        <v>37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197</v>
      </c>
      <c r="C7" s="14" t="s">
        <v>197</v>
      </c>
      <c r="D7" s="14" t="s">
        <v>197</v>
      </c>
      <c r="E7" s="16" t="s">
        <v>43</v>
      </c>
      <c r="F7" s="14" t="s">
        <v>197</v>
      </c>
      <c r="G7" s="14" t="s">
        <v>197</v>
      </c>
      <c r="H7" s="14" t="s">
        <v>197</v>
      </c>
      <c r="I7" s="16" t="s">
        <v>43</v>
      </c>
      <c r="J7" s="14" t="s">
        <v>197</v>
      </c>
      <c r="K7" s="14" t="s">
        <v>197</v>
      </c>
      <c r="L7" s="14" t="s">
        <v>197</v>
      </c>
      <c r="M7" s="16" t="s">
        <v>43</v>
      </c>
      <c r="N7" s="14" t="s">
        <v>197</v>
      </c>
      <c r="O7" s="14" t="s">
        <v>197</v>
      </c>
      <c r="P7" s="14" t="s">
        <v>197</v>
      </c>
      <c r="Q7" s="16" t="s">
        <v>43</v>
      </c>
      <c r="R7" s="14" t="s">
        <v>197</v>
      </c>
      <c r="S7" s="14" t="s">
        <v>197</v>
      </c>
      <c r="T7" s="14" t="s">
        <v>197</v>
      </c>
      <c r="U7" s="16" t="s">
        <v>43</v>
      </c>
      <c r="V7" s="14" t="s">
        <v>197</v>
      </c>
      <c r="W7" s="14" t="s">
        <v>197</v>
      </c>
      <c r="X7" s="14" t="s">
        <v>197</v>
      </c>
      <c r="Y7" s="16" t="s">
        <v>43</v>
      </c>
    </row>
    <row r="8" spans="1:25" ht="13.5">
      <c r="A8" s="13" t="s">
        <v>39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40</v>
      </c>
      <c r="B9" s="1" t="s">
        <v>198</v>
      </c>
      <c r="C9" s="1" t="s">
        <v>200</v>
      </c>
      <c r="D9" s="1" t="s">
        <v>202</v>
      </c>
      <c r="E9" s="17" t="s">
        <v>44</v>
      </c>
      <c r="F9" s="1" t="s">
        <v>204</v>
      </c>
      <c r="G9" s="1" t="s">
        <v>206</v>
      </c>
      <c r="H9" s="1" t="s">
        <v>208</v>
      </c>
      <c r="I9" s="17" t="s">
        <v>45</v>
      </c>
      <c r="J9" s="1" t="s">
        <v>210</v>
      </c>
      <c r="K9" s="1" t="s">
        <v>212</v>
      </c>
      <c r="L9" s="1" t="s">
        <v>214</v>
      </c>
      <c r="M9" s="17" t="s">
        <v>47</v>
      </c>
      <c r="N9" s="1" t="s">
        <v>216</v>
      </c>
      <c r="O9" s="1" t="s">
        <v>218</v>
      </c>
      <c r="P9" s="1" t="s">
        <v>220</v>
      </c>
      <c r="Q9" s="17" t="s">
        <v>49</v>
      </c>
      <c r="R9" s="1" t="s">
        <v>222</v>
      </c>
      <c r="S9" s="1" t="s">
        <v>224</v>
      </c>
      <c r="T9" s="1" t="s">
        <v>226</v>
      </c>
      <c r="U9" s="17" t="s">
        <v>51</v>
      </c>
      <c r="V9" s="1" t="s">
        <v>228</v>
      </c>
      <c r="W9" s="1" t="s">
        <v>230</v>
      </c>
      <c r="X9" s="1" t="s">
        <v>232</v>
      </c>
      <c r="Y9" s="17" t="s">
        <v>52</v>
      </c>
    </row>
    <row r="10" spans="1:25" ht="14.25" thickBot="1">
      <c r="A10" s="13" t="s">
        <v>41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9" t="s">
        <v>53</v>
      </c>
      <c r="B11" s="27">
        <v>20421</v>
      </c>
      <c r="C11" s="27">
        <v>20698</v>
      </c>
      <c r="D11" s="27">
        <v>26901</v>
      </c>
      <c r="E11" s="21">
        <v>26072</v>
      </c>
      <c r="F11" s="27">
        <v>19738</v>
      </c>
      <c r="G11" s="27">
        <v>24155</v>
      </c>
      <c r="H11" s="27">
        <v>22696</v>
      </c>
      <c r="I11" s="21">
        <v>24733</v>
      </c>
      <c r="J11" s="27">
        <v>20241</v>
      </c>
      <c r="K11" s="27">
        <v>16986</v>
      </c>
      <c r="L11" s="27">
        <v>15065</v>
      </c>
      <c r="M11" s="21">
        <v>18118</v>
      </c>
      <c r="N11" s="27">
        <v>18326</v>
      </c>
      <c r="O11" s="27">
        <v>17194</v>
      </c>
      <c r="P11" s="27">
        <v>15201</v>
      </c>
      <c r="Q11" s="21">
        <v>17322</v>
      </c>
      <c r="R11" s="27">
        <v>17191</v>
      </c>
      <c r="S11" s="27">
        <v>18177</v>
      </c>
      <c r="T11" s="27">
        <v>16536</v>
      </c>
      <c r="U11" s="21">
        <v>13410</v>
      </c>
      <c r="V11" s="27">
        <v>17845</v>
      </c>
      <c r="W11" s="27">
        <v>12633</v>
      </c>
      <c r="X11" s="27">
        <v>14746</v>
      </c>
      <c r="Y11" s="21">
        <v>14373</v>
      </c>
    </row>
    <row r="12" spans="1:25" ht="13.5">
      <c r="A12" s="2" t="s">
        <v>233</v>
      </c>
      <c r="B12" s="28">
        <v>39869</v>
      </c>
      <c r="C12" s="28">
        <v>32270</v>
      </c>
      <c r="D12" s="28">
        <v>29752</v>
      </c>
      <c r="E12" s="22">
        <v>46852</v>
      </c>
      <c r="F12" s="28">
        <v>38594</v>
      </c>
      <c r="G12" s="28">
        <v>34586</v>
      </c>
      <c r="H12" s="28">
        <v>30431</v>
      </c>
      <c r="I12" s="22">
        <v>50601</v>
      </c>
      <c r="J12" s="28">
        <v>37400</v>
      </c>
      <c r="K12" s="28">
        <v>34364</v>
      </c>
      <c r="L12" s="28">
        <v>30062</v>
      </c>
      <c r="M12" s="22">
        <v>42538</v>
      </c>
      <c r="N12" s="28">
        <v>33686</v>
      </c>
      <c r="O12" s="28">
        <v>27843</v>
      </c>
      <c r="P12" s="28">
        <v>26130</v>
      </c>
      <c r="Q12" s="22">
        <v>47229</v>
      </c>
      <c r="R12" s="28">
        <v>31642</v>
      </c>
      <c r="S12" s="28">
        <v>27971</v>
      </c>
      <c r="T12" s="28">
        <v>23636</v>
      </c>
      <c r="U12" s="22">
        <v>43634</v>
      </c>
      <c r="V12" s="28">
        <v>28946</v>
      </c>
      <c r="W12" s="28">
        <v>26434</v>
      </c>
      <c r="X12" s="28">
        <v>20535</v>
      </c>
      <c r="Y12" s="22">
        <v>44450</v>
      </c>
    </row>
    <row r="13" spans="1:25" ht="13.5">
      <c r="A13" s="2" t="s">
        <v>58</v>
      </c>
      <c r="B13" s="28">
        <v>35332</v>
      </c>
      <c r="C13" s="28">
        <v>34832</v>
      </c>
      <c r="D13" s="28">
        <v>29931</v>
      </c>
      <c r="E13" s="22">
        <v>27930</v>
      </c>
      <c r="F13" s="28">
        <v>23929</v>
      </c>
      <c r="G13" s="28">
        <v>23930</v>
      </c>
      <c r="H13" s="28">
        <v>25929</v>
      </c>
      <c r="I13" s="22">
        <v>22930</v>
      </c>
      <c r="J13" s="28">
        <v>20430</v>
      </c>
      <c r="K13" s="28">
        <v>20928</v>
      </c>
      <c r="L13" s="28">
        <v>19925</v>
      </c>
      <c r="M13" s="22">
        <v>18929</v>
      </c>
      <c r="N13" s="28">
        <v>17428</v>
      </c>
      <c r="O13" s="28">
        <v>18528</v>
      </c>
      <c r="P13" s="28">
        <v>20426</v>
      </c>
      <c r="Q13" s="22">
        <v>17927</v>
      </c>
      <c r="R13" s="28">
        <v>19427</v>
      </c>
      <c r="S13" s="28">
        <v>17426</v>
      </c>
      <c r="T13" s="28">
        <v>16425</v>
      </c>
      <c r="U13" s="22">
        <v>16421</v>
      </c>
      <c r="V13" s="28">
        <v>8923</v>
      </c>
      <c r="W13" s="28">
        <v>13683</v>
      </c>
      <c r="X13" s="28">
        <v>14414</v>
      </c>
      <c r="Y13" s="22">
        <v>11912</v>
      </c>
    </row>
    <row r="14" spans="1:25" ht="13.5">
      <c r="A14" s="2" t="s">
        <v>234</v>
      </c>
      <c r="B14" s="28">
        <v>8244</v>
      </c>
      <c r="C14" s="28">
        <v>6741</v>
      </c>
      <c r="D14" s="28">
        <v>6743</v>
      </c>
      <c r="E14" s="22">
        <v>4691</v>
      </c>
      <c r="F14" s="28">
        <v>6994</v>
      </c>
      <c r="G14" s="28">
        <v>5830</v>
      </c>
      <c r="H14" s="28">
        <v>5830</v>
      </c>
      <c r="I14" s="22">
        <v>5094</v>
      </c>
      <c r="J14" s="28">
        <v>7609</v>
      </c>
      <c r="K14" s="28">
        <v>5938</v>
      </c>
      <c r="L14" s="28">
        <v>6176</v>
      </c>
      <c r="M14" s="22">
        <v>4851</v>
      </c>
      <c r="N14" s="28">
        <v>7488</v>
      </c>
      <c r="O14" s="28">
        <v>6173</v>
      </c>
      <c r="P14" s="28">
        <v>5803</v>
      </c>
      <c r="Q14" s="22">
        <v>5959</v>
      </c>
      <c r="R14" s="28">
        <v>11414</v>
      </c>
      <c r="S14" s="28">
        <v>8914</v>
      </c>
      <c r="T14" s="28">
        <v>9568</v>
      </c>
      <c r="U14" s="22">
        <v>6409</v>
      </c>
      <c r="V14" s="28">
        <v>15808</v>
      </c>
      <c r="W14" s="28">
        <v>11934</v>
      </c>
      <c r="X14" s="28">
        <v>11714</v>
      </c>
      <c r="Y14" s="22">
        <v>6239</v>
      </c>
    </row>
    <row r="15" spans="1:25" ht="13.5">
      <c r="A15" s="2" t="s">
        <v>63</v>
      </c>
      <c r="B15" s="28">
        <v>11209</v>
      </c>
      <c r="C15" s="28">
        <v>11991</v>
      </c>
      <c r="D15" s="28">
        <v>11149</v>
      </c>
      <c r="E15" s="22">
        <v>12498</v>
      </c>
      <c r="F15" s="28">
        <v>12257</v>
      </c>
      <c r="G15" s="28">
        <v>16054</v>
      </c>
      <c r="H15" s="28">
        <v>12888</v>
      </c>
      <c r="I15" s="22">
        <v>10976</v>
      </c>
      <c r="J15" s="28">
        <v>10395</v>
      </c>
      <c r="K15" s="28">
        <v>10856</v>
      </c>
      <c r="L15" s="28">
        <v>12044</v>
      </c>
      <c r="M15" s="22">
        <v>9019</v>
      </c>
      <c r="N15" s="28">
        <v>7810</v>
      </c>
      <c r="O15" s="28">
        <v>7704</v>
      </c>
      <c r="P15" s="28">
        <v>8078</v>
      </c>
      <c r="Q15" s="22">
        <v>6734</v>
      </c>
      <c r="R15" s="28">
        <v>5623</v>
      </c>
      <c r="S15" s="28">
        <v>6227</v>
      </c>
      <c r="T15" s="28">
        <v>5617</v>
      </c>
      <c r="U15" s="22">
        <v>6688</v>
      </c>
      <c r="V15" s="28">
        <v>5340</v>
      </c>
      <c r="W15" s="28">
        <v>5990</v>
      </c>
      <c r="X15" s="28">
        <v>5965</v>
      </c>
      <c r="Y15" s="22">
        <v>4382</v>
      </c>
    </row>
    <row r="16" spans="1:25" ht="13.5">
      <c r="A16" s="2" t="s">
        <v>64</v>
      </c>
      <c r="B16" s="28">
        <v>-440</v>
      </c>
      <c r="C16" s="28">
        <v>-387</v>
      </c>
      <c r="D16" s="28">
        <v>-359</v>
      </c>
      <c r="E16" s="22">
        <v>-441</v>
      </c>
      <c r="F16" s="28">
        <v>-480</v>
      </c>
      <c r="G16" s="28">
        <v>-442</v>
      </c>
      <c r="H16" s="28">
        <v>-433</v>
      </c>
      <c r="I16" s="22">
        <v>-645</v>
      </c>
      <c r="J16" s="28">
        <v>-504</v>
      </c>
      <c r="K16" s="28">
        <v>-537</v>
      </c>
      <c r="L16" s="28">
        <v>-523</v>
      </c>
      <c r="M16" s="22">
        <v>-638</v>
      </c>
      <c r="N16" s="28">
        <v>-596</v>
      </c>
      <c r="O16" s="28">
        <v>-651</v>
      </c>
      <c r="P16" s="28">
        <v>-586</v>
      </c>
      <c r="Q16" s="22">
        <v>-844</v>
      </c>
      <c r="R16" s="28">
        <v>-689</v>
      </c>
      <c r="S16" s="28">
        <v>-618</v>
      </c>
      <c r="T16" s="28">
        <v>-551</v>
      </c>
      <c r="U16" s="22">
        <v>-823</v>
      </c>
      <c r="V16" s="28">
        <v>-787</v>
      </c>
      <c r="W16" s="28">
        <v>-758</v>
      </c>
      <c r="X16" s="28">
        <v>-371</v>
      </c>
      <c r="Y16" s="22">
        <v>-549</v>
      </c>
    </row>
    <row r="17" spans="1:25" ht="13.5">
      <c r="A17" s="2" t="s">
        <v>65</v>
      </c>
      <c r="B17" s="28">
        <v>114637</v>
      </c>
      <c r="C17" s="28">
        <v>106148</v>
      </c>
      <c r="D17" s="28">
        <v>104117</v>
      </c>
      <c r="E17" s="22">
        <v>117604</v>
      </c>
      <c r="F17" s="28">
        <v>101034</v>
      </c>
      <c r="G17" s="28">
        <v>104114</v>
      </c>
      <c r="H17" s="28">
        <v>97343</v>
      </c>
      <c r="I17" s="22">
        <v>115938</v>
      </c>
      <c r="J17" s="28">
        <v>95572</v>
      </c>
      <c r="K17" s="28">
        <v>88536</v>
      </c>
      <c r="L17" s="28">
        <v>82750</v>
      </c>
      <c r="M17" s="22">
        <v>94886</v>
      </c>
      <c r="N17" s="28">
        <v>84144</v>
      </c>
      <c r="O17" s="28">
        <v>76793</v>
      </c>
      <c r="P17" s="28">
        <v>75053</v>
      </c>
      <c r="Q17" s="22">
        <v>96655</v>
      </c>
      <c r="R17" s="28">
        <v>84610</v>
      </c>
      <c r="S17" s="28">
        <v>78099</v>
      </c>
      <c r="T17" s="28">
        <v>71233</v>
      </c>
      <c r="U17" s="22">
        <v>85740</v>
      </c>
      <c r="V17" s="28">
        <v>76076</v>
      </c>
      <c r="W17" s="28">
        <v>69917</v>
      </c>
      <c r="X17" s="28">
        <v>67004</v>
      </c>
      <c r="Y17" s="22">
        <v>82566</v>
      </c>
    </row>
    <row r="18" spans="1:25" ht="13.5">
      <c r="A18" s="3" t="s">
        <v>235</v>
      </c>
      <c r="B18" s="28">
        <v>12263</v>
      </c>
      <c r="C18" s="28">
        <v>12122</v>
      </c>
      <c r="D18" s="28">
        <v>12052</v>
      </c>
      <c r="E18" s="22">
        <v>12074</v>
      </c>
      <c r="F18" s="28">
        <v>11898</v>
      </c>
      <c r="G18" s="28">
        <v>11365</v>
      </c>
      <c r="H18" s="28">
        <v>11445</v>
      </c>
      <c r="I18" s="22"/>
      <c r="J18" s="28">
        <v>11342</v>
      </c>
      <c r="K18" s="28">
        <v>11480</v>
      </c>
      <c r="L18" s="28">
        <v>11680</v>
      </c>
      <c r="M18" s="22"/>
      <c r="N18" s="28">
        <v>11749</v>
      </c>
      <c r="O18" s="28">
        <v>11838</v>
      </c>
      <c r="P18" s="28">
        <v>11938</v>
      </c>
      <c r="Q18" s="22"/>
      <c r="R18" s="28">
        <v>11728</v>
      </c>
      <c r="S18" s="28">
        <v>11917</v>
      </c>
      <c r="T18" s="28">
        <v>11927</v>
      </c>
      <c r="U18" s="22">
        <v>12082</v>
      </c>
      <c r="V18" s="28">
        <v>12208</v>
      </c>
      <c r="W18" s="28">
        <v>12324</v>
      </c>
      <c r="X18" s="28">
        <v>12468</v>
      </c>
      <c r="Y18" s="22"/>
    </row>
    <row r="19" spans="1:25" ht="13.5">
      <c r="A19" s="3" t="s">
        <v>236</v>
      </c>
      <c r="B19" s="28">
        <v>12537</v>
      </c>
      <c r="C19" s="28">
        <v>12239</v>
      </c>
      <c r="D19" s="28">
        <v>11749</v>
      </c>
      <c r="E19" s="22">
        <v>12441</v>
      </c>
      <c r="F19" s="28">
        <v>12676</v>
      </c>
      <c r="G19" s="28">
        <v>12378</v>
      </c>
      <c r="H19" s="28">
        <v>11335</v>
      </c>
      <c r="I19" s="22"/>
      <c r="J19" s="28">
        <v>10857</v>
      </c>
      <c r="K19" s="28">
        <v>10901</v>
      </c>
      <c r="L19" s="28">
        <v>11647</v>
      </c>
      <c r="M19" s="22"/>
      <c r="N19" s="28">
        <v>12037</v>
      </c>
      <c r="O19" s="28">
        <v>12321</v>
      </c>
      <c r="P19" s="28">
        <v>12684</v>
      </c>
      <c r="Q19" s="22"/>
      <c r="R19" s="28">
        <v>12226</v>
      </c>
      <c r="S19" s="28">
        <v>12664</v>
      </c>
      <c r="T19" s="28">
        <v>12671</v>
      </c>
      <c r="U19" s="22">
        <v>13201</v>
      </c>
      <c r="V19" s="28">
        <v>13371</v>
      </c>
      <c r="W19" s="28">
        <v>13062</v>
      </c>
      <c r="X19" s="28">
        <v>13661</v>
      </c>
      <c r="Y19" s="22"/>
    </row>
    <row r="20" spans="1:25" ht="13.5">
      <c r="A20" s="3" t="s">
        <v>77</v>
      </c>
      <c r="B20" s="28">
        <v>41878</v>
      </c>
      <c r="C20" s="28">
        <v>41259</v>
      </c>
      <c r="D20" s="28">
        <v>40822</v>
      </c>
      <c r="E20" s="22">
        <v>40737</v>
      </c>
      <c r="F20" s="28">
        <v>40519</v>
      </c>
      <c r="G20" s="28">
        <v>40490</v>
      </c>
      <c r="H20" s="28">
        <v>41051</v>
      </c>
      <c r="I20" s="22">
        <v>40348</v>
      </c>
      <c r="J20" s="28">
        <v>40241</v>
      </c>
      <c r="K20" s="28">
        <v>40152</v>
      </c>
      <c r="L20" s="28">
        <v>40083</v>
      </c>
      <c r="M20" s="22">
        <v>38974</v>
      </c>
      <c r="N20" s="28">
        <v>39067</v>
      </c>
      <c r="O20" s="28">
        <v>39020</v>
      </c>
      <c r="P20" s="28">
        <v>39025</v>
      </c>
      <c r="Q20" s="22">
        <v>38187</v>
      </c>
      <c r="R20" s="28">
        <v>36980</v>
      </c>
      <c r="S20" s="28">
        <v>36854</v>
      </c>
      <c r="T20" s="28">
        <v>36854</v>
      </c>
      <c r="U20" s="22">
        <v>36775</v>
      </c>
      <c r="V20" s="28">
        <v>36571</v>
      </c>
      <c r="W20" s="28">
        <v>36268</v>
      </c>
      <c r="X20" s="28">
        <v>35392</v>
      </c>
      <c r="Y20" s="22">
        <v>35404</v>
      </c>
    </row>
    <row r="21" spans="1:25" ht="13.5">
      <c r="A21" s="3" t="s">
        <v>237</v>
      </c>
      <c r="B21" s="28">
        <v>1080</v>
      </c>
      <c r="C21" s="28">
        <v>2198</v>
      </c>
      <c r="D21" s="28">
        <v>1296</v>
      </c>
      <c r="E21" s="22">
        <v>1148</v>
      </c>
      <c r="F21" s="28">
        <v>920</v>
      </c>
      <c r="G21" s="28">
        <v>1865</v>
      </c>
      <c r="H21" s="28">
        <v>1993</v>
      </c>
      <c r="I21" s="22"/>
      <c r="J21" s="28">
        <v>1966</v>
      </c>
      <c r="K21" s="28">
        <v>971</v>
      </c>
      <c r="L21" s="28">
        <v>898</v>
      </c>
      <c r="M21" s="22"/>
      <c r="N21" s="28">
        <v>1511</v>
      </c>
      <c r="O21" s="28">
        <v>1413</v>
      </c>
      <c r="P21" s="28">
        <v>1151</v>
      </c>
      <c r="Q21" s="22"/>
      <c r="R21" s="28">
        <v>1196</v>
      </c>
      <c r="S21" s="28">
        <v>1034</v>
      </c>
      <c r="T21" s="28">
        <v>865</v>
      </c>
      <c r="U21" s="22">
        <v>836</v>
      </c>
      <c r="V21" s="28">
        <v>1285</v>
      </c>
      <c r="W21" s="28">
        <v>1866</v>
      </c>
      <c r="X21" s="28">
        <v>1661</v>
      </c>
      <c r="Y21" s="22"/>
    </row>
    <row r="22" spans="1:25" ht="13.5">
      <c r="A22" s="3" t="s">
        <v>79</v>
      </c>
      <c r="B22" s="28">
        <v>67760</v>
      </c>
      <c r="C22" s="28">
        <v>67820</v>
      </c>
      <c r="D22" s="28">
        <v>65921</v>
      </c>
      <c r="E22" s="22">
        <v>66402</v>
      </c>
      <c r="F22" s="28">
        <v>66015</v>
      </c>
      <c r="G22" s="28">
        <v>66099</v>
      </c>
      <c r="H22" s="28">
        <v>65825</v>
      </c>
      <c r="I22" s="22">
        <v>65341</v>
      </c>
      <c r="J22" s="28">
        <v>64407</v>
      </c>
      <c r="K22" s="28">
        <v>63505</v>
      </c>
      <c r="L22" s="28">
        <v>64309</v>
      </c>
      <c r="M22" s="22">
        <v>63805</v>
      </c>
      <c r="N22" s="28">
        <v>64365</v>
      </c>
      <c r="O22" s="28">
        <v>64593</v>
      </c>
      <c r="P22" s="28">
        <v>64799</v>
      </c>
      <c r="Q22" s="22">
        <v>64282</v>
      </c>
      <c r="R22" s="28">
        <v>62131</v>
      </c>
      <c r="S22" s="28">
        <v>62470</v>
      </c>
      <c r="T22" s="28">
        <v>62319</v>
      </c>
      <c r="U22" s="22">
        <v>62896</v>
      </c>
      <c r="V22" s="28">
        <v>63436</v>
      </c>
      <c r="W22" s="28">
        <v>63522</v>
      </c>
      <c r="X22" s="28">
        <v>63184</v>
      </c>
      <c r="Y22" s="22">
        <v>63639</v>
      </c>
    </row>
    <row r="23" spans="1:25" ht="13.5">
      <c r="A23" s="2" t="s">
        <v>82</v>
      </c>
      <c r="B23" s="28">
        <v>1385</v>
      </c>
      <c r="C23" s="28">
        <v>1406</v>
      </c>
      <c r="D23" s="28">
        <v>1249</v>
      </c>
      <c r="E23" s="22">
        <v>1318</v>
      </c>
      <c r="F23" s="28">
        <v>1412</v>
      </c>
      <c r="G23" s="28">
        <v>1503</v>
      </c>
      <c r="H23" s="28">
        <v>1555</v>
      </c>
      <c r="I23" s="22">
        <v>1410</v>
      </c>
      <c r="J23" s="28">
        <v>1384</v>
      </c>
      <c r="K23" s="28">
        <v>1276</v>
      </c>
      <c r="L23" s="28">
        <v>1355</v>
      </c>
      <c r="M23" s="22">
        <v>1440</v>
      </c>
      <c r="N23" s="28">
        <v>1414</v>
      </c>
      <c r="O23" s="28">
        <v>1428</v>
      </c>
      <c r="P23" s="28">
        <v>1450</v>
      </c>
      <c r="Q23" s="22">
        <v>1043</v>
      </c>
      <c r="R23" s="28">
        <v>1082</v>
      </c>
      <c r="S23" s="28">
        <v>1138</v>
      </c>
      <c r="T23" s="28">
        <v>1152</v>
      </c>
      <c r="U23" s="22">
        <v>1209</v>
      </c>
      <c r="V23" s="28">
        <v>1283</v>
      </c>
      <c r="W23" s="28">
        <v>1313</v>
      </c>
      <c r="X23" s="28">
        <v>846</v>
      </c>
      <c r="Y23" s="22">
        <v>748</v>
      </c>
    </row>
    <row r="24" spans="1:25" ht="13.5">
      <c r="A24" s="3" t="s">
        <v>83</v>
      </c>
      <c r="B24" s="28">
        <v>13773</v>
      </c>
      <c r="C24" s="28">
        <v>12817</v>
      </c>
      <c r="D24" s="28">
        <v>11638</v>
      </c>
      <c r="E24" s="22">
        <v>10294</v>
      </c>
      <c r="F24" s="28">
        <v>8754</v>
      </c>
      <c r="G24" s="28">
        <v>7603</v>
      </c>
      <c r="H24" s="28">
        <v>7440</v>
      </c>
      <c r="I24" s="22">
        <v>7762</v>
      </c>
      <c r="J24" s="28">
        <v>6558</v>
      </c>
      <c r="K24" s="28">
        <v>6728</v>
      </c>
      <c r="L24" s="28">
        <v>6620</v>
      </c>
      <c r="M24" s="22">
        <v>6770</v>
      </c>
      <c r="N24" s="28">
        <v>8042</v>
      </c>
      <c r="O24" s="28">
        <v>7690</v>
      </c>
      <c r="P24" s="28">
        <v>7800</v>
      </c>
      <c r="Q24" s="22">
        <v>8403</v>
      </c>
      <c r="R24" s="28">
        <v>8082</v>
      </c>
      <c r="S24" s="28">
        <v>8489</v>
      </c>
      <c r="T24" s="28">
        <v>9310</v>
      </c>
      <c r="U24" s="22">
        <v>8794</v>
      </c>
      <c r="V24" s="28">
        <v>9209</v>
      </c>
      <c r="W24" s="28">
        <v>9870</v>
      </c>
      <c r="X24" s="28">
        <v>10116</v>
      </c>
      <c r="Y24" s="22">
        <v>9396</v>
      </c>
    </row>
    <row r="25" spans="1:25" ht="13.5">
      <c r="A25" s="3" t="s">
        <v>63</v>
      </c>
      <c r="B25" s="28">
        <v>3386</v>
      </c>
      <c r="C25" s="28">
        <v>3644</v>
      </c>
      <c r="D25" s="28">
        <v>4099</v>
      </c>
      <c r="E25" s="22">
        <v>4263</v>
      </c>
      <c r="F25" s="28">
        <v>4685</v>
      </c>
      <c r="G25" s="28">
        <v>4894</v>
      </c>
      <c r="H25" s="28">
        <v>4915</v>
      </c>
      <c r="I25" s="22">
        <v>2989</v>
      </c>
      <c r="J25" s="28">
        <v>5419</v>
      </c>
      <c r="K25" s="28">
        <v>5681</v>
      </c>
      <c r="L25" s="28">
        <v>5919</v>
      </c>
      <c r="M25" s="22">
        <v>2938</v>
      </c>
      <c r="N25" s="28">
        <v>5767</v>
      </c>
      <c r="O25" s="28">
        <v>5977</v>
      </c>
      <c r="P25" s="28">
        <v>5774</v>
      </c>
      <c r="Q25" s="22">
        <v>2974</v>
      </c>
      <c r="R25" s="28">
        <v>5446</v>
      </c>
      <c r="S25" s="28">
        <v>5195</v>
      </c>
      <c r="T25" s="28">
        <v>4937</v>
      </c>
      <c r="U25" s="22">
        <v>5424</v>
      </c>
      <c r="V25" s="28">
        <v>5257</v>
      </c>
      <c r="W25" s="28">
        <v>5225</v>
      </c>
      <c r="X25" s="28">
        <v>4750</v>
      </c>
      <c r="Y25" s="22">
        <v>3595</v>
      </c>
    </row>
    <row r="26" spans="1:25" ht="13.5">
      <c r="A26" s="3" t="s">
        <v>64</v>
      </c>
      <c r="B26" s="28">
        <v>-236</v>
      </c>
      <c r="C26" s="28">
        <v>-258</v>
      </c>
      <c r="D26" s="28">
        <v>-267</v>
      </c>
      <c r="E26" s="22">
        <v>-274</v>
      </c>
      <c r="F26" s="28">
        <v>-535</v>
      </c>
      <c r="G26" s="28">
        <v>-537</v>
      </c>
      <c r="H26" s="28">
        <v>-549</v>
      </c>
      <c r="I26" s="22">
        <v>-559</v>
      </c>
      <c r="J26" s="28">
        <v>-774</v>
      </c>
      <c r="K26" s="28">
        <v>-778</v>
      </c>
      <c r="L26" s="28">
        <v>-811</v>
      </c>
      <c r="M26" s="22">
        <v>-785</v>
      </c>
      <c r="N26" s="28">
        <v>-777</v>
      </c>
      <c r="O26" s="28">
        <v>-803</v>
      </c>
      <c r="P26" s="28">
        <v>-332</v>
      </c>
      <c r="Q26" s="22">
        <v>-340</v>
      </c>
      <c r="R26" s="28">
        <v>-331</v>
      </c>
      <c r="S26" s="28">
        <v>-316</v>
      </c>
      <c r="T26" s="28">
        <v>-264</v>
      </c>
      <c r="U26" s="22">
        <v>-258</v>
      </c>
      <c r="V26" s="28">
        <v>-246</v>
      </c>
      <c r="W26" s="28">
        <v>-266</v>
      </c>
      <c r="X26" s="28">
        <v>-272</v>
      </c>
      <c r="Y26" s="22">
        <v>-456</v>
      </c>
    </row>
    <row r="27" spans="1:25" ht="13.5">
      <c r="A27" s="3" t="s">
        <v>90</v>
      </c>
      <c r="B27" s="28">
        <v>16923</v>
      </c>
      <c r="C27" s="28">
        <v>16202</v>
      </c>
      <c r="D27" s="28">
        <v>15470</v>
      </c>
      <c r="E27" s="22">
        <v>14283</v>
      </c>
      <c r="F27" s="28">
        <v>12904</v>
      </c>
      <c r="G27" s="28">
        <v>11960</v>
      </c>
      <c r="H27" s="28">
        <v>11806</v>
      </c>
      <c r="I27" s="22">
        <v>12537</v>
      </c>
      <c r="J27" s="28">
        <v>11203</v>
      </c>
      <c r="K27" s="28">
        <v>11631</v>
      </c>
      <c r="L27" s="28">
        <v>11728</v>
      </c>
      <c r="M27" s="22">
        <v>11810</v>
      </c>
      <c r="N27" s="28">
        <v>13032</v>
      </c>
      <c r="O27" s="28">
        <v>12864</v>
      </c>
      <c r="P27" s="28">
        <v>13242</v>
      </c>
      <c r="Q27" s="22">
        <v>13553</v>
      </c>
      <c r="R27" s="28">
        <v>13197</v>
      </c>
      <c r="S27" s="28">
        <v>13368</v>
      </c>
      <c r="T27" s="28">
        <v>13984</v>
      </c>
      <c r="U27" s="22">
        <v>13960</v>
      </c>
      <c r="V27" s="28">
        <v>14221</v>
      </c>
      <c r="W27" s="28">
        <v>14830</v>
      </c>
      <c r="X27" s="28">
        <v>14594</v>
      </c>
      <c r="Y27" s="22">
        <v>14223</v>
      </c>
    </row>
    <row r="28" spans="1:25" ht="13.5">
      <c r="A28" s="2" t="s">
        <v>91</v>
      </c>
      <c r="B28" s="28">
        <v>86069</v>
      </c>
      <c r="C28" s="28">
        <v>85429</v>
      </c>
      <c r="D28" s="28">
        <v>82641</v>
      </c>
      <c r="E28" s="22">
        <v>82004</v>
      </c>
      <c r="F28" s="28">
        <v>80332</v>
      </c>
      <c r="G28" s="28">
        <v>79563</v>
      </c>
      <c r="H28" s="28">
        <v>79187</v>
      </c>
      <c r="I28" s="22">
        <v>79289</v>
      </c>
      <c r="J28" s="28">
        <v>76995</v>
      </c>
      <c r="K28" s="28">
        <v>76413</v>
      </c>
      <c r="L28" s="28">
        <v>77393</v>
      </c>
      <c r="M28" s="22">
        <v>77057</v>
      </c>
      <c r="N28" s="28">
        <v>78813</v>
      </c>
      <c r="O28" s="28">
        <v>78886</v>
      </c>
      <c r="P28" s="28">
        <v>79492</v>
      </c>
      <c r="Q28" s="22">
        <v>78879</v>
      </c>
      <c r="R28" s="28">
        <v>76411</v>
      </c>
      <c r="S28" s="28">
        <v>76977</v>
      </c>
      <c r="T28" s="28">
        <v>77455</v>
      </c>
      <c r="U28" s="22">
        <v>78066</v>
      </c>
      <c r="V28" s="28">
        <v>78941</v>
      </c>
      <c r="W28" s="28">
        <v>79666</v>
      </c>
      <c r="X28" s="28">
        <v>78625</v>
      </c>
      <c r="Y28" s="22">
        <v>78611</v>
      </c>
    </row>
    <row r="29" spans="1:25" ht="14.25" thickBot="1">
      <c r="A29" s="5" t="s">
        <v>92</v>
      </c>
      <c r="B29" s="29">
        <v>200707</v>
      </c>
      <c r="C29" s="29">
        <v>191577</v>
      </c>
      <c r="D29" s="29">
        <v>186758</v>
      </c>
      <c r="E29" s="23">
        <v>199608</v>
      </c>
      <c r="F29" s="29">
        <v>181366</v>
      </c>
      <c r="G29" s="29">
        <v>183678</v>
      </c>
      <c r="H29" s="29">
        <v>176530</v>
      </c>
      <c r="I29" s="23">
        <v>195228</v>
      </c>
      <c r="J29" s="29">
        <v>172568</v>
      </c>
      <c r="K29" s="29">
        <v>164950</v>
      </c>
      <c r="L29" s="29">
        <v>160144</v>
      </c>
      <c r="M29" s="23">
        <v>171943</v>
      </c>
      <c r="N29" s="29">
        <v>162957</v>
      </c>
      <c r="O29" s="29">
        <v>155679</v>
      </c>
      <c r="P29" s="29">
        <v>154546</v>
      </c>
      <c r="Q29" s="23">
        <v>175535</v>
      </c>
      <c r="R29" s="29">
        <v>161021</v>
      </c>
      <c r="S29" s="29">
        <v>155076</v>
      </c>
      <c r="T29" s="29">
        <v>148688</v>
      </c>
      <c r="U29" s="23">
        <v>163806</v>
      </c>
      <c r="V29" s="29">
        <v>155018</v>
      </c>
      <c r="W29" s="29">
        <v>149583</v>
      </c>
      <c r="X29" s="29">
        <v>145629</v>
      </c>
      <c r="Y29" s="23">
        <v>161177</v>
      </c>
    </row>
    <row r="30" spans="1:25" ht="14.25" thickTop="1">
      <c r="A30" s="2" t="s">
        <v>238</v>
      </c>
      <c r="B30" s="28">
        <v>27501</v>
      </c>
      <c r="C30" s="28">
        <v>20816</v>
      </c>
      <c r="D30" s="28">
        <v>25283</v>
      </c>
      <c r="E30" s="22">
        <v>32234</v>
      </c>
      <c r="F30" s="28">
        <v>23999</v>
      </c>
      <c r="G30" s="28">
        <v>26487</v>
      </c>
      <c r="H30" s="28">
        <v>25121</v>
      </c>
      <c r="I30" s="22">
        <v>37422</v>
      </c>
      <c r="J30" s="28">
        <v>25111</v>
      </c>
      <c r="K30" s="28">
        <v>19708</v>
      </c>
      <c r="L30" s="28">
        <v>19437</v>
      </c>
      <c r="M30" s="22">
        <v>25516</v>
      </c>
      <c r="N30" s="28">
        <v>23233</v>
      </c>
      <c r="O30" s="28">
        <v>17074</v>
      </c>
      <c r="P30" s="28">
        <v>17366</v>
      </c>
      <c r="Q30" s="22">
        <v>28834</v>
      </c>
      <c r="R30" s="28">
        <v>22653</v>
      </c>
      <c r="S30" s="28">
        <v>18746</v>
      </c>
      <c r="T30" s="28">
        <v>15633</v>
      </c>
      <c r="U30" s="22">
        <v>26276</v>
      </c>
      <c r="V30" s="28">
        <v>23045</v>
      </c>
      <c r="W30" s="28">
        <v>20138</v>
      </c>
      <c r="X30" s="28">
        <v>17682</v>
      </c>
      <c r="Y30" s="22">
        <v>28993</v>
      </c>
    </row>
    <row r="31" spans="1:25" ht="13.5">
      <c r="A31" s="2" t="s">
        <v>97</v>
      </c>
      <c r="B31" s="28">
        <v>1687</v>
      </c>
      <c r="C31" s="28">
        <v>2865</v>
      </c>
      <c r="D31" s="28">
        <v>95</v>
      </c>
      <c r="E31" s="22">
        <v>5113</v>
      </c>
      <c r="F31" s="28">
        <v>1536</v>
      </c>
      <c r="G31" s="28">
        <v>2578</v>
      </c>
      <c r="H31" s="28">
        <v>104</v>
      </c>
      <c r="I31" s="22">
        <v>4596</v>
      </c>
      <c r="J31" s="28">
        <v>1067</v>
      </c>
      <c r="K31" s="28">
        <v>2076</v>
      </c>
      <c r="L31" s="28">
        <v>96</v>
      </c>
      <c r="M31" s="22">
        <v>3596</v>
      </c>
      <c r="N31" s="28">
        <v>838</v>
      </c>
      <c r="O31" s="28">
        <v>723</v>
      </c>
      <c r="P31" s="28">
        <v>98</v>
      </c>
      <c r="Q31" s="22">
        <v>4804</v>
      </c>
      <c r="R31" s="28">
        <v>1349</v>
      </c>
      <c r="S31" s="28">
        <v>1473</v>
      </c>
      <c r="T31" s="28">
        <v>80</v>
      </c>
      <c r="U31" s="22">
        <v>3801</v>
      </c>
      <c r="V31" s="28">
        <v>326</v>
      </c>
      <c r="W31" s="28">
        <v>154</v>
      </c>
      <c r="X31" s="28">
        <v>131</v>
      </c>
      <c r="Y31" s="22">
        <v>2642</v>
      </c>
    </row>
    <row r="32" spans="1:25" ht="13.5">
      <c r="A32" s="2" t="s">
        <v>98</v>
      </c>
      <c r="B32" s="28">
        <v>3240</v>
      </c>
      <c r="C32" s="28">
        <v>3730</v>
      </c>
      <c r="D32" s="28">
        <v>2784</v>
      </c>
      <c r="E32" s="22">
        <v>1858</v>
      </c>
      <c r="F32" s="28">
        <v>2502</v>
      </c>
      <c r="G32" s="28">
        <v>2207</v>
      </c>
      <c r="H32" s="28">
        <v>2845</v>
      </c>
      <c r="I32" s="22">
        <v>2166</v>
      </c>
      <c r="J32" s="28">
        <v>2737</v>
      </c>
      <c r="K32" s="28">
        <v>2168</v>
      </c>
      <c r="L32" s="28">
        <v>1872</v>
      </c>
      <c r="M32" s="22">
        <v>1812</v>
      </c>
      <c r="N32" s="28">
        <v>2362</v>
      </c>
      <c r="O32" s="28">
        <v>2667</v>
      </c>
      <c r="P32" s="28">
        <v>2456</v>
      </c>
      <c r="Q32" s="22">
        <v>3022</v>
      </c>
      <c r="R32" s="28">
        <v>5198</v>
      </c>
      <c r="S32" s="28">
        <v>4846</v>
      </c>
      <c r="T32" s="28">
        <v>4727</v>
      </c>
      <c r="U32" s="22">
        <v>3244</v>
      </c>
      <c r="V32" s="28">
        <v>6868</v>
      </c>
      <c r="W32" s="28">
        <v>5265</v>
      </c>
      <c r="X32" s="28">
        <v>4603</v>
      </c>
      <c r="Y32" s="22">
        <v>3298</v>
      </c>
    </row>
    <row r="33" spans="1:25" ht="13.5">
      <c r="A33" s="2" t="s">
        <v>100</v>
      </c>
      <c r="B33" s="28">
        <v>1468</v>
      </c>
      <c r="C33" s="28">
        <v>2838</v>
      </c>
      <c r="D33" s="28">
        <v>1435</v>
      </c>
      <c r="E33" s="22">
        <v>2887</v>
      </c>
      <c r="F33" s="28">
        <v>1417</v>
      </c>
      <c r="G33" s="28">
        <v>2737</v>
      </c>
      <c r="H33" s="28">
        <v>1534</v>
      </c>
      <c r="I33" s="22">
        <v>3037</v>
      </c>
      <c r="J33" s="28">
        <v>1363</v>
      </c>
      <c r="K33" s="28">
        <v>2740</v>
      </c>
      <c r="L33" s="28">
        <v>1346</v>
      </c>
      <c r="M33" s="22">
        <v>2736</v>
      </c>
      <c r="N33" s="28">
        <v>1263</v>
      </c>
      <c r="O33" s="28">
        <v>2532</v>
      </c>
      <c r="P33" s="28">
        <v>1291</v>
      </c>
      <c r="Q33" s="22">
        <v>2733</v>
      </c>
      <c r="R33" s="28">
        <v>1513</v>
      </c>
      <c r="S33" s="28">
        <v>2736</v>
      </c>
      <c r="T33" s="28">
        <v>1342</v>
      </c>
      <c r="U33" s="22">
        <v>2733</v>
      </c>
      <c r="V33" s="28">
        <v>1123</v>
      </c>
      <c r="W33" s="28">
        <v>2232</v>
      </c>
      <c r="X33" s="28">
        <v>1223</v>
      </c>
      <c r="Y33" s="22">
        <v>2522</v>
      </c>
    </row>
    <row r="34" spans="1:25" ht="13.5">
      <c r="A34" s="2" t="s">
        <v>239</v>
      </c>
      <c r="B34" s="28">
        <v>645</v>
      </c>
      <c r="C34" s="28">
        <v>670</v>
      </c>
      <c r="D34" s="28">
        <v>620</v>
      </c>
      <c r="E34" s="22">
        <v>461</v>
      </c>
      <c r="F34" s="28">
        <v>563</v>
      </c>
      <c r="G34" s="28">
        <v>518</v>
      </c>
      <c r="H34" s="28">
        <v>618</v>
      </c>
      <c r="I34" s="22"/>
      <c r="J34" s="28">
        <v>495</v>
      </c>
      <c r="K34" s="28">
        <v>459</v>
      </c>
      <c r="L34" s="28">
        <v>503</v>
      </c>
      <c r="M34" s="22"/>
      <c r="N34" s="28">
        <v>551</v>
      </c>
      <c r="O34" s="28">
        <v>513</v>
      </c>
      <c r="P34" s="28">
        <v>359</v>
      </c>
      <c r="Q34" s="22"/>
      <c r="R34" s="28">
        <v>470</v>
      </c>
      <c r="S34" s="28">
        <v>448</v>
      </c>
      <c r="T34" s="28">
        <v>395</v>
      </c>
      <c r="U34" s="22">
        <v>413</v>
      </c>
      <c r="V34" s="28">
        <v>394</v>
      </c>
      <c r="W34" s="28">
        <v>368</v>
      </c>
      <c r="X34" s="28">
        <v>487</v>
      </c>
      <c r="Y34" s="22"/>
    </row>
    <row r="35" spans="1:25" ht="13.5">
      <c r="A35" s="2" t="s">
        <v>63</v>
      </c>
      <c r="B35" s="28">
        <v>5851</v>
      </c>
      <c r="C35" s="28">
        <v>4894</v>
      </c>
      <c r="D35" s="28">
        <v>5272</v>
      </c>
      <c r="E35" s="22">
        <v>6133</v>
      </c>
      <c r="F35" s="28">
        <v>4148</v>
      </c>
      <c r="G35" s="28">
        <v>5468</v>
      </c>
      <c r="H35" s="28">
        <v>5695</v>
      </c>
      <c r="I35" s="22">
        <v>6042</v>
      </c>
      <c r="J35" s="28">
        <v>4786</v>
      </c>
      <c r="K35" s="28">
        <v>2704</v>
      </c>
      <c r="L35" s="28">
        <v>4042</v>
      </c>
      <c r="M35" s="22">
        <v>3908</v>
      </c>
      <c r="N35" s="28">
        <v>3649</v>
      </c>
      <c r="O35" s="28">
        <v>3210</v>
      </c>
      <c r="P35" s="28">
        <v>4758</v>
      </c>
      <c r="Q35" s="22">
        <v>5792</v>
      </c>
      <c r="R35" s="28">
        <v>3841</v>
      </c>
      <c r="S35" s="28">
        <v>3301</v>
      </c>
      <c r="T35" s="28">
        <v>3864</v>
      </c>
      <c r="U35" s="22">
        <v>4269</v>
      </c>
      <c r="V35" s="28">
        <v>3800</v>
      </c>
      <c r="W35" s="28">
        <v>2781</v>
      </c>
      <c r="X35" s="28">
        <v>3249</v>
      </c>
      <c r="Y35" s="22">
        <v>3373</v>
      </c>
    </row>
    <row r="36" spans="1:25" ht="13.5">
      <c r="A36" s="2" t="s">
        <v>105</v>
      </c>
      <c r="B36" s="28">
        <v>40395</v>
      </c>
      <c r="C36" s="28">
        <v>35815</v>
      </c>
      <c r="D36" s="28">
        <v>35491</v>
      </c>
      <c r="E36" s="22">
        <v>48689</v>
      </c>
      <c r="F36" s="28">
        <v>34168</v>
      </c>
      <c r="G36" s="28">
        <v>39998</v>
      </c>
      <c r="H36" s="28">
        <v>35919</v>
      </c>
      <c r="I36" s="22">
        <v>53992</v>
      </c>
      <c r="J36" s="28">
        <v>35562</v>
      </c>
      <c r="K36" s="28">
        <v>29858</v>
      </c>
      <c r="L36" s="28">
        <v>27299</v>
      </c>
      <c r="M36" s="22">
        <v>38208</v>
      </c>
      <c r="N36" s="28">
        <v>31899</v>
      </c>
      <c r="O36" s="28">
        <v>26721</v>
      </c>
      <c r="P36" s="28">
        <v>26330</v>
      </c>
      <c r="Q36" s="22">
        <v>45672</v>
      </c>
      <c r="R36" s="28">
        <v>35027</v>
      </c>
      <c r="S36" s="28">
        <v>31553</v>
      </c>
      <c r="T36" s="28">
        <v>26044</v>
      </c>
      <c r="U36" s="22">
        <v>40739</v>
      </c>
      <c r="V36" s="28">
        <v>35557</v>
      </c>
      <c r="W36" s="28">
        <v>30941</v>
      </c>
      <c r="X36" s="28">
        <v>27376</v>
      </c>
      <c r="Y36" s="22">
        <v>41432</v>
      </c>
    </row>
    <row r="37" spans="1:25" ht="13.5">
      <c r="A37" s="2" t="s">
        <v>106</v>
      </c>
      <c r="B37" s="28">
        <v>9309</v>
      </c>
      <c r="C37" s="28">
        <v>8956</v>
      </c>
      <c r="D37" s="28">
        <v>8745</v>
      </c>
      <c r="E37" s="22">
        <v>8376</v>
      </c>
      <c r="F37" s="28">
        <v>8155</v>
      </c>
      <c r="G37" s="28">
        <v>7830</v>
      </c>
      <c r="H37" s="28">
        <v>7638</v>
      </c>
      <c r="I37" s="22">
        <v>7378</v>
      </c>
      <c r="J37" s="28">
        <v>7300</v>
      </c>
      <c r="K37" s="28">
        <v>7098</v>
      </c>
      <c r="L37" s="28">
        <v>6994</v>
      </c>
      <c r="M37" s="22">
        <v>6844</v>
      </c>
      <c r="N37" s="28">
        <v>6796</v>
      </c>
      <c r="O37" s="28">
        <v>6606</v>
      </c>
      <c r="P37" s="28">
        <v>6570</v>
      </c>
      <c r="Q37" s="22">
        <v>6363</v>
      </c>
      <c r="R37" s="28">
        <v>6103</v>
      </c>
      <c r="S37" s="28">
        <v>5737</v>
      </c>
      <c r="T37" s="28">
        <v>5661</v>
      </c>
      <c r="U37" s="22">
        <v>5734</v>
      </c>
      <c r="V37" s="28">
        <v>5608</v>
      </c>
      <c r="W37" s="28">
        <v>5637</v>
      </c>
      <c r="X37" s="28">
        <v>5651</v>
      </c>
      <c r="Y37" s="22">
        <v>5666</v>
      </c>
    </row>
    <row r="38" spans="1:25" ht="13.5">
      <c r="A38" s="2" t="s">
        <v>63</v>
      </c>
      <c r="B38" s="28">
        <v>692</v>
      </c>
      <c r="C38" s="28">
        <v>677</v>
      </c>
      <c r="D38" s="28">
        <v>694</v>
      </c>
      <c r="E38" s="22">
        <v>729</v>
      </c>
      <c r="F38" s="28">
        <v>752</v>
      </c>
      <c r="G38" s="28">
        <v>777</v>
      </c>
      <c r="H38" s="28">
        <v>825</v>
      </c>
      <c r="I38" s="22">
        <v>642</v>
      </c>
      <c r="J38" s="28">
        <v>856</v>
      </c>
      <c r="K38" s="28">
        <v>942</v>
      </c>
      <c r="L38" s="28">
        <v>1006</v>
      </c>
      <c r="M38" s="22">
        <v>400</v>
      </c>
      <c r="N38" s="28">
        <v>842</v>
      </c>
      <c r="O38" s="28">
        <v>881</v>
      </c>
      <c r="P38" s="28">
        <v>934</v>
      </c>
      <c r="Q38" s="22">
        <v>228</v>
      </c>
      <c r="R38" s="28">
        <v>810</v>
      </c>
      <c r="S38" s="28">
        <v>855</v>
      </c>
      <c r="T38" s="28">
        <v>893</v>
      </c>
      <c r="U38" s="22">
        <v>895</v>
      </c>
      <c r="V38" s="28">
        <v>947</v>
      </c>
      <c r="W38" s="28">
        <v>974</v>
      </c>
      <c r="X38" s="28">
        <v>129</v>
      </c>
      <c r="Y38" s="22">
        <v>136</v>
      </c>
    </row>
    <row r="39" spans="1:25" ht="13.5">
      <c r="A39" s="2" t="s">
        <v>107</v>
      </c>
      <c r="B39" s="28">
        <v>10001</v>
      </c>
      <c r="C39" s="28">
        <v>9634</v>
      </c>
      <c r="D39" s="28">
        <v>9440</v>
      </c>
      <c r="E39" s="22">
        <v>9106</v>
      </c>
      <c r="F39" s="28">
        <v>8907</v>
      </c>
      <c r="G39" s="28">
        <v>8608</v>
      </c>
      <c r="H39" s="28">
        <v>8464</v>
      </c>
      <c r="I39" s="22">
        <v>8324</v>
      </c>
      <c r="J39" s="28">
        <v>8253</v>
      </c>
      <c r="K39" s="28">
        <v>8134</v>
      </c>
      <c r="L39" s="28">
        <v>8092</v>
      </c>
      <c r="M39" s="22">
        <v>8097</v>
      </c>
      <c r="N39" s="28">
        <v>8109</v>
      </c>
      <c r="O39" s="28">
        <v>7945</v>
      </c>
      <c r="P39" s="28">
        <v>7946</v>
      </c>
      <c r="Q39" s="22">
        <v>7606</v>
      </c>
      <c r="R39" s="28">
        <v>7383</v>
      </c>
      <c r="S39" s="28">
        <v>7048</v>
      </c>
      <c r="T39" s="28">
        <v>6995</v>
      </c>
      <c r="U39" s="22">
        <v>7083</v>
      </c>
      <c r="V39" s="28">
        <v>6994</v>
      </c>
      <c r="W39" s="28">
        <v>7035</v>
      </c>
      <c r="X39" s="28">
        <v>6565</v>
      </c>
      <c r="Y39" s="22">
        <v>6603</v>
      </c>
    </row>
    <row r="40" spans="1:25" ht="14.25" thickBot="1">
      <c r="A40" s="5" t="s">
        <v>108</v>
      </c>
      <c r="B40" s="29">
        <v>50397</v>
      </c>
      <c r="C40" s="29">
        <v>45449</v>
      </c>
      <c r="D40" s="29">
        <v>44932</v>
      </c>
      <c r="E40" s="23">
        <v>57796</v>
      </c>
      <c r="F40" s="29">
        <v>43075</v>
      </c>
      <c r="G40" s="29">
        <v>48606</v>
      </c>
      <c r="H40" s="29">
        <v>44383</v>
      </c>
      <c r="I40" s="23">
        <v>62316</v>
      </c>
      <c r="J40" s="29">
        <v>43815</v>
      </c>
      <c r="K40" s="29">
        <v>37993</v>
      </c>
      <c r="L40" s="29">
        <v>35392</v>
      </c>
      <c r="M40" s="23">
        <v>46305</v>
      </c>
      <c r="N40" s="29">
        <v>40009</v>
      </c>
      <c r="O40" s="29">
        <v>34667</v>
      </c>
      <c r="P40" s="29">
        <v>34277</v>
      </c>
      <c r="Q40" s="23">
        <v>53279</v>
      </c>
      <c r="R40" s="29">
        <v>42410</v>
      </c>
      <c r="S40" s="29">
        <v>38602</v>
      </c>
      <c r="T40" s="29">
        <v>33039</v>
      </c>
      <c r="U40" s="23">
        <v>47823</v>
      </c>
      <c r="V40" s="29">
        <v>42551</v>
      </c>
      <c r="W40" s="29">
        <v>37976</v>
      </c>
      <c r="X40" s="29">
        <v>33942</v>
      </c>
      <c r="Y40" s="23">
        <v>48036</v>
      </c>
    </row>
    <row r="41" spans="1:25" ht="14.25" thickTop="1">
      <c r="A41" s="2" t="s">
        <v>109</v>
      </c>
      <c r="B41" s="28">
        <v>19350</v>
      </c>
      <c r="C41" s="28">
        <v>19350</v>
      </c>
      <c r="D41" s="28">
        <v>19350</v>
      </c>
      <c r="E41" s="22">
        <v>19350</v>
      </c>
      <c r="F41" s="28">
        <v>19350</v>
      </c>
      <c r="G41" s="28">
        <v>19350</v>
      </c>
      <c r="H41" s="28">
        <v>19350</v>
      </c>
      <c r="I41" s="22">
        <v>19350</v>
      </c>
      <c r="J41" s="28">
        <v>19350</v>
      </c>
      <c r="K41" s="28">
        <v>19350</v>
      </c>
      <c r="L41" s="28">
        <v>19350</v>
      </c>
      <c r="M41" s="22">
        <v>19350</v>
      </c>
      <c r="N41" s="28">
        <v>19350</v>
      </c>
      <c r="O41" s="28">
        <v>19350</v>
      </c>
      <c r="P41" s="28">
        <v>19350</v>
      </c>
      <c r="Q41" s="22">
        <v>19350</v>
      </c>
      <c r="R41" s="28">
        <v>19350</v>
      </c>
      <c r="S41" s="28">
        <v>19350</v>
      </c>
      <c r="T41" s="28">
        <v>19350</v>
      </c>
      <c r="U41" s="22">
        <v>19350</v>
      </c>
      <c r="V41" s="28">
        <v>19350</v>
      </c>
      <c r="W41" s="28">
        <v>19350</v>
      </c>
      <c r="X41" s="28">
        <v>19350</v>
      </c>
      <c r="Y41" s="22">
        <v>19350</v>
      </c>
    </row>
    <row r="42" spans="1:25" ht="13.5">
      <c r="A42" s="2" t="s">
        <v>112</v>
      </c>
      <c r="B42" s="28">
        <v>23086</v>
      </c>
      <c r="C42" s="28">
        <v>23086</v>
      </c>
      <c r="D42" s="28">
        <v>23086</v>
      </c>
      <c r="E42" s="22">
        <v>23086</v>
      </c>
      <c r="F42" s="28">
        <v>23086</v>
      </c>
      <c r="G42" s="28">
        <v>23086</v>
      </c>
      <c r="H42" s="28">
        <v>23086</v>
      </c>
      <c r="I42" s="22">
        <v>23086</v>
      </c>
      <c r="J42" s="28">
        <v>23086</v>
      </c>
      <c r="K42" s="28">
        <v>23086</v>
      </c>
      <c r="L42" s="28">
        <v>23086</v>
      </c>
      <c r="M42" s="22">
        <v>23086</v>
      </c>
      <c r="N42" s="28">
        <v>23086</v>
      </c>
      <c r="O42" s="28">
        <v>23086</v>
      </c>
      <c r="P42" s="28">
        <v>23086</v>
      </c>
      <c r="Q42" s="22">
        <v>23086</v>
      </c>
      <c r="R42" s="28">
        <v>23085</v>
      </c>
      <c r="S42" s="28">
        <v>23085</v>
      </c>
      <c r="T42" s="28">
        <v>23089</v>
      </c>
      <c r="U42" s="22">
        <v>23088</v>
      </c>
      <c r="V42" s="28">
        <v>23088</v>
      </c>
      <c r="W42" s="28">
        <v>23087</v>
      </c>
      <c r="X42" s="28">
        <v>23085</v>
      </c>
      <c r="Y42" s="22">
        <v>23085</v>
      </c>
    </row>
    <row r="43" spans="1:25" ht="13.5">
      <c r="A43" s="2" t="s">
        <v>118</v>
      </c>
      <c r="B43" s="28">
        <v>108819</v>
      </c>
      <c r="C43" s="28">
        <v>105420</v>
      </c>
      <c r="D43" s="28">
        <v>102069</v>
      </c>
      <c r="E43" s="22">
        <v>102940</v>
      </c>
      <c r="F43" s="28">
        <v>99303</v>
      </c>
      <c r="G43" s="28">
        <v>96588</v>
      </c>
      <c r="H43" s="28">
        <v>93763</v>
      </c>
      <c r="I43" s="22">
        <v>94414</v>
      </c>
      <c r="J43" s="28">
        <v>90900</v>
      </c>
      <c r="K43" s="28">
        <v>88906</v>
      </c>
      <c r="L43" s="28">
        <v>87158</v>
      </c>
      <c r="M43" s="22">
        <v>88024</v>
      </c>
      <c r="N43" s="28">
        <v>85317</v>
      </c>
      <c r="O43" s="28">
        <v>83517</v>
      </c>
      <c r="P43" s="28">
        <v>82726</v>
      </c>
      <c r="Q43" s="22">
        <v>84388</v>
      </c>
      <c r="R43" s="28">
        <v>80986</v>
      </c>
      <c r="S43" s="28">
        <v>78460</v>
      </c>
      <c r="T43" s="28">
        <v>77280</v>
      </c>
      <c r="U43" s="22">
        <v>78200</v>
      </c>
      <c r="V43" s="28">
        <v>74149</v>
      </c>
      <c r="W43" s="28">
        <v>73248</v>
      </c>
      <c r="X43" s="28">
        <v>72986</v>
      </c>
      <c r="Y43" s="22">
        <v>74599</v>
      </c>
    </row>
    <row r="44" spans="1:25" ht="13.5">
      <c r="A44" s="2" t="s">
        <v>119</v>
      </c>
      <c r="B44" s="28">
        <v>-4532</v>
      </c>
      <c r="C44" s="28">
        <v>-4516</v>
      </c>
      <c r="D44" s="28">
        <v>-4498</v>
      </c>
      <c r="E44" s="22">
        <v>-4493</v>
      </c>
      <c r="F44" s="28">
        <v>-4240</v>
      </c>
      <c r="G44" s="28">
        <v>-4233</v>
      </c>
      <c r="H44" s="28">
        <v>-4222</v>
      </c>
      <c r="I44" s="22">
        <v>-4221</v>
      </c>
      <c r="J44" s="28">
        <v>-4213</v>
      </c>
      <c r="K44" s="28">
        <v>-4209</v>
      </c>
      <c r="L44" s="28">
        <v>-4202</v>
      </c>
      <c r="M44" s="22">
        <v>-4201</v>
      </c>
      <c r="N44" s="28">
        <v>-4194</v>
      </c>
      <c r="O44" s="28">
        <v>-4181</v>
      </c>
      <c r="P44" s="28">
        <v>-4170</v>
      </c>
      <c r="Q44" s="22">
        <v>-4166</v>
      </c>
      <c r="R44" s="28">
        <v>-4145</v>
      </c>
      <c r="S44" s="28">
        <v>-4117</v>
      </c>
      <c r="T44" s="28">
        <v>-4094</v>
      </c>
      <c r="U44" s="22">
        <v>-4083</v>
      </c>
      <c r="V44" s="28">
        <v>-4073</v>
      </c>
      <c r="W44" s="28">
        <v>-4064</v>
      </c>
      <c r="X44" s="28">
        <v>-4043</v>
      </c>
      <c r="Y44" s="22">
        <v>-4040</v>
      </c>
    </row>
    <row r="45" spans="1:25" ht="13.5">
      <c r="A45" s="2" t="s">
        <v>120</v>
      </c>
      <c r="B45" s="28">
        <v>146723</v>
      </c>
      <c r="C45" s="28">
        <v>143341</v>
      </c>
      <c r="D45" s="28">
        <v>140008</v>
      </c>
      <c r="E45" s="22">
        <v>140883</v>
      </c>
      <c r="F45" s="28">
        <v>137500</v>
      </c>
      <c r="G45" s="28">
        <v>134793</v>
      </c>
      <c r="H45" s="28">
        <v>131978</v>
      </c>
      <c r="I45" s="22">
        <v>132630</v>
      </c>
      <c r="J45" s="28">
        <v>129124</v>
      </c>
      <c r="K45" s="28">
        <v>127134</v>
      </c>
      <c r="L45" s="28">
        <v>125394</v>
      </c>
      <c r="M45" s="22">
        <v>126260</v>
      </c>
      <c r="N45" s="28">
        <v>123560</v>
      </c>
      <c r="O45" s="28">
        <v>121773</v>
      </c>
      <c r="P45" s="28">
        <v>120992</v>
      </c>
      <c r="Q45" s="22">
        <v>122659</v>
      </c>
      <c r="R45" s="28">
        <v>119278</v>
      </c>
      <c r="S45" s="28">
        <v>116779</v>
      </c>
      <c r="T45" s="28">
        <v>115625</v>
      </c>
      <c r="U45" s="22">
        <v>116557</v>
      </c>
      <c r="V45" s="28">
        <v>112515</v>
      </c>
      <c r="W45" s="28">
        <v>111622</v>
      </c>
      <c r="X45" s="28">
        <v>111379</v>
      </c>
      <c r="Y45" s="22">
        <v>112996</v>
      </c>
    </row>
    <row r="46" spans="1:25" ht="13.5">
      <c r="A46" s="2" t="s">
        <v>121</v>
      </c>
      <c r="B46" s="28">
        <v>3561</v>
      </c>
      <c r="C46" s="28">
        <v>2703</v>
      </c>
      <c r="D46" s="28">
        <v>1778</v>
      </c>
      <c r="E46" s="22">
        <v>899</v>
      </c>
      <c r="F46" s="28">
        <v>770</v>
      </c>
      <c r="G46" s="28">
        <v>172</v>
      </c>
      <c r="H46" s="28">
        <v>65</v>
      </c>
      <c r="I46" s="22">
        <v>281</v>
      </c>
      <c r="J46" s="28">
        <v>-416</v>
      </c>
      <c r="K46" s="28">
        <v>-308</v>
      </c>
      <c r="L46" s="28">
        <v>-745</v>
      </c>
      <c r="M46" s="22">
        <v>-656</v>
      </c>
      <c r="N46" s="28">
        <v>-705</v>
      </c>
      <c r="O46" s="28">
        <v>-893</v>
      </c>
      <c r="P46" s="28">
        <v>-846</v>
      </c>
      <c r="Q46" s="22">
        <v>-434</v>
      </c>
      <c r="R46" s="28">
        <v>-676</v>
      </c>
      <c r="S46" s="28">
        <v>-436</v>
      </c>
      <c r="T46" s="28">
        <v>-46</v>
      </c>
      <c r="U46" s="22">
        <v>-485</v>
      </c>
      <c r="V46" s="28">
        <v>-250</v>
      </c>
      <c r="W46" s="28">
        <v>-63</v>
      </c>
      <c r="X46" s="28">
        <v>367</v>
      </c>
      <c r="Y46" s="22">
        <v>-76</v>
      </c>
    </row>
    <row r="47" spans="1:25" ht="13.5">
      <c r="A47" s="2" t="s">
        <v>0</v>
      </c>
      <c r="B47" s="28">
        <v>-190</v>
      </c>
      <c r="C47" s="28">
        <v>-124</v>
      </c>
      <c r="D47" s="28">
        <v>-158</v>
      </c>
      <c r="E47" s="22">
        <v>-167</v>
      </c>
      <c r="F47" s="28">
        <v>-167</v>
      </c>
      <c r="G47" s="28">
        <v>-72</v>
      </c>
      <c r="H47" s="28">
        <v>-67</v>
      </c>
      <c r="I47" s="22">
        <v>-158</v>
      </c>
      <c r="J47" s="28">
        <v>-104</v>
      </c>
      <c r="K47" s="28">
        <v>-13</v>
      </c>
      <c r="L47" s="28">
        <v>-36</v>
      </c>
      <c r="M47" s="22">
        <v>-104</v>
      </c>
      <c r="N47" s="28">
        <v>-36</v>
      </c>
      <c r="O47" s="28">
        <v>9</v>
      </c>
      <c r="P47" s="28">
        <v>6</v>
      </c>
      <c r="Q47" s="22">
        <v>-80</v>
      </c>
      <c r="R47" s="28">
        <v>-97</v>
      </c>
      <c r="S47" s="28">
        <v>28</v>
      </c>
      <c r="T47" s="28">
        <v>-26</v>
      </c>
      <c r="U47" s="22">
        <v>-180</v>
      </c>
      <c r="V47" s="28">
        <v>125</v>
      </c>
      <c r="W47" s="28">
        <v>-18</v>
      </c>
      <c r="X47" s="28">
        <v>-152</v>
      </c>
      <c r="Y47" s="22">
        <v>126</v>
      </c>
    </row>
    <row r="48" spans="1:25" ht="13.5">
      <c r="A48" s="2" t="s">
        <v>122</v>
      </c>
      <c r="B48" s="28">
        <v>3370</v>
      </c>
      <c r="C48" s="28">
        <v>2579</v>
      </c>
      <c r="D48" s="28">
        <v>1619</v>
      </c>
      <c r="E48" s="22">
        <v>731</v>
      </c>
      <c r="F48" s="28">
        <v>602</v>
      </c>
      <c r="G48" s="28">
        <v>99</v>
      </c>
      <c r="H48" s="28">
        <v>-1</v>
      </c>
      <c r="I48" s="22">
        <v>122</v>
      </c>
      <c r="J48" s="28">
        <v>-520</v>
      </c>
      <c r="K48" s="28">
        <v>-322</v>
      </c>
      <c r="L48" s="28">
        <v>-781</v>
      </c>
      <c r="M48" s="22">
        <v>-760</v>
      </c>
      <c r="N48" s="28">
        <v>-742</v>
      </c>
      <c r="O48" s="28">
        <v>-883</v>
      </c>
      <c r="P48" s="28">
        <v>-839</v>
      </c>
      <c r="Q48" s="22">
        <v>-515</v>
      </c>
      <c r="R48" s="28">
        <v>-773</v>
      </c>
      <c r="S48" s="28">
        <v>-408</v>
      </c>
      <c r="T48" s="28">
        <v>-73</v>
      </c>
      <c r="U48" s="22">
        <v>-666</v>
      </c>
      <c r="V48" s="28">
        <v>-124</v>
      </c>
      <c r="W48" s="28">
        <v>-82</v>
      </c>
      <c r="X48" s="28">
        <v>214</v>
      </c>
      <c r="Y48" s="22">
        <v>49</v>
      </c>
    </row>
    <row r="49" spans="1:25" ht="13.5">
      <c r="A49" s="6" t="s">
        <v>1</v>
      </c>
      <c r="B49" s="28">
        <v>214</v>
      </c>
      <c r="C49" s="28">
        <v>207</v>
      </c>
      <c r="D49" s="28">
        <v>197</v>
      </c>
      <c r="E49" s="22">
        <v>196</v>
      </c>
      <c r="F49" s="28">
        <v>187</v>
      </c>
      <c r="G49" s="28">
        <v>178</v>
      </c>
      <c r="H49" s="28">
        <v>169</v>
      </c>
      <c r="I49" s="22">
        <v>159</v>
      </c>
      <c r="J49" s="28">
        <v>149</v>
      </c>
      <c r="K49" s="28">
        <v>145</v>
      </c>
      <c r="L49" s="28">
        <v>139</v>
      </c>
      <c r="M49" s="22">
        <v>138</v>
      </c>
      <c r="N49" s="28">
        <v>130</v>
      </c>
      <c r="O49" s="28">
        <v>122</v>
      </c>
      <c r="P49" s="28">
        <v>115</v>
      </c>
      <c r="Q49" s="22">
        <v>112</v>
      </c>
      <c r="R49" s="28">
        <v>105</v>
      </c>
      <c r="S49" s="28">
        <v>103</v>
      </c>
      <c r="T49" s="28">
        <v>97</v>
      </c>
      <c r="U49" s="22">
        <v>92</v>
      </c>
      <c r="V49" s="28">
        <v>75</v>
      </c>
      <c r="W49" s="28">
        <v>66</v>
      </c>
      <c r="X49" s="28">
        <v>94</v>
      </c>
      <c r="Y49" s="22">
        <v>95</v>
      </c>
    </row>
    <row r="50" spans="1:25" ht="13.5">
      <c r="A50" s="6" t="s">
        <v>123</v>
      </c>
      <c r="B50" s="28">
        <v>150309</v>
      </c>
      <c r="C50" s="28">
        <v>146127</v>
      </c>
      <c r="D50" s="28">
        <v>141826</v>
      </c>
      <c r="E50" s="22">
        <v>141812</v>
      </c>
      <c r="F50" s="28">
        <v>138290</v>
      </c>
      <c r="G50" s="28">
        <v>135072</v>
      </c>
      <c r="H50" s="28">
        <v>132146</v>
      </c>
      <c r="I50" s="22">
        <v>132911</v>
      </c>
      <c r="J50" s="28">
        <v>128753</v>
      </c>
      <c r="K50" s="28">
        <v>126956</v>
      </c>
      <c r="L50" s="28">
        <v>124751</v>
      </c>
      <c r="M50" s="22">
        <v>125638</v>
      </c>
      <c r="N50" s="28">
        <v>122948</v>
      </c>
      <c r="O50" s="28">
        <v>121012</v>
      </c>
      <c r="P50" s="28">
        <v>120268</v>
      </c>
      <c r="Q50" s="22">
        <v>122256</v>
      </c>
      <c r="R50" s="28">
        <v>118610</v>
      </c>
      <c r="S50" s="28">
        <v>116474</v>
      </c>
      <c r="T50" s="28">
        <v>115649</v>
      </c>
      <c r="U50" s="22">
        <v>115983</v>
      </c>
      <c r="V50" s="28">
        <v>112466</v>
      </c>
      <c r="W50" s="28">
        <v>111606</v>
      </c>
      <c r="X50" s="28">
        <v>111687</v>
      </c>
      <c r="Y50" s="22">
        <v>113141</v>
      </c>
    </row>
    <row r="51" spans="1:25" ht="14.25" thickBot="1">
      <c r="A51" s="7" t="s">
        <v>124</v>
      </c>
      <c r="B51" s="28">
        <v>200707</v>
      </c>
      <c r="C51" s="28">
        <v>191577</v>
      </c>
      <c r="D51" s="28">
        <v>186758</v>
      </c>
      <c r="E51" s="22">
        <v>199608</v>
      </c>
      <c r="F51" s="28">
        <v>181366</v>
      </c>
      <c r="G51" s="28">
        <v>183678</v>
      </c>
      <c r="H51" s="28">
        <v>176530</v>
      </c>
      <c r="I51" s="22">
        <v>195228</v>
      </c>
      <c r="J51" s="28">
        <v>172568</v>
      </c>
      <c r="K51" s="28">
        <v>164950</v>
      </c>
      <c r="L51" s="28">
        <v>160144</v>
      </c>
      <c r="M51" s="22">
        <v>171943</v>
      </c>
      <c r="N51" s="28">
        <v>162957</v>
      </c>
      <c r="O51" s="28">
        <v>155679</v>
      </c>
      <c r="P51" s="28">
        <v>154546</v>
      </c>
      <c r="Q51" s="22">
        <v>175535</v>
      </c>
      <c r="R51" s="28">
        <v>161021</v>
      </c>
      <c r="S51" s="28">
        <v>155076</v>
      </c>
      <c r="T51" s="28">
        <v>148688</v>
      </c>
      <c r="U51" s="22">
        <v>163806</v>
      </c>
      <c r="V51" s="28">
        <v>155018</v>
      </c>
      <c r="W51" s="28">
        <v>149583</v>
      </c>
      <c r="X51" s="28">
        <v>145629</v>
      </c>
      <c r="Y51" s="22">
        <v>161177</v>
      </c>
    </row>
    <row r="52" spans="1:25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4" ht="13.5">
      <c r="A54" s="20" t="s">
        <v>129</v>
      </c>
    </row>
    <row r="55" ht="13.5">
      <c r="A55" s="20" t="s">
        <v>130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125</v>
      </c>
      <c r="B2" s="14">
        <v>1883</v>
      </c>
      <c r="C2" s="14"/>
      <c r="D2" s="14"/>
      <c r="E2" s="14"/>
      <c r="F2" s="14"/>
      <c r="G2" s="14"/>
    </row>
    <row r="3" spans="1:7" ht="14.25" thickBot="1">
      <c r="A3" s="11" t="s">
        <v>126</v>
      </c>
      <c r="B3" s="1" t="s">
        <v>127</v>
      </c>
      <c r="C3" s="1"/>
      <c r="D3" s="1"/>
      <c r="E3" s="1"/>
      <c r="F3" s="1"/>
      <c r="G3" s="1"/>
    </row>
    <row r="4" spans="1:7" ht="14.25" thickTop="1">
      <c r="A4" s="10" t="s">
        <v>35</v>
      </c>
      <c r="B4" s="15" t="str">
        <f>HYPERLINK("http://www.kabupro.jp/mark/20130627/S000DTFP.htm","有価証券報告書")</f>
        <v>有価証券報告書</v>
      </c>
      <c r="C4" s="15" t="str">
        <f>HYPERLINK("http://www.kabupro.jp/mark/20130627/S000DTFP.htm","有価証券報告書")</f>
        <v>有価証券報告書</v>
      </c>
      <c r="D4" s="15" t="str">
        <f>HYPERLINK("http://www.kabupro.jp/mark/20120628/S000B9U5.htm","有価証券報告書")</f>
        <v>有価証券報告書</v>
      </c>
      <c r="E4" s="15" t="str">
        <f>HYPERLINK("http://www.kabupro.jp/mark/20110629/S0008P9T.htm","有価証券報告書")</f>
        <v>有価証券報告書</v>
      </c>
      <c r="F4" s="15" t="str">
        <f>HYPERLINK("http://www.kabupro.jp/mark/20090629/S0003KAK.htm","有価証券報告書")</f>
        <v>有価証券報告書</v>
      </c>
      <c r="G4" s="15" t="str">
        <f>HYPERLINK("http://www.kabupro.jp/mark/20090629/S0003KAK.htm","有価証券報告書")</f>
        <v>有価証券報告書</v>
      </c>
    </row>
    <row r="5" spans="1:7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48</v>
      </c>
      <c r="F5" s="1" t="s">
        <v>50</v>
      </c>
      <c r="G5" s="1" t="s">
        <v>50</v>
      </c>
    </row>
    <row r="6" spans="1:7" ht="15" thickBot="1" thickTop="1">
      <c r="A6" s="10" t="s">
        <v>37</v>
      </c>
      <c r="B6" s="18" t="s">
        <v>195</v>
      </c>
      <c r="C6" s="19"/>
      <c r="D6" s="19"/>
      <c r="E6" s="19"/>
      <c r="F6" s="19"/>
      <c r="G6" s="19"/>
    </row>
    <row r="7" spans="1:7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  <c r="G7" s="16" t="s">
        <v>43</v>
      </c>
    </row>
    <row r="8" spans="1:7" ht="13.5">
      <c r="A8" s="13" t="s">
        <v>39</v>
      </c>
      <c r="B8" s="17" t="s">
        <v>131</v>
      </c>
      <c r="C8" s="17" t="s">
        <v>132</v>
      </c>
      <c r="D8" s="17" t="s">
        <v>133</v>
      </c>
      <c r="E8" s="17" t="s">
        <v>134</v>
      </c>
      <c r="F8" s="17" t="s">
        <v>135</v>
      </c>
      <c r="G8" s="17" t="s">
        <v>136</v>
      </c>
    </row>
    <row r="9" spans="1:7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49</v>
      </c>
      <c r="F9" s="17" t="s">
        <v>51</v>
      </c>
      <c r="G9" s="17" t="s">
        <v>52</v>
      </c>
    </row>
    <row r="10" spans="1:7" ht="14.25" thickBot="1">
      <c r="A10" s="13" t="s">
        <v>41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26" t="s">
        <v>137</v>
      </c>
      <c r="B11" s="21">
        <v>128743</v>
      </c>
      <c r="C11" s="21">
        <v>124670</v>
      </c>
      <c r="D11" s="21">
        <v>108045</v>
      </c>
      <c r="E11" s="21">
        <v>106768</v>
      </c>
      <c r="F11" s="21">
        <v>108135</v>
      </c>
      <c r="G11" s="21">
        <v>114568</v>
      </c>
    </row>
    <row r="12" spans="1:7" ht="13.5">
      <c r="A12" s="6" t="s">
        <v>138</v>
      </c>
      <c r="B12" s="22">
        <v>75945</v>
      </c>
      <c r="C12" s="22">
        <v>72909</v>
      </c>
      <c r="D12" s="22">
        <v>65138</v>
      </c>
      <c r="E12" s="22">
        <v>69291</v>
      </c>
      <c r="F12" s="22">
        <v>67021</v>
      </c>
      <c r="G12" s="22">
        <v>61612</v>
      </c>
    </row>
    <row r="13" spans="1:7" ht="13.5">
      <c r="A13" s="6" t="s">
        <v>139</v>
      </c>
      <c r="B13" s="22">
        <v>204688</v>
      </c>
      <c r="C13" s="22">
        <v>197579</v>
      </c>
      <c r="D13" s="22">
        <v>173184</v>
      </c>
      <c r="E13" s="22">
        <v>176060</v>
      </c>
      <c r="F13" s="22">
        <v>175157</v>
      </c>
      <c r="G13" s="22">
        <v>176181</v>
      </c>
    </row>
    <row r="14" spans="1:7" ht="13.5">
      <c r="A14" s="6" t="s">
        <v>140</v>
      </c>
      <c r="B14" s="22">
        <v>116978</v>
      </c>
      <c r="C14" s="22">
        <v>114842</v>
      </c>
      <c r="D14" s="22">
        <v>102310</v>
      </c>
      <c r="E14" s="22">
        <v>99362</v>
      </c>
      <c r="F14" s="22">
        <v>100779</v>
      </c>
      <c r="G14" s="22">
        <v>105949</v>
      </c>
    </row>
    <row r="15" spans="1:7" ht="13.5">
      <c r="A15" s="2" t="s">
        <v>141</v>
      </c>
      <c r="B15" s="22">
        <v>82847</v>
      </c>
      <c r="C15" s="22">
        <v>78325</v>
      </c>
      <c r="D15" s="22">
        <v>68269</v>
      </c>
      <c r="E15" s="22">
        <v>67398</v>
      </c>
      <c r="F15" s="22">
        <v>70730</v>
      </c>
      <c r="G15" s="22">
        <v>67628</v>
      </c>
    </row>
    <row r="16" spans="1:7" ht="13.5">
      <c r="A16" s="2" t="s">
        <v>142</v>
      </c>
      <c r="B16" s="22">
        <v>10978</v>
      </c>
      <c r="C16" s="22">
        <v>10148</v>
      </c>
      <c r="D16" s="22">
        <v>9036</v>
      </c>
      <c r="E16" s="22"/>
      <c r="F16" s="22"/>
      <c r="G16" s="22"/>
    </row>
    <row r="17" spans="1:7" ht="13.5">
      <c r="A17" s="2" t="s">
        <v>143</v>
      </c>
      <c r="B17" s="22">
        <v>32023</v>
      </c>
      <c r="C17" s="22">
        <v>29275</v>
      </c>
      <c r="D17" s="22">
        <v>24807</v>
      </c>
      <c r="E17" s="22">
        <v>23361</v>
      </c>
      <c r="F17" s="22">
        <v>23683</v>
      </c>
      <c r="G17" s="22">
        <v>22804</v>
      </c>
    </row>
    <row r="18" spans="1:7" ht="13.5">
      <c r="A18" s="2" t="s">
        <v>144</v>
      </c>
      <c r="B18" s="22">
        <v>61802</v>
      </c>
      <c r="C18" s="22">
        <v>59198</v>
      </c>
      <c r="D18" s="22">
        <v>52498</v>
      </c>
      <c r="E18" s="22">
        <v>53587</v>
      </c>
      <c r="F18" s="22">
        <v>56192</v>
      </c>
      <c r="G18" s="22">
        <v>54399</v>
      </c>
    </row>
    <row r="19" spans="1:7" ht="13.5">
      <c r="A19" s="6" t="s">
        <v>145</v>
      </c>
      <c r="B19" s="22">
        <v>178780</v>
      </c>
      <c r="C19" s="22">
        <v>174040</v>
      </c>
      <c r="D19" s="22">
        <v>154808</v>
      </c>
      <c r="E19" s="22">
        <v>152949</v>
      </c>
      <c r="F19" s="22">
        <v>156971</v>
      </c>
      <c r="G19" s="22">
        <v>160348</v>
      </c>
    </row>
    <row r="20" spans="1:7" ht="13.5">
      <c r="A20" s="6" t="s">
        <v>146</v>
      </c>
      <c r="B20" s="22">
        <v>11764</v>
      </c>
      <c r="C20" s="22">
        <v>9827</v>
      </c>
      <c r="D20" s="22">
        <v>5735</v>
      </c>
      <c r="E20" s="22">
        <v>7406</v>
      </c>
      <c r="F20" s="22">
        <v>7356</v>
      </c>
      <c r="G20" s="22">
        <v>8619</v>
      </c>
    </row>
    <row r="21" spans="1:7" ht="13.5">
      <c r="A21" s="6" t="s">
        <v>147</v>
      </c>
      <c r="B21" s="22">
        <v>14142</v>
      </c>
      <c r="C21" s="22">
        <v>13710</v>
      </c>
      <c r="D21" s="22">
        <v>12640</v>
      </c>
      <c r="E21" s="22">
        <v>15704</v>
      </c>
      <c r="F21" s="22">
        <v>10828</v>
      </c>
      <c r="G21" s="22">
        <v>7213</v>
      </c>
    </row>
    <row r="22" spans="1:7" ht="13.5">
      <c r="A22" s="6" t="s">
        <v>148</v>
      </c>
      <c r="B22" s="22">
        <v>25907</v>
      </c>
      <c r="C22" s="22">
        <v>23538</v>
      </c>
      <c r="D22" s="22">
        <v>18375</v>
      </c>
      <c r="E22" s="22">
        <v>23110</v>
      </c>
      <c r="F22" s="22">
        <v>18185</v>
      </c>
      <c r="G22" s="22">
        <v>15833</v>
      </c>
    </row>
    <row r="23" spans="1:7" ht="13.5">
      <c r="A23" s="6" t="s">
        <v>149</v>
      </c>
      <c r="B23" s="22">
        <v>293</v>
      </c>
      <c r="C23" s="22">
        <v>291</v>
      </c>
      <c r="D23" s="22">
        <v>272</v>
      </c>
      <c r="E23" s="22">
        <v>262</v>
      </c>
      <c r="F23" s="22">
        <v>258</v>
      </c>
      <c r="G23" s="22">
        <v>272</v>
      </c>
    </row>
    <row r="24" spans="1:7" ht="13.5">
      <c r="A24" s="6" t="s">
        <v>150</v>
      </c>
      <c r="B24" s="22">
        <v>101</v>
      </c>
      <c r="C24" s="22">
        <v>99</v>
      </c>
      <c r="D24" s="22">
        <v>101</v>
      </c>
      <c r="E24" s="22">
        <v>84</v>
      </c>
      <c r="F24" s="22">
        <v>86</v>
      </c>
      <c r="G24" s="22">
        <v>92</v>
      </c>
    </row>
    <row r="25" spans="1:7" ht="13.5">
      <c r="A25" s="6" t="s">
        <v>151</v>
      </c>
      <c r="B25" s="22">
        <v>3643</v>
      </c>
      <c r="C25" s="22">
        <v>3430</v>
      </c>
      <c r="D25" s="22">
        <v>3439</v>
      </c>
      <c r="E25" s="22">
        <v>3450</v>
      </c>
      <c r="F25" s="22">
        <v>3395</v>
      </c>
      <c r="G25" s="22">
        <v>3282</v>
      </c>
    </row>
    <row r="26" spans="1:7" ht="13.5">
      <c r="A26" s="6" t="s">
        <v>152</v>
      </c>
      <c r="B26" s="22">
        <v>782</v>
      </c>
      <c r="C26" s="22">
        <v>823</v>
      </c>
      <c r="D26" s="22">
        <v>726</v>
      </c>
      <c r="E26" s="22">
        <v>751</v>
      </c>
      <c r="F26" s="22">
        <v>714</v>
      </c>
      <c r="G26" s="22">
        <v>654</v>
      </c>
    </row>
    <row r="27" spans="1:7" ht="13.5">
      <c r="A27" s="6" t="s">
        <v>153</v>
      </c>
      <c r="B27" s="22">
        <v>535</v>
      </c>
      <c r="C27" s="22">
        <v>603</v>
      </c>
      <c r="D27" s="22">
        <v>515</v>
      </c>
      <c r="E27" s="22">
        <v>688</v>
      </c>
      <c r="F27" s="22">
        <v>503</v>
      </c>
      <c r="G27" s="22">
        <v>299</v>
      </c>
    </row>
    <row r="28" spans="1:7" ht="13.5">
      <c r="A28" s="6" t="s">
        <v>154</v>
      </c>
      <c r="B28" s="22"/>
      <c r="C28" s="22">
        <v>7</v>
      </c>
      <c r="D28" s="22">
        <v>47</v>
      </c>
      <c r="E28" s="22">
        <v>47</v>
      </c>
      <c r="F28" s="22">
        <v>45</v>
      </c>
      <c r="G28" s="22">
        <v>43</v>
      </c>
    </row>
    <row r="29" spans="1:7" ht="13.5">
      <c r="A29" s="6" t="s">
        <v>155</v>
      </c>
      <c r="B29" s="22">
        <v>588</v>
      </c>
      <c r="C29" s="22">
        <v>551</v>
      </c>
      <c r="D29" s="22">
        <v>548</v>
      </c>
      <c r="E29" s="22">
        <v>515</v>
      </c>
      <c r="F29" s="22">
        <v>539</v>
      </c>
      <c r="G29" s="22">
        <v>513</v>
      </c>
    </row>
    <row r="30" spans="1:7" ht="13.5">
      <c r="A30" s="6" t="s">
        <v>156</v>
      </c>
      <c r="B30" s="22">
        <v>178</v>
      </c>
      <c r="C30" s="22">
        <v>189</v>
      </c>
      <c r="D30" s="22">
        <v>225</v>
      </c>
      <c r="E30" s="22">
        <v>223</v>
      </c>
      <c r="F30" s="22">
        <v>162</v>
      </c>
      <c r="G30" s="22">
        <v>194</v>
      </c>
    </row>
    <row r="31" spans="1:7" ht="13.5">
      <c r="A31" s="6" t="s">
        <v>157</v>
      </c>
      <c r="B31" s="22">
        <v>66</v>
      </c>
      <c r="C31" s="22">
        <v>60</v>
      </c>
      <c r="D31" s="22">
        <v>46</v>
      </c>
      <c r="E31" s="22">
        <v>57</v>
      </c>
      <c r="F31" s="22">
        <v>50</v>
      </c>
      <c r="G31" s="22">
        <v>43</v>
      </c>
    </row>
    <row r="32" spans="1:7" ht="13.5">
      <c r="A32" s="6" t="s">
        <v>158</v>
      </c>
      <c r="B32" s="22">
        <v>355</v>
      </c>
      <c r="C32" s="22">
        <v>392</v>
      </c>
      <c r="D32" s="22">
        <v>397</v>
      </c>
      <c r="E32" s="22">
        <v>370</v>
      </c>
      <c r="F32" s="22">
        <v>171</v>
      </c>
      <c r="G32" s="22">
        <v>271</v>
      </c>
    </row>
    <row r="33" spans="1:7" ht="13.5">
      <c r="A33" s="6" t="s">
        <v>159</v>
      </c>
      <c r="B33" s="22">
        <v>380</v>
      </c>
      <c r="C33" s="22">
        <v>375</v>
      </c>
      <c r="D33" s="22">
        <v>380</v>
      </c>
      <c r="E33" s="22">
        <v>402</v>
      </c>
      <c r="F33" s="22">
        <v>416</v>
      </c>
      <c r="G33" s="22">
        <v>425</v>
      </c>
    </row>
    <row r="34" spans="1:7" ht="13.5">
      <c r="A34" s="6" t="s">
        <v>160</v>
      </c>
      <c r="B34" s="22">
        <v>56</v>
      </c>
      <c r="C34" s="22">
        <v>53</v>
      </c>
      <c r="D34" s="22">
        <v>57</v>
      </c>
      <c r="E34" s="22">
        <v>52</v>
      </c>
      <c r="F34" s="22">
        <v>58</v>
      </c>
      <c r="G34" s="22">
        <v>52</v>
      </c>
    </row>
    <row r="35" spans="1:7" ht="13.5">
      <c r="A35" s="6" t="s">
        <v>161</v>
      </c>
      <c r="B35" s="22">
        <v>371</v>
      </c>
      <c r="C35" s="22">
        <v>349</v>
      </c>
      <c r="D35" s="22">
        <v>384</v>
      </c>
      <c r="E35" s="22">
        <v>398</v>
      </c>
      <c r="F35" s="22">
        <v>409</v>
      </c>
      <c r="G35" s="22">
        <v>442</v>
      </c>
    </row>
    <row r="36" spans="1:7" ht="13.5">
      <c r="A36" s="6" t="s">
        <v>162</v>
      </c>
      <c r="B36" s="22">
        <v>8</v>
      </c>
      <c r="C36" s="22">
        <v>9</v>
      </c>
      <c r="D36" s="22">
        <v>11</v>
      </c>
      <c r="E36" s="22">
        <v>9</v>
      </c>
      <c r="F36" s="22">
        <v>11</v>
      </c>
      <c r="G36" s="22">
        <v>12</v>
      </c>
    </row>
    <row r="37" spans="1:7" ht="13.5">
      <c r="A37" s="6" t="s">
        <v>163</v>
      </c>
      <c r="B37" s="22">
        <v>63</v>
      </c>
      <c r="C37" s="22">
        <v>350</v>
      </c>
      <c r="D37" s="22">
        <v>139</v>
      </c>
      <c r="E37" s="22">
        <v>540</v>
      </c>
      <c r="F37" s="22">
        <v>474</v>
      </c>
      <c r="G37" s="22">
        <v>391</v>
      </c>
    </row>
    <row r="38" spans="1:7" ht="13.5">
      <c r="A38" s="6" t="s">
        <v>164</v>
      </c>
      <c r="B38" s="22">
        <v>94</v>
      </c>
      <c r="C38" s="22">
        <v>83</v>
      </c>
      <c r="D38" s="22">
        <v>63</v>
      </c>
      <c r="E38" s="22">
        <v>63</v>
      </c>
      <c r="F38" s="22">
        <v>60</v>
      </c>
      <c r="G38" s="22">
        <v>62</v>
      </c>
    </row>
    <row r="39" spans="1:7" ht="13.5">
      <c r="A39" s="6" t="s">
        <v>165</v>
      </c>
      <c r="B39" s="22">
        <v>285</v>
      </c>
      <c r="C39" s="22">
        <v>66</v>
      </c>
      <c r="D39" s="22">
        <v>37</v>
      </c>
      <c r="E39" s="22">
        <v>157</v>
      </c>
      <c r="F39" s="22">
        <v>30</v>
      </c>
      <c r="G39" s="22">
        <v>40</v>
      </c>
    </row>
    <row r="40" spans="1:7" ht="13.5">
      <c r="A40" s="6" t="s">
        <v>166</v>
      </c>
      <c r="B40" s="22">
        <v>255</v>
      </c>
      <c r="C40" s="22">
        <v>263</v>
      </c>
      <c r="D40" s="22">
        <v>253</v>
      </c>
      <c r="E40" s="22">
        <v>256</v>
      </c>
      <c r="F40" s="22">
        <v>254</v>
      </c>
      <c r="G40" s="22">
        <v>239</v>
      </c>
    </row>
    <row r="41" spans="1:7" ht="13.5">
      <c r="A41" s="6" t="s">
        <v>167</v>
      </c>
      <c r="B41" s="22">
        <v>384</v>
      </c>
      <c r="C41" s="22">
        <v>392</v>
      </c>
      <c r="D41" s="22">
        <v>448</v>
      </c>
      <c r="E41" s="22">
        <v>515</v>
      </c>
      <c r="F41" s="22">
        <v>288</v>
      </c>
      <c r="G41" s="22">
        <v>256</v>
      </c>
    </row>
    <row r="42" spans="1:7" ht="13.5">
      <c r="A42" s="6" t="s">
        <v>168</v>
      </c>
      <c r="B42" s="22">
        <v>357</v>
      </c>
      <c r="C42" s="22">
        <v>326</v>
      </c>
      <c r="D42" s="22">
        <v>281</v>
      </c>
      <c r="E42" s="22">
        <v>339</v>
      </c>
      <c r="F42" s="22">
        <v>281</v>
      </c>
      <c r="G42" s="22">
        <v>286</v>
      </c>
    </row>
    <row r="43" spans="1:7" ht="13.5">
      <c r="A43" s="6" t="s">
        <v>169</v>
      </c>
      <c r="B43" s="22">
        <v>20</v>
      </c>
      <c r="C43" s="22">
        <v>21</v>
      </c>
      <c r="D43" s="22">
        <v>20</v>
      </c>
      <c r="E43" s="22">
        <v>18</v>
      </c>
      <c r="F43" s="22">
        <v>18</v>
      </c>
      <c r="G43" s="22">
        <v>20</v>
      </c>
    </row>
    <row r="44" spans="1:7" ht="13.5">
      <c r="A44" s="6" t="s">
        <v>170</v>
      </c>
      <c r="B44" s="22">
        <v>448</v>
      </c>
      <c r="C44" s="22">
        <v>495</v>
      </c>
      <c r="D44" s="22">
        <v>508</v>
      </c>
      <c r="E44" s="22">
        <v>1004</v>
      </c>
      <c r="F44" s="22">
        <v>1051</v>
      </c>
      <c r="G44" s="22">
        <v>745</v>
      </c>
    </row>
    <row r="45" spans="1:7" ht="13.5">
      <c r="A45" s="6" t="s">
        <v>171</v>
      </c>
      <c r="B45" s="22">
        <v>9271</v>
      </c>
      <c r="C45" s="22">
        <v>9239</v>
      </c>
      <c r="D45" s="22">
        <v>8907</v>
      </c>
      <c r="E45" s="22">
        <v>10209</v>
      </c>
      <c r="F45" s="22">
        <v>9656</v>
      </c>
      <c r="G45" s="22">
        <v>8772</v>
      </c>
    </row>
    <row r="46" spans="1:7" ht="14.25" thickBot="1">
      <c r="A46" s="25" t="s">
        <v>172</v>
      </c>
      <c r="B46" s="23">
        <v>16635</v>
      </c>
      <c r="C46" s="23">
        <v>14299</v>
      </c>
      <c r="D46" s="23">
        <v>9467</v>
      </c>
      <c r="E46" s="23">
        <v>12901</v>
      </c>
      <c r="F46" s="23">
        <v>8528</v>
      </c>
      <c r="G46" s="23">
        <v>7060</v>
      </c>
    </row>
    <row r="47" spans="1:7" ht="14.25" thickTop="1">
      <c r="A47" s="6" t="s">
        <v>173</v>
      </c>
      <c r="B47" s="22">
        <v>6</v>
      </c>
      <c r="C47" s="22">
        <v>4</v>
      </c>
      <c r="D47" s="22">
        <v>4</v>
      </c>
      <c r="E47" s="22">
        <v>4</v>
      </c>
      <c r="F47" s="22">
        <v>6</v>
      </c>
      <c r="G47" s="22">
        <v>12</v>
      </c>
    </row>
    <row r="48" spans="1:7" ht="13.5">
      <c r="A48" s="6" t="s">
        <v>174</v>
      </c>
      <c r="B48" s="22">
        <v>85</v>
      </c>
      <c r="C48" s="22">
        <v>63</v>
      </c>
      <c r="D48" s="22">
        <v>76</v>
      </c>
      <c r="E48" s="22">
        <v>78</v>
      </c>
      <c r="F48" s="22">
        <v>144</v>
      </c>
      <c r="G48" s="22">
        <v>141</v>
      </c>
    </row>
    <row r="49" spans="1:7" ht="13.5">
      <c r="A49" s="6" t="s">
        <v>175</v>
      </c>
      <c r="B49" s="22">
        <v>147</v>
      </c>
      <c r="C49" s="22">
        <v>187</v>
      </c>
      <c r="D49" s="22">
        <v>139</v>
      </c>
      <c r="E49" s="22">
        <v>137</v>
      </c>
      <c r="F49" s="22">
        <v>146</v>
      </c>
      <c r="G49" s="22">
        <v>156</v>
      </c>
    </row>
    <row r="50" spans="1:7" ht="13.5">
      <c r="A50" s="6" t="s">
        <v>176</v>
      </c>
      <c r="B50" s="22">
        <v>193</v>
      </c>
      <c r="C50" s="22"/>
      <c r="D50" s="22"/>
      <c r="E50" s="22"/>
      <c r="F50" s="22"/>
      <c r="G50" s="22"/>
    </row>
    <row r="51" spans="1:7" ht="13.5">
      <c r="A51" s="6" t="s">
        <v>63</v>
      </c>
      <c r="B51" s="22">
        <v>219</v>
      </c>
      <c r="C51" s="22">
        <v>526</v>
      </c>
      <c r="D51" s="22">
        <v>172</v>
      </c>
      <c r="E51" s="22">
        <v>152</v>
      </c>
      <c r="F51" s="22">
        <v>151</v>
      </c>
      <c r="G51" s="22">
        <v>165</v>
      </c>
    </row>
    <row r="52" spans="1:7" ht="13.5">
      <c r="A52" s="6" t="s">
        <v>177</v>
      </c>
      <c r="B52" s="22">
        <v>652</v>
      </c>
      <c r="C52" s="22">
        <v>782</v>
      </c>
      <c r="D52" s="22">
        <v>393</v>
      </c>
      <c r="E52" s="22">
        <v>372</v>
      </c>
      <c r="F52" s="22">
        <v>449</v>
      </c>
      <c r="G52" s="22">
        <v>478</v>
      </c>
    </row>
    <row r="53" spans="1:7" ht="13.5">
      <c r="A53" s="6" t="s">
        <v>178</v>
      </c>
      <c r="B53" s="22"/>
      <c r="C53" s="22">
        <v>10</v>
      </c>
      <c r="D53" s="22">
        <v>156</v>
      </c>
      <c r="E53" s="22">
        <v>80</v>
      </c>
      <c r="F53" s="22">
        <v>26</v>
      </c>
      <c r="G53" s="22">
        <v>233</v>
      </c>
    </row>
    <row r="54" spans="1:7" ht="13.5">
      <c r="A54" s="6" t="s">
        <v>63</v>
      </c>
      <c r="B54" s="22">
        <v>59</v>
      </c>
      <c r="C54" s="22">
        <v>44</v>
      </c>
      <c r="D54" s="22">
        <v>34</v>
      </c>
      <c r="E54" s="22">
        <v>31</v>
      </c>
      <c r="F54" s="22">
        <v>46</v>
      </c>
      <c r="G54" s="22">
        <v>29</v>
      </c>
    </row>
    <row r="55" spans="1:7" ht="13.5">
      <c r="A55" s="6" t="s">
        <v>179</v>
      </c>
      <c r="B55" s="22">
        <v>59</v>
      </c>
      <c r="C55" s="22">
        <v>54</v>
      </c>
      <c r="D55" s="22">
        <v>660</v>
      </c>
      <c r="E55" s="22">
        <v>243</v>
      </c>
      <c r="F55" s="22">
        <v>72</v>
      </c>
      <c r="G55" s="22">
        <v>322</v>
      </c>
    </row>
    <row r="56" spans="1:7" ht="14.25" thickBot="1">
      <c r="A56" s="25" t="s">
        <v>180</v>
      </c>
      <c r="B56" s="23">
        <v>17229</v>
      </c>
      <c r="C56" s="23">
        <v>15026</v>
      </c>
      <c r="D56" s="23">
        <v>9201</v>
      </c>
      <c r="E56" s="23">
        <v>13030</v>
      </c>
      <c r="F56" s="23">
        <v>8904</v>
      </c>
      <c r="G56" s="23">
        <v>7217</v>
      </c>
    </row>
    <row r="57" spans="1:7" ht="14.25" thickTop="1">
      <c r="A57" s="6" t="s">
        <v>181</v>
      </c>
      <c r="B57" s="22">
        <v>51</v>
      </c>
      <c r="C57" s="22">
        <v>40</v>
      </c>
      <c r="D57" s="22">
        <v>32</v>
      </c>
      <c r="E57" s="22">
        <v>22</v>
      </c>
      <c r="F57" s="22">
        <v>37</v>
      </c>
      <c r="G57" s="22">
        <v>43</v>
      </c>
    </row>
    <row r="58" spans="1:7" ht="13.5">
      <c r="A58" s="6" t="s">
        <v>182</v>
      </c>
      <c r="B58" s="22"/>
      <c r="C58" s="22">
        <v>72</v>
      </c>
      <c r="D58" s="22">
        <v>44</v>
      </c>
      <c r="E58" s="22"/>
      <c r="F58" s="22"/>
      <c r="G58" s="22"/>
    </row>
    <row r="59" spans="1:7" ht="13.5">
      <c r="A59" s="6" t="s">
        <v>183</v>
      </c>
      <c r="B59" s="22">
        <v>97</v>
      </c>
      <c r="C59" s="22"/>
      <c r="D59" s="22">
        <v>38</v>
      </c>
      <c r="E59" s="22"/>
      <c r="F59" s="22"/>
      <c r="G59" s="22"/>
    </row>
    <row r="60" spans="1:7" ht="13.5">
      <c r="A60" s="6"/>
      <c r="B60" s="22"/>
      <c r="C60" s="22">
        <v>71</v>
      </c>
      <c r="D60" s="22"/>
      <c r="E60" s="22"/>
      <c r="F60" s="22"/>
      <c r="G60" s="22"/>
    </row>
    <row r="61" spans="1:7" ht="13.5">
      <c r="A61" s="6" t="s">
        <v>63</v>
      </c>
      <c r="B61" s="22">
        <v>34</v>
      </c>
      <c r="C61" s="22">
        <v>7</v>
      </c>
      <c r="D61" s="22">
        <v>16</v>
      </c>
      <c r="E61" s="22">
        <v>18</v>
      </c>
      <c r="F61" s="22">
        <v>2</v>
      </c>
      <c r="G61" s="22">
        <v>26</v>
      </c>
    </row>
    <row r="62" spans="1:7" ht="13.5">
      <c r="A62" s="6" t="s">
        <v>184</v>
      </c>
      <c r="B62" s="22">
        <v>183</v>
      </c>
      <c r="C62" s="22">
        <v>192</v>
      </c>
      <c r="D62" s="22">
        <v>147</v>
      </c>
      <c r="E62" s="22">
        <v>149</v>
      </c>
      <c r="F62" s="22">
        <v>39</v>
      </c>
      <c r="G62" s="22">
        <v>1171</v>
      </c>
    </row>
    <row r="63" spans="1:7" ht="13.5">
      <c r="A63" s="6" t="s">
        <v>185</v>
      </c>
      <c r="B63" s="22">
        <v>738</v>
      </c>
      <c r="C63" s="22">
        <v>786</v>
      </c>
      <c r="D63" s="22">
        <v>240</v>
      </c>
      <c r="E63" s="22">
        <v>518</v>
      </c>
      <c r="F63" s="22">
        <v>401</v>
      </c>
      <c r="G63" s="22">
        <v>367</v>
      </c>
    </row>
    <row r="64" spans="1:7" ht="13.5">
      <c r="A64" s="6" t="s">
        <v>186</v>
      </c>
      <c r="B64" s="22">
        <v>312</v>
      </c>
      <c r="C64" s="22">
        <v>83</v>
      </c>
      <c r="D64" s="22"/>
      <c r="E64" s="22">
        <v>99</v>
      </c>
      <c r="F64" s="22">
        <v>30</v>
      </c>
      <c r="G64" s="22">
        <v>230</v>
      </c>
    </row>
    <row r="65" spans="1:7" ht="13.5">
      <c r="A65" s="6" t="s">
        <v>187</v>
      </c>
      <c r="B65" s="22"/>
      <c r="C65" s="22">
        <v>555</v>
      </c>
      <c r="D65" s="22">
        <v>0</v>
      </c>
      <c r="E65" s="22">
        <v>256</v>
      </c>
      <c r="F65" s="22">
        <v>526</v>
      </c>
      <c r="G65" s="22">
        <v>29</v>
      </c>
    </row>
    <row r="66" spans="1:7" ht="13.5">
      <c r="A66" s="6" t="s">
        <v>188</v>
      </c>
      <c r="B66" s="22"/>
      <c r="C66" s="22">
        <v>270</v>
      </c>
      <c r="D66" s="22"/>
      <c r="E66" s="22"/>
      <c r="F66" s="22"/>
      <c r="G66" s="22"/>
    </row>
    <row r="67" spans="1:7" ht="13.5">
      <c r="A67" s="6" t="s">
        <v>63</v>
      </c>
      <c r="B67" s="22">
        <v>76</v>
      </c>
      <c r="C67" s="22">
        <v>18</v>
      </c>
      <c r="D67" s="22">
        <v>15</v>
      </c>
      <c r="E67" s="22">
        <v>26</v>
      </c>
      <c r="F67" s="22">
        <v>99</v>
      </c>
      <c r="G67" s="22">
        <v>42</v>
      </c>
    </row>
    <row r="68" spans="1:7" ht="13.5">
      <c r="A68" s="6" t="s">
        <v>189</v>
      </c>
      <c r="B68" s="22">
        <v>1127</v>
      </c>
      <c r="C68" s="22">
        <v>1712</v>
      </c>
      <c r="D68" s="22">
        <v>411</v>
      </c>
      <c r="E68" s="22">
        <v>932</v>
      </c>
      <c r="F68" s="22">
        <v>1072</v>
      </c>
      <c r="G68" s="22">
        <v>732</v>
      </c>
    </row>
    <row r="69" spans="1:7" ht="13.5">
      <c r="A69" s="7" t="s">
        <v>190</v>
      </c>
      <c r="B69" s="22">
        <v>16285</v>
      </c>
      <c r="C69" s="22">
        <v>13505</v>
      </c>
      <c r="D69" s="22">
        <v>8937</v>
      </c>
      <c r="E69" s="22">
        <v>12247</v>
      </c>
      <c r="F69" s="22">
        <v>7871</v>
      </c>
      <c r="G69" s="22">
        <v>7656</v>
      </c>
    </row>
    <row r="70" spans="1:7" ht="13.5">
      <c r="A70" s="7" t="s">
        <v>191</v>
      </c>
      <c r="B70" s="22">
        <v>7168</v>
      </c>
      <c r="C70" s="22">
        <v>6228</v>
      </c>
      <c r="D70" s="22">
        <v>3972</v>
      </c>
      <c r="E70" s="22">
        <v>5961</v>
      </c>
      <c r="F70" s="22">
        <v>3710</v>
      </c>
      <c r="G70" s="22">
        <v>2874</v>
      </c>
    </row>
    <row r="71" spans="1:7" ht="13.5">
      <c r="A71" s="7" t="s">
        <v>192</v>
      </c>
      <c r="B71" s="22">
        <v>-663</v>
      </c>
      <c r="C71" s="22">
        <v>-217</v>
      </c>
      <c r="D71" s="22">
        <v>15</v>
      </c>
      <c r="E71" s="22">
        <v>-765</v>
      </c>
      <c r="F71" s="22">
        <v>-366</v>
      </c>
      <c r="G71" s="22">
        <v>518</v>
      </c>
    </row>
    <row r="72" spans="1:7" ht="13.5">
      <c r="A72" s="7" t="s">
        <v>193</v>
      </c>
      <c r="B72" s="22">
        <v>6505</v>
      </c>
      <c r="C72" s="22">
        <v>6011</v>
      </c>
      <c r="D72" s="22">
        <v>3987</v>
      </c>
      <c r="E72" s="22">
        <v>5196</v>
      </c>
      <c r="F72" s="22">
        <v>3344</v>
      </c>
      <c r="G72" s="22">
        <v>3392</v>
      </c>
    </row>
    <row r="73" spans="1:7" ht="14.25" thickBot="1">
      <c r="A73" s="7" t="s">
        <v>194</v>
      </c>
      <c r="B73" s="22">
        <v>9780</v>
      </c>
      <c r="C73" s="22">
        <v>7494</v>
      </c>
      <c r="D73" s="22">
        <v>4950</v>
      </c>
      <c r="E73" s="22">
        <v>7051</v>
      </c>
      <c r="F73" s="22">
        <v>4527</v>
      </c>
      <c r="G73" s="22">
        <v>4264</v>
      </c>
    </row>
    <row r="74" spans="1:7" ht="14.25" thickTop="1">
      <c r="A74" s="8"/>
      <c r="B74" s="24"/>
      <c r="C74" s="24"/>
      <c r="D74" s="24"/>
      <c r="E74" s="24"/>
      <c r="F74" s="24"/>
      <c r="G74" s="24"/>
    </row>
    <row r="76" ht="13.5">
      <c r="A76" s="20" t="s">
        <v>129</v>
      </c>
    </row>
    <row r="77" ht="13.5">
      <c r="A77" s="20" t="s">
        <v>130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125</v>
      </c>
      <c r="B2" s="14">
        <v>1883</v>
      </c>
      <c r="C2" s="14"/>
      <c r="D2" s="14"/>
      <c r="E2" s="14"/>
      <c r="F2" s="14"/>
      <c r="G2" s="14"/>
    </row>
    <row r="3" spans="1:7" ht="14.25" thickBot="1">
      <c r="A3" s="11" t="s">
        <v>126</v>
      </c>
      <c r="B3" s="1" t="s">
        <v>127</v>
      </c>
      <c r="C3" s="1"/>
      <c r="D3" s="1"/>
      <c r="E3" s="1"/>
      <c r="F3" s="1"/>
      <c r="G3" s="1"/>
    </row>
    <row r="4" spans="1:7" ht="14.25" thickTop="1">
      <c r="A4" s="10" t="s">
        <v>35</v>
      </c>
      <c r="B4" s="15" t="str">
        <f>HYPERLINK("http://www.kabupro.jp/mark/20130627/S000DTFP.htm","有価証券報告書")</f>
        <v>有価証券報告書</v>
      </c>
      <c r="C4" s="15" t="str">
        <f>HYPERLINK("http://www.kabupro.jp/mark/20130627/S000DTFP.htm","有価証券報告書")</f>
        <v>有価証券報告書</v>
      </c>
      <c r="D4" s="15" t="str">
        <f>HYPERLINK("http://www.kabupro.jp/mark/20120628/S000B9U5.htm","有価証券報告書")</f>
        <v>有価証券報告書</v>
      </c>
      <c r="E4" s="15" t="str">
        <f>HYPERLINK("http://www.kabupro.jp/mark/20110629/S0008P9T.htm","有価証券報告書")</f>
        <v>有価証券報告書</v>
      </c>
      <c r="F4" s="15" t="str">
        <f>HYPERLINK("http://www.kabupro.jp/mark/20090629/S0003KAK.htm","有価証券報告書")</f>
        <v>有価証券報告書</v>
      </c>
      <c r="G4" s="15" t="str">
        <f>HYPERLINK("http://www.kabupro.jp/mark/20090629/S0003KAK.htm","有価証券報告書")</f>
        <v>有価証券報告書</v>
      </c>
    </row>
    <row r="5" spans="1:7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48</v>
      </c>
      <c r="F5" s="1" t="s">
        <v>50</v>
      </c>
      <c r="G5" s="1" t="s">
        <v>50</v>
      </c>
    </row>
    <row r="6" spans="1:7" ht="15" thickBot="1" thickTop="1">
      <c r="A6" s="10" t="s">
        <v>37</v>
      </c>
      <c r="B6" s="18" t="s">
        <v>128</v>
      </c>
      <c r="C6" s="19"/>
      <c r="D6" s="19"/>
      <c r="E6" s="19"/>
      <c r="F6" s="19"/>
      <c r="G6" s="19"/>
    </row>
    <row r="7" spans="1:7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  <c r="G7" s="16" t="s">
        <v>43</v>
      </c>
    </row>
    <row r="8" spans="1:7" ht="13.5">
      <c r="A8" s="13" t="s">
        <v>39</v>
      </c>
      <c r="B8" s="17"/>
      <c r="C8" s="17"/>
      <c r="D8" s="17"/>
      <c r="E8" s="17"/>
      <c r="F8" s="17"/>
      <c r="G8" s="17"/>
    </row>
    <row r="9" spans="1:7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49</v>
      </c>
      <c r="F9" s="17" t="s">
        <v>51</v>
      </c>
      <c r="G9" s="17" t="s">
        <v>52</v>
      </c>
    </row>
    <row r="10" spans="1:7" ht="14.25" thickBot="1">
      <c r="A10" s="13" t="s">
        <v>41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9" t="s">
        <v>53</v>
      </c>
      <c r="B11" s="21">
        <v>23778</v>
      </c>
      <c r="C11" s="21">
        <v>22001</v>
      </c>
      <c r="D11" s="21">
        <v>16048</v>
      </c>
      <c r="E11" s="21">
        <v>15611</v>
      </c>
      <c r="F11" s="21">
        <v>12071</v>
      </c>
      <c r="G11" s="21">
        <v>13589</v>
      </c>
    </row>
    <row r="12" spans="1:7" ht="13.5">
      <c r="A12" s="2" t="s">
        <v>55</v>
      </c>
      <c r="B12" s="22">
        <v>2555</v>
      </c>
      <c r="C12" s="22">
        <v>3247</v>
      </c>
      <c r="D12" s="22">
        <v>2945</v>
      </c>
      <c r="E12" s="22">
        <v>3538</v>
      </c>
      <c r="F12" s="22">
        <v>3264</v>
      </c>
      <c r="G12" s="22">
        <v>2027</v>
      </c>
    </row>
    <row r="13" spans="1:7" ht="13.5">
      <c r="A13" s="2" t="s">
        <v>56</v>
      </c>
      <c r="B13" s="22">
        <v>27067</v>
      </c>
      <c r="C13" s="22">
        <v>28250</v>
      </c>
      <c r="D13" s="22">
        <v>23691</v>
      </c>
      <c r="E13" s="22">
        <v>25076</v>
      </c>
      <c r="F13" s="22">
        <v>22401</v>
      </c>
      <c r="G13" s="22">
        <v>25941</v>
      </c>
    </row>
    <row r="14" spans="1:7" ht="13.5">
      <c r="A14" s="2" t="s">
        <v>57</v>
      </c>
      <c r="B14" s="22">
        <v>14809</v>
      </c>
      <c r="C14" s="22">
        <v>16617</v>
      </c>
      <c r="D14" s="22">
        <v>13556</v>
      </c>
      <c r="E14" s="22">
        <v>16390</v>
      </c>
      <c r="F14" s="22">
        <v>16015</v>
      </c>
      <c r="G14" s="22">
        <v>14374</v>
      </c>
    </row>
    <row r="15" spans="1:7" ht="13.5">
      <c r="A15" s="2" t="s">
        <v>58</v>
      </c>
      <c r="B15" s="22">
        <v>27930</v>
      </c>
      <c r="C15" s="22">
        <v>22930</v>
      </c>
      <c r="D15" s="22">
        <v>18929</v>
      </c>
      <c r="E15" s="22">
        <v>17927</v>
      </c>
      <c r="F15" s="22">
        <v>16421</v>
      </c>
      <c r="G15" s="22">
        <v>11912</v>
      </c>
    </row>
    <row r="16" spans="1:7" ht="13.5">
      <c r="A16" s="2" t="s">
        <v>59</v>
      </c>
      <c r="B16" s="22">
        <v>8896</v>
      </c>
      <c r="C16" s="22">
        <v>9218</v>
      </c>
      <c r="D16" s="22">
        <v>7083</v>
      </c>
      <c r="E16" s="22">
        <v>4424</v>
      </c>
      <c r="F16" s="22">
        <v>2659</v>
      </c>
      <c r="G16" s="22">
        <v>2598</v>
      </c>
    </row>
    <row r="17" spans="1:7" ht="13.5">
      <c r="A17" s="2" t="s">
        <v>60</v>
      </c>
      <c r="B17" s="22">
        <v>3302</v>
      </c>
      <c r="C17" s="22">
        <v>3665</v>
      </c>
      <c r="D17" s="22">
        <v>3451</v>
      </c>
      <c r="E17" s="22">
        <v>4693</v>
      </c>
      <c r="F17" s="22">
        <v>4960</v>
      </c>
      <c r="G17" s="22">
        <v>4974</v>
      </c>
    </row>
    <row r="18" spans="1:7" ht="13.5">
      <c r="A18" s="2" t="s">
        <v>61</v>
      </c>
      <c r="B18" s="22">
        <v>1309</v>
      </c>
      <c r="C18" s="22">
        <v>1341</v>
      </c>
      <c r="D18" s="22">
        <v>1282</v>
      </c>
      <c r="E18" s="22">
        <v>1096</v>
      </c>
      <c r="F18" s="22">
        <v>814</v>
      </c>
      <c r="G18" s="22">
        <v>1166</v>
      </c>
    </row>
    <row r="19" spans="1:7" ht="13.5">
      <c r="A19" s="2" t="s">
        <v>62</v>
      </c>
      <c r="B19" s="22">
        <v>2495</v>
      </c>
      <c r="C19" s="22">
        <v>2196</v>
      </c>
      <c r="D19" s="22">
        <v>2015</v>
      </c>
      <c r="E19" s="22">
        <v>2262</v>
      </c>
      <c r="F19" s="22">
        <v>1987</v>
      </c>
      <c r="G19" s="22">
        <v>1724</v>
      </c>
    </row>
    <row r="20" spans="1:7" ht="13.5">
      <c r="A20" s="2" t="s">
        <v>63</v>
      </c>
      <c r="B20" s="22">
        <v>671</v>
      </c>
      <c r="C20" s="22">
        <v>1460</v>
      </c>
      <c r="D20" s="22">
        <v>1381</v>
      </c>
      <c r="E20" s="22">
        <v>1659</v>
      </c>
      <c r="F20" s="22">
        <v>1070</v>
      </c>
      <c r="G20" s="22">
        <v>1245</v>
      </c>
    </row>
    <row r="21" spans="1:7" ht="13.5">
      <c r="A21" s="2" t="s">
        <v>64</v>
      </c>
      <c r="B21" s="22">
        <v>-450</v>
      </c>
      <c r="C21" s="22">
        <v>-642</v>
      </c>
      <c r="D21" s="22">
        <v>-623</v>
      </c>
      <c r="E21" s="22">
        <v>-827</v>
      </c>
      <c r="F21" s="22">
        <v>-797</v>
      </c>
      <c r="G21" s="22">
        <v>-541</v>
      </c>
    </row>
    <row r="22" spans="1:7" ht="13.5">
      <c r="A22" s="2" t="s">
        <v>65</v>
      </c>
      <c r="B22" s="22">
        <v>112367</v>
      </c>
      <c r="C22" s="22">
        <v>110288</v>
      </c>
      <c r="D22" s="22">
        <v>89762</v>
      </c>
      <c r="E22" s="22">
        <v>91852</v>
      </c>
      <c r="F22" s="22">
        <v>80870</v>
      </c>
      <c r="G22" s="22">
        <v>79012</v>
      </c>
    </row>
    <row r="23" spans="1:7" ht="13.5">
      <c r="A23" s="3" t="s">
        <v>66</v>
      </c>
      <c r="B23" s="22">
        <v>24759</v>
      </c>
      <c r="C23" s="22">
        <v>23924</v>
      </c>
      <c r="D23" s="22">
        <v>23996</v>
      </c>
      <c r="E23" s="22">
        <v>23757</v>
      </c>
      <c r="F23" s="22">
        <v>23615</v>
      </c>
      <c r="G23" s="22">
        <v>23542</v>
      </c>
    </row>
    <row r="24" spans="1:7" ht="13.5">
      <c r="A24" s="4" t="s">
        <v>67</v>
      </c>
      <c r="B24" s="22">
        <v>-14252</v>
      </c>
      <c r="C24" s="22">
        <v>-14064</v>
      </c>
      <c r="D24" s="22">
        <v>-13637</v>
      </c>
      <c r="E24" s="22">
        <v>-13249</v>
      </c>
      <c r="F24" s="22">
        <v>-12958</v>
      </c>
      <c r="G24" s="22">
        <v>-12560</v>
      </c>
    </row>
    <row r="25" spans="1:7" ht="13.5">
      <c r="A25" s="4" t="s">
        <v>68</v>
      </c>
      <c r="B25" s="22">
        <v>10507</v>
      </c>
      <c r="C25" s="22">
        <v>9860</v>
      </c>
      <c r="D25" s="22">
        <v>10359</v>
      </c>
      <c r="E25" s="22">
        <v>10508</v>
      </c>
      <c r="F25" s="22">
        <v>10657</v>
      </c>
      <c r="G25" s="22">
        <v>10982</v>
      </c>
    </row>
    <row r="26" spans="1:7" ht="13.5">
      <c r="A26" s="3" t="s">
        <v>69</v>
      </c>
      <c r="B26" s="22">
        <v>5680</v>
      </c>
      <c r="C26" s="22">
        <v>5462</v>
      </c>
      <c r="D26" s="22">
        <v>5180</v>
      </c>
      <c r="E26" s="22">
        <v>4958</v>
      </c>
      <c r="F26" s="22">
        <v>4634</v>
      </c>
      <c r="G26" s="22">
        <v>4563</v>
      </c>
    </row>
    <row r="27" spans="1:7" ht="13.5">
      <c r="A27" s="4" t="s">
        <v>67</v>
      </c>
      <c r="B27" s="22">
        <v>-4299</v>
      </c>
      <c r="C27" s="22">
        <v>-4067</v>
      </c>
      <c r="D27" s="22">
        <v>-3808</v>
      </c>
      <c r="E27" s="22">
        <v>-3550</v>
      </c>
      <c r="F27" s="22">
        <v>-3377</v>
      </c>
      <c r="G27" s="22">
        <v>-3126</v>
      </c>
    </row>
    <row r="28" spans="1:7" ht="13.5">
      <c r="A28" s="4" t="s">
        <v>70</v>
      </c>
      <c r="B28" s="22">
        <v>1381</v>
      </c>
      <c r="C28" s="22">
        <v>1394</v>
      </c>
      <c r="D28" s="22">
        <v>1372</v>
      </c>
      <c r="E28" s="22">
        <v>1407</v>
      </c>
      <c r="F28" s="22">
        <v>1257</v>
      </c>
      <c r="G28" s="22">
        <v>1436</v>
      </c>
    </row>
    <row r="29" spans="1:7" ht="13.5">
      <c r="A29" s="3" t="s">
        <v>71</v>
      </c>
      <c r="B29" s="22">
        <v>68517</v>
      </c>
      <c r="C29" s="22">
        <v>66020</v>
      </c>
      <c r="D29" s="22">
        <v>63649</v>
      </c>
      <c r="E29" s="22">
        <v>61538</v>
      </c>
      <c r="F29" s="22">
        <v>59116</v>
      </c>
      <c r="G29" s="22">
        <v>59303</v>
      </c>
    </row>
    <row r="30" spans="1:7" ht="13.5">
      <c r="A30" s="4" t="s">
        <v>67</v>
      </c>
      <c r="B30" s="22">
        <v>-57652</v>
      </c>
      <c r="C30" s="22">
        <v>-54908</v>
      </c>
      <c r="D30" s="22">
        <v>-52593</v>
      </c>
      <c r="E30" s="22">
        <v>-49510</v>
      </c>
      <c r="F30" s="22">
        <v>-46989</v>
      </c>
      <c r="G30" s="22">
        <v>-46037</v>
      </c>
    </row>
    <row r="31" spans="1:7" ht="13.5">
      <c r="A31" s="4" t="s">
        <v>72</v>
      </c>
      <c r="B31" s="22">
        <v>10865</v>
      </c>
      <c r="C31" s="22">
        <v>11111</v>
      </c>
      <c r="D31" s="22">
        <v>11056</v>
      </c>
      <c r="E31" s="22">
        <v>12027</v>
      </c>
      <c r="F31" s="22">
        <v>12127</v>
      </c>
      <c r="G31" s="22">
        <v>13265</v>
      </c>
    </row>
    <row r="32" spans="1:7" ht="13.5">
      <c r="A32" s="3" t="s">
        <v>73</v>
      </c>
      <c r="B32" s="22">
        <v>5269</v>
      </c>
      <c r="C32" s="22">
        <v>5156</v>
      </c>
      <c r="D32" s="22">
        <v>4787</v>
      </c>
      <c r="E32" s="22">
        <v>4518</v>
      </c>
      <c r="F32" s="22">
        <v>4147</v>
      </c>
      <c r="G32" s="22">
        <v>4100</v>
      </c>
    </row>
    <row r="33" spans="1:7" ht="13.5">
      <c r="A33" s="4" t="s">
        <v>67</v>
      </c>
      <c r="B33" s="22">
        <v>-4353</v>
      </c>
      <c r="C33" s="22">
        <v>-4156</v>
      </c>
      <c r="D33" s="22">
        <v>-3820</v>
      </c>
      <c r="E33" s="22">
        <v>-3460</v>
      </c>
      <c r="F33" s="22">
        <v>-3235</v>
      </c>
      <c r="G33" s="22">
        <v>-3320</v>
      </c>
    </row>
    <row r="34" spans="1:7" ht="13.5">
      <c r="A34" s="4" t="s">
        <v>74</v>
      </c>
      <c r="B34" s="22">
        <v>915</v>
      </c>
      <c r="C34" s="22">
        <v>999</v>
      </c>
      <c r="D34" s="22">
        <v>966</v>
      </c>
      <c r="E34" s="22">
        <v>1058</v>
      </c>
      <c r="F34" s="22">
        <v>911</v>
      </c>
      <c r="G34" s="22">
        <v>780</v>
      </c>
    </row>
    <row r="35" spans="1:7" ht="13.5">
      <c r="A35" s="3" t="s">
        <v>75</v>
      </c>
      <c r="B35" s="22">
        <v>4333</v>
      </c>
      <c r="C35" s="22">
        <v>4164</v>
      </c>
      <c r="D35" s="22">
        <v>3809</v>
      </c>
      <c r="E35" s="22">
        <v>3307</v>
      </c>
      <c r="F35" s="22">
        <v>3122</v>
      </c>
      <c r="G35" s="22">
        <v>2736</v>
      </c>
    </row>
    <row r="36" spans="1:7" ht="13.5">
      <c r="A36" s="4" t="s">
        <v>67</v>
      </c>
      <c r="B36" s="22">
        <v>-3601</v>
      </c>
      <c r="C36" s="22">
        <v>-3432</v>
      </c>
      <c r="D36" s="22">
        <v>-3016</v>
      </c>
      <c r="E36" s="22">
        <v>-2567</v>
      </c>
      <c r="F36" s="22">
        <v>-2367</v>
      </c>
      <c r="G36" s="22">
        <v>-2226</v>
      </c>
    </row>
    <row r="37" spans="1:7" ht="13.5">
      <c r="A37" s="4" t="s">
        <v>76</v>
      </c>
      <c r="B37" s="22">
        <v>731</v>
      </c>
      <c r="C37" s="22">
        <v>731</v>
      </c>
      <c r="D37" s="22">
        <v>793</v>
      </c>
      <c r="E37" s="22">
        <v>739</v>
      </c>
      <c r="F37" s="22">
        <v>754</v>
      </c>
      <c r="G37" s="22">
        <v>510</v>
      </c>
    </row>
    <row r="38" spans="1:7" ht="13.5">
      <c r="A38" s="3" t="s">
        <v>77</v>
      </c>
      <c r="B38" s="22">
        <v>38639</v>
      </c>
      <c r="C38" s="22">
        <v>38259</v>
      </c>
      <c r="D38" s="22">
        <v>36881</v>
      </c>
      <c r="E38" s="22">
        <v>36919</v>
      </c>
      <c r="F38" s="22">
        <v>35599</v>
      </c>
      <c r="G38" s="22">
        <v>34646</v>
      </c>
    </row>
    <row r="39" spans="1:7" ht="13.5">
      <c r="A39" s="3" t="s">
        <v>78</v>
      </c>
      <c r="B39" s="22">
        <v>367</v>
      </c>
      <c r="C39" s="22">
        <v>228</v>
      </c>
      <c r="D39" s="22">
        <v>57</v>
      </c>
      <c r="E39" s="22">
        <v>101</v>
      </c>
      <c r="F39" s="22">
        <v>56</v>
      </c>
      <c r="G39" s="22">
        <v>339</v>
      </c>
    </row>
    <row r="40" spans="1:7" ht="13.5">
      <c r="A40" s="3" t="s">
        <v>79</v>
      </c>
      <c r="B40" s="22">
        <v>63409</v>
      </c>
      <c r="C40" s="22">
        <v>62584</v>
      </c>
      <c r="D40" s="22">
        <v>61487</v>
      </c>
      <c r="E40" s="22">
        <v>62762</v>
      </c>
      <c r="F40" s="22">
        <v>61363</v>
      </c>
      <c r="G40" s="22">
        <v>61961</v>
      </c>
    </row>
    <row r="41" spans="1:7" ht="13.5">
      <c r="A41" s="3" t="s">
        <v>80</v>
      </c>
      <c r="B41" s="22">
        <v>202</v>
      </c>
      <c r="C41" s="22">
        <v>199</v>
      </c>
      <c r="D41" s="22">
        <v>170</v>
      </c>
      <c r="E41" s="22">
        <v>199</v>
      </c>
      <c r="F41" s="22">
        <v>209</v>
      </c>
      <c r="G41" s="22">
        <v>209</v>
      </c>
    </row>
    <row r="42" spans="1:7" ht="13.5">
      <c r="A42" s="3" t="s">
        <v>81</v>
      </c>
      <c r="B42" s="22">
        <v>81</v>
      </c>
      <c r="C42" s="22">
        <v>81</v>
      </c>
      <c r="D42" s="22">
        <v>81</v>
      </c>
      <c r="E42" s="22">
        <v>81</v>
      </c>
      <c r="F42" s="22">
        <v>80</v>
      </c>
      <c r="G42" s="22">
        <v>80</v>
      </c>
    </row>
    <row r="43" spans="1:7" ht="13.5">
      <c r="A43" s="3" t="s">
        <v>63</v>
      </c>
      <c r="B43" s="22">
        <v>681</v>
      </c>
      <c r="C43" s="22">
        <v>645</v>
      </c>
      <c r="D43" s="22">
        <v>757</v>
      </c>
      <c r="E43" s="22">
        <v>703</v>
      </c>
      <c r="F43" s="22">
        <v>834</v>
      </c>
      <c r="G43" s="22">
        <v>420</v>
      </c>
    </row>
    <row r="44" spans="1:7" ht="13.5">
      <c r="A44" s="3" t="s">
        <v>82</v>
      </c>
      <c r="B44" s="22">
        <v>965</v>
      </c>
      <c r="C44" s="22">
        <v>925</v>
      </c>
      <c r="D44" s="22">
        <v>1008</v>
      </c>
      <c r="E44" s="22">
        <v>984</v>
      </c>
      <c r="F44" s="22">
        <v>1124</v>
      </c>
      <c r="G44" s="22">
        <v>710</v>
      </c>
    </row>
    <row r="45" spans="1:7" ht="13.5">
      <c r="A45" s="3" t="s">
        <v>83</v>
      </c>
      <c r="B45" s="22">
        <v>6075</v>
      </c>
      <c r="C45" s="22">
        <v>3811</v>
      </c>
      <c r="D45" s="22">
        <v>3516</v>
      </c>
      <c r="E45" s="22">
        <v>5010</v>
      </c>
      <c r="F45" s="22">
        <v>4869</v>
      </c>
      <c r="G45" s="22">
        <v>6276</v>
      </c>
    </row>
    <row r="46" spans="1:7" ht="13.5">
      <c r="A46" s="3" t="s">
        <v>84</v>
      </c>
      <c r="B46" s="22">
        <v>5669</v>
      </c>
      <c r="C46" s="22">
        <v>5605</v>
      </c>
      <c r="D46" s="22">
        <v>4781</v>
      </c>
      <c r="E46" s="22">
        <v>3830</v>
      </c>
      <c r="F46" s="22">
        <v>4355</v>
      </c>
      <c r="G46" s="22">
        <v>3189</v>
      </c>
    </row>
    <row r="47" spans="1:7" ht="13.5">
      <c r="A47" s="3" t="s">
        <v>85</v>
      </c>
      <c r="B47" s="22">
        <v>132</v>
      </c>
      <c r="C47" s="22">
        <v>186</v>
      </c>
      <c r="D47" s="22">
        <v>202</v>
      </c>
      <c r="E47" s="22">
        <v>126</v>
      </c>
      <c r="F47" s="22">
        <v>99</v>
      </c>
      <c r="G47" s="22">
        <v>99</v>
      </c>
    </row>
    <row r="48" spans="1:7" ht="13.5">
      <c r="A48" s="3" t="s">
        <v>86</v>
      </c>
      <c r="B48" s="22">
        <v>1642</v>
      </c>
      <c r="C48" s="22">
        <v>846</v>
      </c>
      <c r="D48" s="22">
        <v>931</v>
      </c>
      <c r="E48" s="22">
        <v>911</v>
      </c>
      <c r="F48" s="22">
        <v>1305</v>
      </c>
      <c r="G48" s="22">
        <v>1304</v>
      </c>
    </row>
    <row r="49" spans="1:7" ht="13.5">
      <c r="A49" s="3" t="s">
        <v>87</v>
      </c>
      <c r="B49" s="22">
        <v>146</v>
      </c>
      <c r="C49" s="22">
        <v>174</v>
      </c>
      <c r="D49" s="22">
        <v>208</v>
      </c>
      <c r="E49" s="22">
        <v>250</v>
      </c>
      <c r="F49" s="22">
        <v>290</v>
      </c>
      <c r="G49" s="22">
        <v>278</v>
      </c>
    </row>
    <row r="50" spans="1:7" ht="13.5">
      <c r="A50" s="3" t="s">
        <v>88</v>
      </c>
      <c r="B50" s="22">
        <v>776</v>
      </c>
      <c r="C50" s="22">
        <v>780</v>
      </c>
      <c r="D50" s="22">
        <v>792</v>
      </c>
      <c r="E50" s="22">
        <v>801</v>
      </c>
      <c r="F50" s="22">
        <v>802</v>
      </c>
      <c r="G50" s="22">
        <v>802</v>
      </c>
    </row>
    <row r="51" spans="1:7" ht="13.5">
      <c r="A51" s="3" t="s">
        <v>89</v>
      </c>
      <c r="B51" s="22">
        <v>429</v>
      </c>
      <c r="C51" s="22">
        <v>409</v>
      </c>
      <c r="D51" s="22">
        <v>396</v>
      </c>
      <c r="E51" s="22">
        <v>302</v>
      </c>
      <c r="F51" s="22">
        <v>226</v>
      </c>
      <c r="G51" s="22">
        <v>267</v>
      </c>
    </row>
    <row r="52" spans="1:7" ht="13.5">
      <c r="A52" s="3" t="s">
        <v>62</v>
      </c>
      <c r="B52" s="22">
        <v>2319</v>
      </c>
      <c r="C52" s="22">
        <v>2265</v>
      </c>
      <c r="D52" s="22">
        <v>2817</v>
      </c>
      <c r="E52" s="22">
        <v>2451</v>
      </c>
      <c r="F52" s="22">
        <v>1914</v>
      </c>
      <c r="G52" s="22">
        <v>1622</v>
      </c>
    </row>
    <row r="53" spans="1:7" ht="13.5">
      <c r="A53" s="3" t="s">
        <v>63</v>
      </c>
      <c r="B53" s="22">
        <v>144</v>
      </c>
      <c r="C53" s="22">
        <v>922</v>
      </c>
      <c r="D53" s="22">
        <v>929</v>
      </c>
      <c r="E53" s="22">
        <v>1022</v>
      </c>
      <c r="F53" s="22">
        <v>1552</v>
      </c>
      <c r="G53" s="22">
        <v>1278</v>
      </c>
    </row>
    <row r="54" spans="1:7" ht="13.5">
      <c r="A54" s="3" t="s">
        <v>64</v>
      </c>
      <c r="B54" s="22">
        <v>-358</v>
      </c>
      <c r="C54" s="22">
        <v>-410</v>
      </c>
      <c r="D54" s="22">
        <v>-766</v>
      </c>
      <c r="E54" s="22">
        <v>-321</v>
      </c>
      <c r="F54" s="22">
        <v>-258</v>
      </c>
      <c r="G54" s="22">
        <v>-456</v>
      </c>
    </row>
    <row r="55" spans="1:7" ht="13.5">
      <c r="A55" s="3" t="s">
        <v>90</v>
      </c>
      <c r="B55" s="22">
        <v>16978</v>
      </c>
      <c r="C55" s="22">
        <v>14592</v>
      </c>
      <c r="D55" s="22">
        <v>13810</v>
      </c>
      <c r="E55" s="22">
        <v>14385</v>
      </c>
      <c r="F55" s="22">
        <v>15159</v>
      </c>
      <c r="G55" s="22">
        <v>14664</v>
      </c>
    </row>
    <row r="56" spans="1:7" ht="13.5">
      <c r="A56" s="2" t="s">
        <v>91</v>
      </c>
      <c r="B56" s="22">
        <v>81353</v>
      </c>
      <c r="C56" s="22">
        <v>78102</v>
      </c>
      <c r="D56" s="22">
        <v>76307</v>
      </c>
      <c r="E56" s="22">
        <v>78133</v>
      </c>
      <c r="F56" s="22">
        <v>77648</v>
      </c>
      <c r="G56" s="22">
        <v>77337</v>
      </c>
    </row>
    <row r="57" spans="1:7" ht="14.25" thickBot="1">
      <c r="A57" s="5" t="s">
        <v>92</v>
      </c>
      <c r="B57" s="23">
        <v>193720</v>
      </c>
      <c r="C57" s="23">
        <v>188391</v>
      </c>
      <c r="D57" s="23">
        <v>166069</v>
      </c>
      <c r="E57" s="23">
        <v>169985</v>
      </c>
      <c r="F57" s="23">
        <v>158518</v>
      </c>
      <c r="G57" s="23">
        <v>156350</v>
      </c>
    </row>
    <row r="58" spans="1:7" ht="14.25" thickTop="1">
      <c r="A58" s="2" t="s">
        <v>93</v>
      </c>
      <c r="B58" s="22">
        <v>18526</v>
      </c>
      <c r="C58" s="22">
        <v>21156</v>
      </c>
      <c r="D58" s="22">
        <v>14968</v>
      </c>
      <c r="E58" s="22">
        <v>15313</v>
      </c>
      <c r="F58" s="22">
        <v>14395</v>
      </c>
      <c r="G58" s="22">
        <v>16391</v>
      </c>
    </row>
    <row r="59" spans="1:7" ht="13.5">
      <c r="A59" s="2" t="s">
        <v>94</v>
      </c>
      <c r="B59" s="22">
        <v>11312</v>
      </c>
      <c r="C59" s="22">
        <v>13448</v>
      </c>
      <c r="D59" s="22">
        <v>8551</v>
      </c>
      <c r="E59" s="22">
        <v>11525</v>
      </c>
      <c r="F59" s="22">
        <v>10129</v>
      </c>
      <c r="G59" s="22">
        <v>11011</v>
      </c>
    </row>
    <row r="60" spans="1:7" ht="13.5">
      <c r="A60" s="2" t="s">
        <v>95</v>
      </c>
      <c r="B60" s="22">
        <v>4895</v>
      </c>
      <c r="C60" s="22">
        <v>4110</v>
      </c>
      <c r="D60" s="22">
        <v>2533</v>
      </c>
      <c r="E60" s="22">
        <v>3891</v>
      </c>
      <c r="F60" s="22">
        <v>2464</v>
      </c>
      <c r="G60" s="22">
        <v>1766</v>
      </c>
    </row>
    <row r="61" spans="1:7" ht="13.5">
      <c r="A61" s="2" t="s">
        <v>96</v>
      </c>
      <c r="B61" s="22">
        <v>946</v>
      </c>
      <c r="C61" s="22">
        <v>899</v>
      </c>
      <c r="D61" s="22">
        <v>773</v>
      </c>
      <c r="E61" s="22">
        <v>1273</v>
      </c>
      <c r="F61" s="22">
        <v>792</v>
      </c>
      <c r="G61" s="22">
        <v>743</v>
      </c>
    </row>
    <row r="62" spans="1:7" ht="13.5">
      <c r="A62" s="2" t="s">
        <v>97</v>
      </c>
      <c r="B62" s="22">
        <v>5034</v>
      </c>
      <c r="C62" s="22">
        <v>4458</v>
      </c>
      <c r="D62" s="22">
        <v>3470</v>
      </c>
      <c r="E62" s="22">
        <v>4702</v>
      </c>
      <c r="F62" s="22">
        <v>3770</v>
      </c>
      <c r="G62" s="22">
        <v>2418</v>
      </c>
    </row>
    <row r="63" spans="1:7" ht="13.5">
      <c r="A63" s="2" t="s">
        <v>98</v>
      </c>
      <c r="B63" s="22">
        <v>1690</v>
      </c>
      <c r="C63" s="22">
        <v>2002</v>
      </c>
      <c r="D63" s="22">
        <v>1504</v>
      </c>
      <c r="E63" s="22">
        <v>2674</v>
      </c>
      <c r="F63" s="22">
        <v>2803</v>
      </c>
      <c r="G63" s="22">
        <v>3218</v>
      </c>
    </row>
    <row r="64" spans="1:7" ht="13.5">
      <c r="A64" s="2" t="s">
        <v>99</v>
      </c>
      <c r="B64" s="22">
        <v>223</v>
      </c>
      <c r="C64" s="22">
        <v>209</v>
      </c>
      <c r="D64" s="22">
        <v>224</v>
      </c>
      <c r="E64" s="22">
        <v>161</v>
      </c>
      <c r="F64" s="22">
        <v>157</v>
      </c>
      <c r="G64" s="22">
        <v>188</v>
      </c>
    </row>
    <row r="65" spans="1:7" ht="13.5">
      <c r="A65" s="2" t="s">
        <v>100</v>
      </c>
      <c r="B65" s="22">
        <v>2850</v>
      </c>
      <c r="C65" s="22">
        <v>3000</v>
      </c>
      <c r="D65" s="22">
        <v>2700</v>
      </c>
      <c r="E65" s="22">
        <v>2700</v>
      </c>
      <c r="F65" s="22">
        <v>2700</v>
      </c>
      <c r="G65" s="22">
        <v>2500</v>
      </c>
    </row>
    <row r="66" spans="1:7" ht="13.5">
      <c r="A66" s="2" t="s">
        <v>101</v>
      </c>
      <c r="B66" s="22">
        <v>101</v>
      </c>
      <c r="C66" s="22">
        <v>99</v>
      </c>
      <c r="D66" s="22">
        <v>101</v>
      </c>
      <c r="E66" s="22">
        <v>84</v>
      </c>
      <c r="F66" s="22">
        <v>86</v>
      </c>
      <c r="G66" s="22">
        <v>92</v>
      </c>
    </row>
    <row r="67" spans="1:7" ht="13.5">
      <c r="A67" s="2" t="s">
        <v>102</v>
      </c>
      <c r="B67" s="22">
        <v>108</v>
      </c>
      <c r="C67" s="22">
        <v>91</v>
      </c>
      <c r="D67" s="22">
        <v>68</v>
      </c>
      <c r="E67" s="22">
        <v>69</v>
      </c>
      <c r="F67" s="22">
        <v>70</v>
      </c>
      <c r="G67" s="22">
        <v>74</v>
      </c>
    </row>
    <row r="68" spans="1:7" ht="13.5">
      <c r="A68" s="2" t="s">
        <v>103</v>
      </c>
      <c r="B68" s="22">
        <v>210</v>
      </c>
      <c r="C68" s="22">
        <v>230</v>
      </c>
      <c r="D68" s="22">
        <v>290</v>
      </c>
      <c r="E68" s="22">
        <v>155</v>
      </c>
      <c r="F68" s="22">
        <v>40</v>
      </c>
      <c r="G68" s="22">
        <v>64</v>
      </c>
    </row>
    <row r="69" spans="1:7" ht="13.5">
      <c r="A69" s="2" t="s">
        <v>104</v>
      </c>
      <c r="B69" s="22"/>
      <c r="C69" s="22">
        <v>270</v>
      </c>
      <c r="D69" s="22"/>
      <c r="E69" s="22">
        <v>38</v>
      </c>
      <c r="F69" s="22">
        <v>88</v>
      </c>
      <c r="G69" s="22"/>
    </row>
    <row r="70" spans="1:7" ht="13.5">
      <c r="A70" s="2"/>
      <c r="B70" s="22"/>
      <c r="C70" s="22">
        <v>2</v>
      </c>
      <c r="D70" s="22">
        <v>140</v>
      </c>
      <c r="E70" s="22"/>
      <c r="F70" s="22"/>
      <c r="G70" s="22"/>
    </row>
    <row r="71" spans="1:7" ht="13.5">
      <c r="A71" s="2" t="s">
        <v>63</v>
      </c>
      <c r="B71" s="22">
        <v>205</v>
      </c>
      <c r="C71" s="22">
        <v>254</v>
      </c>
      <c r="D71" s="22">
        <v>171</v>
      </c>
      <c r="E71" s="22">
        <v>287</v>
      </c>
      <c r="F71" s="22">
        <v>250</v>
      </c>
      <c r="G71" s="22">
        <v>198</v>
      </c>
    </row>
    <row r="72" spans="1:7" ht="13.5">
      <c r="A72" s="2" t="s">
        <v>105</v>
      </c>
      <c r="B72" s="22">
        <v>46105</v>
      </c>
      <c r="C72" s="22">
        <v>50233</v>
      </c>
      <c r="D72" s="22">
        <v>35497</v>
      </c>
      <c r="E72" s="22">
        <v>42877</v>
      </c>
      <c r="F72" s="22">
        <v>37746</v>
      </c>
      <c r="G72" s="22">
        <v>38668</v>
      </c>
    </row>
    <row r="73" spans="1:7" ht="13.5">
      <c r="A73" s="2" t="s">
        <v>106</v>
      </c>
      <c r="B73" s="22">
        <v>8354</v>
      </c>
      <c r="C73" s="22">
        <v>7363</v>
      </c>
      <c r="D73" s="22">
        <v>6832</v>
      </c>
      <c r="E73" s="22">
        <v>6354</v>
      </c>
      <c r="F73" s="22">
        <v>5728</v>
      </c>
      <c r="G73" s="22">
        <v>5661</v>
      </c>
    </row>
    <row r="74" spans="1:7" ht="13.5">
      <c r="A74" s="2" t="s">
        <v>63</v>
      </c>
      <c r="B74" s="22">
        <v>261</v>
      </c>
      <c r="C74" s="22">
        <v>306</v>
      </c>
      <c r="D74" s="22">
        <v>43</v>
      </c>
      <c r="E74" s="22">
        <v>29</v>
      </c>
      <c r="F74" s="22">
        <v>41</v>
      </c>
      <c r="G74" s="22">
        <v>42</v>
      </c>
    </row>
    <row r="75" spans="1:7" ht="13.5">
      <c r="A75" s="2" t="s">
        <v>107</v>
      </c>
      <c r="B75" s="22">
        <v>8616</v>
      </c>
      <c r="C75" s="22">
        <v>7669</v>
      </c>
      <c r="D75" s="22">
        <v>7271</v>
      </c>
      <c r="E75" s="22">
        <v>6789</v>
      </c>
      <c r="F75" s="22">
        <v>6145</v>
      </c>
      <c r="G75" s="22">
        <v>6044</v>
      </c>
    </row>
    <row r="76" spans="1:7" ht="14.25" thickBot="1">
      <c r="A76" s="5" t="s">
        <v>108</v>
      </c>
      <c r="B76" s="23">
        <v>54721</v>
      </c>
      <c r="C76" s="23">
        <v>57903</v>
      </c>
      <c r="D76" s="23">
        <v>42769</v>
      </c>
      <c r="E76" s="23">
        <v>49667</v>
      </c>
      <c r="F76" s="23">
        <v>43891</v>
      </c>
      <c r="G76" s="23">
        <v>44712</v>
      </c>
    </row>
    <row r="77" spans="1:7" ht="14.25" thickTop="1">
      <c r="A77" s="2" t="s">
        <v>109</v>
      </c>
      <c r="B77" s="22">
        <v>19350</v>
      </c>
      <c r="C77" s="22">
        <v>19350</v>
      </c>
      <c r="D77" s="22">
        <v>19350</v>
      </c>
      <c r="E77" s="22">
        <v>19350</v>
      </c>
      <c r="F77" s="22">
        <v>19350</v>
      </c>
      <c r="G77" s="22">
        <v>19350</v>
      </c>
    </row>
    <row r="78" spans="1:7" ht="13.5">
      <c r="A78" s="3" t="s">
        <v>110</v>
      </c>
      <c r="B78" s="22">
        <v>23006</v>
      </c>
      <c r="C78" s="22">
        <v>23006</v>
      </c>
      <c r="D78" s="22">
        <v>23006</v>
      </c>
      <c r="E78" s="22">
        <v>23006</v>
      </c>
      <c r="F78" s="22">
        <v>23006</v>
      </c>
      <c r="G78" s="22">
        <v>23006</v>
      </c>
    </row>
    <row r="79" spans="1:7" ht="13.5">
      <c r="A79" s="3" t="s">
        <v>111</v>
      </c>
      <c r="B79" s="22">
        <v>80</v>
      </c>
      <c r="C79" s="22">
        <v>80</v>
      </c>
      <c r="D79" s="22">
        <v>80</v>
      </c>
      <c r="E79" s="22">
        <v>79</v>
      </c>
      <c r="F79" s="22">
        <v>79</v>
      </c>
      <c r="G79" s="22">
        <v>76</v>
      </c>
    </row>
    <row r="80" spans="1:7" ht="13.5">
      <c r="A80" s="3" t="s">
        <v>112</v>
      </c>
      <c r="B80" s="22">
        <v>23086</v>
      </c>
      <c r="C80" s="22">
        <v>23086</v>
      </c>
      <c r="D80" s="22">
        <v>23086</v>
      </c>
      <c r="E80" s="22">
        <v>23085</v>
      </c>
      <c r="F80" s="22">
        <v>23085</v>
      </c>
      <c r="G80" s="22">
        <v>23082</v>
      </c>
    </row>
    <row r="81" spans="1:7" ht="13.5">
      <c r="A81" s="3" t="s">
        <v>113</v>
      </c>
      <c r="B81" s="22">
        <v>3728</v>
      </c>
      <c r="C81" s="22">
        <v>3728</v>
      </c>
      <c r="D81" s="22">
        <v>3728</v>
      </c>
      <c r="E81" s="22">
        <v>3728</v>
      </c>
      <c r="F81" s="22">
        <v>3728</v>
      </c>
      <c r="G81" s="22">
        <v>3728</v>
      </c>
    </row>
    <row r="82" spans="1:7" ht="13.5">
      <c r="A82" s="4" t="s">
        <v>114</v>
      </c>
      <c r="B82" s="22">
        <v>16</v>
      </c>
      <c r="C82" s="22">
        <v>34</v>
      </c>
      <c r="D82" s="22">
        <v>54</v>
      </c>
      <c r="E82" s="22">
        <v>83</v>
      </c>
      <c r="F82" s="22">
        <v>80</v>
      </c>
      <c r="G82" s="22">
        <v>145</v>
      </c>
    </row>
    <row r="83" spans="1:7" ht="13.5">
      <c r="A83" s="4" t="s">
        <v>115</v>
      </c>
      <c r="B83" s="22">
        <v>793</v>
      </c>
      <c r="C83" s="22">
        <v>857</v>
      </c>
      <c r="D83" s="22">
        <v>875</v>
      </c>
      <c r="E83" s="22">
        <v>962</v>
      </c>
      <c r="F83" s="22">
        <v>1077</v>
      </c>
      <c r="G83" s="22">
        <v>1217</v>
      </c>
    </row>
    <row r="84" spans="1:7" ht="13.5">
      <c r="A84" s="4" t="s">
        <v>116</v>
      </c>
      <c r="B84" s="22">
        <v>59200</v>
      </c>
      <c r="C84" s="22">
        <v>59200</v>
      </c>
      <c r="D84" s="22">
        <v>59200</v>
      </c>
      <c r="E84" s="22">
        <v>59200</v>
      </c>
      <c r="F84" s="22">
        <v>59200</v>
      </c>
      <c r="G84" s="22">
        <v>59200</v>
      </c>
    </row>
    <row r="85" spans="1:7" ht="13.5">
      <c r="A85" s="4" t="s">
        <v>117</v>
      </c>
      <c r="B85" s="22">
        <v>36529</v>
      </c>
      <c r="C85" s="22">
        <v>28229</v>
      </c>
      <c r="D85" s="22">
        <v>21910</v>
      </c>
      <c r="E85" s="22">
        <v>18579</v>
      </c>
      <c r="F85" s="22">
        <v>12632</v>
      </c>
      <c r="G85" s="22">
        <v>9117</v>
      </c>
    </row>
    <row r="86" spans="1:7" ht="13.5">
      <c r="A86" s="3" t="s">
        <v>118</v>
      </c>
      <c r="B86" s="22">
        <v>100268</v>
      </c>
      <c r="C86" s="22">
        <v>92049</v>
      </c>
      <c r="D86" s="22">
        <v>85769</v>
      </c>
      <c r="E86" s="22">
        <v>82554</v>
      </c>
      <c r="F86" s="22">
        <v>76719</v>
      </c>
      <c r="G86" s="22">
        <v>73408</v>
      </c>
    </row>
    <row r="87" spans="1:7" ht="13.5">
      <c r="A87" s="2" t="s">
        <v>119</v>
      </c>
      <c r="B87" s="22">
        <v>-4570</v>
      </c>
      <c r="C87" s="22">
        <v>-4298</v>
      </c>
      <c r="D87" s="22">
        <v>-4278</v>
      </c>
      <c r="E87" s="22">
        <v>-4243</v>
      </c>
      <c r="F87" s="22">
        <v>-4167</v>
      </c>
      <c r="G87" s="22">
        <v>-4125</v>
      </c>
    </row>
    <row r="88" spans="1:7" ht="13.5">
      <c r="A88" s="2" t="s">
        <v>120</v>
      </c>
      <c r="B88" s="22">
        <v>138134</v>
      </c>
      <c r="C88" s="22">
        <v>130188</v>
      </c>
      <c r="D88" s="22">
        <v>123927</v>
      </c>
      <c r="E88" s="22">
        <v>120747</v>
      </c>
      <c r="F88" s="22">
        <v>114987</v>
      </c>
      <c r="G88" s="22">
        <v>111716</v>
      </c>
    </row>
    <row r="89" spans="1:7" ht="13.5">
      <c r="A89" s="2" t="s">
        <v>121</v>
      </c>
      <c r="B89" s="22">
        <v>864</v>
      </c>
      <c r="C89" s="22">
        <v>299</v>
      </c>
      <c r="D89" s="22">
        <v>-627</v>
      </c>
      <c r="E89" s="22">
        <v>-429</v>
      </c>
      <c r="F89" s="22">
        <v>-360</v>
      </c>
      <c r="G89" s="22">
        <v>-79</v>
      </c>
    </row>
    <row r="90" spans="1:7" ht="13.5">
      <c r="A90" s="2" t="s">
        <v>122</v>
      </c>
      <c r="B90" s="22">
        <v>864</v>
      </c>
      <c r="C90" s="22">
        <v>299</v>
      </c>
      <c r="D90" s="22">
        <v>-627</v>
      </c>
      <c r="E90" s="22">
        <v>-429</v>
      </c>
      <c r="F90" s="22">
        <v>-360</v>
      </c>
      <c r="G90" s="22">
        <v>-79</v>
      </c>
    </row>
    <row r="91" spans="1:7" ht="13.5">
      <c r="A91" s="6" t="s">
        <v>123</v>
      </c>
      <c r="B91" s="22">
        <v>138999</v>
      </c>
      <c r="C91" s="22">
        <v>130487</v>
      </c>
      <c r="D91" s="22">
        <v>123300</v>
      </c>
      <c r="E91" s="22">
        <v>120318</v>
      </c>
      <c r="F91" s="22">
        <v>114627</v>
      </c>
      <c r="G91" s="22">
        <v>111637</v>
      </c>
    </row>
    <row r="92" spans="1:7" ht="14.25" thickBot="1">
      <c r="A92" s="7" t="s">
        <v>124</v>
      </c>
      <c r="B92" s="22">
        <v>193720</v>
      </c>
      <c r="C92" s="22">
        <v>188391</v>
      </c>
      <c r="D92" s="22">
        <v>166069</v>
      </c>
      <c r="E92" s="22">
        <v>169985</v>
      </c>
      <c r="F92" s="22">
        <v>158518</v>
      </c>
      <c r="G92" s="22">
        <v>156350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129</v>
      </c>
    </row>
    <row r="96" ht="13.5">
      <c r="A96" s="20" t="s">
        <v>130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2014-02-10T17:27:13Z</dcterms:created>
  <dcterms:modified xsi:type="dcterms:W3CDTF">2014-02-10T17:27:24Z</dcterms:modified>
  <cp:category/>
  <cp:version/>
  <cp:contentType/>
  <cp:contentStatus/>
</cp:coreProperties>
</file>