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<sst xmlns="http://schemas.openxmlformats.org/spreadsheetml/2006/main" count="661" uniqueCount="293">
  <si>
    <t>少数株主持分</t>
  </si>
  <si>
    <t>連結・貸借対照表</t>
  </si>
  <si>
    <t>累積四半期</t>
  </si>
  <si>
    <t>2013/01/01</t>
  </si>
  <si>
    <t>負ののれん償却額</t>
  </si>
  <si>
    <t>工事損失引当金の増減額（△は減少）</t>
  </si>
  <si>
    <t>貸倒引当金の増減額（△は減少）</t>
  </si>
  <si>
    <t>引当金の増減額（△は減少）</t>
  </si>
  <si>
    <t>前払年金費用の増減額（△は増加）</t>
  </si>
  <si>
    <t>役員退職慰労引当金の増減額（△は減少）</t>
  </si>
  <si>
    <t>受取利息及び受取配当金</t>
  </si>
  <si>
    <t>為替差損益（△は益）</t>
  </si>
  <si>
    <t>投資有価証券売却損益（△は益）</t>
  </si>
  <si>
    <t>投資有価証券評価損益（△は益）</t>
  </si>
  <si>
    <t>有形固定資産除売却損益（△は益）</t>
  </si>
  <si>
    <t>売上債権の増減額（△は増加）</t>
  </si>
  <si>
    <t>未成工事支出金の増減額（△は増加）</t>
  </si>
  <si>
    <t>未成工事支出金等の増減額（△は増加）</t>
  </si>
  <si>
    <t>仕入債務の増減額（△は減少）</t>
  </si>
  <si>
    <t>未成工事受入金の増減額（△は減少）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</si>
  <si>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</si>
  <si>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</si>
  <si>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</si>
  <si>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</si>
  <si>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</si>
  <si>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</si>
  <si>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</si>
  <si>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</si>
  <si>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</si>
  <si>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</si>
  <si>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</si>
  <si>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</si>
  <si>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</si>
  <si>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</si>
  <si>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</si>
  <si>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</si>
  <si>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</si>
  <si>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</si>
  <si>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</si>
  <si>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</si>
  <si>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</si>
  <si>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</si>
  <si>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</si>
  <si>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</si>
  <si>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</si>
  <si>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</si>
  <si>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</si>
  <si>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</si>
  <si>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有価証券償還損</t>
  </si>
  <si>
    <t>為替差損</t>
  </si>
  <si>
    <t>投資事業組合運用損</t>
  </si>
  <si>
    <t>不動産賃貸原価</t>
  </si>
  <si>
    <t>投資有価証券売却益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</si>
  <si>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</si>
  <si>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</si>
  <si>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</si>
  <si>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</si>
  <si>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</si>
  <si>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</si>
  <si>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</si>
  <si>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</si>
  <si>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</si>
  <si>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</si>
  <si>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</si>
  <si>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2013/03/27</t>
  </si>
  <si>
    <t>通期</t>
  </si>
  <si>
    <t>2012/12/31</t>
  </si>
  <si>
    <t>2011/12/31</t>
  </si>
  <si>
    <t>2012/03/28</t>
  </si>
  <si>
    <t>2010/12/31</t>
  </si>
  <si>
    <t>2011/03/25</t>
  </si>
  <si>
    <t>2009/12/31</t>
  </si>
  <si>
    <t>2010/03/26</t>
  </si>
  <si>
    <t>2008/12/31</t>
  </si>
  <si>
    <t>現金及び預金</t>
  </si>
  <si>
    <t>百万円</t>
  </si>
  <si>
    <t>受取手形</t>
  </si>
  <si>
    <t>完成工事未収入金</t>
  </si>
  <si>
    <t>兼業事業未収入金</t>
  </si>
  <si>
    <t>有価証券</t>
  </si>
  <si>
    <t>未成工事支出金</t>
  </si>
  <si>
    <t>材料貯蔵品</t>
  </si>
  <si>
    <t>材料貯蔵品</t>
  </si>
  <si>
    <t>繰延税金資産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</si>
  <si>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</si>
  <si>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</si>
  <si>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</si>
  <si>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</si>
  <si>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</si>
  <si>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</si>
  <si>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</si>
  <si>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</si>
  <si>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</si>
  <si>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</si>
  <si>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</si>
  <si>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</si>
  <si>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</si>
  <si>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</si>
  <si>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</si>
  <si>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</si>
  <si>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</si>
  <si>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</si>
  <si>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</si>
  <si>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</si>
  <si>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</si>
  <si>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ソフトウエア</t>
  </si>
  <si>
    <t>電話加入権</t>
  </si>
  <si>
    <t>施設利用権</t>
  </si>
  <si>
    <t>その他</t>
  </si>
  <si>
    <t>無形固定資産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</si>
  <si>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</si>
  <si>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</si>
  <si>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</si>
  <si>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</si>
  <si>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</si>
  <si>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</si>
  <si>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</si>
  <si>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</si>
  <si>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</si>
  <si>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</si>
  <si>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保険積立金</t>
  </si>
  <si>
    <t>長期性預金</t>
  </si>
  <si>
    <t>長期未収入金</t>
  </si>
  <si>
    <t>投資損失引当金</t>
  </si>
  <si>
    <t>投資その他の資産</t>
  </si>
  <si>
    <t>固定資産</t>
  </si>
  <si>
    <t>資産</t>
  </si>
  <si>
    <t>資産</t>
  </si>
  <si>
    <t>支払手形</t>
  </si>
  <si>
    <t>工事未払金</t>
  </si>
  <si>
    <t>未払金</t>
  </si>
  <si>
    <t>未払費用</t>
  </si>
  <si>
    <t>未払法人税等</t>
  </si>
  <si>
    <t>未成工事受入金</t>
  </si>
  <si>
    <t>未成工事受入金</t>
  </si>
  <si>
    <t>預り金</t>
  </si>
  <si>
    <t>完成工事補償引当金</t>
  </si>
  <si>
    <t>工事損失引当金</t>
  </si>
  <si>
    <t>設備関係支払手形</t>
  </si>
  <si>
    <t>従業員預り金</t>
  </si>
  <si>
    <t>賞与引当金</t>
  </si>
  <si>
    <t>その他</t>
  </si>
  <si>
    <t>流動負債</t>
  </si>
  <si>
    <t>繰延税金負債</t>
  </si>
  <si>
    <t>役員退職慰労引当金</t>
  </si>
  <si>
    <t>長期預り金</t>
  </si>
  <si>
    <t>負ののれん</t>
  </si>
  <si>
    <t>その他</t>
  </si>
  <si>
    <t>固定負債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</si>
  <si>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</si>
  <si>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</si>
  <si>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</si>
  <si>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</si>
  <si>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</si>
  <si>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</si>
  <si>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</si>
  <si>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</si>
  <si>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</si>
  <si>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</si>
  <si>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</si>
  <si>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</si>
  <si>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</si>
  <si>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</si>
  <si>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</si>
  <si>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</si>
  <si>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</si>
  <si>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</si>
  <si>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金下建設株式会社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</si>
  <si>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</si>
  <si>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</si>
  <si>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</si>
  <si>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</si>
  <si>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</si>
  <si>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</si>
  <si>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</si>
  <si>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</si>
  <si>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役員報酬</t>
  </si>
  <si>
    <t>完成工事高</t>
  </si>
  <si>
    <t>兼業事業売上高</t>
  </si>
  <si>
    <t>売上高</t>
  </si>
  <si>
    <t>従業員給料手当</t>
  </si>
  <si>
    <t>完成工事原価</t>
  </si>
  <si>
    <t>兼業事業売上原価</t>
  </si>
  <si>
    <t>売上原価</t>
  </si>
  <si>
    <t>完成工事総利益及び完成工事総損失（△）</t>
  </si>
  <si>
    <t>退職金</t>
  </si>
  <si>
    <t>兼業事業総利益</t>
  </si>
  <si>
    <t>売上総利益</t>
  </si>
  <si>
    <t>（うち退職給付費用）</t>
  </si>
  <si>
    <t>販売費・一般管理費</t>
  </si>
  <si>
    <t>（うち役員退職慰労引当金繰入額）</t>
  </si>
  <si>
    <t>法定福利費</t>
  </si>
  <si>
    <t>福利厚生費</t>
  </si>
  <si>
    <t>営業利益</t>
  </si>
  <si>
    <t>修繕維持費</t>
  </si>
  <si>
    <t>事務用品費</t>
  </si>
  <si>
    <t>受取利息</t>
  </si>
  <si>
    <t>有価証券利息</t>
  </si>
  <si>
    <t>受取配当金</t>
  </si>
  <si>
    <t>不動産賃貸料</t>
  </si>
  <si>
    <t>為替差益</t>
  </si>
  <si>
    <t>事務手数料等</t>
  </si>
  <si>
    <t>雑収益</t>
  </si>
  <si>
    <t>営業外収益</t>
  </si>
  <si>
    <t>営業外収益</t>
  </si>
  <si>
    <t>通信交通費</t>
  </si>
  <si>
    <t>支払利息</t>
  </si>
  <si>
    <t>投資事業組合運用損</t>
  </si>
  <si>
    <t>為替差損</t>
  </si>
  <si>
    <t>保証料</t>
  </si>
  <si>
    <t>貸倒引当金繰入額</t>
  </si>
  <si>
    <t>雑支出</t>
  </si>
  <si>
    <t>営業外費用</t>
  </si>
  <si>
    <t>営業外費用</t>
  </si>
  <si>
    <t>動力用水光熱費</t>
  </si>
  <si>
    <t>経常利益</t>
  </si>
  <si>
    <t>固定資産売却益</t>
  </si>
  <si>
    <t>投資有価証券売却益</t>
  </si>
  <si>
    <t>投資損失引当金戻入額</t>
  </si>
  <si>
    <t>貸倒引当金戻入額</t>
  </si>
  <si>
    <t>負ののれん発生益</t>
  </si>
  <si>
    <t>その他</t>
  </si>
  <si>
    <t>特別利益</t>
  </si>
  <si>
    <t>広告宣伝費</t>
  </si>
  <si>
    <t>固定資産売却損</t>
  </si>
  <si>
    <t>固定資産除却損</t>
  </si>
  <si>
    <t>減損損失</t>
  </si>
  <si>
    <t>投資有価証券評価損</t>
  </si>
  <si>
    <t>退職給付制度改定損</t>
  </si>
  <si>
    <t>投資損失引当金繰入額</t>
  </si>
  <si>
    <t>子会社株式評価損</t>
  </si>
  <si>
    <t>厚生年金基金脱退拠出金</t>
  </si>
  <si>
    <t>特別損失</t>
  </si>
  <si>
    <t>税引前四半期純利益</t>
  </si>
  <si>
    <t>法人税、住民税及び事業税</t>
  </si>
  <si>
    <t>過年度法人税等</t>
  </si>
  <si>
    <t>過年度住民税及び事業税還付額</t>
  </si>
  <si>
    <t>法人税等調整額</t>
  </si>
  <si>
    <t>交際費</t>
  </si>
  <si>
    <t>寄付金</t>
  </si>
  <si>
    <t>法人税等合計</t>
  </si>
  <si>
    <t>地代家賃</t>
  </si>
  <si>
    <t>減価償却費</t>
  </si>
  <si>
    <t>四半期純利益</t>
  </si>
  <si>
    <t>租税公課</t>
  </si>
  <si>
    <t>保険料</t>
  </si>
  <si>
    <t>事業税</t>
  </si>
  <si>
    <t>雑費</t>
  </si>
  <si>
    <t>個別・損益計算書</t>
  </si>
  <si>
    <t>2013/11/11</t>
  </si>
  <si>
    <t>四半期</t>
  </si>
  <si>
    <t>2013/09/30</t>
  </si>
  <si>
    <t>2013/08/12</t>
  </si>
  <si>
    <t>2013/06/30</t>
  </si>
  <si>
    <t>2013/05/13</t>
  </si>
  <si>
    <t>2013/03/31</t>
  </si>
  <si>
    <t>2012/11/09</t>
  </si>
  <si>
    <t>2012/09/30</t>
  </si>
  <si>
    <t>2012/08/10</t>
  </si>
  <si>
    <t>2012/06/30</t>
  </si>
  <si>
    <t>2012/05/11</t>
  </si>
  <si>
    <t>2012/03/31</t>
  </si>
  <si>
    <t>2011/11/11</t>
  </si>
  <si>
    <t>2011/09/30</t>
  </si>
  <si>
    <t>2011/08/11</t>
  </si>
  <si>
    <t>2011/06/30</t>
  </si>
  <si>
    <t>2011/05/12</t>
  </si>
  <si>
    <t>2011/03/31</t>
  </si>
  <si>
    <t>2010/11/11</t>
  </si>
  <si>
    <t>2010/09/30</t>
  </si>
  <si>
    <t>2010/08/13</t>
  </si>
  <si>
    <t>2010/06/30</t>
  </si>
  <si>
    <t>2010/05/14</t>
  </si>
  <si>
    <t>2010/03/31</t>
  </si>
  <si>
    <t>2009/11/12</t>
  </si>
  <si>
    <t>2009/09/30</t>
  </si>
  <si>
    <t>2009/08/12</t>
  </si>
  <si>
    <t>2009/06/30</t>
  </si>
  <si>
    <t>2009/05/15</t>
  </si>
  <si>
    <t>2009/03/31</t>
  </si>
  <si>
    <t>受取手形・完成工事未収入金等</t>
  </si>
  <si>
    <t>未成工事支出金等</t>
  </si>
  <si>
    <t>その他</t>
  </si>
  <si>
    <t>建物及び構築物（純額）</t>
  </si>
  <si>
    <t>機械装置及び運搬具（純額）</t>
  </si>
  <si>
    <t>建設仮勘定</t>
  </si>
  <si>
    <t>支払手形・工事未払金等</t>
  </si>
  <si>
    <t>未払法人税等</t>
  </si>
  <si>
    <t>役員退職慰労引当金</t>
  </si>
  <si>
    <t>負債</t>
  </si>
  <si>
    <t>資本剰余金</t>
  </si>
  <si>
    <t>株主資本</t>
  </si>
  <si>
    <t>評価・換算差額等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</si>
</sst>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165</v>
      </c>
      <c r="B2" s="14">
        <v>1897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57</v>
      </c>
      <c r="B4" s="15" t="str">
        <f>HYPERLINK("http://www.kabupro.jp/mark/20131111/S1000DXF.htm","四半期報告書")</f>
        <v>四半期報告書</v>
      </c>
      <c r="C4" s="15" t="str">
        <f>HYPERLINK("http://www.kabupro.jp/mark/20130812/S000E963.htm","四半期報告書")</f>
        <v>四半期報告書</v>
      </c>
      <c r="D4" s="15" t="str">
        <f>HYPERLINK("http://www.kabupro.jp/mark/20130513/S000DCXJ.htm","四半期報告書")</f>
        <v>四半期報告書</v>
      </c>
      <c r="E4" s="15" t="str">
        <f>HYPERLINK("http://www.kabupro.jp/mark/20130327/S000D428.htm","有価証券報告書")</f>
        <v>有価証券報告書</v>
      </c>
      <c r="F4" s="15" t="str">
        <f>HYPERLINK("http://www.kabupro.jp/mark/20131111/S1000DXF.htm","四半期報告書")</f>
        <v>四半期報告書</v>
      </c>
      <c r="G4" s="15" t="str">
        <f>HYPERLINK("http://www.kabupro.jp/mark/20130812/S000E963.htm","四半期報告書")</f>
        <v>四半期報告書</v>
      </c>
      <c r="H4" s="15" t="str">
        <f>HYPERLINK("http://www.kabupro.jp/mark/20130513/S000DCXJ.htm","四半期報告書")</f>
        <v>四半期報告書</v>
      </c>
      <c r="I4" s="15" t="str">
        <f>HYPERLINK("http://www.kabupro.jp/mark/20130327/S000D428.htm","有価証券報告書")</f>
        <v>有価証券報告書</v>
      </c>
      <c r="J4" s="15" t="str">
        <f>HYPERLINK("http://www.kabupro.jp/mark/20121109/S000C789.htm","四半期報告書")</f>
        <v>四半期報告書</v>
      </c>
      <c r="K4" s="15" t="str">
        <f>HYPERLINK("http://www.kabupro.jp/mark/20120810/S000BON4.htm","四半期報告書")</f>
        <v>四半期報告書</v>
      </c>
      <c r="L4" s="15" t="str">
        <f>HYPERLINK("http://www.kabupro.jp/mark/20120511/S000ATGH.htm","四半期報告書")</f>
        <v>四半期報告書</v>
      </c>
      <c r="M4" s="15" t="str">
        <f>HYPERLINK("http://www.kabupro.jp/mark/20120328/S000ALCW.htm","有価証券報告書")</f>
        <v>有価証券報告書</v>
      </c>
      <c r="N4" s="15" t="str">
        <f>HYPERLINK("http://www.kabupro.jp/mark/20111111/S0009OPI.htm","四半期報告書")</f>
        <v>四半期報告書</v>
      </c>
      <c r="O4" s="15" t="str">
        <f>HYPERLINK("http://www.kabupro.jp/mark/20110811/S00094I1.htm","四半期報告書")</f>
        <v>四半期報告書</v>
      </c>
      <c r="P4" s="15" t="str">
        <f>HYPERLINK("http://www.kabupro.jp/mark/20110512/S00089HO.htm","四半期報告書")</f>
        <v>四半期報告書</v>
      </c>
      <c r="Q4" s="15" t="str">
        <f>HYPERLINK("http://www.kabupro.jp/mark/20110325/S00080TS.htm","有価証券報告書")</f>
        <v>有価証券報告書</v>
      </c>
      <c r="R4" s="15" t="str">
        <f>HYPERLINK("http://www.kabupro.jp/mark/20101111/S00072W5.htm","四半期報告書")</f>
        <v>四半期報告書</v>
      </c>
      <c r="S4" s="15" t="str">
        <f>HYPERLINK("http://www.kabupro.jp/mark/20100813/S0006M8V.htm","四半期報告書")</f>
        <v>四半期報告書</v>
      </c>
      <c r="T4" s="15" t="str">
        <f>HYPERLINK("http://www.kabupro.jp/mark/20100514/S0005PBB.htm","四半期報告書")</f>
        <v>四半期報告書</v>
      </c>
      <c r="U4" s="15" t="str">
        <f>HYPERLINK("http://www.kabupro.jp/mark/20100326/S0005EZP.htm","有価証券報告書")</f>
        <v>有価証券報告書</v>
      </c>
    </row>
    <row r="5" spans="1:21" ht="12" thickBot="1">
      <c r="A5" s="11" t="s">
        <v>58</v>
      </c>
      <c r="B5" s="1" t="s">
        <v>249</v>
      </c>
      <c r="C5" s="1" t="s">
        <v>252</v>
      </c>
      <c r="D5" s="1" t="s">
        <v>254</v>
      </c>
      <c r="E5" s="1" t="s">
        <v>64</v>
      </c>
      <c r="F5" s="1" t="s">
        <v>249</v>
      </c>
      <c r="G5" s="1" t="s">
        <v>252</v>
      </c>
      <c r="H5" s="1" t="s">
        <v>254</v>
      </c>
      <c r="I5" s="1" t="s">
        <v>64</v>
      </c>
      <c r="J5" s="1" t="s">
        <v>256</v>
      </c>
      <c r="K5" s="1" t="s">
        <v>258</v>
      </c>
      <c r="L5" s="1" t="s">
        <v>260</v>
      </c>
      <c r="M5" s="1" t="s">
        <v>68</v>
      </c>
      <c r="N5" s="1" t="s">
        <v>262</v>
      </c>
      <c r="O5" s="1" t="s">
        <v>264</v>
      </c>
      <c r="P5" s="1" t="s">
        <v>266</v>
      </c>
      <c r="Q5" s="1" t="s">
        <v>70</v>
      </c>
      <c r="R5" s="1" t="s">
        <v>268</v>
      </c>
      <c r="S5" s="1" t="s">
        <v>270</v>
      </c>
      <c r="T5" s="1" t="s">
        <v>272</v>
      </c>
      <c r="U5" s="1" t="s">
        <v>72</v>
      </c>
    </row>
    <row r="6" spans="1:21" ht="12.75" thickBot="1" thickTop="1">
      <c r="A6" s="10" t="s">
        <v>59</v>
      </c>
      <c r="B6" s="18" t="s">
        <v>56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60</v>
      </c>
      <c r="B7" s="14" t="s">
        <v>2</v>
      </c>
      <c r="C7" s="14" t="s">
        <v>2</v>
      </c>
      <c r="D7" s="14" t="s">
        <v>2</v>
      </c>
      <c r="E7" s="16" t="s">
        <v>65</v>
      </c>
      <c r="F7" s="14" t="s">
        <v>2</v>
      </c>
      <c r="G7" s="14" t="s">
        <v>2</v>
      </c>
      <c r="H7" s="14" t="s">
        <v>2</v>
      </c>
      <c r="I7" s="16" t="s">
        <v>65</v>
      </c>
      <c r="J7" s="14" t="s">
        <v>2</v>
      </c>
      <c r="K7" s="14" t="s">
        <v>2</v>
      </c>
      <c r="L7" s="14" t="s">
        <v>2</v>
      </c>
      <c r="M7" s="16" t="s">
        <v>65</v>
      </c>
      <c r="N7" s="14" t="s">
        <v>2</v>
      </c>
      <c r="O7" s="14" t="s">
        <v>2</v>
      </c>
      <c r="P7" s="14" t="s">
        <v>2</v>
      </c>
      <c r="Q7" s="16" t="s">
        <v>65</v>
      </c>
      <c r="R7" s="14" t="s">
        <v>2</v>
      </c>
      <c r="S7" s="14" t="s">
        <v>2</v>
      </c>
      <c r="T7" s="14" t="s">
        <v>2</v>
      </c>
      <c r="U7" s="16" t="s">
        <v>65</v>
      </c>
    </row>
    <row r="8" spans="1:21" ht="11.25">
      <c r="A8" s="13" t="s">
        <v>61</v>
      </c>
      <c r="B8" s="1" t="s">
        <v>3</v>
      </c>
      <c r="C8" s="1" t="s">
        <v>3</v>
      </c>
      <c r="D8" s="1" t="s">
        <v>3</v>
      </c>
      <c r="E8" s="17" t="s">
        <v>171</v>
      </c>
      <c r="F8" s="1" t="s">
        <v>171</v>
      </c>
      <c r="G8" s="1" t="s">
        <v>171</v>
      </c>
      <c r="H8" s="1" t="s">
        <v>171</v>
      </c>
      <c r="I8" s="17" t="s">
        <v>172</v>
      </c>
      <c r="J8" s="1" t="s">
        <v>172</v>
      </c>
      <c r="K8" s="1" t="s">
        <v>172</v>
      </c>
      <c r="L8" s="1" t="s">
        <v>172</v>
      </c>
      <c r="M8" s="17" t="s">
        <v>173</v>
      </c>
      <c r="N8" s="1" t="s">
        <v>173</v>
      </c>
      <c r="O8" s="1" t="s">
        <v>173</v>
      </c>
      <c r="P8" s="1" t="s">
        <v>173</v>
      </c>
      <c r="Q8" s="17" t="s">
        <v>174</v>
      </c>
      <c r="R8" s="1" t="s">
        <v>174</v>
      </c>
      <c r="S8" s="1" t="s">
        <v>174</v>
      </c>
      <c r="T8" s="1" t="s">
        <v>174</v>
      </c>
      <c r="U8" s="17" t="s">
        <v>175</v>
      </c>
    </row>
    <row r="9" spans="1:21" ht="11.25">
      <c r="A9" s="13" t="s">
        <v>62</v>
      </c>
      <c r="B9" s="1" t="s">
        <v>251</v>
      </c>
      <c r="C9" s="1" t="s">
        <v>253</v>
      </c>
      <c r="D9" s="1" t="s">
        <v>255</v>
      </c>
      <c r="E9" s="17" t="s">
        <v>66</v>
      </c>
      <c r="F9" s="1" t="s">
        <v>257</v>
      </c>
      <c r="G9" s="1" t="s">
        <v>259</v>
      </c>
      <c r="H9" s="1" t="s">
        <v>261</v>
      </c>
      <c r="I9" s="17" t="s">
        <v>67</v>
      </c>
      <c r="J9" s="1" t="s">
        <v>263</v>
      </c>
      <c r="K9" s="1" t="s">
        <v>265</v>
      </c>
      <c r="L9" s="1" t="s">
        <v>267</v>
      </c>
      <c r="M9" s="17" t="s">
        <v>69</v>
      </c>
      <c r="N9" s="1" t="s">
        <v>269</v>
      </c>
      <c r="O9" s="1" t="s">
        <v>271</v>
      </c>
      <c r="P9" s="1" t="s">
        <v>273</v>
      </c>
      <c r="Q9" s="17" t="s">
        <v>71</v>
      </c>
      <c r="R9" s="1" t="s">
        <v>275</v>
      </c>
      <c r="S9" s="1" t="s">
        <v>277</v>
      </c>
      <c r="T9" s="1" t="s">
        <v>279</v>
      </c>
      <c r="U9" s="17" t="s">
        <v>73</v>
      </c>
    </row>
    <row r="10" spans="1:21" ht="12" thickBot="1">
      <c r="A10" s="13" t="s">
        <v>63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</row>
    <row r="11" spans="1:21" ht="12" thickTop="1">
      <c r="A11" s="26" t="s">
        <v>179</v>
      </c>
      <c r="B11" s="27">
        <v>14264</v>
      </c>
      <c r="C11" s="27">
        <v>10339</v>
      </c>
      <c r="D11" s="27">
        <v>4348</v>
      </c>
      <c r="E11" s="21">
        <v>13319</v>
      </c>
      <c r="F11" s="27">
        <v>8706</v>
      </c>
      <c r="G11" s="27">
        <v>5919</v>
      </c>
      <c r="H11" s="27">
        <v>3616</v>
      </c>
      <c r="I11" s="21">
        <v>12986</v>
      </c>
      <c r="J11" s="27">
        <v>10801</v>
      </c>
      <c r="K11" s="27">
        <v>8578</v>
      </c>
      <c r="L11" s="27">
        <v>6887</v>
      </c>
      <c r="M11" s="21">
        <v>16660</v>
      </c>
      <c r="N11" s="27">
        <v>14149</v>
      </c>
      <c r="O11" s="27">
        <v>8093</v>
      </c>
      <c r="P11" s="27">
        <v>6288</v>
      </c>
      <c r="Q11" s="21">
        <v>10658</v>
      </c>
      <c r="R11" s="27">
        <v>7896</v>
      </c>
      <c r="S11" s="27">
        <v>5816</v>
      </c>
      <c r="T11" s="27">
        <v>4371</v>
      </c>
      <c r="U11" s="21">
        <v>15197</v>
      </c>
    </row>
    <row r="12" spans="1:21" ht="11.25">
      <c r="A12" s="7" t="s">
        <v>183</v>
      </c>
      <c r="B12" s="28">
        <v>13270</v>
      </c>
      <c r="C12" s="28">
        <v>9748</v>
      </c>
      <c r="D12" s="28">
        <v>3900</v>
      </c>
      <c r="E12" s="22">
        <v>12852</v>
      </c>
      <c r="F12" s="28">
        <v>8422</v>
      </c>
      <c r="G12" s="28">
        <v>5701</v>
      </c>
      <c r="H12" s="28">
        <v>3401</v>
      </c>
      <c r="I12" s="22">
        <v>12308</v>
      </c>
      <c r="J12" s="28">
        <v>10278</v>
      </c>
      <c r="K12" s="28">
        <v>8115</v>
      </c>
      <c r="L12" s="28">
        <v>6433</v>
      </c>
      <c r="M12" s="22">
        <v>15346</v>
      </c>
      <c r="N12" s="28">
        <v>12972</v>
      </c>
      <c r="O12" s="28">
        <v>7228</v>
      </c>
      <c r="P12" s="28">
        <v>5546</v>
      </c>
      <c r="Q12" s="22">
        <v>9596</v>
      </c>
      <c r="R12" s="28">
        <v>7120</v>
      </c>
      <c r="S12" s="28">
        <v>5238</v>
      </c>
      <c r="T12" s="28">
        <v>3915</v>
      </c>
      <c r="U12" s="22">
        <v>14678</v>
      </c>
    </row>
    <row r="13" spans="1:21" ht="11.25">
      <c r="A13" s="7" t="s">
        <v>187</v>
      </c>
      <c r="B13" s="28">
        <v>994</v>
      </c>
      <c r="C13" s="28">
        <v>591</v>
      </c>
      <c r="D13" s="28">
        <v>448</v>
      </c>
      <c r="E13" s="22">
        <v>467</v>
      </c>
      <c r="F13" s="28">
        <v>284</v>
      </c>
      <c r="G13" s="28">
        <v>217</v>
      </c>
      <c r="H13" s="28">
        <v>215</v>
      </c>
      <c r="I13" s="22">
        <v>678</v>
      </c>
      <c r="J13" s="28">
        <v>524</v>
      </c>
      <c r="K13" s="28">
        <v>463</v>
      </c>
      <c r="L13" s="28">
        <v>454</v>
      </c>
      <c r="M13" s="22">
        <v>1313</v>
      </c>
      <c r="N13" s="28">
        <v>1176</v>
      </c>
      <c r="O13" s="28">
        <v>864</v>
      </c>
      <c r="P13" s="28">
        <v>742</v>
      </c>
      <c r="Q13" s="22">
        <v>1062</v>
      </c>
      <c r="R13" s="28">
        <v>776</v>
      </c>
      <c r="S13" s="28">
        <v>578</v>
      </c>
      <c r="T13" s="28">
        <v>456</v>
      </c>
      <c r="U13" s="22">
        <v>519</v>
      </c>
    </row>
    <row r="14" spans="1:21" ht="11.25">
      <c r="A14" s="7" t="s">
        <v>189</v>
      </c>
      <c r="B14" s="28">
        <v>646</v>
      </c>
      <c r="C14" s="28">
        <v>462</v>
      </c>
      <c r="D14" s="28">
        <v>197</v>
      </c>
      <c r="E14" s="22">
        <v>959</v>
      </c>
      <c r="F14" s="28">
        <v>682</v>
      </c>
      <c r="G14" s="28">
        <v>451</v>
      </c>
      <c r="H14" s="28">
        <v>236</v>
      </c>
      <c r="I14" s="22">
        <v>1020</v>
      </c>
      <c r="J14" s="28">
        <v>774</v>
      </c>
      <c r="K14" s="28">
        <v>531</v>
      </c>
      <c r="L14" s="28">
        <v>237</v>
      </c>
      <c r="M14" s="22">
        <v>903</v>
      </c>
      <c r="N14" s="28">
        <v>653</v>
      </c>
      <c r="O14" s="28">
        <v>431</v>
      </c>
      <c r="P14" s="28">
        <v>206</v>
      </c>
      <c r="Q14" s="22">
        <v>824</v>
      </c>
      <c r="R14" s="28">
        <v>615</v>
      </c>
      <c r="S14" s="28">
        <v>414</v>
      </c>
      <c r="T14" s="28">
        <v>202</v>
      </c>
      <c r="U14" s="22">
        <v>869</v>
      </c>
    </row>
    <row r="15" spans="1:21" ht="12" thickBot="1">
      <c r="A15" s="25" t="s">
        <v>193</v>
      </c>
      <c r="B15" s="29">
        <v>347</v>
      </c>
      <c r="C15" s="29">
        <v>129</v>
      </c>
      <c r="D15" s="29">
        <v>251</v>
      </c>
      <c r="E15" s="23">
        <v>-492</v>
      </c>
      <c r="F15" s="29">
        <v>-398</v>
      </c>
      <c r="G15" s="29">
        <v>-234</v>
      </c>
      <c r="H15" s="29">
        <v>-21</v>
      </c>
      <c r="I15" s="23">
        <v>-342</v>
      </c>
      <c r="J15" s="29">
        <v>-250</v>
      </c>
      <c r="K15" s="29">
        <v>-68</v>
      </c>
      <c r="L15" s="29">
        <v>217</v>
      </c>
      <c r="M15" s="23">
        <v>410</v>
      </c>
      <c r="N15" s="29">
        <v>523</v>
      </c>
      <c r="O15" s="29">
        <v>434</v>
      </c>
      <c r="P15" s="29">
        <v>536</v>
      </c>
      <c r="Q15" s="23">
        <v>238</v>
      </c>
      <c r="R15" s="29">
        <v>160</v>
      </c>
      <c r="S15" s="29">
        <v>164</v>
      </c>
      <c r="T15" s="29">
        <v>254</v>
      </c>
      <c r="U15" s="23">
        <v>-350</v>
      </c>
    </row>
    <row r="16" spans="1:21" ht="12" thickTop="1">
      <c r="A16" s="6" t="s">
        <v>196</v>
      </c>
      <c r="B16" s="28">
        <v>46</v>
      </c>
      <c r="C16" s="28">
        <v>31</v>
      </c>
      <c r="D16" s="28">
        <v>15</v>
      </c>
      <c r="E16" s="22">
        <v>10</v>
      </c>
      <c r="F16" s="28">
        <v>53</v>
      </c>
      <c r="G16" s="28">
        <v>35</v>
      </c>
      <c r="H16" s="28">
        <v>16</v>
      </c>
      <c r="I16" s="22">
        <v>12</v>
      </c>
      <c r="J16" s="28">
        <v>60</v>
      </c>
      <c r="K16" s="28">
        <v>40</v>
      </c>
      <c r="L16" s="28">
        <v>21</v>
      </c>
      <c r="M16" s="22">
        <v>16</v>
      </c>
      <c r="N16" s="28">
        <v>73</v>
      </c>
      <c r="O16" s="28">
        <v>50</v>
      </c>
      <c r="P16" s="28">
        <v>26</v>
      </c>
      <c r="Q16" s="22">
        <v>22</v>
      </c>
      <c r="R16" s="28">
        <v>80</v>
      </c>
      <c r="S16" s="28">
        <v>50</v>
      </c>
      <c r="T16" s="28">
        <v>26</v>
      </c>
      <c r="U16" s="22">
        <v>38</v>
      </c>
    </row>
    <row r="17" spans="1:21" ht="11.25">
      <c r="A17" s="6" t="s">
        <v>197</v>
      </c>
      <c r="B17" s="28"/>
      <c r="C17" s="28"/>
      <c r="D17" s="28"/>
      <c r="E17" s="22">
        <v>60</v>
      </c>
      <c r="F17" s="28"/>
      <c r="G17" s="28"/>
      <c r="H17" s="28"/>
      <c r="I17" s="22">
        <v>71</v>
      </c>
      <c r="J17" s="28"/>
      <c r="K17" s="28"/>
      <c r="L17" s="28"/>
      <c r="M17" s="22">
        <v>78</v>
      </c>
      <c r="N17" s="28"/>
      <c r="O17" s="28"/>
      <c r="P17" s="28"/>
      <c r="Q17" s="22">
        <v>86</v>
      </c>
      <c r="R17" s="28"/>
      <c r="S17" s="28"/>
      <c r="T17" s="28"/>
      <c r="U17" s="22">
        <v>73</v>
      </c>
    </row>
    <row r="18" spans="1:21" ht="11.25">
      <c r="A18" s="6" t="s">
        <v>198</v>
      </c>
      <c r="B18" s="28">
        <v>27</v>
      </c>
      <c r="C18" s="28">
        <v>27</v>
      </c>
      <c r="D18" s="28">
        <v>0</v>
      </c>
      <c r="E18" s="22">
        <v>42</v>
      </c>
      <c r="F18" s="28">
        <v>26</v>
      </c>
      <c r="G18" s="28">
        <v>25</v>
      </c>
      <c r="H18" s="28">
        <v>0</v>
      </c>
      <c r="I18" s="22">
        <v>44</v>
      </c>
      <c r="J18" s="28">
        <v>27</v>
      </c>
      <c r="K18" s="28">
        <v>27</v>
      </c>
      <c r="L18" s="28">
        <v>0</v>
      </c>
      <c r="M18" s="22">
        <v>44</v>
      </c>
      <c r="N18" s="28">
        <v>28</v>
      </c>
      <c r="O18" s="28">
        <v>28</v>
      </c>
      <c r="P18" s="28">
        <v>0</v>
      </c>
      <c r="Q18" s="22">
        <v>44</v>
      </c>
      <c r="R18" s="28">
        <v>29</v>
      </c>
      <c r="S18" s="28">
        <v>28</v>
      </c>
      <c r="T18" s="28">
        <v>1</v>
      </c>
      <c r="U18" s="22">
        <v>50</v>
      </c>
    </row>
    <row r="19" spans="1:21" ht="11.25">
      <c r="A19" s="6" t="s">
        <v>200</v>
      </c>
      <c r="B19" s="28">
        <v>14</v>
      </c>
      <c r="C19" s="28"/>
      <c r="D19" s="28"/>
      <c r="E19" s="22">
        <v>29</v>
      </c>
      <c r="F19" s="28">
        <v>7</v>
      </c>
      <c r="G19" s="28"/>
      <c r="H19" s="28"/>
      <c r="I19" s="22">
        <v>23</v>
      </c>
      <c r="J19" s="28">
        <v>23</v>
      </c>
      <c r="K19" s="28">
        <v>23</v>
      </c>
      <c r="L19" s="28">
        <v>17</v>
      </c>
      <c r="M19" s="22"/>
      <c r="N19" s="28"/>
      <c r="O19" s="28"/>
      <c r="P19" s="28"/>
      <c r="Q19" s="22">
        <v>28</v>
      </c>
      <c r="R19" s="28">
        <v>24</v>
      </c>
      <c r="S19" s="28">
        <v>27</v>
      </c>
      <c r="T19" s="28"/>
      <c r="U19" s="22"/>
    </row>
    <row r="20" spans="1:21" ht="11.25">
      <c r="A20" s="6" t="s">
        <v>108</v>
      </c>
      <c r="B20" s="28">
        <v>49</v>
      </c>
      <c r="C20" s="28">
        <v>51</v>
      </c>
      <c r="D20" s="28">
        <v>17</v>
      </c>
      <c r="E20" s="22"/>
      <c r="F20" s="28">
        <v>54</v>
      </c>
      <c r="G20" s="28">
        <v>37</v>
      </c>
      <c r="H20" s="28">
        <v>17</v>
      </c>
      <c r="I20" s="22"/>
      <c r="J20" s="28">
        <v>37</v>
      </c>
      <c r="K20" s="28">
        <v>25</v>
      </c>
      <c r="L20" s="28">
        <v>12</v>
      </c>
      <c r="M20" s="22"/>
      <c r="N20" s="28">
        <v>52</v>
      </c>
      <c r="O20" s="28">
        <v>34</v>
      </c>
      <c r="P20" s="28">
        <v>17</v>
      </c>
      <c r="Q20" s="22"/>
      <c r="R20" s="28">
        <v>61</v>
      </c>
      <c r="S20" s="28">
        <v>35</v>
      </c>
      <c r="T20" s="28">
        <v>24</v>
      </c>
      <c r="U20" s="22"/>
    </row>
    <row r="21" spans="1:21" ht="11.25">
      <c r="A21" s="6" t="s">
        <v>203</v>
      </c>
      <c r="B21" s="28">
        <v>136</v>
      </c>
      <c r="C21" s="28">
        <v>108</v>
      </c>
      <c r="D21" s="28">
        <v>32</v>
      </c>
      <c r="E21" s="22">
        <v>218</v>
      </c>
      <c r="F21" s="28">
        <v>140</v>
      </c>
      <c r="G21" s="28">
        <v>97</v>
      </c>
      <c r="H21" s="28">
        <v>33</v>
      </c>
      <c r="I21" s="22">
        <v>217</v>
      </c>
      <c r="J21" s="28">
        <v>147</v>
      </c>
      <c r="K21" s="28">
        <v>114</v>
      </c>
      <c r="L21" s="28">
        <v>51</v>
      </c>
      <c r="M21" s="22">
        <v>209</v>
      </c>
      <c r="N21" s="28">
        <v>153</v>
      </c>
      <c r="O21" s="28">
        <v>112</v>
      </c>
      <c r="P21" s="28">
        <v>43</v>
      </c>
      <c r="Q21" s="22">
        <v>263</v>
      </c>
      <c r="R21" s="28">
        <v>193</v>
      </c>
      <c r="S21" s="28">
        <v>141</v>
      </c>
      <c r="T21" s="28">
        <v>52</v>
      </c>
      <c r="U21" s="22">
        <v>246</v>
      </c>
    </row>
    <row r="22" spans="1:21" ht="11.25">
      <c r="A22" s="6" t="s">
        <v>206</v>
      </c>
      <c r="B22" s="28">
        <v>0</v>
      </c>
      <c r="C22" s="28">
        <v>0</v>
      </c>
      <c r="D22" s="28">
        <v>0</v>
      </c>
      <c r="E22" s="22">
        <v>1</v>
      </c>
      <c r="F22" s="28">
        <v>0</v>
      </c>
      <c r="G22" s="28">
        <v>0</v>
      </c>
      <c r="H22" s="28">
        <v>0</v>
      </c>
      <c r="I22" s="22">
        <v>1</v>
      </c>
      <c r="J22" s="28">
        <v>0</v>
      </c>
      <c r="K22" s="28">
        <v>0</v>
      </c>
      <c r="L22" s="28">
        <v>0</v>
      </c>
      <c r="M22" s="22">
        <v>1</v>
      </c>
      <c r="N22" s="28">
        <v>0</v>
      </c>
      <c r="O22" s="28">
        <v>0</v>
      </c>
      <c r="P22" s="28">
        <v>0</v>
      </c>
      <c r="Q22" s="22">
        <v>1</v>
      </c>
      <c r="R22" s="28">
        <v>0</v>
      </c>
      <c r="S22" s="28">
        <v>0</v>
      </c>
      <c r="T22" s="28">
        <v>0</v>
      </c>
      <c r="U22" s="22">
        <v>1</v>
      </c>
    </row>
    <row r="23" spans="1:21" ht="11.25">
      <c r="A23" s="6" t="s">
        <v>210</v>
      </c>
      <c r="B23" s="28"/>
      <c r="C23" s="28"/>
      <c r="D23" s="28"/>
      <c r="E23" s="22">
        <v>1</v>
      </c>
      <c r="F23" s="28">
        <v>1</v>
      </c>
      <c r="G23" s="28">
        <v>1</v>
      </c>
      <c r="H23" s="28">
        <v>1</v>
      </c>
      <c r="I23" s="22">
        <v>1</v>
      </c>
      <c r="J23" s="28"/>
      <c r="K23" s="28"/>
      <c r="L23" s="28"/>
      <c r="M23" s="22"/>
      <c r="N23" s="28"/>
      <c r="O23" s="28"/>
      <c r="P23" s="28"/>
      <c r="Q23" s="22">
        <v>0</v>
      </c>
      <c r="R23" s="28"/>
      <c r="S23" s="28"/>
      <c r="T23" s="28"/>
      <c r="U23" s="22">
        <v>4</v>
      </c>
    </row>
    <row r="24" spans="1:21" ht="11.25">
      <c r="A24" s="6" t="s">
        <v>48</v>
      </c>
      <c r="B24" s="28">
        <v>6</v>
      </c>
      <c r="C24" s="28">
        <v>6</v>
      </c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1.25">
      <c r="A25" s="6" t="s">
        <v>49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>
        <v>17</v>
      </c>
      <c r="N25" s="28">
        <v>6</v>
      </c>
      <c r="O25" s="28">
        <v>18</v>
      </c>
      <c r="P25" s="28">
        <v>10</v>
      </c>
      <c r="Q25" s="22"/>
      <c r="R25" s="28"/>
      <c r="S25" s="28"/>
      <c r="T25" s="28"/>
      <c r="U25" s="22">
        <v>101</v>
      </c>
    </row>
    <row r="26" spans="1:21" ht="11.25">
      <c r="A26" s="6" t="s">
        <v>50</v>
      </c>
      <c r="B26" s="28"/>
      <c r="C26" s="28"/>
      <c r="D26" s="28"/>
      <c r="E26" s="22"/>
      <c r="F26" s="28">
        <v>2</v>
      </c>
      <c r="G26" s="28">
        <v>2</v>
      </c>
      <c r="H26" s="28"/>
      <c r="I26" s="22">
        <v>22</v>
      </c>
      <c r="J26" s="28">
        <v>8</v>
      </c>
      <c r="K26" s="28">
        <v>8</v>
      </c>
      <c r="L26" s="28"/>
      <c r="M26" s="22">
        <v>46</v>
      </c>
      <c r="N26" s="28">
        <v>35</v>
      </c>
      <c r="O26" s="28">
        <v>35</v>
      </c>
      <c r="P26" s="28"/>
      <c r="Q26" s="22">
        <v>65</v>
      </c>
      <c r="R26" s="28">
        <v>42</v>
      </c>
      <c r="S26" s="28">
        <v>42</v>
      </c>
      <c r="T26" s="28"/>
      <c r="U26" s="22">
        <v>49</v>
      </c>
    </row>
    <row r="27" spans="1:21" ht="11.25">
      <c r="A27" s="6" t="s">
        <v>51</v>
      </c>
      <c r="B27" s="28">
        <v>12</v>
      </c>
      <c r="C27" s="28">
        <v>5</v>
      </c>
      <c r="D27" s="28"/>
      <c r="E27" s="22"/>
      <c r="F27" s="28">
        <v>11</v>
      </c>
      <c r="G27" s="28">
        <v>5</v>
      </c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86</v>
      </c>
      <c r="B28" s="28">
        <v>9</v>
      </c>
      <c r="C28" s="28">
        <v>3</v>
      </c>
      <c r="D28" s="28">
        <v>2</v>
      </c>
      <c r="E28" s="22"/>
      <c r="F28" s="28">
        <v>2</v>
      </c>
      <c r="G28" s="28">
        <v>1</v>
      </c>
      <c r="H28" s="28">
        <v>1</v>
      </c>
      <c r="I28" s="22"/>
      <c r="J28" s="28">
        <v>4</v>
      </c>
      <c r="K28" s="28">
        <v>2</v>
      </c>
      <c r="L28" s="28">
        <v>1</v>
      </c>
      <c r="M28" s="22"/>
      <c r="N28" s="28">
        <v>5</v>
      </c>
      <c r="O28" s="28">
        <v>3</v>
      </c>
      <c r="P28" s="28">
        <v>1</v>
      </c>
      <c r="Q28" s="22"/>
      <c r="R28" s="28">
        <v>2</v>
      </c>
      <c r="S28" s="28">
        <v>1</v>
      </c>
      <c r="T28" s="28"/>
      <c r="U28" s="22"/>
    </row>
    <row r="29" spans="1:21" ht="11.25">
      <c r="A29" s="6" t="s">
        <v>212</v>
      </c>
      <c r="B29" s="28">
        <v>27</v>
      </c>
      <c r="C29" s="28">
        <v>14</v>
      </c>
      <c r="D29" s="28">
        <v>2</v>
      </c>
      <c r="E29" s="22">
        <v>4</v>
      </c>
      <c r="F29" s="28">
        <v>17</v>
      </c>
      <c r="G29" s="28">
        <v>9</v>
      </c>
      <c r="H29" s="28">
        <v>2</v>
      </c>
      <c r="I29" s="22">
        <v>28</v>
      </c>
      <c r="J29" s="28">
        <v>12</v>
      </c>
      <c r="K29" s="28">
        <v>11</v>
      </c>
      <c r="L29" s="28">
        <v>1</v>
      </c>
      <c r="M29" s="22">
        <v>68</v>
      </c>
      <c r="N29" s="28">
        <v>47</v>
      </c>
      <c r="O29" s="28">
        <v>57</v>
      </c>
      <c r="P29" s="28">
        <v>10</v>
      </c>
      <c r="Q29" s="22">
        <v>69</v>
      </c>
      <c r="R29" s="28">
        <v>45</v>
      </c>
      <c r="S29" s="28">
        <v>44</v>
      </c>
      <c r="T29" s="28">
        <v>0</v>
      </c>
      <c r="U29" s="22">
        <v>159</v>
      </c>
    </row>
    <row r="30" spans="1:21" ht="12" thickBot="1">
      <c r="A30" s="25" t="s">
        <v>215</v>
      </c>
      <c r="B30" s="29">
        <v>456</v>
      </c>
      <c r="C30" s="29">
        <v>223</v>
      </c>
      <c r="D30" s="29">
        <v>281</v>
      </c>
      <c r="E30" s="23">
        <v>-278</v>
      </c>
      <c r="F30" s="29">
        <v>-275</v>
      </c>
      <c r="G30" s="29">
        <v>-146</v>
      </c>
      <c r="H30" s="29">
        <v>10</v>
      </c>
      <c r="I30" s="23">
        <v>-154</v>
      </c>
      <c r="J30" s="29">
        <v>-116</v>
      </c>
      <c r="K30" s="29">
        <v>35</v>
      </c>
      <c r="L30" s="29">
        <v>267</v>
      </c>
      <c r="M30" s="23">
        <v>551</v>
      </c>
      <c r="N30" s="29">
        <v>629</v>
      </c>
      <c r="O30" s="29">
        <v>489</v>
      </c>
      <c r="P30" s="29">
        <v>569</v>
      </c>
      <c r="Q30" s="23">
        <v>432</v>
      </c>
      <c r="R30" s="29">
        <v>309</v>
      </c>
      <c r="S30" s="29">
        <v>260</v>
      </c>
      <c r="T30" s="29">
        <v>305</v>
      </c>
      <c r="U30" s="23">
        <v>-264</v>
      </c>
    </row>
    <row r="31" spans="1:21" ht="12" thickTop="1">
      <c r="A31" s="6" t="s">
        <v>216</v>
      </c>
      <c r="B31" s="28"/>
      <c r="C31" s="28"/>
      <c r="D31" s="28"/>
      <c r="E31" s="22">
        <v>2</v>
      </c>
      <c r="F31" s="28"/>
      <c r="G31" s="28"/>
      <c r="H31" s="28"/>
      <c r="I31" s="22">
        <v>2</v>
      </c>
      <c r="J31" s="28"/>
      <c r="K31" s="28">
        <v>2</v>
      </c>
      <c r="L31" s="28">
        <v>2</v>
      </c>
      <c r="M31" s="22">
        <v>1</v>
      </c>
      <c r="N31" s="28"/>
      <c r="O31" s="28">
        <v>1</v>
      </c>
      <c r="P31" s="28"/>
      <c r="Q31" s="22">
        <v>3</v>
      </c>
      <c r="R31" s="28"/>
      <c r="S31" s="28"/>
      <c r="T31" s="28"/>
      <c r="U31" s="22">
        <v>11</v>
      </c>
    </row>
    <row r="32" spans="1:21" ht="11.25">
      <c r="A32" s="6" t="s">
        <v>219</v>
      </c>
      <c r="B32" s="28"/>
      <c r="C32" s="28"/>
      <c r="D32" s="28"/>
      <c r="E32" s="22"/>
      <c r="F32" s="28"/>
      <c r="G32" s="28"/>
      <c r="H32" s="28"/>
      <c r="I32" s="22">
        <v>29</v>
      </c>
      <c r="J32" s="28">
        <v>20</v>
      </c>
      <c r="K32" s="28">
        <v>17</v>
      </c>
      <c r="L32" s="28">
        <v>1</v>
      </c>
      <c r="M32" s="22">
        <v>5</v>
      </c>
      <c r="N32" s="28">
        <v>6</v>
      </c>
      <c r="O32" s="28">
        <v>2</v>
      </c>
      <c r="P32" s="28">
        <v>1</v>
      </c>
      <c r="Q32" s="22">
        <v>14</v>
      </c>
      <c r="R32" s="28">
        <v>10</v>
      </c>
      <c r="S32" s="28">
        <v>18</v>
      </c>
      <c r="T32" s="28">
        <v>7</v>
      </c>
      <c r="U32" s="22">
        <v>17</v>
      </c>
    </row>
    <row r="33" spans="1:21" ht="11.25">
      <c r="A33" s="6" t="s">
        <v>52</v>
      </c>
      <c r="B33" s="28">
        <v>34</v>
      </c>
      <c r="C33" s="28">
        <v>34</v>
      </c>
      <c r="D33" s="28"/>
      <c r="E33" s="22">
        <v>2</v>
      </c>
      <c r="F33" s="28">
        <v>2</v>
      </c>
      <c r="G33" s="28">
        <v>2</v>
      </c>
      <c r="H33" s="28"/>
      <c r="I33" s="22"/>
      <c r="J33" s="28"/>
      <c r="K33" s="28"/>
      <c r="L33" s="28"/>
      <c r="M33" s="22"/>
      <c r="N33" s="28"/>
      <c r="O33" s="28"/>
      <c r="P33" s="28"/>
      <c r="Q33" s="22">
        <v>11</v>
      </c>
      <c r="R33" s="28">
        <v>11</v>
      </c>
      <c r="S33" s="28">
        <v>11</v>
      </c>
      <c r="T33" s="28"/>
      <c r="U33" s="22">
        <v>39</v>
      </c>
    </row>
    <row r="34" spans="1:21" ht="11.25">
      <c r="A34" s="6" t="s">
        <v>220</v>
      </c>
      <c r="B34" s="28"/>
      <c r="C34" s="28"/>
      <c r="D34" s="28"/>
      <c r="E34" s="22">
        <v>32</v>
      </c>
      <c r="F34" s="28">
        <v>32</v>
      </c>
      <c r="G34" s="28">
        <v>32</v>
      </c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86</v>
      </c>
      <c r="B35" s="28">
        <v>0</v>
      </c>
      <c r="C35" s="28"/>
      <c r="D35" s="28"/>
      <c r="E35" s="22"/>
      <c r="F35" s="28">
        <v>1</v>
      </c>
      <c r="G35" s="28"/>
      <c r="H35" s="28"/>
      <c r="I35" s="22"/>
      <c r="J35" s="28">
        <v>2</v>
      </c>
      <c r="K35" s="28"/>
      <c r="L35" s="28"/>
      <c r="M35" s="22"/>
      <c r="N35" s="28">
        <v>1</v>
      </c>
      <c r="O35" s="28"/>
      <c r="P35" s="28"/>
      <c r="Q35" s="22">
        <v>3</v>
      </c>
      <c r="R35" s="28">
        <v>3</v>
      </c>
      <c r="S35" s="28"/>
      <c r="T35" s="28"/>
      <c r="U35" s="22">
        <v>1</v>
      </c>
    </row>
    <row r="36" spans="1:21" ht="11.25">
      <c r="A36" s="6" t="s">
        <v>222</v>
      </c>
      <c r="B36" s="28">
        <v>34</v>
      </c>
      <c r="C36" s="28">
        <v>34</v>
      </c>
      <c r="D36" s="28"/>
      <c r="E36" s="22">
        <v>36</v>
      </c>
      <c r="F36" s="28">
        <v>35</v>
      </c>
      <c r="G36" s="28">
        <v>34</v>
      </c>
      <c r="H36" s="28"/>
      <c r="I36" s="22">
        <v>31</v>
      </c>
      <c r="J36" s="28">
        <v>22</v>
      </c>
      <c r="K36" s="28">
        <v>19</v>
      </c>
      <c r="L36" s="28">
        <v>3</v>
      </c>
      <c r="M36" s="22">
        <v>6</v>
      </c>
      <c r="N36" s="28">
        <v>7</v>
      </c>
      <c r="O36" s="28">
        <v>3</v>
      </c>
      <c r="P36" s="28">
        <v>1</v>
      </c>
      <c r="Q36" s="22">
        <v>31</v>
      </c>
      <c r="R36" s="28">
        <v>24</v>
      </c>
      <c r="S36" s="28">
        <v>29</v>
      </c>
      <c r="T36" s="28">
        <v>7</v>
      </c>
      <c r="U36" s="22">
        <v>68</v>
      </c>
    </row>
    <row r="37" spans="1:21" ht="11.25">
      <c r="A37" s="6" t="s">
        <v>53</v>
      </c>
      <c r="B37" s="28"/>
      <c r="C37" s="28"/>
      <c r="D37" s="28"/>
      <c r="E37" s="22">
        <v>19</v>
      </c>
      <c r="F37" s="28">
        <v>24</v>
      </c>
      <c r="G37" s="28"/>
      <c r="H37" s="28"/>
      <c r="I37" s="22"/>
      <c r="J37" s="28"/>
      <c r="K37" s="28"/>
      <c r="L37" s="28"/>
      <c r="M37" s="22">
        <v>23</v>
      </c>
      <c r="N37" s="28">
        <v>6</v>
      </c>
      <c r="O37" s="28"/>
      <c r="P37" s="28"/>
      <c r="Q37" s="22">
        <v>18</v>
      </c>
      <c r="R37" s="28">
        <v>10</v>
      </c>
      <c r="S37" s="28">
        <v>10</v>
      </c>
      <c r="T37" s="28">
        <v>11</v>
      </c>
      <c r="U37" s="22">
        <v>395</v>
      </c>
    </row>
    <row r="38" spans="1:21" ht="11.25">
      <c r="A38" s="6" t="s">
        <v>224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0</v>
      </c>
      <c r="R38" s="28"/>
      <c r="S38" s="28"/>
      <c r="T38" s="28"/>
      <c r="U38" s="22">
        <v>2</v>
      </c>
    </row>
    <row r="39" spans="1:21" ht="11.25">
      <c r="A39" s="6" t="s">
        <v>225</v>
      </c>
      <c r="B39" s="28"/>
      <c r="C39" s="28">
        <v>0</v>
      </c>
      <c r="D39" s="28">
        <v>0</v>
      </c>
      <c r="E39" s="22">
        <v>2</v>
      </c>
      <c r="F39" s="28"/>
      <c r="G39" s="28">
        <v>1</v>
      </c>
      <c r="H39" s="28">
        <v>1</v>
      </c>
      <c r="I39" s="22">
        <v>1</v>
      </c>
      <c r="J39" s="28"/>
      <c r="K39" s="28">
        <v>1</v>
      </c>
      <c r="L39" s="28">
        <v>1</v>
      </c>
      <c r="M39" s="22">
        <v>1</v>
      </c>
      <c r="N39" s="28"/>
      <c r="O39" s="28">
        <v>1</v>
      </c>
      <c r="P39" s="28"/>
      <c r="Q39" s="22">
        <v>0</v>
      </c>
      <c r="R39" s="28"/>
      <c r="S39" s="28"/>
      <c r="T39" s="28"/>
      <c r="U39" s="22">
        <v>2</v>
      </c>
    </row>
    <row r="40" spans="1:21" ht="11.25">
      <c r="A40" s="6" t="s">
        <v>226</v>
      </c>
      <c r="B40" s="28"/>
      <c r="C40" s="28"/>
      <c r="D40" s="28"/>
      <c r="E40" s="22">
        <v>41</v>
      </c>
      <c r="F40" s="28"/>
      <c r="G40" s="28"/>
      <c r="H40" s="28"/>
      <c r="I40" s="22"/>
      <c r="J40" s="28"/>
      <c r="K40" s="28"/>
      <c r="L40" s="28"/>
      <c r="M40" s="22">
        <v>14</v>
      </c>
      <c r="N40" s="28">
        <v>9</v>
      </c>
      <c r="O40" s="28">
        <v>9</v>
      </c>
      <c r="P40" s="28"/>
      <c r="Q40" s="22">
        <v>26</v>
      </c>
      <c r="R40" s="28"/>
      <c r="S40" s="28"/>
      <c r="T40" s="28"/>
      <c r="U40" s="22">
        <v>294</v>
      </c>
    </row>
    <row r="41" spans="1:21" ht="11.25">
      <c r="A41" s="6" t="s">
        <v>228</v>
      </c>
      <c r="B41" s="28"/>
      <c r="C41" s="28"/>
      <c r="D41" s="28"/>
      <c r="E41" s="22"/>
      <c r="F41" s="28"/>
      <c r="G41" s="28"/>
      <c r="H41" s="28"/>
      <c r="I41" s="22">
        <v>125</v>
      </c>
      <c r="J41" s="28">
        <v>125</v>
      </c>
      <c r="K41" s="28">
        <v>125</v>
      </c>
      <c r="L41" s="28">
        <v>125</v>
      </c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1.25">
      <c r="A42" s="6" t="s">
        <v>108</v>
      </c>
      <c r="B42" s="28">
        <v>0</v>
      </c>
      <c r="C42" s="28"/>
      <c r="D42" s="28"/>
      <c r="E42" s="22"/>
      <c r="F42" s="28">
        <v>1</v>
      </c>
      <c r="G42" s="28"/>
      <c r="H42" s="28"/>
      <c r="I42" s="22"/>
      <c r="J42" s="28">
        <v>1</v>
      </c>
      <c r="K42" s="28"/>
      <c r="L42" s="28"/>
      <c r="M42" s="22"/>
      <c r="N42" s="28">
        <v>1</v>
      </c>
      <c r="O42" s="28"/>
      <c r="P42" s="28"/>
      <c r="Q42" s="22"/>
      <c r="R42" s="28">
        <v>0</v>
      </c>
      <c r="S42" s="28"/>
      <c r="T42" s="28"/>
      <c r="U42" s="22">
        <v>32</v>
      </c>
    </row>
    <row r="43" spans="1:21" ht="11.25">
      <c r="A43" s="6" t="s">
        <v>232</v>
      </c>
      <c r="B43" s="28">
        <v>0</v>
      </c>
      <c r="C43" s="28">
        <v>0</v>
      </c>
      <c r="D43" s="28">
        <v>0</v>
      </c>
      <c r="E43" s="22">
        <v>568</v>
      </c>
      <c r="F43" s="28">
        <v>25</v>
      </c>
      <c r="G43" s="28">
        <v>1</v>
      </c>
      <c r="H43" s="28">
        <v>1</v>
      </c>
      <c r="I43" s="22">
        <v>126</v>
      </c>
      <c r="J43" s="28">
        <v>126</v>
      </c>
      <c r="K43" s="28">
        <v>126</v>
      </c>
      <c r="L43" s="28">
        <v>126</v>
      </c>
      <c r="M43" s="22">
        <v>38</v>
      </c>
      <c r="N43" s="28">
        <v>16</v>
      </c>
      <c r="O43" s="28">
        <v>9</v>
      </c>
      <c r="P43" s="28"/>
      <c r="Q43" s="22">
        <v>44</v>
      </c>
      <c r="R43" s="28">
        <v>10</v>
      </c>
      <c r="S43" s="28">
        <v>10</v>
      </c>
      <c r="T43" s="28">
        <v>11</v>
      </c>
      <c r="U43" s="22">
        <v>725</v>
      </c>
    </row>
    <row r="44" spans="1:21" ht="11.25">
      <c r="A44" s="7" t="s">
        <v>233</v>
      </c>
      <c r="B44" s="28">
        <v>490</v>
      </c>
      <c r="C44" s="28">
        <v>257</v>
      </c>
      <c r="D44" s="28">
        <v>281</v>
      </c>
      <c r="E44" s="22">
        <v>-810</v>
      </c>
      <c r="F44" s="28">
        <v>-265</v>
      </c>
      <c r="G44" s="28">
        <v>-112</v>
      </c>
      <c r="H44" s="28">
        <v>10</v>
      </c>
      <c r="I44" s="22">
        <v>-249</v>
      </c>
      <c r="J44" s="28">
        <v>-220</v>
      </c>
      <c r="K44" s="28">
        <v>-72</v>
      </c>
      <c r="L44" s="28">
        <v>144</v>
      </c>
      <c r="M44" s="22">
        <v>519</v>
      </c>
      <c r="N44" s="28">
        <v>621</v>
      </c>
      <c r="O44" s="28">
        <v>482</v>
      </c>
      <c r="P44" s="28">
        <v>570</v>
      </c>
      <c r="Q44" s="22">
        <v>419</v>
      </c>
      <c r="R44" s="28">
        <v>322</v>
      </c>
      <c r="S44" s="28">
        <v>279</v>
      </c>
      <c r="T44" s="28">
        <v>302</v>
      </c>
      <c r="U44" s="22">
        <v>-920</v>
      </c>
    </row>
    <row r="45" spans="1:21" ht="11.25">
      <c r="A45" s="7" t="s">
        <v>240</v>
      </c>
      <c r="B45" s="28">
        <v>26</v>
      </c>
      <c r="C45" s="28">
        <v>43</v>
      </c>
      <c r="D45" s="28">
        <v>34</v>
      </c>
      <c r="E45" s="22">
        <v>8</v>
      </c>
      <c r="F45" s="28">
        <v>-95</v>
      </c>
      <c r="G45" s="28">
        <v>-44</v>
      </c>
      <c r="H45" s="28">
        <v>10</v>
      </c>
      <c r="I45" s="22">
        <v>10</v>
      </c>
      <c r="J45" s="28">
        <v>-44</v>
      </c>
      <c r="K45" s="28">
        <v>1</v>
      </c>
      <c r="L45" s="28">
        <v>69</v>
      </c>
      <c r="M45" s="22">
        <v>229</v>
      </c>
      <c r="N45" s="28">
        <v>270</v>
      </c>
      <c r="O45" s="28">
        <v>219</v>
      </c>
      <c r="P45" s="28">
        <v>243</v>
      </c>
      <c r="Q45" s="22">
        <v>127</v>
      </c>
      <c r="R45" s="28">
        <v>67</v>
      </c>
      <c r="S45" s="28">
        <v>122</v>
      </c>
      <c r="T45" s="28">
        <v>126</v>
      </c>
      <c r="U45" s="22">
        <v>96</v>
      </c>
    </row>
    <row r="46" spans="1:21" ht="11.25">
      <c r="A46" s="7" t="s">
        <v>54</v>
      </c>
      <c r="B46" s="28">
        <v>464</v>
      </c>
      <c r="C46" s="28">
        <v>213</v>
      </c>
      <c r="D46" s="28">
        <v>247</v>
      </c>
      <c r="E46" s="22">
        <v>-818</v>
      </c>
      <c r="F46" s="28">
        <v>-169</v>
      </c>
      <c r="G46" s="28">
        <v>-68</v>
      </c>
      <c r="H46" s="28">
        <v>0</v>
      </c>
      <c r="I46" s="22">
        <v>-259</v>
      </c>
      <c r="J46" s="28">
        <v>-176</v>
      </c>
      <c r="K46" s="28">
        <v>-73</v>
      </c>
      <c r="L46" s="28">
        <v>76</v>
      </c>
      <c r="M46" s="22"/>
      <c r="N46" s="28"/>
      <c r="O46" s="28"/>
      <c r="P46" s="28"/>
      <c r="Q46" s="22"/>
      <c r="R46" s="28"/>
      <c r="S46" s="28"/>
      <c r="T46" s="28"/>
      <c r="U46" s="22"/>
    </row>
    <row r="47" spans="1:21" ht="11.25">
      <c r="A47" s="7" t="s">
        <v>55</v>
      </c>
      <c r="B47" s="28">
        <v>23</v>
      </c>
      <c r="C47" s="28">
        <v>15</v>
      </c>
      <c r="D47" s="28">
        <v>17</v>
      </c>
      <c r="E47" s="22">
        <v>-21</v>
      </c>
      <c r="F47" s="28">
        <v>2</v>
      </c>
      <c r="G47" s="28">
        <v>4</v>
      </c>
      <c r="H47" s="28">
        <v>9</v>
      </c>
      <c r="I47" s="22">
        <v>19</v>
      </c>
      <c r="J47" s="28">
        <v>14</v>
      </c>
      <c r="K47" s="28">
        <v>12</v>
      </c>
      <c r="L47" s="28">
        <v>14</v>
      </c>
      <c r="M47" s="22">
        <v>19</v>
      </c>
      <c r="N47" s="28">
        <v>13</v>
      </c>
      <c r="O47" s="28">
        <v>16</v>
      </c>
      <c r="P47" s="28">
        <v>25</v>
      </c>
      <c r="Q47" s="22">
        <v>28</v>
      </c>
      <c r="R47" s="28">
        <v>13</v>
      </c>
      <c r="S47" s="28">
        <v>6</v>
      </c>
      <c r="T47" s="28">
        <v>8</v>
      </c>
      <c r="U47" s="22">
        <v>3</v>
      </c>
    </row>
    <row r="48" spans="1:21" ht="12" thickBot="1">
      <c r="A48" s="7" t="s">
        <v>243</v>
      </c>
      <c r="B48" s="28">
        <v>441</v>
      </c>
      <c r="C48" s="28">
        <v>198</v>
      </c>
      <c r="D48" s="28">
        <v>230</v>
      </c>
      <c r="E48" s="22">
        <v>-797</v>
      </c>
      <c r="F48" s="28">
        <v>-171</v>
      </c>
      <c r="G48" s="28">
        <v>-71</v>
      </c>
      <c r="H48" s="28">
        <v>-9</v>
      </c>
      <c r="I48" s="22">
        <v>-278</v>
      </c>
      <c r="J48" s="28">
        <v>-190</v>
      </c>
      <c r="K48" s="28">
        <v>-84</v>
      </c>
      <c r="L48" s="28">
        <v>62</v>
      </c>
      <c r="M48" s="22">
        <v>271</v>
      </c>
      <c r="N48" s="28">
        <v>337</v>
      </c>
      <c r="O48" s="28">
        <v>247</v>
      </c>
      <c r="P48" s="28">
        <v>302</v>
      </c>
      <c r="Q48" s="22">
        <v>264</v>
      </c>
      <c r="R48" s="28">
        <v>242</v>
      </c>
      <c r="S48" s="28">
        <v>152</v>
      </c>
      <c r="T48" s="28">
        <v>167</v>
      </c>
      <c r="U48" s="22">
        <v>-1020</v>
      </c>
    </row>
    <row r="49" spans="1:21" ht="12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1" ht="11.25">
      <c r="A51" s="20" t="s">
        <v>169</v>
      </c>
    </row>
    <row r="52" ht="11.25">
      <c r="A52" s="20" t="s">
        <v>170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165</v>
      </c>
      <c r="B2" s="14">
        <v>1897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57</v>
      </c>
      <c r="B4" s="15" t="str">
        <f>HYPERLINK("http://www.kabupro.jp/mark/20130812/S000E963.htm","四半期報告書")</f>
        <v>四半期報告書</v>
      </c>
      <c r="C4" s="15" t="str">
        <f>HYPERLINK("http://www.kabupro.jp/mark/20130327/S000D428.htm","有価証券報告書")</f>
        <v>有価証券報告書</v>
      </c>
      <c r="D4" s="15" t="str">
        <f>HYPERLINK("http://www.kabupro.jp/mark/20130812/S000E963.htm","四半期報告書")</f>
        <v>四半期報告書</v>
      </c>
      <c r="E4" s="15" t="str">
        <f>HYPERLINK("http://www.kabupro.jp/mark/20130327/S000D428.htm","有価証券報告書")</f>
        <v>有価証券報告書</v>
      </c>
      <c r="F4" s="15" t="str">
        <f>HYPERLINK("http://www.kabupro.jp/mark/20111111/S0009OPI.htm","四半期報告書")</f>
        <v>四半期報告書</v>
      </c>
      <c r="G4" s="15" t="str">
        <f>HYPERLINK("http://www.kabupro.jp/mark/20120810/S000BON4.htm","四半期報告書")</f>
        <v>四半期報告書</v>
      </c>
      <c r="H4" s="15" t="str">
        <f>HYPERLINK("http://www.kabupro.jp/mark/20110512/S00089HO.htm","四半期報告書")</f>
        <v>四半期報告書</v>
      </c>
      <c r="I4" s="15" t="str">
        <f>HYPERLINK("http://www.kabupro.jp/mark/20120328/S000ALCW.htm","有価証券報告書")</f>
        <v>有価証券報告書</v>
      </c>
      <c r="J4" s="15" t="str">
        <f>HYPERLINK("http://www.kabupro.jp/mark/20111111/S0009OPI.htm","四半期報告書")</f>
        <v>四半期報告書</v>
      </c>
      <c r="K4" s="15" t="str">
        <f>HYPERLINK("http://www.kabupro.jp/mark/20110811/S00094I1.htm","四半期報告書")</f>
        <v>四半期報告書</v>
      </c>
      <c r="L4" s="15" t="str">
        <f>HYPERLINK("http://www.kabupro.jp/mark/20110512/S00089HO.htm","四半期報告書")</f>
        <v>四半期報告書</v>
      </c>
      <c r="M4" s="15" t="str">
        <f>HYPERLINK("http://www.kabupro.jp/mark/20110325/S00080TS.htm","有価証券報告書")</f>
        <v>有価証券報告書</v>
      </c>
      <c r="N4" s="15" t="str">
        <f>HYPERLINK("http://www.kabupro.jp/mark/20101111/S00072W5.htm","四半期報告書")</f>
        <v>四半期報告書</v>
      </c>
      <c r="O4" s="15" t="str">
        <f>HYPERLINK("http://www.kabupro.jp/mark/20100813/S0006M8V.htm","四半期報告書")</f>
        <v>四半期報告書</v>
      </c>
      <c r="P4" s="15" t="str">
        <f>HYPERLINK("http://www.kabupro.jp/mark/20100514/S0005PBB.htm","四半期報告書")</f>
        <v>四半期報告書</v>
      </c>
      <c r="Q4" s="15" t="str">
        <f>HYPERLINK("http://www.kabupro.jp/mark/20100326/S0005EZP.htm","有価証券報告書")</f>
        <v>有価証券報告書</v>
      </c>
    </row>
    <row r="5" spans="1:17" ht="12" thickBot="1">
      <c r="A5" s="11" t="s">
        <v>58</v>
      </c>
      <c r="B5" s="1" t="s">
        <v>252</v>
      </c>
      <c r="C5" s="1" t="s">
        <v>64</v>
      </c>
      <c r="D5" s="1" t="s">
        <v>252</v>
      </c>
      <c r="E5" s="1" t="s">
        <v>64</v>
      </c>
      <c r="F5" s="1" t="s">
        <v>262</v>
      </c>
      <c r="G5" s="1" t="s">
        <v>258</v>
      </c>
      <c r="H5" s="1" t="s">
        <v>266</v>
      </c>
      <c r="I5" s="1" t="s">
        <v>68</v>
      </c>
      <c r="J5" s="1" t="s">
        <v>262</v>
      </c>
      <c r="K5" s="1" t="s">
        <v>264</v>
      </c>
      <c r="L5" s="1" t="s">
        <v>266</v>
      </c>
      <c r="M5" s="1" t="s">
        <v>70</v>
      </c>
      <c r="N5" s="1" t="s">
        <v>268</v>
      </c>
      <c r="O5" s="1" t="s">
        <v>270</v>
      </c>
      <c r="P5" s="1" t="s">
        <v>272</v>
      </c>
      <c r="Q5" s="1" t="s">
        <v>72</v>
      </c>
    </row>
    <row r="6" spans="1:17" ht="12.75" thickBot="1" thickTop="1">
      <c r="A6" s="10" t="s">
        <v>59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60</v>
      </c>
      <c r="B7" s="14" t="s">
        <v>2</v>
      </c>
      <c r="C7" s="16" t="s">
        <v>65</v>
      </c>
      <c r="D7" s="14" t="s">
        <v>2</v>
      </c>
      <c r="E7" s="16" t="s">
        <v>65</v>
      </c>
      <c r="F7" s="14" t="s">
        <v>2</v>
      </c>
      <c r="G7" s="14" t="s">
        <v>2</v>
      </c>
      <c r="H7" s="14" t="s">
        <v>2</v>
      </c>
      <c r="I7" s="16" t="s">
        <v>65</v>
      </c>
      <c r="J7" s="14" t="s">
        <v>2</v>
      </c>
      <c r="K7" s="14" t="s">
        <v>2</v>
      </c>
      <c r="L7" s="14" t="s">
        <v>2</v>
      </c>
      <c r="M7" s="16" t="s">
        <v>65</v>
      </c>
      <c r="N7" s="14" t="s">
        <v>2</v>
      </c>
      <c r="O7" s="14" t="s">
        <v>2</v>
      </c>
      <c r="P7" s="14" t="s">
        <v>2</v>
      </c>
      <c r="Q7" s="16" t="s">
        <v>65</v>
      </c>
    </row>
    <row r="8" spans="1:17" ht="11.25">
      <c r="A8" s="13" t="s">
        <v>61</v>
      </c>
      <c r="B8" s="1" t="s">
        <v>3</v>
      </c>
      <c r="C8" s="17" t="s">
        <v>171</v>
      </c>
      <c r="D8" s="1" t="s">
        <v>171</v>
      </c>
      <c r="E8" s="17" t="s">
        <v>172</v>
      </c>
      <c r="F8" s="1" t="s">
        <v>172</v>
      </c>
      <c r="G8" s="1" t="s">
        <v>172</v>
      </c>
      <c r="H8" s="1" t="s">
        <v>172</v>
      </c>
      <c r="I8" s="17" t="s">
        <v>173</v>
      </c>
      <c r="J8" s="1" t="s">
        <v>173</v>
      </c>
      <c r="K8" s="1" t="s">
        <v>173</v>
      </c>
      <c r="L8" s="1" t="s">
        <v>173</v>
      </c>
      <c r="M8" s="17" t="s">
        <v>174</v>
      </c>
      <c r="N8" s="1" t="s">
        <v>174</v>
      </c>
      <c r="O8" s="1" t="s">
        <v>174</v>
      </c>
      <c r="P8" s="1" t="s">
        <v>174</v>
      </c>
      <c r="Q8" s="17" t="s">
        <v>175</v>
      </c>
    </row>
    <row r="9" spans="1:17" ht="11.25">
      <c r="A9" s="13" t="s">
        <v>62</v>
      </c>
      <c r="B9" s="1" t="s">
        <v>253</v>
      </c>
      <c r="C9" s="17" t="s">
        <v>66</v>
      </c>
      <c r="D9" s="1" t="s">
        <v>259</v>
      </c>
      <c r="E9" s="17" t="s">
        <v>67</v>
      </c>
      <c r="F9" s="1" t="s">
        <v>263</v>
      </c>
      <c r="G9" s="1" t="s">
        <v>265</v>
      </c>
      <c r="H9" s="1" t="s">
        <v>267</v>
      </c>
      <c r="I9" s="17" t="s">
        <v>69</v>
      </c>
      <c r="J9" s="1" t="s">
        <v>269</v>
      </c>
      <c r="K9" s="1" t="s">
        <v>271</v>
      </c>
      <c r="L9" s="1" t="s">
        <v>273</v>
      </c>
      <c r="M9" s="17" t="s">
        <v>71</v>
      </c>
      <c r="N9" s="1" t="s">
        <v>275</v>
      </c>
      <c r="O9" s="1" t="s">
        <v>277</v>
      </c>
      <c r="P9" s="1" t="s">
        <v>279</v>
      </c>
      <c r="Q9" s="17" t="s">
        <v>73</v>
      </c>
    </row>
    <row r="10" spans="1:17" ht="12" thickBot="1">
      <c r="A10" s="13" t="s">
        <v>63</v>
      </c>
      <c r="B10" s="1" t="s">
        <v>75</v>
      </c>
      <c r="C10" s="17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</row>
    <row r="11" spans="1:17" ht="12" thickTop="1">
      <c r="A11" s="30" t="s">
        <v>233</v>
      </c>
      <c r="B11" s="27">
        <v>257</v>
      </c>
      <c r="C11" s="21">
        <v>-810</v>
      </c>
      <c r="D11" s="27">
        <v>-112</v>
      </c>
      <c r="E11" s="21">
        <v>-249</v>
      </c>
      <c r="F11" s="27">
        <v>-220</v>
      </c>
      <c r="G11" s="27">
        <v>-72</v>
      </c>
      <c r="H11" s="27">
        <v>144</v>
      </c>
      <c r="I11" s="21">
        <v>519</v>
      </c>
      <c r="J11" s="27">
        <v>621</v>
      </c>
      <c r="K11" s="27">
        <v>482</v>
      </c>
      <c r="L11" s="27">
        <v>570</v>
      </c>
      <c r="M11" s="21">
        <v>419</v>
      </c>
      <c r="N11" s="27">
        <v>322</v>
      </c>
      <c r="O11" s="27">
        <v>279</v>
      </c>
      <c r="P11" s="27">
        <v>302</v>
      </c>
      <c r="Q11" s="21">
        <v>-920</v>
      </c>
    </row>
    <row r="12" spans="1:17" ht="11.25">
      <c r="A12" s="6" t="s">
        <v>242</v>
      </c>
      <c r="B12" s="28">
        <v>40</v>
      </c>
      <c r="C12" s="22">
        <v>101</v>
      </c>
      <c r="D12" s="28">
        <v>50</v>
      </c>
      <c r="E12" s="22">
        <v>106</v>
      </c>
      <c r="F12" s="28">
        <v>77</v>
      </c>
      <c r="G12" s="28">
        <v>50</v>
      </c>
      <c r="H12" s="28">
        <v>22</v>
      </c>
      <c r="I12" s="22">
        <v>85</v>
      </c>
      <c r="J12" s="28">
        <v>63</v>
      </c>
      <c r="K12" s="28">
        <v>41</v>
      </c>
      <c r="L12" s="28">
        <v>20</v>
      </c>
      <c r="M12" s="22">
        <v>93</v>
      </c>
      <c r="N12" s="28">
        <v>69</v>
      </c>
      <c r="O12" s="28">
        <v>45</v>
      </c>
      <c r="P12" s="28">
        <v>22</v>
      </c>
      <c r="Q12" s="22">
        <v>114</v>
      </c>
    </row>
    <row r="13" spans="1:17" ht="11.25">
      <c r="A13" s="6" t="s">
        <v>226</v>
      </c>
      <c r="B13" s="28"/>
      <c r="C13" s="22">
        <v>41</v>
      </c>
      <c r="D13" s="28"/>
      <c r="E13" s="22"/>
      <c r="F13" s="28"/>
      <c r="G13" s="28"/>
      <c r="H13" s="28"/>
      <c r="I13" s="22">
        <v>14</v>
      </c>
      <c r="J13" s="28">
        <v>9</v>
      </c>
      <c r="K13" s="28">
        <v>9</v>
      </c>
      <c r="L13" s="28"/>
      <c r="M13" s="22">
        <v>26</v>
      </c>
      <c r="N13" s="28"/>
      <c r="O13" s="28"/>
      <c r="P13" s="28"/>
      <c r="Q13" s="22">
        <v>294</v>
      </c>
    </row>
    <row r="14" spans="1:17" ht="11.25">
      <c r="A14" s="6" t="s">
        <v>220</v>
      </c>
      <c r="B14" s="28"/>
      <c r="C14" s="22">
        <v>-32</v>
      </c>
      <c r="D14" s="28">
        <v>-32</v>
      </c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</row>
    <row r="15" spans="1:17" ht="11.25">
      <c r="A15" s="6" t="s">
        <v>4</v>
      </c>
      <c r="B15" s="28"/>
      <c r="C15" s="22">
        <v>-2</v>
      </c>
      <c r="D15" s="28"/>
      <c r="E15" s="22">
        <v>-2</v>
      </c>
      <c r="F15" s="28"/>
      <c r="G15" s="28"/>
      <c r="H15" s="28"/>
      <c r="I15" s="22">
        <v>-2</v>
      </c>
      <c r="J15" s="28"/>
      <c r="K15" s="28"/>
      <c r="L15" s="28"/>
      <c r="M15" s="22">
        <v>-2</v>
      </c>
      <c r="N15" s="28"/>
      <c r="O15" s="28"/>
      <c r="P15" s="28"/>
      <c r="Q15" s="22">
        <v>-6</v>
      </c>
    </row>
    <row r="16" spans="1:17" ht="11.25">
      <c r="A16" s="6" t="s">
        <v>5</v>
      </c>
      <c r="B16" s="28">
        <v>-2</v>
      </c>
      <c r="C16" s="22">
        <v>10</v>
      </c>
      <c r="D16" s="28">
        <v>43</v>
      </c>
      <c r="E16" s="22">
        <v>-16</v>
      </c>
      <c r="F16" s="28"/>
      <c r="G16" s="28">
        <v>-18</v>
      </c>
      <c r="H16" s="28"/>
      <c r="I16" s="22">
        <v>20</v>
      </c>
      <c r="J16" s="28"/>
      <c r="K16" s="28"/>
      <c r="L16" s="28"/>
      <c r="M16" s="22">
        <v>-32</v>
      </c>
      <c r="N16" s="28"/>
      <c r="O16" s="28"/>
      <c r="P16" s="28"/>
      <c r="Q16" s="22">
        <v>-30</v>
      </c>
    </row>
    <row r="17" spans="1:17" ht="11.25">
      <c r="A17" s="6" t="s">
        <v>6</v>
      </c>
      <c r="B17" s="28">
        <v>24</v>
      </c>
      <c r="C17" s="22">
        <v>30</v>
      </c>
      <c r="D17" s="28">
        <v>-1</v>
      </c>
      <c r="E17" s="22">
        <v>-27</v>
      </c>
      <c r="F17" s="28"/>
      <c r="G17" s="28"/>
      <c r="H17" s="28"/>
      <c r="I17" s="22">
        <v>-21</v>
      </c>
      <c r="J17" s="28"/>
      <c r="K17" s="28"/>
      <c r="L17" s="28"/>
      <c r="M17" s="22">
        <v>-57</v>
      </c>
      <c r="N17" s="28"/>
      <c r="O17" s="28"/>
      <c r="P17" s="28"/>
      <c r="Q17" s="22">
        <v>-43</v>
      </c>
    </row>
    <row r="18" spans="1:17" ht="11.25">
      <c r="A18" s="6" t="s">
        <v>7</v>
      </c>
      <c r="B18" s="28"/>
      <c r="C18" s="22"/>
      <c r="D18" s="28"/>
      <c r="E18" s="22"/>
      <c r="F18" s="28">
        <v>75</v>
      </c>
      <c r="G18" s="28"/>
      <c r="H18" s="28">
        <v>55</v>
      </c>
      <c r="I18" s="22"/>
      <c r="J18" s="28">
        <v>59</v>
      </c>
      <c r="K18" s="28">
        <v>9</v>
      </c>
      <c r="L18" s="28">
        <v>45</v>
      </c>
      <c r="M18" s="22"/>
      <c r="N18" s="28">
        <v>21</v>
      </c>
      <c r="O18" s="28">
        <v>-41</v>
      </c>
      <c r="P18" s="28">
        <v>7</v>
      </c>
      <c r="Q18" s="22"/>
    </row>
    <row r="19" spans="1:17" ht="11.25">
      <c r="A19" s="6" t="s">
        <v>8</v>
      </c>
      <c r="B19" s="28"/>
      <c r="C19" s="22"/>
      <c r="D19" s="28"/>
      <c r="E19" s="22">
        <v>135</v>
      </c>
      <c r="F19" s="28">
        <v>135</v>
      </c>
      <c r="G19" s="28">
        <v>135</v>
      </c>
      <c r="H19" s="28">
        <v>135</v>
      </c>
      <c r="I19" s="22">
        <v>8</v>
      </c>
      <c r="J19" s="28">
        <v>6</v>
      </c>
      <c r="K19" s="28">
        <v>4</v>
      </c>
      <c r="L19" s="28">
        <v>2</v>
      </c>
      <c r="M19" s="22">
        <v>41</v>
      </c>
      <c r="N19" s="28">
        <v>34</v>
      </c>
      <c r="O19" s="28">
        <v>28</v>
      </c>
      <c r="P19" s="28">
        <v>14</v>
      </c>
      <c r="Q19" s="22">
        <v>-73</v>
      </c>
    </row>
    <row r="20" spans="1:17" ht="11.25">
      <c r="A20" s="6" t="s">
        <v>9</v>
      </c>
      <c r="B20" s="28">
        <v>-10</v>
      </c>
      <c r="C20" s="22">
        <v>17</v>
      </c>
      <c r="D20" s="28">
        <v>9</v>
      </c>
      <c r="E20" s="22">
        <v>76</v>
      </c>
      <c r="F20" s="28"/>
      <c r="G20" s="28"/>
      <c r="H20" s="28"/>
      <c r="I20" s="22">
        <v>14</v>
      </c>
      <c r="J20" s="28"/>
      <c r="K20" s="28"/>
      <c r="L20" s="28"/>
      <c r="M20" s="22">
        <v>14</v>
      </c>
      <c r="N20" s="28"/>
      <c r="O20" s="28"/>
      <c r="P20" s="28"/>
      <c r="Q20" s="22">
        <v>8</v>
      </c>
    </row>
    <row r="21" spans="1:17" ht="11.25">
      <c r="A21" s="6" t="s">
        <v>10</v>
      </c>
      <c r="B21" s="28">
        <v>-57</v>
      </c>
      <c r="C21" s="22">
        <v>-112</v>
      </c>
      <c r="D21" s="28">
        <v>-60</v>
      </c>
      <c r="E21" s="22">
        <v>-127</v>
      </c>
      <c r="F21" s="28">
        <v>-87</v>
      </c>
      <c r="G21" s="28">
        <v>-66</v>
      </c>
      <c r="H21" s="28">
        <v>-21</v>
      </c>
      <c r="I21" s="22">
        <v>-138</v>
      </c>
      <c r="J21" s="28">
        <v>-101</v>
      </c>
      <c r="K21" s="28">
        <v>-78</v>
      </c>
      <c r="L21" s="28">
        <v>-26</v>
      </c>
      <c r="M21" s="22">
        <v>-151</v>
      </c>
      <c r="N21" s="28">
        <v>-109</v>
      </c>
      <c r="O21" s="28">
        <v>-78</v>
      </c>
      <c r="P21" s="28">
        <v>-28</v>
      </c>
      <c r="Q21" s="22">
        <v>-162</v>
      </c>
    </row>
    <row r="22" spans="1:17" ht="11.25">
      <c r="A22" s="6" t="s">
        <v>206</v>
      </c>
      <c r="B22" s="28">
        <v>0</v>
      </c>
      <c r="C22" s="22">
        <v>1</v>
      </c>
      <c r="D22" s="28">
        <v>0</v>
      </c>
      <c r="E22" s="22">
        <v>1</v>
      </c>
      <c r="F22" s="28">
        <v>0</v>
      </c>
      <c r="G22" s="28">
        <v>0</v>
      </c>
      <c r="H22" s="28">
        <v>0</v>
      </c>
      <c r="I22" s="22">
        <v>1</v>
      </c>
      <c r="J22" s="28">
        <v>0</v>
      </c>
      <c r="K22" s="28">
        <v>0</v>
      </c>
      <c r="L22" s="28">
        <v>0</v>
      </c>
      <c r="M22" s="22">
        <v>1</v>
      </c>
      <c r="N22" s="28">
        <v>0</v>
      </c>
      <c r="O22" s="28">
        <v>0</v>
      </c>
      <c r="P22" s="28">
        <v>0</v>
      </c>
      <c r="Q22" s="22">
        <v>1</v>
      </c>
    </row>
    <row r="23" spans="1:17" ht="11.25">
      <c r="A23" s="6" t="s">
        <v>11</v>
      </c>
      <c r="B23" s="28">
        <v>-14</v>
      </c>
      <c r="C23" s="22">
        <v>-29</v>
      </c>
      <c r="D23" s="28"/>
      <c r="E23" s="22">
        <v>-23</v>
      </c>
      <c r="F23" s="28">
        <v>-23</v>
      </c>
      <c r="G23" s="28">
        <v>-23</v>
      </c>
      <c r="H23" s="28"/>
      <c r="I23" s="22">
        <v>17</v>
      </c>
      <c r="J23" s="28">
        <v>6</v>
      </c>
      <c r="K23" s="28">
        <v>18</v>
      </c>
      <c r="L23" s="28"/>
      <c r="M23" s="22">
        <v>-28</v>
      </c>
      <c r="N23" s="28">
        <v>-24</v>
      </c>
      <c r="O23" s="28">
        <v>-27</v>
      </c>
      <c r="P23" s="28"/>
      <c r="Q23" s="22">
        <v>101</v>
      </c>
    </row>
    <row r="24" spans="1:17" ht="11.25">
      <c r="A24" s="6" t="s">
        <v>12</v>
      </c>
      <c r="B24" s="28">
        <v>-34</v>
      </c>
      <c r="C24" s="22">
        <v>-2</v>
      </c>
      <c r="D24" s="28">
        <v>-2</v>
      </c>
      <c r="E24" s="22"/>
      <c r="F24" s="28"/>
      <c r="G24" s="28"/>
      <c r="H24" s="28"/>
      <c r="I24" s="22"/>
      <c r="J24" s="28"/>
      <c r="K24" s="28"/>
      <c r="L24" s="28"/>
      <c r="M24" s="22">
        <v>-11</v>
      </c>
      <c r="N24" s="28">
        <v>-11</v>
      </c>
      <c r="O24" s="28">
        <v>-11</v>
      </c>
      <c r="P24" s="28"/>
      <c r="Q24" s="22">
        <v>-39</v>
      </c>
    </row>
    <row r="25" spans="1:17" ht="11.25">
      <c r="A25" s="6" t="s">
        <v>13</v>
      </c>
      <c r="B25" s="28"/>
      <c r="C25" s="22">
        <v>19</v>
      </c>
      <c r="D25" s="28"/>
      <c r="E25" s="22"/>
      <c r="F25" s="28"/>
      <c r="G25" s="28"/>
      <c r="H25" s="28"/>
      <c r="I25" s="22">
        <v>23</v>
      </c>
      <c r="J25" s="28">
        <v>6</v>
      </c>
      <c r="K25" s="28"/>
      <c r="L25" s="28"/>
      <c r="M25" s="22">
        <v>18</v>
      </c>
      <c r="N25" s="28">
        <v>10</v>
      </c>
      <c r="O25" s="28">
        <v>10</v>
      </c>
      <c r="P25" s="28">
        <v>11</v>
      </c>
      <c r="Q25" s="22">
        <v>395</v>
      </c>
    </row>
    <row r="26" spans="1:17" ht="11.25">
      <c r="A26" s="6" t="s">
        <v>14</v>
      </c>
      <c r="B26" s="28"/>
      <c r="C26" s="22">
        <v>0</v>
      </c>
      <c r="D26" s="28"/>
      <c r="E26" s="22">
        <v>-1</v>
      </c>
      <c r="F26" s="28"/>
      <c r="G26" s="28"/>
      <c r="H26" s="28"/>
      <c r="I26" s="22">
        <v>0</v>
      </c>
      <c r="J26" s="28"/>
      <c r="K26" s="28"/>
      <c r="L26" s="28"/>
      <c r="M26" s="22">
        <v>-3</v>
      </c>
      <c r="N26" s="28"/>
      <c r="O26" s="28"/>
      <c r="P26" s="28"/>
      <c r="Q26" s="22"/>
    </row>
    <row r="27" spans="1:17" ht="11.25">
      <c r="A27" s="6" t="s">
        <v>15</v>
      </c>
      <c r="B27" s="28">
        <v>-932</v>
      </c>
      <c r="C27" s="22">
        <v>-2062</v>
      </c>
      <c r="D27" s="28">
        <v>545</v>
      </c>
      <c r="E27" s="22">
        <v>652</v>
      </c>
      <c r="F27" s="28">
        <v>1358</v>
      </c>
      <c r="G27" s="28">
        <v>1822</v>
      </c>
      <c r="H27" s="28">
        <v>-2816</v>
      </c>
      <c r="I27" s="22">
        <v>-1111</v>
      </c>
      <c r="J27" s="28">
        <v>-908</v>
      </c>
      <c r="K27" s="28">
        <v>488</v>
      </c>
      <c r="L27" s="28">
        <v>-1337</v>
      </c>
      <c r="M27" s="22">
        <v>550</v>
      </c>
      <c r="N27" s="28">
        <v>998</v>
      </c>
      <c r="O27" s="28">
        <v>1483</v>
      </c>
      <c r="P27" s="28">
        <v>-416</v>
      </c>
      <c r="Q27" s="22">
        <v>482</v>
      </c>
    </row>
    <row r="28" spans="1:17" ht="11.25">
      <c r="A28" s="6" t="s">
        <v>16</v>
      </c>
      <c r="B28" s="28"/>
      <c r="C28" s="22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1603</v>
      </c>
    </row>
    <row r="29" spans="1:17" ht="11.25">
      <c r="A29" s="6" t="s">
        <v>17</v>
      </c>
      <c r="B29" s="28">
        <v>284</v>
      </c>
      <c r="C29" s="22">
        <v>89</v>
      </c>
      <c r="D29" s="28">
        <v>358</v>
      </c>
      <c r="E29" s="22">
        <v>2685</v>
      </c>
      <c r="F29" s="28">
        <v>2889</v>
      </c>
      <c r="G29" s="28">
        <v>2510</v>
      </c>
      <c r="H29" s="28">
        <v>2676</v>
      </c>
      <c r="I29" s="22">
        <v>2869</v>
      </c>
      <c r="J29" s="28">
        <v>3287</v>
      </c>
      <c r="K29" s="28">
        <v>794</v>
      </c>
      <c r="L29" s="28">
        <v>2117</v>
      </c>
      <c r="M29" s="22">
        <v>-1943</v>
      </c>
      <c r="N29" s="28">
        <v>-463</v>
      </c>
      <c r="O29" s="28">
        <v>731</v>
      </c>
      <c r="P29" s="28">
        <v>1384</v>
      </c>
      <c r="Q29" s="22"/>
    </row>
    <row r="30" spans="1:17" ht="11.25">
      <c r="A30" s="6" t="s">
        <v>18</v>
      </c>
      <c r="B30" s="28">
        <v>738</v>
      </c>
      <c r="C30" s="22">
        <v>1644</v>
      </c>
      <c r="D30" s="28">
        <v>444</v>
      </c>
      <c r="E30" s="22">
        <v>-1040</v>
      </c>
      <c r="F30" s="28">
        <v>-1193</v>
      </c>
      <c r="G30" s="28">
        <v>-711</v>
      </c>
      <c r="H30" s="28">
        <v>699</v>
      </c>
      <c r="I30" s="22">
        <v>-796</v>
      </c>
      <c r="J30" s="28">
        <v>-180</v>
      </c>
      <c r="K30" s="28">
        <v>-288</v>
      </c>
      <c r="L30" s="28">
        <v>-174</v>
      </c>
      <c r="M30" s="22">
        <v>1019</v>
      </c>
      <c r="N30" s="28">
        <v>80</v>
      </c>
      <c r="O30" s="28">
        <v>-419</v>
      </c>
      <c r="P30" s="28">
        <v>-234</v>
      </c>
      <c r="Q30" s="22">
        <v>-757</v>
      </c>
    </row>
    <row r="31" spans="1:17" ht="11.25">
      <c r="A31" s="6" t="s">
        <v>19</v>
      </c>
      <c r="B31" s="28">
        <v>-24</v>
      </c>
      <c r="C31" s="22">
        <v>144</v>
      </c>
      <c r="D31" s="28">
        <v>-121</v>
      </c>
      <c r="E31" s="22">
        <v>-1893</v>
      </c>
      <c r="F31" s="28">
        <v>-1997</v>
      </c>
      <c r="G31" s="28">
        <v>-1676</v>
      </c>
      <c r="H31" s="28">
        <v>-1765</v>
      </c>
      <c r="I31" s="22">
        <v>-1622</v>
      </c>
      <c r="J31" s="28">
        <v>-2211</v>
      </c>
      <c r="K31" s="28">
        <v>58</v>
      </c>
      <c r="L31" s="28">
        <v>-899</v>
      </c>
      <c r="M31" s="22">
        <v>1193</v>
      </c>
      <c r="N31" s="28">
        <v>739</v>
      </c>
      <c r="O31" s="28">
        <v>-195</v>
      </c>
      <c r="P31" s="28">
        <v>-703</v>
      </c>
      <c r="Q31" s="22">
        <v>-586</v>
      </c>
    </row>
    <row r="32" spans="1:17" ht="11.25">
      <c r="A32" s="6" t="s">
        <v>20</v>
      </c>
      <c r="B32" s="28">
        <v>54</v>
      </c>
      <c r="C32" s="22">
        <v>-10</v>
      </c>
      <c r="D32" s="28">
        <v>-10</v>
      </c>
      <c r="E32" s="22">
        <v>-248</v>
      </c>
      <c r="F32" s="28">
        <v>-205</v>
      </c>
      <c r="G32" s="28">
        <v>-171</v>
      </c>
      <c r="H32" s="28">
        <v>-89</v>
      </c>
      <c r="I32" s="22">
        <v>244</v>
      </c>
      <c r="J32" s="28">
        <v>246</v>
      </c>
      <c r="K32" s="28">
        <v>94</v>
      </c>
      <c r="L32" s="28">
        <v>145</v>
      </c>
      <c r="M32" s="22">
        <v>-111</v>
      </c>
      <c r="N32" s="28">
        <v>-117</v>
      </c>
      <c r="O32" s="28">
        <v>-84</v>
      </c>
      <c r="P32" s="28">
        <v>-19</v>
      </c>
      <c r="Q32" s="22">
        <v>119</v>
      </c>
    </row>
    <row r="33" spans="1:17" ht="11.25">
      <c r="A33" s="6" t="s">
        <v>86</v>
      </c>
      <c r="B33" s="28">
        <v>144</v>
      </c>
      <c r="C33" s="22">
        <v>-136</v>
      </c>
      <c r="D33" s="28">
        <v>-5</v>
      </c>
      <c r="E33" s="22">
        <v>325</v>
      </c>
      <c r="F33" s="28">
        <v>258</v>
      </c>
      <c r="G33" s="28">
        <v>602</v>
      </c>
      <c r="H33" s="28">
        <v>-601</v>
      </c>
      <c r="I33" s="22">
        <v>103</v>
      </c>
      <c r="J33" s="28">
        <v>-345</v>
      </c>
      <c r="K33" s="28">
        <v>-13</v>
      </c>
      <c r="L33" s="28">
        <v>-49</v>
      </c>
      <c r="M33" s="22">
        <v>-259</v>
      </c>
      <c r="N33" s="28">
        <v>-334</v>
      </c>
      <c r="O33" s="28">
        <v>-68</v>
      </c>
      <c r="P33" s="28">
        <v>-70</v>
      </c>
      <c r="Q33" s="22">
        <v>119</v>
      </c>
    </row>
    <row r="34" spans="1:17" ht="11.25">
      <c r="A34" s="6" t="s">
        <v>21</v>
      </c>
      <c r="B34" s="28">
        <v>468</v>
      </c>
      <c r="C34" s="22">
        <v>-594</v>
      </c>
      <c r="D34" s="28">
        <v>1104</v>
      </c>
      <c r="E34" s="22">
        <v>352</v>
      </c>
      <c r="F34" s="28">
        <v>1067</v>
      </c>
      <c r="G34" s="28">
        <v>2382</v>
      </c>
      <c r="H34" s="28">
        <v>-1561</v>
      </c>
      <c r="I34" s="22">
        <v>228</v>
      </c>
      <c r="J34" s="28">
        <v>558</v>
      </c>
      <c r="K34" s="28">
        <v>1618</v>
      </c>
      <c r="L34" s="28">
        <v>413</v>
      </c>
      <c r="M34" s="22">
        <v>776</v>
      </c>
      <c r="N34" s="28">
        <v>1216</v>
      </c>
      <c r="O34" s="28">
        <v>1654</v>
      </c>
      <c r="P34" s="28">
        <v>271</v>
      </c>
      <c r="Q34" s="22">
        <v>613</v>
      </c>
    </row>
    <row r="35" spans="1:17" ht="11.25">
      <c r="A35" s="6" t="s">
        <v>22</v>
      </c>
      <c r="B35" s="28">
        <v>58</v>
      </c>
      <c r="C35" s="22">
        <v>109</v>
      </c>
      <c r="D35" s="28">
        <v>58</v>
      </c>
      <c r="E35" s="22">
        <v>128</v>
      </c>
      <c r="F35" s="28">
        <v>84</v>
      </c>
      <c r="G35" s="28">
        <v>66</v>
      </c>
      <c r="H35" s="28">
        <v>15</v>
      </c>
      <c r="I35" s="22">
        <v>140</v>
      </c>
      <c r="J35" s="28">
        <v>99</v>
      </c>
      <c r="K35" s="28">
        <v>77</v>
      </c>
      <c r="L35" s="28">
        <v>18</v>
      </c>
      <c r="M35" s="22">
        <v>150</v>
      </c>
      <c r="N35" s="28">
        <v>97</v>
      </c>
      <c r="O35" s="28">
        <v>74</v>
      </c>
      <c r="P35" s="28">
        <v>23</v>
      </c>
      <c r="Q35" s="22">
        <v>161</v>
      </c>
    </row>
    <row r="36" spans="1:17" ht="11.25">
      <c r="A36" s="6" t="s">
        <v>23</v>
      </c>
      <c r="B36" s="28">
        <v>0</v>
      </c>
      <c r="C36" s="22">
        <v>-1</v>
      </c>
      <c r="D36" s="28">
        <v>0</v>
      </c>
      <c r="E36" s="22">
        <v>-1</v>
      </c>
      <c r="F36" s="28">
        <v>0</v>
      </c>
      <c r="G36" s="28">
        <v>0</v>
      </c>
      <c r="H36" s="28">
        <v>0</v>
      </c>
      <c r="I36" s="22">
        <v>-1</v>
      </c>
      <c r="J36" s="28">
        <v>0</v>
      </c>
      <c r="K36" s="28">
        <v>0</v>
      </c>
      <c r="L36" s="28">
        <v>0</v>
      </c>
      <c r="M36" s="22">
        <v>-1</v>
      </c>
      <c r="N36" s="28">
        <v>0</v>
      </c>
      <c r="O36" s="28">
        <v>0</v>
      </c>
      <c r="P36" s="28">
        <v>0</v>
      </c>
      <c r="Q36" s="22">
        <v>-1</v>
      </c>
    </row>
    <row r="37" spans="1:17" ht="11.25">
      <c r="A37" s="6" t="s">
        <v>24</v>
      </c>
      <c r="B37" s="28">
        <v>-14</v>
      </c>
      <c r="C37" s="22">
        <v>-35</v>
      </c>
      <c r="D37" s="28">
        <v>-22</v>
      </c>
      <c r="E37" s="22">
        <v>-293</v>
      </c>
      <c r="F37" s="28">
        <v>-291</v>
      </c>
      <c r="G37" s="28">
        <v>-188</v>
      </c>
      <c r="H37" s="28">
        <v>-176</v>
      </c>
      <c r="I37" s="22">
        <v>-17</v>
      </c>
      <c r="J37" s="28">
        <v>-14</v>
      </c>
      <c r="K37" s="28">
        <v>-16</v>
      </c>
      <c r="L37" s="28">
        <v>-19</v>
      </c>
      <c r="M37" s="22">
        <v>-7</v>
      </c>
      <c r="N37" s="28">
        <v>-15</v>
      </c>
      <c r="O37" s="28">
        <v>-12</v>
      </c>
      <c r="P37" s="28">
        <v>-9</v>
      </c>
      <c r="Q37" s="22">
        <v>-157</v>
      </c>
    </row>
    <row r="38" spans="1:17" ht="11.25">
      <c r="A38" s="6" t="s">
        <v>25</v>
      </c>
      <c r="B38" s="28">
        <v>17</v>
      </c>
      <c r="C38" s="22">
        <v>93</v>
      </c>
      <c r="D38" s="28">
        <v>93</v>
      </c>
      <c r="E38" s="22"/>
      <c r="F38" s="28"/>
      <c r="G38" s="28"/>
      <c r="H38" s="28"/>
      <c r="I38" s="22">
        <v>9</v>
      </c>
      <c r="J38" s="28">
        <v>9</v>
      </c>
      <c r="K38" s="28">
        <v>9</v>
      </c>
      <c r="L38" s="28"/>
      <c r="M38" s="22">
        <v>88</v>
      </c>
      <c r="N38" s="28">
        <v>97</v>
      </c>
      <c r="O38" s="28">
        <v>97</v>
      </c>
      <c r="P38" s="28">
        <v>10</v>
      </c>
      <c r="Q38" s="22"/>
    </row>
    <row r="39" spans="1:17" ht="12" thickBot="1">
      <c r="A39" s="5" t="s">
        <v>26</v>
      </c>
      <c r="B39" s="29">
        <v>528</v>
      </c>
      <c r="C39" s="23">
        <v>-897</v>
      </c>
      <c r="D39" s="29">
        <v>1233</v>
      </c>
      <c r="E39" s="23">
        <v>186</v>
      </c>
      <c r="F39" s="29">
        <v>860</v>
      </c>
      <c r="G39" s="29">
        <v>2260</v>
      </c>
      <c r="H39" s="29">
        <v>-1722</v>
      </c>
      <c r="I39" s="23">
        <v>360</v>
      </c>
      <c r="J39" s="29">
        <v>651</v>
      </c>
      <c r="K39" s="29">
        <v>1688</v>
      </c>
      <c r="L39" s="29">
        <v>412</v>
      </c>
      <c r="M39" s="23">
        <v>1006</v>
      </c>
      <c r="N39" s="29">
        <v>1394</v>
      </c>
      <c r="O39" s="29">
        <v>1813</v>
      </c>
      <c r="P39" s="29">
        <v>296</v>
      </c>
      <c r="Q39" s="23">
        <v>616</v>
      </c>
    </row>
    <row r="40" spans="1:17" ht="12" thickTop="1">
      <c r="A40" s="6" t="s">
        <v>27</v>
      </c>
      <c r="B40" s="28"/>
      <c r="C40" s="22"/>
      <c r="D40" s="28"/>
      <c r="E40" s="22"/>
      <c r="F40" s="28"/>
      <c r="G40" s="28"/>
      <c r="H40" s="28"/>
      <c r="I40" s="22">
        <v>-5600</v>
      </c>
      <c r="J40" s="28">
        <v>-5600</v>
      </c>
      <c r="K40" s="28">
        <v>-5600</v>
      </c>
      <c r="L40" s="28">
        <v>-3900</v>
      </c>
      <c r="M40" s="22">
        <v>-13400</v>
      </c>
      <c r="N40" s="28">
        <v>-10400</v>
      </c>
      <c r="O40" s="28">
        <v>-7600</v>
      </c>
      <c r="P40" s="28">
        <v>-1400</v>
      </c>
      <c r="Q40" s="22">
        <v>-14140</v>
      </c>
    </row>
    <row r="41" spans="1:17" ht="11.25">
      <c r="A41" s="6" t="s">
        <v>28</v>
      </c>
      <c r="B41" s="28"/>
      <c r="C41" s="22">
        <v>100</v>
      </c>
      <c r="D41" s="28">
        <v>100</v>
      </c>
      <c r="E41" s="22"/>
      <c r="F41" s="28"/>
      <c r="G41" s="28"/>
      <c r="H41" s="28"/>
      <c r="I41" s="22">
        <v>8900</v>
      </c>
      <c r="J41" s="28">
        <v>8900</v>
      </c>
      <c r="K41" s="28">
        <v>5200</v>
      </c>
      <c r="L41" s="28">
        <v>1900</v>
      </c>
      <c r="M41" s="22">
        <v>12250</v>
      </c>
      <c r="N41" s="28">
        <v>7150</v>
      </c>
      <c r="O41" s="28">
        <v>2850</v>
      </c>
      <c r="P41" s="28">
        <v>900</v>
      </c>
      <c r="Q41" s="22">
        <v>14370</v>
      </c>
    </row>
    <row r="42" spans="1:17" ht="11.25">
      <c r="A42" s="6" t="s">
        <v>29</v>
      </c>
      <c r="B42" s="28">
        <v>245</v>
      </c>
      <c r="C42" s="22">
        <v>1572</v>
      </c>
      <c r="D42" s="28">
        <v>1172</v>
      </c>
      <c r="E42" s="22">
        <v>1228</v>
      </c>
      <c r="F42" s="28">
        <v>628</v>
      </c>
      <c r="G42" s="28">
        <v>423</v>
      </c>
      <c r="H42" s="28">
        <v>216</v>
      </c>
      <c r="I42" s="22">
        <v>987</v>
      </c>
      <c r="J42" s="28">
        <v>987</v>
      </c>
      <c r="K42" s="28">
        <v>615</v>
      </c>
      <c r="L42" s="28">
        <v>87</v>
      </c>
      <c r="M42" s="22">
        <v>3499</v>
      </c>
      <c r="N42" s="28">
        <v>2900</v>
      </c>
      <c r="O42" s="28">
        <v>2300</v>
      </c>
      <c r="P42" s="28">
        <v>1000</v>
      </c>
      <c r="Q42" s="22">
        <v>300</v>
      </c>
    </row>
    <row r="43" spans="1:17" ht="11.25">
      <c r="A43" s="6" t="s">
        <v>30</v>
      </c>
      <c r="B43" s="28">
        <v>-5</v>
      </c>
      <c r="C43" s="22">
        <v>-58</v>
      </c>
      <c r="D43" s="28">
        <v>-37</v>
      </c>
      <c r="E43" s="22">
        <v>-58</v>
      </c>
      <c r="F43" s="28">
        <v>-54</v>
      </c>
      <c r="G43" s="28">
        <v>-37</v>
      </c>
      <c r="H43" s="28"/>
      <c r="I43" s="22">
        <v>-16</v>
      </c>
      <c r="J43" s="28">
        <v>-16</v>
      </c>
      <c r="K43" s="28"/>
      <c r="L43" s="28"/>
      <c r="M43" s="22">
        <v>-29</v>
      </c>
      <c r="N43" s="28">
        <v>-30</v>
      </c>
      <c r="O43" s="28"/>
      <c r="P43" s="28"/>
      <c r="Q43" s="22">
        <v>-59</v>
      </c>
    </row>
    <row r="44" spans="1:17" ht="11.25">
      <c r="A44" s="6" t="s">
        <v>31</v>
      </c>
      <c r="B44" s="28"/>
      <c r="C44" s="22">
        <v>4</v>
      </c>
      <c r="D44" s="28"/>
      <c r="E44" s="22">
        <v>9</v>
      </c>
      <c r="F44" s="28">
        <v>2</v>
      </c>
      <c r="G44" s="28"/>
      <c r="H44" s="28"/>
      <c r="I44" s="22">
        <v>2</v>
      </c>
      <c r="J44" s="28">
        <v>2</v>
      </c>
      <c r="K44" s="28"/>
      <c r="L44" s="28"/>
      <c r="M44" s="22">
        <v>4</v>
      </c>
      <c r="N44" s="28">
        <v>4</v>
      </c>
      <c r="O44" s="28"/>
      <c r="P44" s="28"/>
      <c r="Q44" s="22">
        <v>32</v>
      </c>
    </row>
    <row r="45" spans="1:17" ht="11.25">
      <c r="A45" s="6" t="s">
        <v>32</v>
      </c>
      <c r="B45" s="28"/>
      <c r="C45" s="22">
        <v>-5</v>
      </c>
      <c r="D45" s="28">
        <v>-1</v>
      </c>
      <c r="E45" s="22">
        <v>-38</v>
      </c>
      <c r="F45" s="28">
        <v>-38</v>
      </c>
      <c r="G45" s="28">
        <v>-17</v>
      </c>
      <c r="H45" s="28">
        <v>-14</v>
      </c>
      <c r="I45" s="22">
        <v>-53</v>
      </c>
      <c r="J45" s="28">
        <v>-1</v>
      </c>
      <c r="K45" s="28"/>
      <c r="L45" s="28"/>
      <c r="M45" s="22">
        <v>-41</v>
      </c>
      <c r="N45" s="28">
        <v>-11</v>
      </c>
      <c r="O45" s="28"/>
      <c r="P45" s="28"/>
      <c r="Q45" s="22"/>
    </row>
    <row r="46" spans="1:17" ht="11.25">
      <c r="A46" s="6" t="s">
        <v>33</v>
      </c>
      <c r="B46" s="28"/>
      <c r="C46" s="22">
        <v>-1800</v>
      </c>
      <c r="D46" s="28">
        <v>-1300</v>
      </c>
      <c r="E46" s="22">
        <v>-900</v>
      </c>
      <c r="F46" s="28">
        <v>-200</v>
      </c>
      <c r="G46" s="28"/>
      <c r="H46" s="28"/>
      <c r="I46" s="22">
        <v>-200</v>
      </c>
      <c r="J46" s="28">
        <v>-200</v>
      </c>
      <c r="K46" s="28">
        <v>-200</v>
      </c>
      <c r="L46" s="28">
        <v>-200</v>
      </c>
      <c r="M46" s="22">
        <v>-2193</v>
      </c>
      <c r="N46" s="28">
        <v>-1693</v>
      </c>
      <c r="O46" s="28">
        <v>-1297</v>
      </c>
      <c r="P46" s="28">
        <v>-300</v>
      </c>
      <c r="Q46" s="22">
        <v>-2090</v>
      </c>
    </row>
    <row r="47" spans="1:17" ht="11.25">
      <c r="A47" s="6" t="s">
        <v>34</v>
      </c>
      <c r="B47" s="28">
        <v>91</v>
      </c>
      <c r="C47" s="22">
        <v>60</v>
      </c>
      <c r="D47" s="28">
        <v>46</v>
      </c>
      <c r="E47" s="22">
        <v>6</v>
      </c>
      <c r="F47" s="28"/>
      <c r="G47" s="28">
        <v>6</v>
      </c>
      <c r="H47" s="28"/>
      <c r="I47" s="22">
        <v>9</v>
      </c>
      <c r="J47" s="28"/>
      <c r="K47" s="28"/>
      <c r="L47" s="28"/>
      <c r="M47" s="22">
        <v>74</v>
      </c>
      <c r="N47" s="28">
        <v>67</v>
      </c>
      <c r="O47" s="28">
        <v>67</v>
      </c>
      <c r="P47" s="28"/>
      <c r="Q47" s="22">
        <v>1654</v>
      </c>
    </row>
    <row r="48" spans="1:17" ht="11.25">
      <c r="A48" s="6" t="s">
        <v>35</v>
      </c>
      <c r="B48" s="28"/>
      <c r="C48" s="22">
        <v>-1</v>
      </c>
      <c r="D48" s="28"/>
      <c r="E48" s="22">
        <v>-1</v>
      </c>
      <c r="F48" s="28"/>
      <c r="G48" s="28"/>
      <c r="H48" s="28"/>
      <c r="I48" s="22">
        <v>-4</v>
      </c>
      <c r="J48" s="28"/>
      <c r="K48" s="28"/>
      <c r="L48" s="28"/>
      <c r="M48" s="22">
        <v>-6</v>
      </c>
      <c r="N48" s="28"/>
      <c r="O48" s="28"/>
      <c r="P48" s="28"/>
      <c r="Q48" s="22">
        <v>-34</v>
      </c>
    </row>
    <row r="49" spans="1:17" ht="11.25">
      <c r="A49" s="6" t="s">
        <v>36</v>
      </c>
      <c r="B49" s="28"/>
      <c r="C49" s="22">
        <v>5</v>
      </c>
      <c r="D49" s="28"/>
      <c r="E49" s="22">
        <v>5</v>
      </c>
      <c r="F49" s="28"/>
      <c r="G49" s="28"/>
      <c r="H49" s="28"/>
      <c r="I49" s="22">
        <v>6</v>
      </c>
      <c r="J49" s="28"/>
      <c r="K49" s="28"/>
      <c r="L49" s="28"/>
      <c r="M49" s="22">
        <v>20</v>
      </c>
      <c r="N49" s="28"/>
      <c r="O49" s="28"/>
      <c r="P49" s="28"/>
      <c r="Q49" s="22">
        <v>24</v>
      </c>
    </row>
    <row r="50" spans="1:17" ht="11.25">
      <c r="A50" s="6" t="s">
        <v>86</v>
      </c>
      <c r="B50" s="28">
        <v>6</v>
      </c>
      <c r="C50" s="22">
        <v>-7</v>
      </c>
      <c r="D50" s="28">
        <v>5</v>
      </c>
      <c r="E50" s="22">
        <v>5</v>
      </c>
      <c r="F50" s="28">
        <v>14</v>
      </c>
      <c r="G50" s="28">
        <v>8</v>
      </c>
      <c r="H50" s="28">
        <v>-1</v>
      </c>
      <c r="I50" s="22">
        <v>51</v>
      </c>
      <c r="J50" s="28">
        <v>40</v>
      </c>
      <c r="K50" s="28">
        <v>-16</v>
      </c>
      <c r="L50" s="28">
        <v>0</v>
      </c>
      <c r="M50" s="22">
        <v>40</v>
      </c>
      <c r="N50" s="28">
        <v>7</v>
      </c>
      <c r="O50" s="28">
        <v>-4</v>
      </c>
      <c r="P50" s="28">
        <v>-3</v>
      </c>
      <c r="Q50" s="22">
        <v>71</v>
      </c>
    </row>
    <row r="51" spans="1:17" ht="12" thickBot="1">
      <c r="A51" s="5" t="s">
        <v>37</v>
      </c>
      <c r="B51" s="29">
        <v>336</v>
      </c>
      <c r="C51" s="23">
        <v>-129</v>
      </c>
      <c r="D51" s="29">
        <v>-15</v>
      </c>
      <c r="E51" s="23">
        <v>255</v>
      </c>
      <c r="F51" s="29">
        <v>353</v>
      </c>
      <c r="G51" s="29">
        <v>382</v>
      </c>
      <c r="H51" s="29">
        <v>201</v>
      </c>
      <c r="I51" s="23">
        <v>4082</v>
      </c>
      <c r="J51" s="29">
        <v>4112</v>
      </c>
      <c r="K51" s="29">
        <v>-1</v>
      </c>
      <c r="L51" s="29">
        <v>-2113</v>
      </c>
      <c r="M51" s="23">
        <v>218</v>
      </c>
      <c r="N51" s="29">
        <v>-2006</v>
      </c>
      <c r="O51" s="29">
        <v>-3684</v>
      </c>
      <c r="P51" s="29">
        <v>197</v>
      </c>
      <c r="Q51" s="23">
        <v>128</v>
      </c>
    </row>
    <row r="52" spans="1:17" ht="12" thickTop="1">
      <c r="A52" s="6" t="s">
        <v>38</v>
      </c>
      <c r="B52" s="28">
        <v>0</v>
      </c>
      <c r="C52" s="22">
        <v>-169</v>
      </c>
      <c r="D52" s="28">
        <v>-168</v>
      </c>
      <c r="E52" s="22">
        <v>-236</v>
      </c>
      <c r="F52" s="28">
        <v>-236</v>
      </c>
      <c r="G52" s="28">
        <v>-236</v>
      </c>
      <c r="H52" s="28">
        <v>-60</v>
      </c>
      <c r="I52" s="22">
        <v>-164</v>
      </c>
      <c r="J52" s="28">
        <v>-85</v>
      </c>
      <c r="K52" s="28">
        <v>-65</v>
      </c>
      <c r="L52" s="28">
        <v>-34</v>
      </c>
      <c r="M52" s="22">
        <v>-131</v>
      </c>
      <c r="N52" s="28">
        <v>-50</v>
      </c>
      <c r="O52" s="28">
        <v>-1</v>
      </c>
      <c r="P52" s="28">
        <v>-1</v>
      </c>
      <c r="Q52" s="22">
        <v>-300</v>
      </c>
    </row>
    <row r="53" spans="1:17" ht="11.25">
      <c r="A53" s="6" t="s">
        <v>39</v>
      </c>
      <c r="B53" s="28"/>
      <c r="C53" s="22"/>
      <c r="D53" s="28"/>
      <c r="E53" s="22"/>
      <c r="F53" s="28"/>
      <c r="G53" s="28"/>
      <c r="H53" s="28"/>
      <c r="I53" s="22">
        <v>0</v>
      </c>
      <c r="J53" s="28">
        <v>0</v>
      </c>
      <c r="K53" s="28">
        <v>0</v>
      </c>
      <c r="L53" s="28">
        <v>0</v>
      </c>
      <c r="M53" s="22">
        <v>0</v>
      </c>
      <c r="N53" s="28">
        <v>0</v>
      </c>
      <c r="O53" s="28">
        <v>0</v>
      </c>
      <c r="P53" s="28">
        <v>0</v>
      </c>
      <c r="Q53" s="22">
        <v>5</v>
      </c>
    </row>
    <row r="54" spans="1:17" ht="11.25">
      <c r="A54" s="6" t="s">
        <v>40</v>
      </c>
      <c r="B54" s="28">
        <v>-265</v>
      </c>
      <c r="C54" s="22">
        <v>-275</v>
      </c>
      <c r="D54" s="28">
        <v>-274</v>
      </c>
      <c r="E54" s="22">
        <v>-285</v>
      </c>
      <c r="F54" s="28">
        <v>-285</v>
      </c>
      <c r="G54" s="28">
        <v>-284</v>
      </c>
      <c r="H54" s="28">
        <v>-241</v>
      </c>
      <c r="I54" s="22">
        <v>-293</v>
      </c>
      <c r="J54" s="28">
        <v>-293</v>
      </c>
      <c r="K54" s="28">
        <v>-293</v>
      </c>
      <c r="L54" s="28">
        <v>-245</v>
      </c>
      <c r="M54" s="22">
        <v>-300</v>
      </c>
      <c r="N54" s="28">
        <v>-300</v>
      </c>
      <c r="O54" s="28">
        <v>-300</v>
      </c>
      <c r="P54" s="28">
        <v>-259</v>
      </c>
      <c r="Q54" s="22">
        <v>-319</v>
      </c>
    </row>
    <row r="55" spans="1:17" ht="11.25">
      <c r="A55" s="6" t="s">
        <v>41</v>
      </c>
      <c r="B55" s="28"/>
      <c r="C55" s="22">
        <v>-6</v>
      </c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</row>
    <row r="56" spans="1:17" ht="11.25">
      <c r="A56" s="6" t="s">
        <v>86</v>
      </c>
      <c r="B56" s="28"/>
      <c r="C56" s="22"/>
      <c r="D56" s="28">
        <v>-6</v>
      </c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</row>
    <row r="57" spans="1:17" ht="12" thickBot="1">
      <c r="A57" s="5" t="s">
        <v>42</v>
      </c>
      <c r="B57" s="29">
        <v>-265</v>
      </c>
      <c r="C57" s="23">
        <v>-449</v>
      </c>
      <c r="D57" s="29">
        <v>-449</v>
      </c>
      <c r="E57" s="23">
        <v>-521</v>
      </c>
      <c r="F57" s="29">
        <v>-520</v>
      </c>
      <c r="G57" s="29">
        <v>-520</v>
      </c>
      <c r="H57" s="29">
        <v>-300</v>
      </c>
      <c r="I57" s="23">
        <v>-457</v>
      </c>
      <c r="J57" s="29">
        <v>-378</v>
      </c>
      <c r="K57" s="29">
        <v>-357</v>
      </c>
      <c r="L57" s="29">
        <v>-278</v>
      </c>
      <c r="M57" s="23">
        <v>-431</v>
      </c>
      <c r="N57" s="29">
        <v>-350</v>
      </c>
      <c r="O57" s="29">
        <v>-301</v>
      </c>
      <c r="P57" s="29">
        <v>-260</v>
      </c>
      <c r="Q57" s="23">
        <v>-624</v>
      </c>
    </row>
    <row r="58" spans="1:17" ht="12" thickTop="1">
      <c r="A58" s="7" t="s">
        <v>43</v>
      </c>
      <c r="B58" s="28">
        <v>14</v>
      </c>
      <c r="C58" s="22">
        <v>29</v>
      </c>
      <c r="D58" s="28"/>
      <c r="E58" s="22">
        <v>23</v>
      </c>
      <c r="F58" s="28">
        <v>23</v>
      </c>
      <c r="G58" s="28">
        <v>23</v>
      </c>
      <c r="H58" s="28">
        <v>17</v>
      </c>
      <c r="I58" s="22">
        <v>-8</v>
      </c>
      <c r="J58" s="28">
        <v>3</v>
      </c>
      <c r="K58" s="28"/>
      <c r="L58" s="28"/>
      <c r="M58" s="22">
        <v>1</v>
      </c>
      <c r="N58" s="28">
        <v>1</v>
      </c>
      <c r="O58" s="28">
        <v>1</v>
      </c>
      <c r="P58" s="28">
        <v>1</v>
      </c>
      <c r="Q58" s="22">
        <v>-22</v>
      </c>
    </row>
    <row r="59" spans="1:17" ht="11.25">
      <c r="A59" s="7" t="s">
        <v>44</v>
      </c>
      <c r="B59" s="28">
        <v>613</v>
      </c>
      <c r="C59" s="22">
        <v>-1447</v>
      </c>
      <c r="D59" s="28">
        <v>770</v>
      </c>
      <c r="E59" s="22">
        <v>-56</v>
      </c>
      <c r="F59" s="28">
        <v>715</v>
      </c>
      <c r="G59" s="28">
        <v>2145</v>
      </c>
      <c r="H59" s="28">
        <v>-1804</v>
      </c>
      <c r="I59" s="22">
        <v>3977</v>
      </c>
      <c r="J59" s="28">
        <v>4388</v>
      </c>
      <c r="K59" s="28">
        <v>1330</v>
      </c>
      <c r="L59" s="28">
        <v>-1979</v>
      </c>
      <c r="M59" s="22">
        <v>794</v>
      </c>
      <c r="N59" s="28">
        <v>-959</v>
      </c>
      <c r="O59" s="28">
        <v>-2171</v>
      </c>
      <c r="P59" s="28">
        <v>234</v>
      </c>
      <c r="Q59" s="22">
        <v>98</v>
      </c>
    </row>
    <row r="60" spans="1:17" ht="11.25">
      <c r="A60" s="7" t="s">
        <v>45</v>
      </c>
      <c r="B60" s="28">
        <v>8875</v>
      </c>
      <c r="C60" s="22">
        <v>10321</v>
      </c>
      <c r="D60" s="28">
        <v>10321</v>
      </c>
      <c r="E60" s="22">
        <v>10378</v>
      </c>
      <c r="F60" s="28">
        <v>10378</v>
      </c>
      <c r="G60" s="28">
        <v>10378</v>
      </c>
      <c r="H60" s="28">
        <v>10378</v>
      </c>
      <c r="I60" s="22">
        <v>6401</v>
      </c>
      <c r="J60" s="28">
        <v>6401</v>
      </c>
      <c r="K60" s="28">
        <v>6401</v>
      </c>
      <c r="L60" s="28">
        <v>6401</v>
      </c>
      <c r="M60" s="22">
        <v>5606</v>
      </c>
      <c r="N60" s="28">
        <v>5606</v>
      </c>
      <c r="O60" s="28">
        <v>5606</v>
      </c>
      <c r="P60" s="28">
        <v>5606</v>
      </c>
      <c r="Q60" s="22">
        <v>5492</v>
      </c>
    </row>
    <row r="61" spans="1:17" ht="11.25">
      <c r="A61" s="7" t="s">
        <v>46</v>
      </c>
      <c r="B61" s="28"/>
      <c r="C61" s="22"/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>
        <v>16</v>
      </c>
    </row>
    <row r="62" spans="1:17" ht="12" thickBot="1">
      <c r="A62" s="7" t="s">
        <v>45</v>
      </c>
      <c r="B62" s="28">
        <v>9488</v>
      </c>
      <c r="C62" s="22">
        <v>8875</v>
      </c>
      <c r="D62" s="28">
        <v>11091</v>
      </c>
      <c r="E62" s="22">
        <v>10321</v>
      </c>
      <c r="F62" s="28">
        <v>11093</v>
      </c>
      <c r="G62" s="28">
        <v>12523</v>
      </c>
      <c r="H62" s="28">
        <v>8574</v>
      </c>
      <c r="I62" s="22">
        <v>10378</v>
      </c>
      <c r="J62" s="28">
        <v>10788</v>
      </c>
      <c r="K62" s="28">
        <v>7730</v>
      </c>
      <c r="L62" s="28">
        <v>4421</v>
      </c>
      <c r="M62" s="22">
        <v>6401</v>
      </c>
      <c r="N62" s="28">
        <v>4647</v>
      </c>
      <c r="O62" s="28">
        <v>3435</v>
      </c>
      <c r="P62" s="28">
        <v>5841</v>
      </c>
      <c r="Q62" s="22">
        <v>5606</v>
      </c>
    </row>
    <row r="63" spans="1:17" ht="12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5" ht="11.25">
      <c r="A65" s="20" t="s">
        <v>169</v>
      </c>
    </row>
    <row r="66" ht="11.25">
      <c r="A66" s="20" t="s">
        <v>170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165</v>
      </c>
      <c r="B2" s="14">
        <v>1897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57</v>
      </c>
      <c r="B4" s="15" t="str">
        <f>HYPERLINK("http://www.kabupro.jp/mark/20131111/S1000DXF.htm","四半期報告書")</f>
        <v>四半期報告書</v>
      </c>
      <c r="C4" s="15" t="str">
        <f>HYPERLINK("http://www.kabupro.jp/mark/20130812/S000E963.htm","四半期報告書")</f>
        <v>四半期報告書</v>
      </c>
      <c r="D4" s="15" t="str">
        <f>HYPERLINK("http://www.kabupro.jp/mark/20130513/S000DCXJ.htm","四半期報告書")</f>
        <v>四半期報告書</v>
      </c>
      <c r="E4" s="15" t="str">
        <f>HYPERLINK("http://www.kabupro.jp/mark/20131111/S1000DXF.htm","四半期報告書")</f>
        <v>四半期報告書</v>
      </c>
      <c r="F4" s="15" t="str">
        <f>HYPERLINK("http://www.kabupro.jp/mark/20121109/S000C789.htm","四半期報告書")</f>
        <v>四半期報告書</v>
      </c>
      <c r="G4" s="15" t="str">
        <f>HYPERLINK("http://www.kabupro.jp/mark/20120810/S000BON4.htm","四半期報告書")</f>
        <v>四半期報告書</v>
      </c>
      <c r="H4" s="15" t="str">
        <f>HYPERLINK("http://www.kabupro.jp/mark/20120511/S000ATGH.htm","四半期報告書")</f>
        <v>四半期報告書</v>
      </c>
      <c r="I4" s="15" t="str">
        <f>HYPERLINK("http://www.kabupro.jp/mark/20130327/S000D428.htm","有価証券報告書")</f>
        <v>有価証券報告書</v>
      </c>
      <c r="J4" s="15" t="str">
        <f>HYPERLINK("http://www.kabupro.jp/mark/20111111/S0009OPI.htm","四半期報告書")</f>
        <v>四半期報告書</v>
      </c>
      <c r="K4" s="15" t="str">
        <f>HYPERLINK("http://www.kabupro.jp/mark/20110811/S00094I1.htm","四半期報告書")</f>
        <v>四半期報告書</v>
      </c>
      <c r="L4" s="15" t="str">
        <f>HYPERLINK("http://www.kabupro.jp/mark/20110512/S00089HO.htm","四半期報告書")</f>
        <v>四半期報告書</v>
      </c>
      <c r="M4" s="15" t="str">
        <f>HYPERLINK("http://www.kabupro.jp/mark/20120328/S000ALCW.htm","有価証券報告書")</f>
        <v>有価証券報告書</v>
      </c>
      <c r="N4" s="15" t="str">
        <f>HYPERLINK("http://www.kabupro.jp/mark/20101111/S00072W5.htm","四半期報告書")</f>
        <v>四半期報告書</v>
      </c>
      <c r="O4" s="15" t="str">
        <f>HYPERLINK("http://www.kabupro.jp/mark/20100813/S0006M8V.htm","四半期報告書")</f>
        <v>四半期報告書</v>
      </c>
      <c r="P4" s="15" t="str">
        <f>HYPERLINK("http://www.kabupro.jp/mark/20100514/S0005PBB.htm","四半期報告書")</f>
        <v>四半期報告書</v>
      </c>
      <c r="Q4" s="15" t="str">
        <f>HYPERLINK("http://www.kabupro.jp/mark/20110325/S00080TS.htm","有価証券報告書")</f>
        <v>有価証券報告書</v>
      </c>
      <c r="R4" s="15" t="str">
        <f>HYPERLINK("http://www.kabupro.jp/mark/20091112/S0004IJ1.htm","四半期報告書")</f>
        <v>四半期報告書</v>
      </c>
      <c r="S4" s="15" t="str">
        <f>HYPERLINK("http://www.kabupro.jp/mark/20090812/S0003X19.htm","四半期報告書")</f>
        <v>四半期報告書</v>
      </c>
      <c r="T4" s="15" t="str">
        <f>HYPERLINK("http://www.kabupro.jp/mark/20090515/S00032BV.htm","四半期報告書")</f>
        <v>四半期報告書</v>
      </c>
      <c r="U4" s="15" t="str">
        <f>HYPERLINK("http://www.kabupro.jp/mark/20100326/S0005EZP.htm","有価証券報告書")</f>
        <v>有価証券報告書</v>
      </c>
    </row>
    <row r="5" spans="1:21" ht="12" thickBot="1">
      <c r="A5" s="11" t="s">
        <v>58</v>
      </c>
      <c r="B5" s="1" t="s">
        <v>249</v>
      </c>
      <c r="C5" s="1" t="s">
        <v>252</v>
      </c>
      <c r="D5" s="1" t="s">
        <v>254</v>
      </c>
      <c r="E5" s="1" t="s">
        <v>249</v>
      </c>
      <c r="F5" s="1" t="s">
        <v>256</v>
      </c>
      <c r="G5" s="1" t="s">
        <v>258</v>
      </c>
      <c r="H5" s="1" t="s">
        <v>260</v>
      </c>
      <c r="I5" s="1" t="s">
        <v>64</v>
      </c>
      <c r="J5" s="1" t="s">
        <v>262</v>
      </c>
      <c r="K5" s="1" t="s">
        <v>264</v>
      </c>
      <c r="L5" s="1" t="s">
        <v>266</v>
      </c>
      <c r="M5" s="1" t="s">
        <v>68</v>
      </c>
      <c r="N5" s="1" t="s">
        <v>268</v>
      </c>
      <c r="O5" s="1" t="s">
        <v>270</v>
      </c>
      <c r="P5" s="1" t="s">
        <v>272</v>
      </c>
      <c r="Q5" s="1" t="s">
        <v>70</v>
      </c>
      <c r="R5" s="1" t="s">
        <v>274</v>
      </c>
      <c r="S5" s="1" t="s">
        <v>276</v>
      </c>
      <c r="T5" s="1" t="s">
        <v>278</v>
      </c>
      <c r="U5" s="1" t="s">
        <v>72</v>
      </c>
    </row>
    <row r="6" spans="1:21" ht="12.75" thickBot="1" thickTop="1">
      <c r="A6" s="10" t="s">
        <v>59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60</v>
      </c>
      <c r="B7" s="14" t="s">
        <v>250</v>
      </c>
      <c r="C7" s="14" t="s">
        <v>250</v>
      </c>
      <c r="D7" s="14" t="s">
        <v>250</v>
      </c>
      <c r="E7" s="16" t="s">
        <v>65</v>
      </c>
      <c r="F7" s="14" t="s">
        <v>250</v>
      </c>
      <c r="G7" s="14" t="s">
        <v>250</v>
      </c>
      <c r="H7" s="14" t="s">
        <v>250</v>
      </c>
      <c r="I7" s="16" t="s">
        <v>65</v>
      </c>
      <c r="J7" s="14" t="s">
        <v>250</v>
      </c>
      <c r="K7" s="14" t="s">
        <v>250</v>
      </c>
      <c r="L7" s="14" t="s">
        <v>250</v>
      </c>
      <c r="M7" s="16" t="s">
        <v>65</v>
      </c>
      <c r="N7" s="14" t="s">
        <v>250</v>
      </c>
      <c r="O7" s="14" t="s">
        <v>250</v>
      </c>
      <c r="P7" s="14" t="s">
        <v>250</v>
      </c>
      <c r="Q7" s="16" t="s">
        <v>65</v>
      </c>
      <c r="R7" s="14" t="s">
        <v>250</v>
      </c>
      <c r="S7" s="14" t="s">
        <v>250</v>
      </c>
      <c r="T7" s="14" t="s">
        <v>250</v>
      </c>
      <c r="U7" s="16" t="s">
        <v>65</v>
      </c>
    </row>
    <row r="8" spans="1:21" ht="11.25">
      <c r="A8" s="13" t="s">
        <v>61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62</v>
      </c>
      <c r="B9" s="1" t="s">
        <v>251</v>
      </c>
      <c r="C9" s="1" t="s">
        <v>253</v>
      </c>
      <c r="D9" s="1" t="s">
        <v>255</v>
      </c>
      <c r="E9" s="17" t="s">
        <v>66</v>
      </c>
      <c r="F9" s="1" t="s">
        <v>257</v>
      </c>
      <c r="G9" s="1" t="s">
        <v>259</v>
      </c>
      <c r="H9" s="1" t="s">
        <v>261</v>
      </c>
      <c r="I9" s="17" t="s">
        <v>67</v>
      </c>
      <c r="J9" s="1" t="s">
        <v>263</v>
      </c>
      <c r="K9" s="1" t="s">
        <v>265</v>
      </c>
      <c r="L9" s="1" t="s">
        <v>267</v>
      </c>
      <c r="M9" s="17" t="s">
        <v>69</v>
      </c>
      <c r="N9" s="1" t="s">
        <v>269</v>
      </c>
      <c r="O9" s="1" t="s">
        <v>271</v>
      </c>
      <c r="P9" s="1" t="s">
        <v>273</v>
      </c>
      <c r="Q9" s="17" t="s">
        <v>71</v>
      </c>
      <c r="R9" s="1" t="s">
        <v>275</v>
      </c>
      <c r="S9" s="1" t="s">
        <v>277</v>
      </c>
      <c r="T9" s="1" t="s">
        <v>279</v>
      </c>
      <c r="U9" s="17" t="s">
        <v>73</v>
      </c>
    </row>
    <row r="10" spans="1:21" ht="12" thickBot="1">
      <c r="A10" s="13" t="s">
        <v>63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</row>
    <row r="11" spans="1:21" ht="12" thickTop="1">
      <c r="A11" s="9" t="s">
        <v>74</v>
      </c>
      <c r="B11" s="27">
        <v>9341</v>
      </c>
      <c r="C11" s="27">
        <v>9338</v>
      </c>
      <c r="D11" s="27">
        <v>9764</v>
      </c>
      <c r="E11" s="21">
        <v>8725</v>
      </c>
      <c r="F11" s="27">
        <v>9496</v>
      </c>
      <c r="G11" s="27">
        <v>10941</v>
      </c>
      <c r="H11" s="27">
        <v>10567</v>
      </c>
      <c r="I11" s="21">
        <v>10321</v>
      </c>
      <c r="J11" s="27">
        <v>11093</v>
      </c>
      <c r="K11" s="27">
        <v>12523</v>
      </c>
      <c r="L11" s="27">
        <v>8364</v>
      </c>
      <c r="M11" s="21">
        <v>10185</v>
      </c>
      <c r="N11" s="27">
        <v>10585</v>
      </c>
      <c r="O11" s="27">
        <v>11239</v>
      </c>
      <c r="P11" s="27">
        <v>9721</v>
      </c>
      <c r="Q11" s="21">
        <v>9401</v>
      </c>
      <c r="R11" s="27">
        <v>9747</v>
      </c>
      <c r="S11" s="27">
        <v>10035</v>
      </c>
      <c r="T11" s="27">
        <v>8191</v>
      </c>
      <c r="U11" s="21">
        <v>6585</v>
      </c>
    </row>
    <row r="12" spans="1:21" ht="11.25">
      <c r="A12" s="2" t="s">
        <v>280</v>
      </c>
      <c r="B12" s="28">
        <v>4089</v>
      </c>
      <c r="C12" s="28">
        <v>5389</v>
      </c>
      <c r="D12" s="28">
        <v>4669</v>
      </c>
      <c r="E12" s="22">
        <v>4456</v>
      </c>
      <c r="F12" s="28">
        <v>2760</v>
      </c>
      <c r="G12" s="28">
        <v>1850</v>
      </c>
      <c r="H12" s="28">
        <v>2864</v>
      </c>
      <c r="I12" s="22">
        <v>2394</v>
      </c>
      <c r="J12" s="28">
        <v>1688</v>
      </c>
      <c r="K12" s="28">
        <v>1223</v>
      </c>
      <c r="L12" s="28">
        <v>5862</v>
      </c>
      <c r="M12" s="22">
        <v>3046</v>
      </c>
      <c r="N12" s="28">
        <v>2843</v>
      </c>
      <c r="O12" s="28">
        <v>1447</v>
      </c>
      <c r="P12" s="28">
        <v>3272</v>
      </c>
      <c r="Q12" s="22">
        <v>1935</v>
      </c>
      <c r="R12" s="28">
        <v>1487</v>
      </c>
      <c r="S12" s="28">
        <v>1002</v>
      </c>
      <c r="T12" s="28">
        <v>2901</v>
      </c>
      <c r="U12" s="22">
        <v>2485</v>
      </c>
    </row>
    <row r="13" spans="1:21" ht="11.25">
      <c r="A13" s="2" t="s">
        <v>79</v>
      </c>
      <c r="B13" s="28">
        <v>1150</v>
      </c>
      <c r="C13" s="28">
        <v>650</v>
      </c>
      <c r="D13" s="28">
        <v>492</v>
      </c>
      <c r="E13" s="22">
        <v>649</v>
      </c>
      <c r="F13" s="28">
        <v>956</v>
      </c>
      <c r="G13" s="28">
        <v>750</v>
      </c>
      <c r="H13" s="28">
        <v>1272</v>
      </c>
      <c r="I13" s="22">
        <v>1372</v>
      </c>
      <c r="J13" s="28">
        <v>1100</v>
      </c>
      <c r="K13" s="28">
        <v>1100</v>
      </c>
      <c r="L13" s="28">
        <v>1210</v>
      </c>
      <c r="M13" s="22">
        <v>908</v>
      </c>
      <c r="N13" s="28">
        <v>805</v>
      </c>
      <c r="O13" s="28">
        <v>894</v>
      </c>
      <c r="P13" s="28">
        <v>901</v>
      </c>
      <c r="Q13" s="22">
        <v>796</v>
      </c>
      <c r="R13" s="28">
        <v>1388</v>
      </c>
      <c r="S13" s="28">
        <v>1392</v>
      </c>
      <c r="T13" s="28">
        <v>2071</v>
      </c>
      <c r="U13" s="22">
        <v>3866</v>
      </c>
    </row>
    <row r="14" spans="1:21" ht="11.25">
      <c r="A14" s="2" t="s">
        <v>281</v>
      </c>
      <c r="B14" s="28">
        <v>426</v>
      </c>
      <c r="C14" s="28">
        <v>355</v>
      </c>
      <c r="D14" s="28">
        <v>1127</v>
      </c>
      <c r="E14" s="22">
        <v>639</v>
      </c>
      <c r="F14" s="28">
        <v>483</v>
      </c>
      <c r="G14" s="28">
        <v>370</v>
      </c>
      <c r="H14" s="28">
        <v>377</v>
      </c>
      <c r="I14" s="22">
        <v>728</v>
      </c>
      <c r="J14" s="28">
        <v>523</v>
      </c>
      <c r="K14" s="28">
        <v>902</v>
      </c>
      <c r="L14" s="28">
        <v>736</v>
      </c>
      <c r="M14" s="22">
        <v>3412</v>
      </c>
      <c r="N14" s="28">
        <v>2994</v>
      </c>
      <c r="O14" s="28">
        <v>5492</v>
      </c>
      <c r="P14" s="28">
        <v>4165</v>
      </c>
      <c r="Q14" s="22">
        <v>6282</v>
      </c>
      <c r="R14" s="28">
        <v>4721</v>
      </c>
      <c r="S14" s="28">
        <v>3526</v>
      </c>
      <c r="T14" s="28">
        <v>2873</v>
      </c>
      <c r="U14" s="22">
        <v>4297</v>
      </c>
    </row>
    <row r="15" spans="1:21" ht="11.25">
      <c r="A15" s="2" t="s">
        <v>81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>
        <v>47</v>
      </c>
      <c r="S15" s="28">
        <v>42</v>
      </c>
      <c r="T15" s="28">
        <v>41</v>
      </c>
      <c r="U15" s="22"/>
    </row>
    <row r="16" spans="1:21" ht="11.25">
      <c r="A16" s="2" t="s">
        <v>83</v>
      </c>
      <c r="B16" s="28">
        <v>26</v>
      </c>
      <c r="C16" s="28">
        <v>26</v>
      </c>
      <c r="D16" s="28">
        <v>25</v>
      </c>
      <c r="E16" s="22">
        <v>25</v>
      </c>
      <c r="F16" s="28">
        <v>143</v>
      </c>
      <c r="G16" s="28">
        <v>91</v>
      </c>
      <c r="H16" s="28">
        <v>38</v>
      </c>
      <c r="I16" s="22">
        <v>38</v>
      </c>
      <c r="J16" s="28">
        <v>50</v>
      </c>
      <c r="K16" s="28">
        <v>30</v>
      </c>
      <c r="L16" s="28">
        <v>30</v>
      </c>
      <c r="M16" s="22">
        <v>32</v>
      </c>
      <c r="N16" s="28">
        <v>8</v>
      </c>
      <c r="O16" s="28">
        <v>7</v>
      </c>
      <c r="P16" s="28">
        <v>8</v>
      </c>
      <c r="Q16" s="22">
        <v>8</v>
      </c>
      <c r="R16" s="28">
        <v>26</v>
      </c>
      <c r="S16" s="28">
        <v>25</v>
      </c>
      <c r="T16" s="28">
        <v>27</v>
      </c>
      <c r="U16" s="22">
        <v>26</v>
      </c>
    </row>
    <row r="17" spans="1:21" ht="11.25">
      <c r="A17" s="2" t="s">
        <v>282</v>
      </c>
      <c r="B17" s="28">
        <v>252</v>
      </c>
      <c r="C17" s="28">
        <v>85</v>
      </c>
      <c r="D17" s="28">
        <v>60</v>
      </c>
      <c r="E17" s="22">
        <v>178</v>
      </c>
      <c r="F17" s="28">
        <v>157</v>
      </c>
      <c r="G17" s="28">
        <v>64</v>
      </c>
      <c r="H17" s="28">
        <v>126</v>
      </c>
      <c r="I17" s="22">
        <v>145</v>
      </c>
      <c r="J17" s="28">
        <v>122</v>
      </c>
      <c r="K17" s="28">
        <v>49</v>
      </c>
      <c r="L17" s="28">
        <v>904</v>
      </c>
      <c r="M17" s="22">
        <v>420</v>
      </c>
      <c r="N17" s="28">
        <v>754</v>
      </c>
      <c r="O17" s="28">
        <v>489</v>
      </c>
      <c r="P17" s="28">
        <v>516</v>
      </c>
      <c r="Q17" s="22">
        <v>455</v>
      </c>
      <c r="R17" s="28">
        <v>404</v>
      </c>
      <c r="S17" s="28">
        <v>229</v>
      </c>
      <c r="T17" s="28">
        <v>217</v>
      </c>
      <c r="U17" s="22">
        <v>191</v>
      </c>
    </row>
    <row r="18" spans="1:21" ht="11.25">
      <c r="A18" s="2" t="s">
        <v>87</v>
      </c>
      <c r="B18" s="28">
        <v>-38</v>
      </c>
      <c r="C18" s="28">
        <v>-62</v>
      </c>
      <c r="D18" s="28">
        <v>-22</v>
      </c>
      <c r="E18" s="22">
        <v>-38</v>
      </c>
      <c r="F18" s="28">
        <v>-17</v>
      </c>
      <c r="G18" s="28">
        <v>-8</v>
      </c>
      <c r="H18" s="28">
        <v>-13</v>
      </c>
      <c r="I18" s="22">
        <v>-9</v>
      </c>
      <c r="J18" s="28">
        <v>-8</v>
      </c>
      <c r="K18" s="28">
        <v>-9</v>
      </c>
      <c r="L18" s="28">
        <v>-25</v>
      </c>
      <c r="M18" s="22">
        <v>-24</v>
      </c>
      <c r="N18" s="28">
        <v>-28</v>
      </c>
      <c r="O18" s="28">
        <v>-18</v>
      </c>
      <c r="P18" s="28">
        <v>-27</v>
      </c>
      <c r="Q18" s="22">
        <v>-18</v>
      </c>
      <c r="R18" s="28">
        <v>-22</v>
      </c>
      <c r="S18" s="28">
        <v>-15</v>
      </c>
      <c r="T18" s="28">
        <v>-26</v>
      </c>
      <c r="U18" s="22">
        <v>-33</v>
      </c>
    </row>
    <row r="19" spans="1:21" ht="11.25">
      <c r="A19" s="2" t="s">
        <v>88</v>
      </c>
      <c r="B19" s="28">
        <v>15246</v>
      </c>
      <c r="C19" s="28">
        <v>15780</v>
      </c>
      <c r="D19" s="28">
        <v>16115</v>
      </c>
      <c r="E19" s="22">
        <v>14634</v>
      </c>
      <c r="F19" s="28">
        <v>13978</v>
      </c>
      <c r="G19" s="28">
        <v>14058</v>
      </c>
      <c r="H19" s="28">
        <v>15231</v>
      </c>
      <c r="I19" s="22">
        <v>14990</v>
      </c>
      <c r="J19" s="28">
        <v>14568</v>
      </c>
      <c r="K19" s="28">
        <v>15819</v>
      </c>
      <c r="L19" s="28">
        <v>17081</v>
      </c>
      <c r="M19" s="22">
        <v>17979</v>
      </c>
      <c r="N19" s="28">
        <v>17962</v>
      </c>
      <c r="O19" s="28">
        <v>19550</v>
      </c>
      <c r="P19" s="28">
        <v>18556</v>
      </c>
      <c r="Q19" s="22">
        <v>18858</v>
      </c>
      <c r="R19" s="28">
        <v>17798</v>
      </c>
      <c r="S19" s="28">
        <v>16236</v>
      </c>
      <c r="T19" s="28">
        <v>16295</v>
      </c>
      <c r="U19" s="22">
        <v>17418</v>
      </c>
    </row>
    <row r="20" spans="1:21" ht="11.25">
      <c r="A20" s="3" t="s">
        <v>283</v>
      </c>
      <c r="B20" s="28"/>
      <c r="C20" s="28"/>
      <c r="D20" s="28"/>
      <c r="E20" s="22"/>
      <c r="F20" s="28"/>
      <c r="G20" s="28"/>
      <c r="H20" s="28"/>
      <c r="I20" s="22">
        <v>489</v>
      </c>
      <c r="J20" s="28"/>
      <c r="K20" s="28"/>
      <c r="L20" s="28"/>
      <c r="M20" s="22">
        <v>520</v>
      </c>
      <c r="N20" s="28"/>
      <c r="O20" s="28"/>
      <c r="P20" s="28"/>
      <c r="Q20" s="22">
        <v>553</v>
      </c>
      <c r="R20" s="28"/>
      <c r="S20" s="28"/>
      <c r="T20" s="28"/>
      <c r="U20" s="22">
        <v>618</v>
      </c>
    </row>
    <row r="21" spans="1:21" ht="11.25">
      <c r="A21" s="3" t="s">
        <v>284</v>
      </c>
      <c r="B21" s="28"/>
      <c r="C21" s="28"/>
      <c r="D21" s="28"/>
      <c r="E21" s="22"/>
      <c r="F21" s="28"/>
      <c r="G21" s="28"/>
      <c r="H21" s="28"/>
      <c r="I21" s="22">
        <v>82</v>
      </c>
      <c r="J21" s="28"/>
      <c r="K21" s="28"/>
      <c r="L21" s="28"/>
      <c r="M21" s="22">
        <v>97</v>
      </c>
      <c r="N21" s="28"/>
      <c r="O21" s="28"/>
      <c r="P21" s="28"/>
      <c r="Q21" s="22">
        <v>107</v>
      </c>
      <c r="R21" s="28"/>
      <c r="S21" s="28"/>
      <c r="T21" s="28"/>
      <c r="U21" s="22">
        <v>147</v>
      </c>
    </row>
    <row r="22" spans="1:21" ht="11.25">
      <c r="A22" s="3" t="s">
        <v>100</v>
      </c>
      <c r="B22" s="28">
        <v>1582</v>
      </c>
      <c r="C22" s="28">
        <v>1582</v>
      </c>
      <c r="D22" s="28">
        <v>1582</v>
      </c>
      <c r="E22" s="22">
        <v>1582</v>
      </c>
      <c r="F22" s="28">
        <v>1576</v>
      </c>
      <c r="G22" s="28">
        <v>1576</v>
      </c>
      <c r="H22" s="28">
        <v>1576</v>
      </c>
      <c r="I22" s="22">
        <v>1573</v>
      </c>
      <c r="J22" s="28">
        <v>1579</v>
      </c>
      <c r="K22" s="28">
        <v>1563</v>
      </c>
      <c r="L22" s="28">
        <v>1563</v>
      </c>
      <c r="M22" s="22">
        <v>1563</v>
      </c>
      <c r="N22" s="28">
        <v>1563</v>
      </c>
      <c r="O22" s="28">
        <v>1563</v>
      </c>
      <c r="P22" s="28">
        <v>1571</v>
      </c>
      <c r="Q22" s="22">
        <v>1571</v>
      </c>
      <c r="R22" s="28">
        <v>1613</v>
      </c>
      <c r="S22" s="28">
        <v>1596</v>
      </c>
      <c r="T22" s="28">
        <v>1596</v>
      </c>
      <c r="U22" s="22">
        <v>1596</v>
      </c>
    </row>
    <row r="23" spans="1:21" ht="11.25">
      <c r="A23" s="3" t="s">
        <v>285</v>
      </c>
      <c r="B23" s="28"/>
      <c r="C23" s="28"/>
      <c r="D23" s="28"/>
      <c r="E23" s="22"/>
      <c r="F23" s="28"/>
      <c r="G23" s="28"/>
      <c r="H23" s="28"/>
      <c r="I23" s="22">
        <v>3</v>
      </c>
      <c r="J23" s="28"/>
      <c r="K23" s="28"/>
      <c r="L23" s="28"/>
      <c r="M23" s="22"/>
      <c r="N23" s="28"/>
      <c r="O23" s="28"/>
      <c r="P23" s="28"/>
      <c r="Q23" s="22">
        <v>19</v>
      </c>
      <c r="R23" s="28"/>
      <c r="S23" s="28"/>
      <c r="T23" s="28"/>
      <c r="U23" s="22">
        <v>19</v>
      </c>
    </row>
    <row r="24" spans="1:21" ht="11.25">
      <c r="A24" s="3" t="s">
        <v>102</v>
      </c>
      <c r="B24" s="28">
        <v>535</v>
      </c>
      <c r="C24" s="28">
        <v>548</v>
      </c>
      <c r="D24" s="28">
        <v>559</v>
      </c>
      <c r="E24" s="22">
        <v>569</v>
      </c>
      <c r="F24" s="28">
        <v>566</v>
      </c>
      <c r="G24" s="28">
        <v>575</v>
      </c>
      <c r="H24" s="28">
        <v>582</v>
      </c>
      <c r="I24" s="22">
        <v>4</v>
      </c>
      <c r="J24" s="28">
        <v>594</v>
      </c>
      <c r="K24" s="28">
        <v>616</v>
      </c>
      <c r="L24" s="28">
        <v>638</v>
      </c>
      <c r="M24" s="22">
        <v>4</v>
      </c>
      <c r="N24" s="28">
        <v>641</v>
      </c>
      <c r="O24" s="28">
        <v>660</v>
      </c>
      <c r="P24" s="28">
        <v>667</v>
      </c>
      <c r="Q24" s="22">
        <v>6</v>
      </c>
      <c r="R24" s="28">
        <v>732</v>
      </c>
      <c r="S24" s="28">
        <v>748</v>
      </c>
      <c r="T24" s="28">
        <v>770</v>
      </c>
      <c r="U24" s="22">
        <v>7</v>
      </c>
    </row>
    <row r="25" spans="1:21" ht="11.25">
      <c r="A25" s="3" t="s">
        <v>103</v>
      </c>
      <c r="B25" s="28">
        <v>2117</v>
      </c>
      <c r="C25" s="28">
        <v>2130</v>
      </c>
      <c r="D25" s="28">
        <v>2141</v>
      </c>
      <c r="E25" s="22">
        <v>2152</v>
      </c>
      <c r="F25" s="28">
        <v>2142</v>
      </c>
      <c r="G25" s="28">
        <v>2151</v>
      </c>
      <c r="H25" s="28">
        <v>2158</v>
      </c>
      <c r="I25" s="22">
        <v>2150</v>
      </c>
      <c r="J25" s="28">
        <v>2174</v>
      </c>
      <c r="K25" s="28">
        <v>2179</v>
      </c>
      <c r="L25" s="28">
        <v>2201</v>
      </c>
      <c r="M25" s="22">
        <v>2184</v>
      </c>
      <c r="N25" s="28">
        <v>2204</v>
      </c>
      <c r="O25" s="28">
        <v>2223</v>
      </c>
      <c r="P25" s="28">
        <v>2239</v>
      </c>
      <c r="Q25" s="22">
        <v>2256</v>
      </c>
      <c r="R25" s="28">
        <v>2345</v>
      </c>
      <c r="S25" s="28">
        <v>2344</v>
      </c>
      <c r="T25" s="28">
        <v>2366</v>
      </c>
      <c r="U25" s="22">
        <v>2387</v>
      </c>
    </row>
    <row r="26" spans="1:21" ht="11.25">
      <c r="A26" s="2" t="s">
        <v>109</v>
      </c>
      <c r="B26" s="28">
        <v>68</v>
      </c>
      <c r="C26" s="28">
        <v>75</v>
      </c>
      <c r="D26" s="28">
        <v>82</v>
      </c>
      <c r="E26" s="22">
        <v>89</v>
      </c>
      <c r="F26" s="28">
        <v>93</v>
      </c>
      <c r="G26" s="28">
        <v>99</v>
      </c>
      <c r="H26" s="28">
        <v>105</v>
      </c>
      <c r="I26" s="22">
        <v>112</v>
      </c>
      <c r="J26" s="28">
        <v>118</v>
      </c>
      <c r="K26" s="28">
        <v>104</v>
      </c>
      <c r="L26" s="28">
        <v>106</v>
      </c>
      <c r="M26" s="22">
        <v>95</v>
      </c>
      <c r="N26" s="28">
        <v>50</v>
      </c>
      <c r="O26" s="28">
        <v>53</v>
      </c>
      <c r="P26" s="28">
        <v>54</v>
      </c>
      <c r="Q26" s="22">
        <v>57</v>
      </c>
      <c r="R26" s="28">
        <v>28</v>
      </c>
      <c r="S26" s="28">
        <v>18</v>
      </c>
      <c r="T26" s="28">
        <v>18</v>
      </c>
      <c r="U26" s="22">
        <v>18</v>
      </c>
    </row>
    <row r="27" spans="1:21" ht="11.25">
      <c r="A27" s="3" t="s">
        <v>111</v>
      </c>
      <c r="B27" s="28">
        <v>5784</v>
      </c>
      <c r="C27" s="28">
        <v>5806</v>
      </c>
      <c r="D27" s="28">
        <v>6025</v>
      </c>
      <c r="E27" s="22">
        <v>5755</v>
      </c>
      <c r="F27" s="28">
        <v>5573</v>
      </c>
      <c r="G27" s="28">
        <v>5550</v>
      </c>
      <c r="H27" s="28">
        <v>5256</v>
      </c>
      <c r="I27" s="22">
        <v>4604</v>
      </c>
      <c r="J27" s="28">
        <v>4625</v>
      </c>
      <c r="K27" s="28">
        <v>4672</v>
      </c>
      <c r="L27" s="28">
        <v>5032</v>
      </c>
      <c r="M27" s="22">
        <v>5480</v>
      </c>
      <c r="N27" s="28">
        <v>5471</v>
      </c>
      <c r="O27" s="28">
        <v>5917</v>
      </c>
      <c r="P27" s="28">
        <v>6528</v>
      </c>
      <c r="Q27" s="22">
        <v>6342</v>
      </c>
      <c r="R27" s="28">
        <v>6032</v>
      </c>
      <c r="S27" s="28">
        <v>6369</v>
      </c>
      <c r="T27" s="28">
        <v>5817</v>
      </c>
      <c r="U27" s="22">
        <v>5836</v>
      </c>
    </row>
    <row r="28" spans="1:21" ht="11.25">
      <c r="A28" s="3" t="s">
        <v>114</v>
      </c>
      <c r="B28" s="28"/>
      <c r="C28" s="28"/>
      <c r="D28" s="28"/>
      <c r="E28" s="22"/>
      <c r="F28" s="28"/>
      <c r="G28" s="28"/>
      <c r="H28" s="28"/>
      <c r="I28" s="22">
        <v>55</v>
      </c>
      <c r="J28" s="28"/>
      <c r="K28" s="28"/>
      <c r="L28" s="28"/>
      <c r="M28" s="22">
        <v>59</v>
      </c>
      <c r="N28" s="28"/>
      <c r="O28" s="28"/>
      <c r="P28" s="28"/>
      <c r="Q28" s="22">
        <v>63</v>
      </c>
      <c r="R28" s="28"/>
      <c r="S28" s="28"/>
      <c r="T28" s="28"/>
      <c r="U28" s="22">
        <v>321</v>
      </c>
    </row>
    <row r="29" spans="1:21" ht="11.25">
      <c r="A29" s="3" t="s">
        <v>147</v>
      </c>
      <c r="B29" s="28">
        <v>520</v>
      </c>
      <c r="C29" s="28">
        <v>519</v>
      </c>
      <c r="D29" s="28">
        <v>524</v>
      </c>
      <c r="E29" s="22">
        <v>525</v>
      </c>
      <c r="F29" s="28">
        <v>458</v>
      </c>
      <c r="G29" s="28">
        <v>520</v>
      </c>
      <c r="H29" s="28">
        <v>524</v>
      </c>
      <c r="I29" s="22">
        <v>572</v>
      </c>
      <c r="J29" s="28">
        <v>624</v>
      </c>
      <c r="K29" s="28">
        <v>628</v>
      </c>
      <c r="L29" s="28">
        <v>631</v>
      </c>
      <c r="M29" s="22">
        <v>710</v>
      </c>
      <c r="N29" s="28">
        <v>785</v>
      </c>
      <c r="O29" s="28">
        <v>824</v>
      </c>
      <c r="P29" s="28">
        <v>827</v>
      </c>
      <c r="Q29" s="22">
        <v>1068</v>
      </c>
      <c r="R29" s="28">
        <v>1183</v>
      </c>
      <c r="S29" s="28">
        <v>1196</v>
      </c>
      <c r="T29" s="28">
        <v>1209</v>
      </c>
      <c r="U29" s="22">
        <v>905</v>
      </c>
    </row>
    <row r="30" spans="1:21" ht="11.25">
      <c r="A30" s="3" t="s">
        <v>87</v>
      </c>
      <c r="B30" s="28">
        <v>-324</v>
      </c>
      <c r="C30" s="28">
        <v>-324</v>
      </c>
      <c r="D30" s="28">
        <v>-324</v>
      </c>
      <c r="E30" s="22">
        <v>-324</v>
      </c>
      <c r="F30" s="28">
        <v>-292</v>
      </c>
      <c r="G30" s="28">
        <v>-323</v>
      </c>
      <c r="H30" s="28">
        <v>-322</v>
      </c>
      <c r="I30" s="22">
        <v>-323</v>
      </c>
      <c r="J30" s="28">
        <v>-329</v>
      </c>
      <c r="K30" s="28">
        <v>-333</v>
      </c>
      <c r="L30" s="28">
        <v>-334</v>
      </c>
      <c r="M30" s="22">
        <v>-335</v>
      </c>
      <c r="N30" s="28">
        <v>-345</v>
      </c>
      <c r="O30" s="28">
        <v>-365</v>
      </c>
      <c r="P30" s="28">
        <v>-361</v>
      </c>
      <c r="Q30" s="22">
        <v>-361</v>
      </c>
      <c r="R30" s="28">
        <v>-405</v>
      </c>
      <c r="S30" s="28">
        <v>-405</v>
      </c>
      <c r="T30" s="28">
        <v>-403</v>
      </c>
      <c r="U30" s="22">
        <v>-403</v>
      </c>
    </row>
    <row r="31" spans="1:21" ht="11.25">
      <c r="A31" s="3" t="s">
        <v>124</v>
      </c>
      <c r="B31" s="28">
        <v>5980</v>
      </c>
      <c r="C31" s="28">
        <v>6001</v>
      </c>
      <c r="D31" s="28">
        <v>6225</v>
      </c>
      <c r="E31" s="22">
        <v>5956</v>
      </c>
      <c r="F31" s="28">
        <v>5740</v>
      </c>
      <c r="G31" s="28">
        <v>5747</v>
      </c>
      <c r="H31" s="28">
        <v>5458</v>
      </c>
      <c r="I31" s="22">
        <v>4908</v>
      </c>
      <c r="J31" s="28">
        <v>4921</v>
      </c>
      <c r="K31" s="28">
        <v>4967</v>
      </c>
      <c r="L31" s="28">
        <v>5330</v>
      </c>
      <c r="M31" s="22">
        <v>5913</v>
      </c>
      <c r="N31" s="28">
        <v>5911</v>
      </c>
      <c r="O31" s="28">
        <v>6377</v>
      </c>
      <c r="P31" s="28">
        <v>6995</v>
      </c>
      <c r="Q31" s="22">
        <v>7111</v>
      </c>
      <c r="R31" s="28">
        <v>6810</v>
      </c>
      <c r="S31" s="28">
        <v>7160</v>
      </c>
      <c r="T31" s="28">
        <v>6623</v>
      </c>
      <c r="U31" s="22">
        <v>6658</v>
      </c>
    </row>
    <row r="32" spans="1:21" ht="11.25">
      <c r="A32" s="2" t="s">
        <v>125</v>
      </c>
      <c r="B32" s="28">
        <v>8165</v>
      </c>
      <c r="C32" s="28">
        <v>8206</v>
      </c>
      <c r="D32" s="28">
        <v>8448</v>
      </c>
      <c r="E32" s="22">
        <v>8197</v>
      </c>
      <c r="F32" s="28">
        <v>7975</v>
      </c>
      <c r="G32" s="28">
        <v>7997</v>
      </c>
      <c r="H32" s="28">
        <v>7721</v>
      </c>
      <c r="I32" s="22">
        <v>7170</v>
      </c>
      <c r="J32" s="28">
        <v>7213</v>
      </c>
      <c r="K32" s="28">
        <v>7250</v>
      </c>
      <c r="L32" s="28">
        <v>7637</v>
      </c>
      <c r="M32" s="22">
        <v>8192</v>
      </c>
      <c r="N32" s="28">
        <v>8165</v>
      </c>
      <c r="O32" s="28">
        <v>8652</v>
      </c>
      <c r="P32" s="28">
        <v>9288</v>
      </c>
      <c r="Q32" s="22">
        <v>9424</v>
      </c>
      <c r="R32" s="28">
        <v>9183</v>
      </c>
      <c r="S32" s="28">
        <v>9521</v>
      </c>
      <c r="T32" s="28">
        <v>9007</v>
      </c>
      <c r="U32" s="22">
        <v>9064</v>
      </c>
    </row>
    <row r="33" spans="1:21" ht="12" thickBot="1">
      <c r="A33" s="5" t="s">
        <v>126</v>
      </c>
      <c r="B33" s="29">
        <v>23411</v>
      </c>
      <c r="C33" s="29">
        <v>23986</v>
      </c>
      <c r="D33" s="29">
        <v>24564</v>
      </c>
      <c r="E33" s="23">
        <v>22831</v>
      </c>
      <c r="F33" s="29">
        <v>21954</v>
      </c>
      <c r="G33" s="29">
        <v>22055</v>
      </c>
      <c r="H33" s="29">
        <v>22952</v>
      </c>
      <c r="I33" s="23">
        <v>22160</v>
      </c>
      <c r="J33" s="29">
        <v>21781</v>
      </c>
      <c r="K33" s="29">
        <v>23069</v>
      </c>
      <c r="L33" s="29">
        <v>24718</v>
      </c>
      <c r="M33" s="23">
        <v>26171</v>
      </c>
      <c r="N33" s="29">
        <v>26127</v>
      </c>
      <c r="O33" s="29">
        <v>28202</v>
      </c>
      <c r="P33" s="29">
        <v>27844</v>
      </c>
      <c r="Q33" s="23">
        <v>28283</v>
      </c>
      <c r="R33" s="29">
        <v>26981</v>
      </c>
      <c r="S33" s="29">
        <v>25757</v>
      </c>
      <c r="T33" s="29">
        <v>25302</v>
      </c>
      <c r="U33" s="23">
        <v>26482</v>
      </c>
    </row>
    <row r="34" spans="1:21" ht="12" thickTop="1">
      <c r="A34" s="2" t="s">
        <v>286</v>
      </c>
      <c r="B34" s="28">
        <v>2680</v>
      </c>
      <c r="C34" s="28">
        <v>3427</v>
      </c>
      <c r="D34" s="28">
        <v>2884</v>
      </c>
      <c r="E34" s="22">
        <v>2689</v>
      </c>
      <c r="F34" s="28">
        <v>1685</v>
      </c>
      <c r="G34" s="28">
        <v>1489</v>
      </c>
      <c r="H34" s="28">
        <v>1890</v>
      </c>
      <c r="I34" s="22">
        <v>1045</v>
      </c>
      <c r="J34" s="28">
        <v>892</v>
      </c>
      <c r="K34" s="28">
        <v>1374</v>
      </c>
      <c r="L34" s="28">
        <v>2784</v>
      </c>
      <c r="M34" s="22">
        <v>2085</v>
      </c>
      <c r="N34" s="28">
        <v>2702</v>
      </c>
      <c r="O34" s="28">
        <v>2594</v>
      </c>
      <c r="P34" s="28">
        <v>2707</v>
      </c>
      <c r="Q34" s="22">
        <v>2881</v>
      </c>
      <c r="R34" s="28">
        <v>1943</v>
      </c>
      <c r="S34" s="28">
        <v>1444</v>
      </c>
      <c r="T34" s="28">
        <v>1629</v>
      </c>
      <c r="U34" s="22">
        <v>1863</v>
      </c>
    </row>
    <row r="35" spans="1:21" ht="11.25">
      <c r="A35" s="2" t="s">
        <v>287</v>
      </c>
      <c r="B35" s="28">
        <v>25</v>
      </c>
      <c r="C35" s="28">
        <v>44</v>
      </c>
      <c r="D35" s="28">
        <v>35</v>
      </c>
      <c r="E35" s="22">
        <v>11</v>
      </c>
      <c r="F35" s="28">
        <v>6</v>
      </c>
      <c r="G35" s="28">
        <v>9</v>
      </c>
      <c r="H35" s="28">
        <v>13</v>
      </c>
      <c r="I35" s="22">
        <v>20</v>
      </c>
      <c r="J35" s="28">
        <v>8</v>
      </c>
      <c r="K35" s="28">
        <v>46</v>
      </c>
      <c r="L35" s="28">
        <v>124</v>
      </c>
      <c r="M35" s="22">
        <v>188</v>
      </c>
      <c r="N35" s="28">
        <v>268</v>
      </c>
      <c r="O35" s="28">
        <v>220</v>
      </c>
      <c r="P35" s="28">
        <v>245</v>
      </c>
      <c r="Q35" s="22">
        <v>16</v>
      </c>
      <c r="R35" s="28">
        <v>66</v>
      </c>
      <c r="S35" s="28">
        <v>123</v>
      </c>
      <c r="T35" s="28">
        <v>128</v>
      </c>
      <c r="U35" s="22">
        <v>7</v>
      </c>
    </row>
    <row r="36" spans="1:21" ht="11.25">
      <c r="A36" s="2" t="s">
        <v>133</v>
      </c>
      <c r="B36" s="28">
        <v>172</v>
      </c>
      <c r="C36" s="28">
        <v>449</v>
      </c>
      <c r="D36" s="28">
        <v>1486</v>
      </c>
      <c r="E36" s="22">
        <v>473</v>
      </c>
      <c r="F36" s="28">
        <v>258</v>
      </c>
      <c r="G36" s="28">
        <v>208</v>
      </c>
      <c r="H36" s="28">
        <v>469</v>
      </c>
      <c r="I36" s="22">
        <v>329</v>
      </c>
      <c r="J36" s="28">
        <v>224</v>
      </c>
      <c r="K36" s="28">
        <v>545</v>
      </c>
      <c r="L36" s="28">
        <v>457</v>
      </c>
      <c r="M36" s="22">
        <v>2222</v>
      </c>
      <c r="N36" s="28">
        <v>1632</v>
      </c>
      <c r="O36" s="28">
        <v>3901</v>
      </c>
      <c r="P36" s="28">
        <v>2945</v>
      </c>
      <c r="Q36" s="22">
        <v>3843</v>
      </c>
      <c r="R36" s="28">
        <v>3388</v>
      </c>
      <c r="S36" s="28">
        <v>2455</v>
      </c>
      <c r="T36" s="28">
        <v>1947</v>
      </c>
      <c r="U36" s="22">
        <v>2650</v>
      </c>
    </row>
    <row r="37" spans="1:21" ht="11.25">
      <c r="A37" s="2" t="s">
        <v>136</v>
      </c>
      <c r="B37" s="28">
        <v>32</v>
      </c>
      <c r="C37" s="28">
        <v>24</v>
      </c>
      <c r="D37" s="28">
        <v>19</v>
      </c>
      <c r="E37" s="22">
        <v>15</v>
      </c>
      <c r="F37" s="28">
        <v>39</v>
      </c>
      <c r="G37" s="28">
        <v>24</v>
      </c>
      <c r="H37" s="28">
        <v>27</v>
      </c>
      <c r="I37" s="22">
        <v>28</v>
      </c>
      <c r="J37" s="28"/>
      <c r="K37" s="28"/>
      <c r="L37" s="28"/>
      <c r="M37" s="22">
        <v>18</v>
      </c>
      <c r="N37" s="28"/>
      <c r="O37" s="28"/>
      <c r="P37" s="28"/>
      <c r="Q37" s="22">
        <v>13</v>
      </c>
      <c r="R37" s="28"/>
      <c r="S37" s="28"/>
      <c r="T37" s="28"/>
      <c r="U37" s="22">
        <v>25</v>
      </c>
    </row>
    <row r="38" spans="1:21" ht="11.25">
      <c r="A38" s="2" t="s">
        <v>140</v>
      </c>
      <c r="B38" s="28">
        <v>21</v>
      </c>
      <c r="C38" s="28"/>
      <c r="D38" s="28">
        <v>18</v>
      </c>
      <c r="E38" s="22"/>
      <c r="F38" s="28">
        <v>47</v>
      </c>
      <c r="G38" s="28"/>
      <c r="H38" s="28">
        <v>35</v>
      </c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1.25">
      <c r="A39" s="2" t="s">
        <v>137</v>
      </c>
      <c r="B39" s="28">
        <v>19</v>
      </c>
      <c r="C39" s="28">
        <v>12</v>
      </c>
      <c r="D39" s="28">
        <v>17</v>
      </c>
      <c r="E39" s="22">
        <v>14</v>
      </c>
      <c r="F39" s="28">
        <v>28</v>
      </c>
      <c r="G39" s="28">
        <v>46</v>
      </c>
      <c r="H39" s="28">
        <v>15</v>
      </c>
      <c r="I39" s="22">
        <v>4</v>
      </c>
      <c r="J39" s="28"/>
      <c r="K39" s="28"/>
      <c r="L39" s="28"/>
      <c r="M39" s="22">
        <v>20</v>
      </c>
      <c r="N39" s="28"/>
      <c r="O39" s="28"/>
      <c r="P39" s="28"/>
      <c r="Q39" s="22"/>
      <c r="R39" s="28"/>
      <c r="S39" s="28"/>
      <c r="T39" s="28"/>
      <c r="U39" s="22">
        <v>32</v>
      </c>
    </row>
    <row r="40" spans="1:21" ht="11.25">
      <c r="A40" s="2" t="s">
        <v>86</v>
      </c>
      <c r="B40" s="28">
        <v>437</v>
      </c>
      <c r="C40" s="28">
        <v>529</v>
      </c>
      <c r="D40" s="28">
        <v>597</v>
      </c>
      <c r="E40" s="22">
        <v>416</v>
      </c>
      <c r="F40" s="28">
        <v>307</v>
      </c>
      <c r="G40" s="28">
        <v>647</v>
      </c>
      <c r="H40" s="28">
        <v>503</v>
      </c>
      <c r="I40" s="22">
        <v>551</v>
      </c>
      <c r="J40" s="28">
        <v>337</v>
      </c>
      <c r="K40" s="28">
        <v>714</v>
      </c>
      <c r="L40" s="28">
        <v>563</v>
      </c>
      <c r="M40" s="22">
        <v>665</v>
      </c>
      <c r="N40" s="28">
        <v>567</v>
      </c>
      <c r="O40" s="28">
        <v>490</v>
      </c>
      <c r="P40" s="28">
        <v>577</v>
      </c>
      <c r="Q40" s="22">
        <v>396</v>
      </c>
      <c r="R40" s="28">
        <v>283</v>
      </c>
      <c r="S40" s="28">
        <v>408</v>
      </c>
      <c r="T40" s="28">
        <v>462</v>
      </c>
      <c r="U40" s="22">
        <v>477</v>
      </c>
    </row>
    <row r="41" spans="1:21" ht="11.25">
      <c r="A41" s="2" t="s">
        <v>142</v>
      </c>
      <c r="B41" s="28">
        <v>3386</v>
      </c>
      <c r="C41" s="28">
        <v>4485</v>
      </c>
      <c r="D41" s="28">
        <v>5057</v>
      </c>
      <c r="E41" s="22">
        <v>3618</v>
      </c>
      <c r="F41" s="28">
        <v>2368</v>
      </c>
      <c r="G41" s="28">
        <v>2424</v>
      </c>
      <c r="H41" s="28">
        <v>2951</v>
      </c>
      <c r="I41" s="22">
        <v>1977</v>
      </c>
      <c r="J41" s="28">
        <v>1534</v>
      </c>
      <c r="K41" s="28">
        <v>2695</v>
      </c>
      <c r="L41" s="28">
        <v>4003</v>
      </c>
      <c r="M41" s="22">
        <v>5198</v>
      </c>
      <c r="N41" s="28">
        <v>5240</v>
      </c>
      <c r="O41" s="28">
        <v>7218</v>
      </c>
      <c r="P41" s="28">
        <v>6521</v>
      </c>
      <c r="Q41" s="22">
        <v>7150</v>
      </c>
      <c r="R41" s="28">
        <v>5755</v>
      </c>
      <c r="S41" s="28">
        <v>4451</v>
      </c>
      <c r="T41" s="28">
        <v>4233</v>
      </c>
      <c r="U41" s="22">
        <v>5054</v>
      </c>
    </row>
    <row r="42" spans="1:21" ht="11.25">
      <c r="A42" s="2" t="s">
        <v>143</v>
      </c>
      <c r="B42" s="28">
        <v>299</v>
      </c>
      <c r="C42" s="28">
        <v>211</v>
      </c>
      <c r="D42" s="28">
        <v>205</v>
      </c>
      <c r="E42" s="22">
        <v>108</v>
      </c>
      <c r="F42" s="28">
        <v>38</v>
      </c>
      <c r="G42" s="28">
        <v>24</v>
      </c>
      <c r="H42" s="28">
        <v>106</v>
      </c>
      <c r="I42" s="22">
        <v>33</v>
      </c>
      <c r="J42" s="28">
        <v>30</v>
      </c>
      <c r="K42" s="28">
        <v>86</v>
      </c>
      <c r="L42" s="28">
        <v>100</v>
      </c>
      <c r="M42" s="22">
        <v>156</v>
      </c>
      <c r="N42" s="28">
        <v>4</v>
      </c>
      <c r="O42" s="28">
        <v>72</v>
      </c>
      <c r="P42" s="28">
        <v>172</v>
      </c>
      <c r="Q42" s="22">
        <v>96</v>
      </c>
      <c r="R42" s="28">
        <v>57</v>
      </c>
      <c r="S42" s="28">
        <v>111</v>
      </c>
      <c r="T42" s="28">
        <v>8</v>
      </c>
      <c r="U42" s="22">
        <v>104</v>
      </c>
    </row>
    <row r="43" spans="1:21" ht="11.25">
      <c r="A43" s="2" t="s">
        <v>288</v>
      </c>
      <c r="B43" s="28">
        <v>459</v>
      </c>
      <c r="C43" s="28">
        <v>455</v>
      </c>
      <c r="D43" s="28">
        <v>450</v>
      </c>
      <c r="E43" s="22">
        <v>465</v>
      </c>
      <c r="F43" s="28">
        <v>461</v>
      </c>
      <c r="G43" s="28">
        <v>456</v>
      </c>
      <c r="H43" s="28">
        <v>452</v>
      </c>
      <c r="I43" s="22">
        <v>448</v>
      </c>
      <c r="J43" s="28">
        <v>427</v>
      </c>
      <c r="K43" s="28">
        <v>406</v>
      </c>
      <c r="L43" s="28">
        <v>385</v>
      </c>
      <c r="M43" s="22">
        <v>372</v>
      </c>
      <c r="N43" s="28">
        <v>369</v>
      </c>
      <c r="O43" s="28">
        <v>365</v>
      </c>
      <c r="P43" s="28">
        <v>362</v>
      </c>
      <c r="Q43" s="22">
        <v>358</v>
      </c>
      <c r="R43" s="28">
        <v>355</v>
      </c>
      <c r="S43" s="28">
        <v>352</v>
      </c>
      <c r="T43" s="28">
        <v>348</v>
      </c>
      <c r="U43" s="22">
        <v>345</v>
      </c>
    </row>
    <row r="44" spans="1:21" ht="11.25">
      <c r="A44" s="2" t="s">
        <v>146</v>
      </c>
      <c r="B44" s="28"/>
      <c r="C44" s="28"/>
      <c r="D44" s="28"/>
      <c r="E44" s="22">
        <v>0</v>
      </c>
      <c r="F44" s="28">
        <v>1</v>
      </c>
      <c r="G44" s="28">
        <v>1</v>
      </c>
      <c r="H44" s="28">
        <v>2</v>
      </c>
      <c r="I44" s="22">
        <v>2</v>
      </c>
      <c r="J44" s="28">
        <v>3</v>
      </c>
      <c r="K44" s="28">
        <v>3</v>
      </c>
      <c r="L44" s="28">
        <v>4</v>
      </c>
      <c r="M44" s="22">
        <v>5</v>
      </c>
      <c r="N44" s="28">
        <v>5</v>
      </c>
      <c r="O44" s="28">
        <v>6</v>
      </c>
      <c r="P44" s="28">
        <v>6</v>
      </c>
      <c r="Q44" s="22">
        <v>7</v>
      </c>
      <c r="R44" s="28">
        <v>7</v>
      </c>
      <c r="S44" s="28">
        <v>8</v>
      </c>
      <c r="T44" s="28">
        <v>8</v>
      </c>
      <c r="U44" s="22">
        <v>9</v>
      </c>
    </row>
    <row r="45" spans="1:21" ht="11.25">
      <c r="A45" s="2" t="s">
        <v>86</v>
      </c>
      <c r="B45" s="28">
        <v>16</v>
      </c>
      <c r="C45" s="28">
        <v>16</v>
      </c>
      <c r="D45" s="28">
        <v>16</v>
      </c>
      <c r="E45" s="22">
        <v>16</v>
      </c>
      <c r="F45" s="28">
        <v>16</v>
      </c>
      <c r="G45" s="28">
        <v>11</v>
      </c>
      <c r="H45" s="28">
        <v>11</v>
      </c>
      <c r="I45" s="22">
        <v>11</v>
      </c>
      <c r="J45" s="28">
        <v>11</v>
      </c>
      <c r="K45" s="28">
        <v>11</v>
      </c>
      <c r="L45" s="28">
        <v>11</v>
      </c>
      <c r="M45" s="22">
        <v>11</v>
      </c>
      <c r="N45" s="28">
        <v>11</v>
      </c>
      <c r="O45" s="28">
        <v>11</v>
      </c>
      <c r="P45" s="28">
        <v>11</v>
      </c>
      <c r="Q45" s="22">
        <v>11</v>
      </c>
      <c r="R45" s="28">
        <v>11</v>
      </c>
      <c r="S45" s="28">
        <v>11</v>
      </c>
      <c r="T45" s="28">
        <v>11</v>
      </c>
      <c r="U45" s="22">
        <v>11</v>
      </c>
    </row>
    <row r="46" spans="1:21" ht="11.25">
      <c r="A46" s="2" t="s">
        <v>148</v>
      </c>
      <c r="B46" s="28">
        <v>774</v>
      </c>
      <c r="C46" s="28">
        <v>682</v>
      </c>
      <c r="D46" s="28">
        <v>671</v>
      </c>
      <c r="E46" s="22">
        <v>589</v>
      </c>
      <c r="F46" s="28">
        <v>516</v>
      </c>
      <c r="G46" s="28">
        <v>492</v>
      </c>
      <c r="H46" s="28">
        <v>571</v>
      </c>
      <c r="I46" s="22">
        <v>493</v>
      </c>
      <c r="J46" s="28">
        <v>471</v>
      </c>
      <c r="K46" s="28">
        <v>506</v>
      </c>
      <c r="L46" s="28">
        <v>500</v>
      </c>
      <c r="M46" s="22">
        <v>543</v>
      </c>
      <c r="N46" s="28">
        <v>388</v>
      </c>
      <c r="O46" s="28">
        <v>453</v>
      </c>
      <c r="P46" s="28">
        <v>551</v>
      </c>
      <c r="Q46" s="22">
        <v>472</v>
      </c>
      <c r="R46" s="28">
        <v>430</v>
      </c>
      <c r="S46" s="28">
        <v>481</v>
      </c>
      <c r="T46" s="28">
        <v>376</v>
      </c>
      <c r="U46" s="22">
        <v>469</v>
      </c>
    </row>
    <row r="47" spans="1:21" ht="12" thickBot="1">
      <c r="A47" s="5" t="s">
        <v>289</v>
      </c>
      <c r="B47" s="29">
        <v>4159</v>
      </c>
      <c r="C47" s="29">
        <v>5167</v>
      </c>
      <c r="D47" s="29">
        <v>5728</v>
      </c>
      <c r="E47" s="23">
        <v>4207</v>
      </c>
      <c r="F47" s="29">
        <v>2884</v>
      </c>
      <c r="G47" s="29">
        <v>2916</v>
      </c>
      <c r="H47" s="29">
        <v>3522</v>
      </c>
      <c r="I47" s="23">
        <v>2470</v>
      </c>
      <c r="J47" s="29">
        <v>2005</v>
      </c>
      <c r="K47" s="29">
        <v>3201</v>
      </c>
      <c r="L47" s="29">
        <v>4503</v>
      </c>
      <c r="M47" s="23">
        <v>5741</v>
      </c>
      <c r="N47" s="29">
        <v>5629</v>
      </c>
      <c r="O47" s="29">
        <v>7672</v>
      </c>
      <c r="P47" s="29">
        <v>7072</v>
      </c>
      <c r="Q47" s="23">
        <v>7622</v>
      </c>
      <c r="R47" s="29">
        <v>6185</v>
      </c>
      <c r="S47" s="29">
        <v>4932</v>
      </c>
      <c r="T47" s="29">
        <v>4609</v>
      </c>
      <c r="U47" s="23">
        <v>5523</v>
      </c>
    </row>
    <row r="48" spans="1:21" ht="12" thickTop="1">
      <c r="A48" s="2" t="s">
        <v>151</v>
      </c>
      <c r="B48" s="28">
        <v>1000</v>
      </c>
      <c r="C48" s="28">
        <v>1000</v>
      </c>
      <c r="D48" s="28">
        <v>1000</v>
      </c>
      <c r="E48" s="22">
        <v>1000</v>
      </c>
      <c r="F48" s="28">
        <v>1000</v>
      </c>
      <c r="G48" s="28">
        <v>1000</v>
      </c>
      <c r="H48" s="28">
        <v>1000</v>
      </c>
      <c r="I48" s="22">
        <v>1000</v>
      </c>
      <c r="J48" s="28">
        <v>1000</v>
      </c>
      <c r="K48" s="28">
        <v>1000</v>
      </c>
      <c r="L48" s="28">
        <v>1000</v>
      </c>
      <c r="M48" s="22">
        <v>1000</v>
      </c>
      <c r="N48" s="28">
        <v>1000</v>
      </c>
      <c r="O48" s="28">
        <v>1000</v>
      </c>
      <c r="P48" s="28">
        <v>1000</v>
      </c>
      <c r="Q48" s="22">
        <v>1000</v>
      </c>
      <c r="R48" s="28">
        <v>1000</v>
      </c>
      <c r="S48" s="28">
        <v>1000</v>
      </c>
      <c r="T48" s="28">
        <v>1000</v>
      </c>
      <c r="U48" s="22">
        <v>1000</v>
      </c>
    </row>
    <row r="49" spans="1:21" ht="11.25">
      <c r="A49" s="2" t="s">
        <v>290</v>
      </c>
      <c r="B49" s="28">
        <v>2121</v>
      </c>
      <c r="C49" s="28">
        <v>2121</v>
      </c>
      <c r="D49" s="28">
        <v>2121</v>
      </c>
      <c r="E49" s="22">
        <v>2121</v>
      </c>
      <c r="F49" s="28">
        <v>2121</v>
      </c>
      <c r="G49" s="28">
        <v>2121</v>
      </c>
      <c r="H49" s="28">
        <v>2121</v>
      </c>
      <c r="I49" s="22">
        <v>2121</v>
      </c>
      <c r="J49" s="28">
        <v>2121</v>
      </c>
      <c r="K49" s="28">
        <v>2121</v>
      </c>
      <c r="L49" s="28">
        <v>2121</v>
      </c>
      <c r="M49" s="22">
        <v>2121</v>
      </c>
      <c r="N49" s="28">
        <v>2121</v>
      </c>
      <c r="O49" s="28">
        <v>2121</v>
      </c>
      <c r="P49" s="28">
        <v>2121</v>
      </c>
      <c r="Q49" s="22">
        <v>2121</v>
      </c>
      <c r="R49" s="28">
        <v>2121</v>
      </c>
      <c r="S49" s="28">
        <v>2121</v>
      </c>
      <c r="T49" s="28">
        <v>2121</v>
      </c>
      <c r="U49" s="22">
        <v>2121</v>
      </c>
    </row>
    <row r="50" spans="1:21" ht="11.25">
      <c r="A50" s="2" t="s">
        <v>157</v>
      </c>
      <c r="B50" s="28">
        <v>16050</v>
      </c>
      <c r="C50" s="28">
        <v>15806</v>
      </c>
      <c r="D50" s="28">
        <v>15839</v>
      </c>
      <c r="E50" s="22">
        <v>15874</v>
      </c>
      <c r="F50" s="28">
        <v>16500</v>
      </c>
      <c r="G50" s="28">
        <v>16599</v>
      </c>
      <c r="H50" s="28">
        <v>16662</v>
      </c>
      <c r="I50" s="22">
        <v>16945</v>
      </c>
      <c r="J50" s="28">
        <v>17032</v>
      </c>
      <c r="K50" s="28">
        <v>17138</v>
      </c>
      <c r="L50" s="28">
        <v>17284</v>
      </c>
      <c r="M50" s="22">
        <v>17508</v>
      </c>
      <c r="N50" s="28">
        <v>17575</v>
      </c>
      <c r="O50" s="28">
        <v>17485</v>
      </c>
      <c r="P50" s="28">
        <v>17539</v>
      </c>
      <c r="Q50" s="22">
        <v>17531</v>
      </c>
      <c r="R50" s="28">
        <v>17509</v>
      </c>
      <c r="S50" s="28">
        <v>17418</v>
      </c>
      <c r="T50" s="28">
        <v>17434</v>
      </c>
      <c r="U50" s="22">
        <v>17567</v>
      </c>
    </row>
    <row r="51" spans="1:21" ht="11.25">
      <c r="A51" s="2" t="s">
        <v>158</v>
      </c>
      <c r="B51" s="28">
        <v>-1163</v>
      </c>
      <c r="C51" s="28">
        <v>-1162</v>
      </c>
      <c r="D51" s="28">
        <v>-1161</v>
      </c>
      <c r="E51" s="22">
        <v>-1161</v>
      </c>
      <c r="F51" s="28">
        <v>-1161</v>
      </c>
      <c r="G51" s="28">
        <v>-1161</v>
      </c>
      <c r="H51" s="28">
        <v>-1161</v>
      </c>
      <c r="I51" s="22">
        <v>-993</v>
      </c>
      <c r="J51" s="28">
        <v>-992</v>
      </c>
      <c r="K51" s="28">
        <v>-992</v>
      </c>
      <c r="L51" s="28">
        <v>-817</v>
      </c>
      <c r="M51" s="22">
        <v>-758</v>
      </c>
      <c r="N51" s="28">
        <v>-679</v>
      </c>
      <c r="O51" s="28">
        <v>-659</v>
      </c>
      <c r="P51" s="28">
        <v>-628</v>
      </c>
      <c r="Q51" s="22">
        <v>-594</v>
      </c>
      <c r="R51" s="28">
        <v>-512</v>
      </c>
      <c r="S51" s="28">
        <v>-464</v>
      </c>
      <c r="T51" s="28">
        <v>-464</v>
      </c>
      <c r="U51" s="22">
        <v>-463</v>
      </c>
    </row>
    <row r="52" spans="1:21" ht="11.25">
      <c r="A52" s="2" t="s">
        <v>291</v>
      </c>
      <c r="B52" s="28">
        <v>18008</v>
      </c>
      <c r="C52" s="28">
        <v>17765</v>
      </c>
      <c r="D52" s="28">
        <v>17798</v>
      </c>
      <c r="E52" s="22">
        <v>17833</v>
      </c>
      <c r="F52" s="28">
        <v>18459</v>
      </c>
      <c r="G52" s="28">
        <v>18559</v>
      </c>
      <c r="H52" s="28">
        <v>18622</v>
      </c>
      <c r="I52" s="22">
        <v>19073</v>
      </c>
      <c r="J52" s="28">
        <v>19161</v>
      </c>
      <c r="K52" s="28">
        <v>19267</v>
      </c>
      <c r="L52" s="28">
        <v>19588</v>
      </c>
      <c r="M52" s="22">
        <v>19871</v>
      </c>
      <c r="N52" s="28">
        <v>20017</v>
      </c>
      <c r="O52" s="28">
        <v>19947</v>
      </c>
      <c r="P52" s="28">
        <v>20032</v>
      </c>
      <c r="Q52" s="22">
        <v>20057</v>
      </c>
      <c r="R52" s="28">
        <v>20118</v>
      </c>
      <c r="S52" s="28">
        <v>20075</v>
      </c>
      <c r="T52" s="28">
        <v>20091</v>
      </c>
      <c r="U52" s="22">
        <v>20225</v>
      </c>
    </row>
    <row r="53" spans="1:21" ht="11.25">
      <c r="A53" s="2" t="s">
        <v>160</v>
      </c>
      <c r="B53" s="28">
        <v>952</v>
      </c>
      <c r="C53" s="28">
        <v>769</v>
      </c>
      <c r="D53" s="28">
        <v>752</v>
      </c>
      <c r="E53" s="22">
        <v>522</v>
      </c>
      <c r="F53" s="28">
        <v>319</v>
      </c>
      <c r="G53" s="28">
        <v>287</v>
      </c>
      <c r="H53" s="28">
        <v>475</v>
      </c>
      <c r="I53" s="22">
        <v>287</v>
      </c>
      <c r="J53" s="28">
        <v>290</v>
      </c>
      <c r="K53" s="28">
        <v>278</v>
      </c>
      <c r="L53" s="28">
        <v>302</v>
      </c>
      <c r="M53" s="22">
        <v>248</v>
      </c>
      <c r="N53" s="28">
        <v>176</v>
      </c>
      <c r="O53" s="28">
        <v>276</v>
      </c>
      <c r="P53" s="28">
        <v>423</v>
      </c>
      <c r="Q53" s="22">
        <v>311</v>
      </c>
      <c r="R53" s="28">
        <v>401</v>
      </c>
      <c r="S53" s="28">
        <v>479</v>
      </c>
      <c r="T53" s="28">
        <v>329</v>
      </c>
      <c r="U53" s="22">
        <v>470</v>
      </c>
    </row>
    <row r="54" spans="1:21" ht="11.25">
      <c r="A54" s="2" t="s">
        <v>292</v>
      </c>
      <c r="B54" s="28">
        <v>952</v>
      </c>
      <c r="C54" s="28">
        <v>769</v>
      </c>
      <c r="D54" s="28">
        <v>752</v>
      </c>
      <c r="E54" s="22">
        <v>522</v>
      </c>
      <c r="F54" s="28">
        <v>319</v>
      </c>
      <c r="G54" s="28">
        <v>287</v>
      </c>
      <c r="H54" s="28">
        <v>475</v>
      </c>
      <c r="I54" s="22">
        <v>287</v>
      </c>
      <c r="J54" s="28">
        <v>290</v>
      </c>
      <c r="K54" s="28">
        <v>278</v>
      </c>
      <c r="L54" s="28">
        <v>302</v>
      </c>
      <c r="M54" s="22">
        <v>248</v>
      </c>
      <c r="N54" s="28">
        <v>176</v>
      </c>
      <c r="O54" s="28">
        <v>276</v>
      </c>
      <c r="P54" s="28">
        <v>423</v>
      </c>
      <c r="Q54" s="22">
        <v>311</v>
      </c>
      <c r="R54" s="28">
        <v>401</v>
      </c>
      <c r="S54" s="28">
        <v>479</v>
      </c>
      <c r="T54" s="28">
        <v>329</v>
      </c>
      <c r="U54" s="22">
        <v>470</v>
      </c>
    </row>
    <row r="55" spans="1:21" ht="11.25">
      <c r="A55" s="6" t="s">
        <v>0</v>
      </c>
      <c r="B55" s="28">
        <v>292</v>
      </c>
      <c r="C55" s="28">
        <v>285</v>
      </c>
      <c r="D55" s="28">
        <v>286</v>
      </c>
      <c r="E55" s="22">
        <v>269</v>
      </c>
      <c r="F55" s="28">
        <v>292</v>
      </c>
      <c r="G55" s="28">
        <v>294</v>
      </c>
      <c r="H55" s="28">
        <v>333</v>
      </c>
      <c r="I55" s="22">
        <v>330</v>
      </c>
      <c r="J55" s="28">
        <v>325</v>
      </c>
      <c r="K55" s="28">
        <v>323</v>
      </c>
      <c r="L55" s="28">
        <v>325</v>
      </c>
      <c r="M55" s="22">
        <v>311</v>
      </c>
      <c r="N55" s="28">
        <v>305</v>
      </c>
      <c r="O55" s="28">
        <v>308</v>
      </c>
      <c r="P55" s="28">
        <v>317</v>
      </c>
      <c r="Q55" s="22">
        <v>292</v>
      </c>
      <c r="R55" s="28">
        <v>277</v>
      </c>
      <c r="S55" s="28">
        <v>270</v>
      </c>
      <c r="T55" s="28">
        <v>272</v>
      </c>
      <c r="U55" s="22">
        <v>264</v>
      </c>
    </row>
    <row r="56" spans="1:21" ht="11.25">
      <c r="A56" s="6" t="s">
        <v>162</v>
      </c>
      <c r="B56" s="28">
        <v>19251</v>
      </c>
      <c r="C56" s="28">
        <v>18819</v>
      </c>
      <c r="D56" s="28">
        <v>18836</v>
      </c>
      <c r="E56" s="22">
        <v>18624</v>
      </c>
      <c r="F56" s="28">
        <v>19069</v>
      </c>
      <c r="G56" s="28">
        <v>19139</v>
      </c>
      <c r="H56" s="28">
        <v>19430</v>
      </c>
      <c r="I56" s="22">
        <v>19690</v>
      </c>
      <c r="J56" s="28">
        <v>19776</v>
      </c>
      <c r="K56" s="28">
        <v>19867</v>
      </c>
      <c r="L56" s="28">
        <v>20215</v>
      </c>
      <c r="M56" s="22">
        <v>20430</v>
      </c>
      <c r="N56" s="28">
        <v>20498</v>
      </c>
      <c r="O56" s="28">
        <v>20531</v>
      </c>
      <c r="P56" s="28">
        <v>20772</v>
      </c>
      <c r="Q56" s="22">
        <v>20660</v>
      </c>
      <c r="R56" s="28">
        <v>20796</v>
      </c>
      <c r="S56" s="28">
        <v>20825</v>
      </c>
      <c r="T56" s="28">
        <v>20693</v>
      </c>
      <c r="U56" s="22">
        <v>20959</v>
      </c>
    </row>
    <row r="57" spans="1:21" ht="12" thickBot="1">
      <c r="A57" s="7" t="s">
        <v>164</v>
      </c>
      <c r="B57" s="28">
        <v>23411</v>
      </c>
      <c r="C57" s="28">
        <v>23986</v>
      </c>
      <c r="D57" s="28">
        <v>24564</v>
      </c>
      <c r="E57" s="22">
        <v>22831</v>
      </c>
      <c r="F57" s="28">
        <v>21954</v>
      </c>
      <c r="G57" s="28">
        <v>22055</v>
      </c>
      <c r="H57" s="28">
        <v>22952</v>
      </c>
      <c r="I57" s="22">
        <v>22160</v>
      </c>
      <c r="J57" s="28">
        <v>21781</v>
      </c>
      <c r="K57" s="28">
        <v>23069</v>
      </c>
      <c r="L57" s="28">
        <v>24718</v>
      </c>
      <c r="M57" s="22">
        <v>26171</v>
      </c>
      <c r="N57" s="28">
        <v>26127</v>
      </c>
      <c r="O57" s="28">
        <v>28202</v>
      </c>
      <c r="P57" s="28">
        <v>27844</v>
      </c>
      <c r="Q57" s="22">
        <v>28283</v>
      </c>
      <c r="R57" s="28">
        <v>26981</v>
      </c>
      <c r="S57" s="28">
        <v>25757</v>
      </c>
      <c r="T57" s="28">
        <v>25302</v>
      </c>
      <c r="U57" s="22">
        <v>26482</v>
      </c>
    </row>
    <row r="58" spans="1:21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60" ht="11.25">
      <c r="A60" s="20" t="s">
        <v>169</v>
      </c>
    </row>
    <row r="61" ht="11.25">
      <c r="A61" s="20" t="s">
        <v>170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8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165</v>
      </c>
      <c r="B2" s="14">
        <v>1897</v>
      </c>
      <c r="C2" s="14"/>
      <c r="D2" s="14"/>
      <c r="E2" s="14"/>
      <c r="F2" s="14"/>
    </row>
    <row r="3" spans="1:6" ht="12" thickBot="1">
      <c r="A3" s="11" t="s">
        <v>166</v>
      </c>
      <c r="B3" s="1" t="s">
        <v>167</v>
      </c>
      <c r="C3" s="1"/>
      <c r="D3" s="1"/>
      <c r="E3" s="1"/>
      <c r="F3" s="1"/>
    </row>
    <row r="4" spans="1:6" ht="12" thickTop="1">
      <c r="A4" s="10" t="s">
        <v>57</v>
      </c>
      <c r="B4" s="15" t="str">
        <f>HYPERLINK("http://www.kabupro.jp/mark/20130327/S000D428.htm","有価証券報告書")</f>
        <v>有価証券報告書</v>
      </c>
      <c r="C4" s="15" t="str">
        <f>HYPERLINK("http://www.kabupro.jp/mark/20130327/S000D428.htm","有価証券報告書")</f>
        <v>有価証券報告書</v>
      </c>
      <c r="D4" s="15" t="str">
        <f>HYPERLINK("http://www.kabupro.jp/mark/20120328/S000ALCW.htm","有価証券報告書")</f>
        <v>有価証券報告書</v>
      </c>
      <c r="E4" s="15" t="str">
        <f>HYPERLINK("http://www.kabupro.jp/mark/20110325/S00080TS.htm","有価証券報告書")</f>
        <v>有価証券報告書</v>
      </c>
      <c r="F4" s="15" t="str">
        <f>HYPERLINK("http://www.kabupro.jp/mark/20100326/S0005EZP.htm","有価証券報告書")</f>
        <v>有価証券報告書</v>
      </c>
    </row>
    <row r="5" spans="1:6" ht="12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</row>
    <row r="6" spans="1:6" ht="12.75" thickBot="1" thickTop="1">
      <c r="A6" s="10" t="s">
        <v>59</v>
      </c>
      <c r="B6" s="18" t="s">
        <v>248</v>
      </c>
      <c r="C6" s="19"/>
      <c r="D6" s="19"/>
      <c r="E6" s="19"/>
      <c r="F6" s="19"/>
    </row>
    <row r="7" spans="1:6" ht="12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</row>
    <row r="8" spans="1:6" ht="11.25">
      <c r="A8" s="13" t="s">
        <v>61</v>
      </c>
      <c r="B8" s="17" t="s">
        <v>171</v>
      </c>
      <c r="C8" s="17" t="s">
        <v>172</v>
      </c>
      <c r="D8" s="17" t="s">
        <v>173</v>
      </c>
      <c r="E8" s="17" t="s">
        <v>174</v>
      </c>
      <c r="F8" s="17" t="s">
        <v>175</v>
      </c>
    </row>
    <row r="9" spans="1:6" ht="11.2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</row>
    <row r="10" spans="1:6" ht="12" thickBot="1">
      <c r="A10" s="13" t="s">
        <v>63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</row>
    <row r="11" spans="1:6" ht="12" thickTop="1">
      <c r="A11" s="26" t="s">
        <v>176</v>
      </c>
      <c r="B11" s="21"/>
      <c r="C11" s="21"/>
      <c r="D11" s="21"/>
      <c r="E11" s="21"/>
      <c r="F11" s="21">
        <v>126</v>
      </c>
    </row>
    <row r="12" spans="1:6" ht="11.25">
      <c r="A12" s="6" t="s">
        <v>177</v>
      </c>
      <c r="B12" s="22">
        <v>12722</v>
      </c>
      <c r="C12" s="22">
        <v>12133</v>
      </c>
      <c r="D12" s="22">
        <v>15785</v>
      </c>
      <c r="E12" s="22">
        <v>9617</v>
      </c>
      <c r="F12" s="22">
        <v>14308</v>
      </c>
    </row>
    <row r="13" spans="1:6" ht="11.25">
      <c r="A13" s="6" t="s">
        <v>178</v>
      </c>
      <c r="B13" s="22">
        <v>251</v>
      </c>
      <c r="C13" s="22">
        <v>276</v>
      </c>
      <c r="D13" s="22">
        <v>383</v>
      </c>
      <c r="E13" s="22">
        <v>467</v>
      </c>
      <c r="F13" s="22">
        <v>391</v>
      </c>
    </row>
    <row r="14" spans="1:6" ht="11.25">
      <c r="A14" s="6" t="s">
        <v>179</v>
      </c>
      <c r="B14" s="22">
        <v>12973</v>
      </c>
      <c r="C14" s="22">
        <v>12409</v>
      </c>
      <c r="D14" s="22">
        <v>16168</v>
      </c>
      <c r="E14" s="22">
        <v>10083</v>
      </c>
      <c r="F14" s="22">
        <v>14699</v>
      </c>
    </row>
    <row r="15" spans="1:6" ht="11.25">
      <c r="A15" s="7" t="s">
        <v>180</v>
      </c>
      <c r="B15" s="22"/>
      <c r="C15" s="22"/>
      <c r="D15" s="22"/>
      <c r="E15" s="22"/>
      <c r="F15" s="22">
        <v>273</v>
      </c>
    </row>
    <row r="16" spans="1:6" ht="11.25">
      <c r="A16" s="6" t="s">
        <v>181</v>
      </c>
      <c r="B16" s="22">
        <v>12358</v>
      </c>
      <c r="C16" s="22">
        <v>11607</v>
      </c>
      <c r="D16" s="22">
        <v>14699</v>
      </c>
      <c r="E16" s="22">
        <v>8754</v>
      </c>
      <c r="F16" s="22">
        <v>13901</v>
      </c>
    </row>
    <row r="17" spans="1:6" ht="11.25">
      <c r="A17" s="6" t="s">
        <v>182</v>
      </c>
      <c r="B17" s="22">
        <v>197</v>
      </c>
      <c r="C17" s="22">
        <v>218</v>
      </c>
      <c r="D17" s="22">
        <v>267</v>
      </c>
      <c r="E17" s="22">
        <v>348</v>
      </c>
      <c r="F17" s="22">
        <v>326</v>
      </c>
    </row>
    <row r="18" spans="1:6" ht="11.25">
      <c r="A18" s="6" t="s">
        <v>183</v>
      </c>
      <c r="B18" s="22">
        <v>12556</v>
      </c>
      <c r="C18" s="22">
        <v>11825</v>
      </c>
      <c r="D18" s="22">
        <v>14966</v>
      </c>
      <c r="E18" s="22">
        <v>9102</v>
      </c>
      <c r="F18" s="22">
        <v>14226</v>
      </c>
    </row>
    <row r="19" spans="1:6" ht="11.25">
      <c r="A19" s="7" t="s">
        <v>185</v>
      </c>
      <c r="B19" s="22"/>
      <c r="C19" s="22"/>
      <c r="D19" s="22"/>
      <c r="E19" s="22"/>
      <c r="F19" s="22">
        <v>0</v>
      </c>
    </row>
    <row r="20" spans="1:6" ht="11.25">
      <c r="A20" s="6" t="s">
        <v>184</v>
      </c>
      <c r="B20" s="22">
        <v>364</v>
      </c>
      <c r="C20" s="22">
        <v>526</v>
      </c>
      <c r="D20" s="22">
        <v>1086</v>
      </c>
      <c r="E20" s="22">
        <v>863</v>
      </c>
      <c r="F20" s="22">
        <v>407</v>
      </c>
    </row>
    <row r="21" spans="1:6" ht="11.25">
      <c r="A21" s="6" t="s">
        <v>186</v>
      </c>
      <c r="B21" s="22">
        <v>54</v>
      </c>
      <c r="C21" s="22">
        <v>58</v>
      </c>
      <c r="D21" s="22">
        <v>116</v>
      </c>
      <c r="E21" s="22">
        <v>118</v>
      </c>
      <c r="F21" s="22">
        <v>65</v>
      </c>
    </row>
    <row r="22" spans="1:6" ht="11.25">
      <c r="A22" s="6" t="s">
        <v>187</v>
      </c>
      <c r="B22" s="22">
        <v>418</v>
      </c>
      <c r="C22" s="22">
        <v>584</v>
      </c>
      <c r="D22" s="22">
        <v>1202</v>
      </c>
      <c r="E22" s="22">
        <v>981</v>
      </c>
      <c r="F22" s="22">
        <v>472</v>
      </c>
    </row>
    <row r="23" spans="1:6" ht="11.25">
      <c r="A23" s="7" t="s">
        <v>188</v>
      </c>
      <c r="B23" s="22"/>
      <c r="C23" s="22"/>
      <c r="D23" s="22"/>
      <c r="E23" s="22"/>
      <c r="F23" s="22">
        <v>2</v>
      </c>
    </row>
    <row r="24" spans="1:6" ht="11.25">
      <c r="A24" s="7" t="s">
        <v>189</v>
      </c>
      <c r="B24" s="22">
        <v>921</v>
      </c>
      <c r="C24" s="22">
        <v>969</v>
      </c>
      <c r="D24" s="22">
        <v>835</v>
      </c>
      <c r="E24" s="22">
        <v>751</v>
      </c>
      <c r="F24" s="22">
        <v>820</v>
      </c>
    </row>
    <row r="25" spans="1:6" ht="11.25">
      <c r="A25" s="7" t="s">
        <v>190</v>
      </c>
      <c r="B25" s="22"/>
      <c r="C25" s="22"/>
      <c r="D25" s="22"/>
      <c r="E25" s="22"/>
      <c r="F25" s="22">
        <v>14</v>
      </c>
    </row>
    <row r="26" spans="1:6" ht="11.25">
      <c r="A26" s="7" t="s">
        <v>191</v>
      </c>
      <c r="B26" s="22"/>
      <c r="C26" s="22"/>
      <c r="D26" s="22"/>
      <c r="E26" s="22"/>
      <c r="F26" s="22">
        <v>38</v>
      </c>
    </row>
    <row r="27" spans="1:6" ht="11.25">
      <c r="A27" s="7" t="s">
        <v>192</v>
      </c>
      <c r="B27" s="22"/>
      <c r="C27" s="22"/>
      <c r="D27" s="22"/>
      <c r="E27" s="22"/>
      <c r="F27" s="22">
        <v>6</v>
      </c>
    </row>
    <row r="28" spans="1:6" ht="12" thickBot="1">
      <c r="A28" s="25" t="s">
        <v>193</v>
      </c>
      <c r="B28" s="23">
        <v>-503</v>
      </c>
      <c r="C28" s="23">
        <v>-385</v>
      </c>
      <c r="D28" s="23">
        <v>367</v>
      </c>
      <c r="E28" s="23">
        <v>230</v>
      </c>
      <c r="F28" s="23">
        <v>-348</v>
      </c>
    </row>
    <row r="29" spans="1:6" ht="12" thickTop="1">
      <c r="A29" s="7" t="s">
        <v>194</v>
      </c>
      <c r="B29" s="22"/>
      <c r="C29" s="22"/>
      <c r="D29" s="22"/>
      <c r="E29" s="22"/>
      <c r="F29" s="22">
        <v>10</v>
      </c>
    </row>
    <row r="30" spans="1:6" ht="11.25">
      <c r="A30" s="7" t="s">
        <v>195</v>
      </c>
      <c r="B30" s="22"/>
      <c r="C30" s="22"/>
      <c r="D30" s="22"/>
      <c r="E30" s="22"/>
      <c r="F30" s="22">
        <v>48</v>
      </c>
    </row>
    <row r="31" spans="1:6" ht="11.25">
      <c r="A31" s="6" t="s">
        <v>196</v>
      </c>
      <c r="B31" s="22">
        <v>10</v>
      </c>
      <c r="C31" s="22">
        <v>12</v>
      </c>
      <c r="D31" s="22">
        <v>17</v>
      </c>
      <c r="E31" s="22">
        <v>23</v>
      </c>
      <c r="F31" s="22">
        <v>38</v>
      </c>
    </row>
    <row r="32" spans="1:6" ht="11.25">
      <c r="A32" s="6" t="s">
        <v>197</v>
      </c>
      <c r="B32" s="22">
        <v>60</v>
      </c>
      <c r="C32" s="22">
        <v>71</v>
      </c>
      <c r="D32" s="22">
        <v>78</v>
      </c>
      <c r="E32" s="22">
        <v>86</v>
      </c>
      <c r="F32" s="22">
        <v>73</v>
      </c>
    </row>
    <row r="33" spans="1:6" ht="11.25">
      <c r="A33" s="6" t="s">
        <v>198</v>
      </c>
      <c r="B33" s="22">
        <v>44</v>
      </c>
      <c r="C33" s="22">
        <v>44</v>
      </c>
      <c r="D33" s="22">
        <v>44</v>
      </c>
      <c r="E33" s="22">
        <v>44</v>
      </c>
      <c r="F33" s="22">
        <v>50</v>
      </c>
    </row>
    <row r="34" spans="1:6" ht="11.25">
      <c r="A34" s="6" t="s">
        <v>199</v>
      </c>
      <c r="B34" s="22">
        <v>39</v>
      </c>
      <c r="C34" s="22">
        <v>37</v>
      </c>
      <c r="D34" s="22">
        <v>38</v>
      </c>
      <c r="E34" s="22">
        <v>38</v>
      </c>
      <c r="F34" s="22">
        <v>41</v>
      </c>
    </row>
    <row r="35" spans="1:6" ht="11.25">
      <c r="A35" s="6" t="s">
        <v>200</v>
      </c>
      <c r="B35" s="22">
        <v>29</v>
      </c>
      <c r="C35" s="22">
        <v>23</v>
      </c>
      <c r="D35" s="22"/>
      <c r="E35" s="22">
        <v>28</v>
      </c>
      <c r="F35" s="22"/>
    </row>
    <row r="36" spans="1:6" ht="11.25">
      <c r="A36" s="6" t="s">
        <v>201</v>
      </c>
      <c r="B36" s="22">
        <v>13</v>
      </c>
      <c r="C36" s="22">
        <v>16</v>
      </c>
      <c r="D36" s="22">
        <v>20</v>
      </c>
      <c r="E36" s="22">
        <v>19</v>
      </c>
      <c r="F36" s="22">
        <v>27</v>
      </c>
    </row>
    <row r="37" spans="1:6" ht="11.25">
      <c r="A37" s="6" t="s">
        <v>202</v>
      </c>
      <c r="B37" s="22">
        <v>21</v>
      </c>
      <c r="C37" s="22">
        <v>13</v>
      </c>
      <c r="D37" s="22">
        <v>11</v>
      </c>
      <c r="E37" s="22">
        <v>25</v>
      </c>
      <c r="F37" s="22">
        <v>13</v>
      </c>
    </row>
    <row r="38" spans="1:6" ht="11.25">
      <c r="A38" s="6" t="s">
        <v>204</v>
      </c>
      <c r="B38" s="22">
        <v>217</v>
      </c>
      <c r="C38" s="22">
        <v>217</v>
      </c>
      <c r="D38" s="22">
        <v>207</v>
      </c>
      <c r="E38" s="22">
        <v>262</v>
      </c>
      <c r="F38" s="22">
        <v>243</v>
      </c>
    </row>
    <row r="39" spans="1:6" ht="11.25">
      <c r="A39" s="7" t="s">
        <v>205</v>
      </c>
      <c r="B39" s="22"/>
      <c r="C39" s="22"/>
      <c r="D39" s="22"/>
      <c r="E39" s="22"/>
      <c r="F39" s="22">
        <v>40</v>
      </c>
    </row>
    <row r="40" spans="1:6" ht="11.25">
      <c r="A40" s="6" t="s">
        <v>206</v>
      </c>
      <c r="B40" s="22">
        <v>1</v>
      </c>
      <c r="C40" s="22">
        <v>1</v>
      </c>
      <c r="D40" s="22">
        <v>1</v>
      </c>
      <c r="E40" s="22">
        <v>1</v>
      </c>
      <c r="F40" s="22">
        <v>1</v>
      </c>
    </row>
    <row r="41" spans="1:6" ht="11.25">
      <c r="A41" s="6" t="s">
        <v>207</v>
      </c>
      <c r="B41" s="22"/>
      <c r="C41" s="22">
        <v>22</v>
      </c>
      <c r="D41" s="22">
        <v>46</v>
      </c>
      <c r="E41" s="22">
        <v>65</v>
      </c>
      <c r="F41" s="22">
        <v>49</v>
      </c>
    </row>
    <row r="42" spans="1:6" ht="11.25">
      <c r="A42" s="6" t="s">
        <v>208</v>
      </c>
      <c r="B42" s="22"/>
      <c r="C42" s="22"/>
      <c r="D42" s="22">
        <v>17</v>
      </c>
      <c r="E42" s="22"/>
      <c r="F42" s="22">
        <v>101</v>
      </c>
    </row>
    <row r="43" spans="1:6" ht="11.25">
      <c r="A43" s="6" t="s">
        <v>209</v>
      </c>
      <c r="B43" s="22">
        <v>1</v>
      </c>
      <c r="C43" s="22">
        <v>2</v>
      </c>
      <c r="D43" s="22">
        <v>2</v>
      </c>
      <c r="E43" s="22">
        <v>1</v>
      </c>
      <c r="F43" s="22">
        <v>1</v>
      </c>
    </row>
    <row r="44" spans="1:6" ht="11.25">
      <c r="A44" s="6" t="s">
        <v>210</v>
      </c>
      <c r="B44" s="22">
        <v>1</v>
      </c>
      <c r="C44" s="22">
        <v>1</v>
      </c>
      <c r="D44" s="22"/>
      <c r="E44" s="22">
        <v>0</v>
      </c>
      <c r="F44" s="22">
        <v>3</v>
      </c>
    </row>
    <row r="45" spans="1:6" ht="11.25">
      <c r="A45" s="6" t="s">
        <v>211</v>
      </c>
      <c r="B45" s="22">
        <v>2</v>
      </c>
      <c r="C45" s="22">
        <v>1</v>
      </c>
      <c r="D45" s="22">
        <v>2</v>
      </c>
      <c r="E45" s="22">
        <v>1</v>
      </c>
      <c r="F45" s="22">
        <v>4</v>
      </c>
    </row>
    <row r="46" spans="1:6" ht="11.25">
      <c r="A46" s="6" t="s">
        <v>213</v>
      </c>
      <c r="B46" s="22">
        <v>4</v>
      </c>
      <c r="C46" s="22">
        <v>28</v>
      </c>
      <c r="D46" s="22">
        <v>68</v>
      </c>
      <c r="E46" s="22">
        <v>69</v>
      </c>
      <c r="F46" s="22">
        <v>158</v>
      </c>
    </row>
    <row r="47" spans="1:6" ht="11.25">
      <c r="A47" s="7" t="s">
        <v>214</v>
      </c>
      <c r="B47" s="22"/>
      <c r="C47" s="22"/>
      <c r="D47" s="22"/>
      <c r="E47" s="22"/>
      <c r="F47" s="22">
        <v>9</v>
      </c>
    </row>
    <row r="48" spans="1:6" ht="12" thickBot="1">
      <c r="A48" s="25" t="s">
        <v>215</v>
      </c>
      <c r="B48" s="23">
        <v>-290</v>
      </c>
      <c r="C48" s="23">
        <v>-197</v>
      </c>
      <c r="D48" s="23">
        <v>506</v>
      </c>
      <c r="E48" s="23">
        <v>424</v>
      </c>
      <c r="F48" s="23">
        <v>-263</v>
      </c>
    </row>
    <row r="49" spans="1:6" ht="12" thickTop="1">
      <c r="A49" s="6" t="s">
        <v>216</v>
      </c>
      <c r="B49" s="22">
        <v>2</v>
      </c>
      <c r="C49" s="22">
        <v>2</v>
      </c>
      <c r="D49" s="22">
        <v>1</v>
      </c>
      <c r="E49" s="22"/>
      <c r="F49" s="22">
        <v>11</v>
      </c>
    </row>
    <row r="50" spans="1:6" ht="11.25">
      <c r="A50" s="6" t="s">
        <v>217</v>
      </c>
      <c r="B50" s="22">
        <v>2</v>
      </c>
      <c r="C50" s="22"/>
      <c r="D50" s="22"/>
      <c r="E50" s="22">
        <v>11</v>
      </c>
      <c r="F50" s="22">
        <v>39</v>
      </c>
    </row>
    <row r="51" spans="1:6" ht="11.25">
      <c r="A51" s="6" t="s">
        <v>218</v>
      </c>
      <c r="B51" s="22"/>
      <c r="C51" s="22">
        <v>5</v>
      </c>
      <c r="D51" s="22"/>
      <c r="E51" s="22"/>
      <c r="F51" s="22"/>
    </row>
    <row r="52" spans="1:6" ht="11.25">
      <c r="A52" s="6" t="s">
        <v>219</v>
      </c>
      <c r="B52" s="22"/>
      <c r="C52" s="22">
        <v>28</v>
      </c>
      <c r="D52" s="22">
        <v>5</v>
      </c>
      <c r="E52" s="22">
        <v>14</v>
      </c>
      <c r="F52" s="22">
        <v>5</v>
      </c>
    </row>
    <row r="53" spans="1:6" ht="11.25">
      <c r="A53" s="6" t="s">
        <v>221</v>
      </c>
      <c r="B53" s="22"/>
      <c r="C53" s="22"/>
      <c r="D53" s="22"/>
      <c r="E53" s="22">
        <v>3</v>
      </c>
      <c r="F53" s="22">
        <v>1</v>
      </c>
    </row>
    <row r="54" spans="1:6" ht="11.25">
      <c r="A54" s="6" t="s">
        <v>222</v>
      </c>
      <c r="B54" s="22">
        <v>4</v>
      </c>
      <c r="C54" s="22">
        <v>35</v>
      </c>
      <c r="D54" s="22">
        <v>6</v>
      </c>
      <c r="E54" s="22">
        <v>27</v>
      </c>
      <c r="F54" s="22">
        <v>56</v>
      </c>
    </row>
    <row r="55" spans="1:6" ht="11.25">
      <c r="A55" s="7" t="s">
        <v>223</v>
      </c>
      <c r="B55" s="22"/>
      <c r="C55" s="22"/>
      <c r="D55" s="22"/>
      <c r="E55" s="22"/>
      <c r="F55" s="22">
        <v>4</v>
      </c>
    </row>
    <row r="56" spans="1:6" ht="11.25">
      <c r="A56" s="6" t="s">
        <v>224</v>
      </c>
      <c r="B56" s="22"/>
      <c r="C56" s="22"/>
      <c r="D56" s="22"/>
      <c r="E56" s="22">
        <v>0</v>
      </c>
      <c r="F56" s="22">
        <v>2</v>
      </c>
    </row>
    <row r="57" spans="1:6" ht="11.25">
      <c r="A57" s="6" t="s">
        <v>225</v>
      </c>
      <c r="B57" s="22">
        <v>2</v>
      </c>
      <c r="C57" s="22">
        <v>1</v>
      </c>
      <c r="D57" s="22">
        <v>1</v>
      </c>
      <c r="E57" s="22">
        <v>0</v>
      </c>
      <c r="F57" s="22">
        <v>2</v>
      </c>
    </row>
    <row r="58" spans="1:6" ht="11.25">
      <c r="A58" s="6" t="s">
        <v>226</v>
      </c>
      <c r="B58" s="22">
        <v>41</v>
      </c>
      <c r="C58" s="22"/>
      <c r="D58" s="22">
        <v>14</v>
      </c>
      <c r="E58" s="22">
        <v>26</v>
      </c>
      <c r="F58" s="22">
        <v>294</v>
      </c>
    </row>
    <row r="59" spans="1:6" ht="11.25">
      <c r="A59" s="6" t="s">
        <v>227</v>
      </c>
      <c r="B59" s="22">
        <v>19</v>
      </c>
      <c r="C59" s="22"/>
      <c r="D59" s="22">
        <v>23</v>
      </c>
      <c r="E59" s="22">
        <v>18</v>
      </c>
      <c r="F59" s="22">
        <v>395</v>
      </c>
    </row>
    <row r="60" spans="1:6" ht="11.25">
      <c r="A60" s="6" t="s">
        <v>228</v>
      </c>
      <c r="B60" s="22"/>
      <c r="C60" s="22">
        <v>125</v>
      </c>
      <c r="D60" s="22"/>
      <c r="E60" s="22"/>
      <c r="F60" s="22"/>
    </row>
    <row r="61" spans="1:6" ht="11.25">
      <c r="A61" s="6" t="s">
        <v>229</v>
      </c>
      <c r="B61" s="22"/>
      <c r="C61" s="22"/>
      <c r="D61" s="22">
        <v>5</v>
      </c>
      <c r="E61" s="22"/>
      <c r="F61" s="22"/>
    </row>
    <row r="62" spans="1:6" ht="11.25">
      <c r="A62" s="6" t="s">
        <v>230</v>
      </c>
      <c r="B62" s="22"/>
      <c r="C62" s="22">
        <v>10</v>
      </c>
      <c r="D62" s="22"/>
      <c r="E62" s="22"/>
      <c r="F62" s="22"/>
    </row>
    <row r="63" spans="1:6" ht="11.25">
      <c r="A63" s="6" t="s">
        <v>210</v>
      </c>
      <c r="B63" s="22"/>
      <c r="C63" s="22">
        <v>37</v>
      </c>
      <c r="D63" s="22">
        <v>30</v>
      </c>
      <c r="E63" s="22"/>
      <c r="F63" s="22"/>
    </row>
    <row r="64" spans="1:6" ht="11.25">
      <c r="A64" s="6" t="s">
        <v>231</v>
      </c>
      <c r="B64" s="22">
        <v>464</v>
      </c>
      <c r="C64" s="22"/>
      <c r="D64" s="22"/>
      <c r="E64" s="22"/>
      <c r="F64" s="22"/>
    </row>
    <row r="65" spans="1:6" ht="11.25">
      <c r="A65" s="6" t="s">
        <v>147</v>
      </c>
      <c r="B65" s="22"/>
      <c r="C65" s="22"/>
      <c r="D65" s="22"/>
      <c r="E65" s="22"/>
      <c r="F65" s="22">
        <v>32</v>
      </c>
    </row>
    <row r="66" spans="1:6" ht="11.25">
      <c r="A66" s="6" t="s">
        <v>232</v>
      </c>
      <c r="B66" s="22">
        <v>525</v>
      </c>
      <c r="C66" s="22">
        <v>172</v>
      </c>
      <c r="D66" s="22">
        <v>73</v>
      </c>
      <c r="E66" s="22">
        <v>44</v>
      </c>
      <c r="F66" s="22">
        <v>725</v>
      </c>
    </row>
    <row r="67" spans="1:6" ht="11.25">
      <c r="A67" s="7" t="s">
        <v>210</v>
      </c>
      <c r="B67" s="22"/>
      <c r="C67" s="22"/>
      <c r="D67" s="22"/>
      <c r="E67" s="22"/>
      <c r="F67" s="22">
        <v>41</v>
      </c>
    </row>
    <row r="68" spans="1:6" ht="11.25">
      <c r="A68" s="7" t="s">
        <v>233</v>
      </c>
      <c r="B68" s="22">
        <v>-812</v>
      </c>
      <c r="C68" s="22">
        <v>-334</v>
      </c>
      <c r="D68" s="22">
        <v>439</v>
      </c>
      <c r="E68" s="22">
        <v>407</v>
      </c>
      <c r="F68" s="22">
        <v>-932</v>
      </c>
    </row>
    <row r="69" spans="1:6" ht="11.25">
      <c r="A69" s="7" t="s">
        <v>234</v>
      </c>
      <c r="B69" s="22">
        <v>9</v>
      </c>
      <c r="C69" s="22">
        <v>9</v>
      </c>
      <c r="D69" s="22">
        <v>179</v>
      </c>
      <c r="E69" s="22">
        <v>9</v>
      </c>
      <c r="F69" s="22">
        <v>9</v>
      </c>
    </row>
    <row r="70" spans="1:6" ht="11.25">
      <c r="A70" s="7" t="s">
        <v>235</v>
      </c>
      <c r="B70" s="22"/>
      <c r="C70" s="22">
        <v>10</v>
      </c>
      <c r="D70" s="22"/>
      <c r="E70" s="22"/>
      <c r="F70" s="22"/>
    </row>
    <row r="71" spans="1:6" ht="11.25">
      <c r="A71" s="7" t="s">
        <v>236</v>
      </c>
      <c r="B71" s="22"/>
      <c r="C71" s="22"/>
      <c r="D71" s="22"/>
      <c r="E71" s="22"/>
      <c r="F71" s="22">
        <v>-14</v>
      </c>
    </row>
    <row r="72" spans="1:6" ht="11.25">
      <c r="A72" s="7" t="s">
        <v>237</v>
      </c>
      <c r="B72" s="22">
        <v>-1</v>
      </c>
      <c r="C72" s="22">
        <v>-29</v>
      </c>
      <c r="D72" s="22">
        <v>42</v>
      </c>
      <c r="E72" s="22">
        <v>118</v>
      </c>
      <c r="F72" s="22">
        <v>101</v>
      </c>
    </row>
    <row r="73" spans="1:6" ht="11.25">
      <c r="A73" s="7" t="s">
        <v>238</v>
      </c>
      <c r="B73" s="22"/>
      <c r="C73" s="22"/>
      <c r="D73" s="22"/>
      <c r="E73" s="22"/>
      <c r="F73" s="22">
        <v>25</v>
      </c>
    </row>
    <row r="74" spans="1:6" ht="11.25">
      <c r="A74" s="7" t="s">
        <v>239</v>
      </c>
      <c r="B74" s="22"/>
      <c r="C74" s="22"/>
      <c r="D74" s="22"/>
      <c r="E74" s="22"/>
      <c r="F74" s="22">
        <v>1</v>
      </c>
    </row>
    <row r="75" spans="1:6" ht="11.25">
      <c r="A75" s="7" t="s">
        <v>240</v>
      </c>
      <c r="B75" s="22">
        <v>8</v>
      </c>
      <c r="C75" s="22">
        <v>-10</v>
      </c>
      <c r="D75" s="22">
        <v>221</v>
      </c>
      <c r="E75" s="22">
        <v>127</v>
      </c>
      <c r="F75" s="22">
        <v>96</v>
      </c>
    </row>
    <row r="76" spans="1:6" ht="11.25">
      <c r="A76" s="7" t="s">
        <v>241</v>
      </c>
      <c r="B76" s="22"/>
      <c r="C76" s="22"/>
      <c r="D76" s="22"/>
      <c r="E76" s="22"/>
      <c r="F76" s="22">
        <v>7</v>
      </c>
    </row>
    <row r="77" spans="1:6" ht="11.25">
      <c r="A77" s="7" t="s">
        <v>242</v>
      </c>
      <c r="B77" s="22"/>
      <c r="C77" s="22"/>
      <c r="D77" s="22"/>
      <c r="E77" s="22"/>
      <c r="F77" s="22">
        <v>37</v>
      </c>
    </row>
    <row r="78" spans="1:6" ht="11.25">
      <c r="A78" s="7" t="s">
        <v>243</v>
      </c>
      <c r="B78" s="22">
        <v>-819</v>
      </c>
      <c r="C78" s="22">
        <v>-324</v>
      </c>
      <c r="D78" s="22">
        <v>218</v>
      </c>
      <c r="E78" s="22">
        <v>280</v>
      </c>
      <c r="F78" s="22">
        <v>-1028</v>
      </c>
    </row>
    <row r="79" spans="1:6" ht="11.25">
      <c r="A79" s="7" t="s">
        <v>244</v>
      </c>
      <c r="B79" s="22"/>
      <c r="C79" s="22"/>
      <c r="D79" s="22"/>
      <c r="E79" s="22"/>
      <c r="F79" s="22">
        <v>28</v>
      </c>
    </row>
    <row r="80" spans="1:6" ht="11.25">
      <c r="A80" s="7" t="s">
        <v>245</v>
      </c>
      <c r="B80" s="22"/>
      <c r="C80" s="22"/>
      <c r="D80" s="22"/>
      <c r="E80" s="22"/>
      <c r="F80" s="22">
        <v>5</v>
      </c>
    </row>
    <row r="81" spans="1:6" ht="11.25">
      <c r="A81" s="7" t="s">
        <v>246</v>
      </c>
      <c r="B81" s="22"/>
      <c r="C81" s="22"/>
      <c r="D81" s="22"/>
      <c r="E81" s="22"/>
      <c r="F81" s="22">
        <v>9</v>
      </c>
    </row>
    <row r="82" spans="1:6" ht="12" thickBot="1">
      <c r="A82" s="7" t="s">
        <v>247</v>
      </c>
      <c r="B82" s="22"/>
      <c r="C82" s="22"/>
      <c r="D82" s="22"/>
      <c r="E82" s="22"/>
      <c r="F82" s="22">
        <v>98</v>
      </c>
    </row>
    <row r="83" spans="1:6" ht="12" thickTop="1">
      <c r="A83" s="8"/>
      <c r="B83" s="24"/>
      <c r="C83" s="24"/>
      <c r="D83" s="24"/>
      <c r="E83" s="24"/>
      <c r="F83" s="24"/>
    </row>
    <row r="85" ht="11.25">
      <c r="A85" s="20" t="s">
        <v>169</v>
      </c>
    </row>
    <row r="86" ht="11.25">
      <c r="A86" s="20" t="s">
        <v>170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9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165</v>
      </c>
      <c r="B2" s="14">
        <v>1897</v>
      </c>
      <c r="C2" s="14"/>
      <c r="D2" s="14"/>
      <c r="E2" s="14"/>
      <c r="F2" s="14"/>
    </row>
    <row r="3" spans="1:6" ht="12" thickBot="1">
      <c r="A3" s="11" t="s">
        <v>166</v>
      </c>
      <c r="B3" s="1" t="s">
        <v>167</v>
      </c>
      <c r="C3" s="1"/>
      <c r="D3" s="1"/>
      <c r="E3" s="1"/>
      <c r="F3" s="1"/>
    </row>
    <row r="4" spans="1:6" ht="12" thickTop="1">
      <c r="A4" s="10" t="s">
        <v>57</v>
      </c>
      <c r="B4" s="15" t="str">
        <f>HYPERLINK("http://www.kabupro.jp/mark/20130327/S000D428.htm","有価証券報告書")</f>
        <v>有価証券報告書</v>
      </c>
      <c r="C4" s="15" t="str">
        <f>HYPERLINK("http://www.kabupro.jp/mark/20130327/S000D428.htm","有価証券報告書")</f>
        <v>有価証券報告書</v>
      </c>
      <c r="D4" s="15" t="str">
        <f>HYPERLINK("http://www.kabupro.jp/mark/20120328/S000ALCW.htm","有価証券報告書")</f>
        <v>有価証券報告書</v>
      </c>
      <c r="E4" s="15" t="str">
        <f>HYPERLINK("http://www.kabupro.jp/mark/20110325/S00080TS.htm","有価証券報告書")</f>
        <v>有価証券報告書</v>
      </c>
      <c r="F4" s="15" t="str">
        <f>HYPERLINK("http://www.kabupro.jp/mark/20100326/S0005EZP.htm","有価証券報告書")</f>
        <v>有価証券報告書</v>
      </c>
    </row>
    <row r="5" spans="1:6" ht="12" thickBot="1">
      <c r="A5" s="11" t="s">
        <v>58</v>
      </c>
      <c r="B5" s="1" t="s">
        <v>64</v>
      </c>
      <c r="C5" s="1" t="s">
        <v>64</v>
      </c>
      <c r="D5" s="1" t="s">
        <v>68</v>
      </c>
      <c r="E5" s="1" t="s">
        <v>70</v>
      </c>
      <c r="F5" s="1" t="s">
        <v>72</v>
      </c>
    </row>
    <row r="6" spans="1:6" ht="12.75" thickBot="1" thickTop="1">
      <c r="A6" s="10" t="s">
        <v>59</v>
      </c>
      <c r="B6" s="18" t="s">
        <v>168</v>
      </c>
      <c r="C6" s="19"/>
      <c r="D6" s="19"/>
      <c r="E6" s="19"/>
      <c r="F6" s="19"/>
    </row>
    <row r="7" spans="1:6" ht="12" thickTop="1">
      <c r="A7" s="12" t="s">
        <v>60</v>
      </c>
      <c r="B7" s="16" t="s">
        <v>65</v>
      </c>
      <c r="C7" s="16" t="s">
        <v>65</v>
      </c>
      <c r="D7" s="16" t="s">
        <v>65</v>
      </c>
      <c r="E7" s="16" t="s">
        <v>65</v>
      </c>
      <c r="F7" s="16" t="s">
        <v>65</v>
      </c>
    </row>
    <row r="8" spans="1:6" ht="11.25">
      <c r="A8" s="13" t="s">
        <v>61</v>
      </c>
      <c r="B8" s="17"/>
      <c r="C8" s="17"/>
      <c r="D8" s="17"/>
      <c r="E8" s="17"/>
      <c r="F8" s="17"/>
    </row>
    <row r="9" spans="1:6" ht="11.25">
      <c r="A9" s="13" t="s">
        <v>62</v>
      </c>
      <c r="B9" s="17" t="s">
        <v>66</v>
      </c>
      <c r="C9" s="17" t="s">
        <v>67</v>
      </c>
      <c r="D9" s="17" t="s">
        <v>69</v>
      </c>
      <c r="E9" s="17" t="s">
        <v>71</v>
      </c>
      <c r="F9" s="17" t="s">
        <v>73</v>
      </c>
    </row>
    <row r="10" spans="1:6" ht="12" thickBot="1">
      <c r="A10" s="13" t="s">
        <v>63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</row>
    <row r="11" spans="1:6" ht="12" thickTop="1">
      <c r="A11" s="9" t="s">
        <v>74</v>
      </c>
      <c r="B11" s="21">
        <v>8428</v>
      </c>
      <c r="C11" s="21">
        <v>9940</v>
      </c>
      <c r="D11" s="21">
        <v>9896</v>
      </c>
      <c r="E11" s="21">
        <v>9122</v>
      </c>
      <c r="F11" s="21">
        <v>6400</v>
      </c>
    </row>
    <row r="12" spans="1:6" ht="11.25">
      <c r="A12" s="2" t="s">
        <v>76</v>
      </c>
      <c r="B12" s="22">
        <v>55</v>
      </c>
      <c r="C12" s="22">
        <v>64</v>
      </c>
      <c r="D12" s="22">
        <v>1347</v>
      </c>
      <c r="E12" s="22">
        <v>848</v>
      </c>
      <c r="F12" s="22">
        <v>599</v>
      </c>
    </row>
    <row r="13" spans="1:6" ht="11.25">
      <c r="A13" s="2" t="s">
        <v>77</v>
      </c>
      <c r="B13" s="22">
        <v>4303</v>
      </c>
      <c r="C13" s="22">
        <v>2196</v>
      </c>
      <c r="D13" s="22">
        <v>1514</v>
      </c>
      <c r="E13" s="22">
        <v>915</v>
      </c>
      <c r="F13" s="22">
        <v>1788</v>
      </c>
    </row>
    <row r="14" spans="1:6" ht="11.25">
      <c r="A14" s="2" t="s">
        <v>78</v>
      </c>
      <c r="B14" s="22">
        <v>22</v>
      </c>
      <c r="C14" s="22">
        <v>28</v>
      </c>
      <c r="D14" s="22">
        <v>54</v>
      </c>
      <c r="E14" s="22">
        <v>76</v>
      </c>
      <c r="F14" s="22">
        <v>35</v>
      </c>
    </row>
    <row r="15" spans="1:6" ht="11.25">
      <c r="A15" s="2" t="s">
        <v>79</v>
      </c>
      <c r="B15" s="22">
        <v>649</v>
      </c>
      <c r="C15" s="22">
        <v>1372</v>
      </c>
      <c r="D15" s="22">
        <v>908</v>
      </c>
      <c r="E15" s="22">
        <v>796</v>
      </c>
      <c r="F15" s="22">
        <v>3866</v>
      </c>
    </row>
    <row r="16" spans="1:6" ht="11.25">
      <c r="A16" s="2" t="s">
        <v>80</v>
      </c>
      <c r="B16" s="22">
        <v>527</v>
      </c>
      <c r="C16" s="22">
        <v>629</v>
      </c>
      <c r="D16" s="22">
        <v>3221</v>
      </c>
      <c r="E16" s="22">
        <v>6157</v>
      </c>
      <c r="F16" s="22">
        <v>4067</v>
      </c>
    </row>
    <row r="17" spans="1:6" ht="11.25">
      <c r="A17" s="2" t="s">
        <v>82</v>
      </c>
      <c r="B17" s="22">
        <v>40</v>
      </c>
      <c r="C17" s="22">
        <v>49</v>
      </c>
      <c r="D17" s="22">
        <v>47</v>
      </c>
      <c r="E17" s="22">
        <v>39</v>
      </c>
      <c r="F17" s="22">
        <v>39</v>
      </c>
    </row>
    <row r="18" spans="1:6" ht="11.25">
      <c r="A18" s="2" t="s">
        <v>84</v>
      </c>
      <c r="B18" s="22">
        <v>25</v>
      </c>
      <c r="C18" s="22">
        <v>38</v>
      </c>
      <c r="D18" s="22">
        <v>30</v>
      </c>
      <c r="E18" s="22">
        <v>7</v>
      </c>
      <c r="F18" s="22">
        <v>25</v>
      </c>
    </row>
    <row r="19" spans="1:6" ht="11.25">
      <c r="A19" s="2" t="s">
        <v>85</v>
      </c>
      <c r="B19" s="22">
        <v>38</v>
      </c>
      <c r="C19" s="22">
        <v>74</v>
      </c>
      <c r="D19" s="22">
        <v>426</v>
      </c>
      <c r="E19" s="22">
        <v>279</v>
      </c>
      <c r="F19" s="22">
        <v>43</v>
      </c>
    </row>
    <row r="20" spans="1:6" ht="11.25">
      <c r="A20" s="2" t="s">
        <v>86</v>
      </c>
      <c r="B20" s="22">
        <v>125</v>
      </c>
      <c r="C20" s="22">
        <v>128</v>
      </c>
      <c r="D20" s="22">
        <v>33</v>
      </c>
      <c r="E20" s="22">
        <v>176</v>
      </c>
      <c r="F20" s="22">
        <v>141</v>
      </c>
    </row>
    <row r="21" spans="1:6" ht="11.25">
      <c r="A21" s="2" t="s">
        <v>87</v>
      </c>
      <c r="B21" s="22">
        <v>-37</v>
      </c>
      <c r="C21" s="22">
        <v>-9</v>
      </c>
      <c r="D21" s="22">
        <v>-23</v>
      </c>
      <c r="E21" s="22">
        <v>-17</v>
      </c>
      <c r="F21" s="22">
        <v>-33</v>
      </c>
    </row>
    <row r="22" spans="1:6" ht="11.25">
      <c r="A22" s="2" t="s">
        <v>88</v>
      </c>
      <c r="B22" s="22">
        <v>14175</v>
      </c>
      <c r="C22" s="22">
        <v>14509</v>
      </c>
      <c r="D22" s="22">
        <v>17452</v>
      </c>
      <c r="E22" s="22">
        <v>18399</v>
      </c>
      <c r="F22" s="22">
        <v>16972</v>
      </c>
    </row>
    <row r="23" spans="1:6" ht="11.25">
      <c r="A23" s="3" t="s">
        <v>89</v>
      </c>
      <c r="B23" s="22">
        <v>1347</v>
      </c>
      <c r="C23" s="22">
        <v>1305</v>
      </c>
      <c r="D23" s="22">
        <v>1319</v>
      </c>
      <c r="E23" s="22">
        <v>1342</v>
      </c>
      <c r="F23" s="22">
        <v>1368</v>
      </c>
    </row>
    <row r="24" spans="1:6" ht="11.25">
      <c r="A24" s="4" t="s">
        <v>90</v>
      </c>
      <c r="B24" s="22">
        <v>-886</v>
      </c>
      <c r="C24" s="22">
        <v>-866</v>
      </c>
      <c r="D24" s="22">
        <v>-854</v>
      </c>
      <c r="E24" s="22">
        <v>-851</v>
      </c>
      <c r="F24" s="22">
        <v>-817</v>
      </c>
    </row>
    <row r="25" spans="1:6" ht="11.25">
      <c r="A25" s="4" t="s">
        <v>91</v>
      </c>
      <c r="B25" s="22">
        <v>461</v>
      </c>
      <c r="C25" s="22">
        <v>439</v>
      </c>
      <c r="D25" s="22">
        <v>465</v>
      </c>
      <c r="E25" s="22">
        <v>491</v>
      </c>
      <c r="F25" s="22">
        <v>551</v>
      </c>
    </row>
    <row r="26" spans="1:6" ht="11.25">
      <c r="A26" s="3" t="s">
        <v>92</v>
      </c>
      <c r="B26" s="22">
        <v>257</v>
      </c>
      <c r="C26" s="22">
        <v>257</v>
      </c>
      <c r="D26" s="22">
        <v>257</v>
      </c>
      <c r="E26" s="22">
        <v>257</v>
      </c>
      <c r="F26" s="22">
        <v>257</v>
      </c>
    </row>
    <row r="27" spans="1:6" ht="11.25">
      <c r="A27" s="4" t="s">
        <v>90</v>
      </c>
      <c r="B27" s="22">
        <v>-216</v>
      </c>
      <c r="C27" s="22">
        <v>-211</v>
      </c>
      <c r="D27" s="22">
        <v>-206</v>
      </c>
      <c r="E27" s="22">
        <v>-201</v>
      </c>
      <c r="F27" s="22">
        <v>-194</v>
      </c>
    </row>
    <row r="28" spans="1:6" ht="11.25">
      <c r="A28" s="4" t="s">
        <v>93</v>
      </c>
      <c r="B28" s="22">
        <v>42</v>
      </c>
      <c r="C28" s="22">
        <v>46</v>
      </c>
      <c r="D28" s="22">
        <v>51</v>
      </c>
      <c r="E28" s="22">
        <v>57</v>
      </c>
      <c r="F28" s="22">
        <v>63</v>
      </c>
    </row>
    <row r="29" spans="1:6" ht="11.25">
      <c r="A29" s="3" t="s">
        <v>94</v>
      </c>
      <c r="B29" s="22">
        <v>1752</v>
      </c>
      <c r="C29" s="22">
        <v>1752</v>
      </c>
      <c r="D29" s="22">
        <v>1742</v>
      </c>
      <c r="E29" s="22">
        <v>1745</v>
      </c>
      <c r="F29" s="22">
        <v>1745</v>
      </c>
    </row>
    <row r="30" spans="1:6" ht="11.25">
      <c r="A30" s="4" t="s">
        <v>90</v>
      </c>
      <c r="B30" s="22">
        <v>-1709</v>
      </c>
      <c r="C30" s="22">
        <v>-1683</v>
      </c>
      <c r="D30" s="22">
        <v>-1661</v>
      </c>
      <c r="E30" s="22">
        <v>-1660</v>
      </c>
      <c r="F30" s="22">
        <v>-1624</v>
      </c>
    </row>
    <row r="31" spans="1:6" ht="11.25">
      <c r="A31" s="4" t="s">
        <v>95</v>
      </c>
      <c r="B31" s="22">
        <v>43</v>
      </c>
      <c r="C31" s="22">
        <v>69</v>
      </c>
      <c r="D31" s="22">
        <v>81</v>
      </c>
      <c r="E31" s="22">
        <v>85</v>
      </c>
      <c r="F31" s="22">
        <v>121</v>
      </c>
    </row>
    <row r="32" spans="1:6" ht="11.25">
      <c r="A32" s="3" t="s">
        <v>96</v>
      </c>
      <c r="B32" s="22">
        <v>142</v>
      </c>
      <c r="C32" s="22">
        <v>139</v>
      </c>
      <c r="D32" s="22">
        <v>133</v>
      </c>
      <c r="E32" s="22">
        <v>137</v>
      </c>
      <c r="F32" s="22">
        <v>145</v>
      </c>
    </row>
    <row r="33" spans="1:6" ht="11.25">
      <c r="A33" s="4" t="s">
        <v>90</v>
      </c>
      <c r="B33" s="22">
        <v>-127</v>
      </c>
      <c r="C33" s="22">
        <v>-131</v>
      </c>
      <c r="D33" s="22">
        <v>-122</v>
      </c>
      <c r="E33" s="22">
        <v>-126</v>
      </c>
      <c r="F33" s="22">
        <v>-125</v>
      </c>
    </row>
    <row r="34" spans="1:6" ht="11.25">
      <c r="A34" s="4" t="s">
        <v>97</v>
      </c>
      <c r="B34" s="22">
        <v>14</v>
      </c>
      <c r="C34" s="22">
        <v>9</v>
      </c>
      <c r="D34" s="22">
        <v>10</v>
      </c>
      <c r="E34" s="22">
        <v>12</v>
      </c>
      <c r="F34" s="22">
        <v>20</v>
      </c>
    </row>
    <row r="35" spans="1:6" ht="11.25">
      <c r="A35" s="3" t="s">
        <v>98</v>
      </c>
      <c r="B35" s="22">
        <v>83</v>
      </c>
      <c r="C35" s="22">
        <v>85</v>
      </c>
      <c r="D35" s="22">
        <v>85</v>
      </c>
      <c r="E35" s="22">
        <v>85</v>
      </c>
      <c r="F35" s="22">
        <v>86</v>
      </c>
    </row>
    <row r="36" spans="1:6" ht="11.25">
      <c r="A36" s="4" t="s">
        <v>90</v>
      </c>
      <c r="B36" s="22">
        <v>-80</v>
      </c>
      <c r="C36" s="22">
        <v>-83</v>
      </c>
      <c r="D36" s="22">
        <v>-81</v>
      </c>
      <c r="E36" s="22">
        <v>-79</v>
      </c>
      <c r="F36" s="22">
        <v>-79</v>
      </c>
    </row>
    <row r="37" spans="1:6" ht="11.25">
      <c r="A37" s="4" t="s">
        <v>99</v>
      </c>
      <c r="B37" s="22">
        <v>3</v>
      </c>
      <c r="C37" s="22">
        <v>2</v>
      </c>
      <c r="D37" s="22">
        <v>4</v>
      </c>
      <c r="E37" s="22">
        <v>6</v>
      </c>
      <c r="F37" s="22">
        <v>7</v>
      </c>
    </row>
    <row r="38" spans="1:6" ht="11.25">
      <c r="A38" s="3" t="s">
        <v>100</v>
      </c>
      <c r="B38" s="22">
        <v>1543</v>
      </c>
      <c r="C38" s="22">
        <v>1534</v>
      </c>
      <c r="D38" s="22">
        <v>1523</v>
      </c>
      <c r="E38" s="22">
        <v>1532</v>
      </c>
      <c r="F38" s="22">
        <v>1557</v>
      </c>
    </row>
    <row r="39" spans="1:6" ht="11.25">
      <c r="A39" s="3" t="s">
        <v>101</v>
      </c>
      <c r="B39" s="22">
        <v>0</v>
      </c>
      <c r="C39" s="22">
        <v>3</v>
      </c>
      <c r="D39" s="22"/>
      <c r="E39" s="22">
        <v>19</v>
      </c>
      <c r="F39" s="22">
        <v>19</v>
      </c>
    </row>
    <row r="40" spans="1:6" ht="11.25">
      <c r="A40" s="3" t="s">
        <v>104</v>
      </c>
      <c r="B40" s="22">
        <v>2106</v>
      </c>
      <c r="C40" s="22">
        <v>2102</v>
      </c>
      <c r="D40" s="22">
        <v>2134</v>
      </c>
      <c r="E40" s="22">
        <v>2202</v>
      </c>
      <c r="F40" s="22">
        <v>2337</v>
      </c>
    </row>
    <row r="41" spans="1:6" ht="11.25">
      <c r="A41" s="3" t="s">
        <v>105</v>
      </c>
      <c r="B41" s="22">
        <v>80</v>
      </c>
      <c r="C41" s="22">
        <v>103</v>
      </c>
      <c r="D41" s="22">
        <v>86</v>
      </c>
      <c r="E41" s="22">
        <v>42</v>
      </c>
      <c r="F41" s="22">
        <v>4</v>
      </c>
    </row>
    <row r="42" spans="1:6" ht="11.25">
      <c r="A42" s="3" t="s">
        <v>106</v>
      </c>
      <c r="B42" s="22">
        <v>7</v>
      </c>
      <c r="C42" s="22">
        <v>7</v>
      </c>
      <c r="D42" s="22">
        <v>7</v>
      </c>
      <c r="E42" s="22">
        <v>12</v>
      </c>
      <c r="F42" s="22">
        <v>12</v>
      </c>
    </row>
    <row r="43" spans="1:6" ht="11.25">
      <c r="A43" s="3" t="s">
        <v>107</v>
      </c>
      <c r="B43" s="22">
        <v>1</v>
      </c>
      <c r="C43" s="22">
        <v>1</v>
      </c>
      <c r="D43" s="22">
        <v>1</v>
      </c>
      <c r="E43" s="22">
        <v>1</v>
      </c>
      <c r="F43" s="22">
        <v>1</v>
      </c>
    </row>
    <row r="44" spans="1:6" ht="11.25">
      <c r="A44" s="3" t="s">
        <v>110</v>
      </c>
      <c r="B44" s="22">
        <v>87</v>
      </c>
      <c r="C44" s="22">
        <v>111</v>
      </c>
      <c r="D44" s="22">
        <v>93</v>
      </c>
      <c r="E44" s="22">
        <v>55</v>
      </c>
      <c r="F44" s="22">
        <v>17</v>
      </c>
    </row>
    <row r="45" spans="1:6" ht="11.25">
      <c r="A45" s="3" t="s">
        <v>111</v>
      </c>
      <c r="B45" s="22">
        <v>5732</v>
      </c>
      <c r="C45" s="22">
        <v>4581</v>
      </c>
      <c r="D45" s="22">
        <v>5457</v>
      </c>
      <c r="E45" s="22">
        <v>6320</v>
      </c>
      <c r="F45" s="22">
        <v>5813</v>
      </c>
    </row>
    <row r="46" spans="1:6" ht="11.25">
      <c r="A46" s="3" t="s">
        <v>112</v>
      </c>
      <c r="B46" s="22">
        <v>32</v>
      </c>
      <c r="C46" s="22">
        <v>30</v>
      </c>
      <c r="D46" s="22">
        <v>40</v>
      </c>
      <c r="E46" s="22">
        <v>40</v>
      </c>
      <c r="F46" s="22">
        <v>40</v>
      </c>
    </row>
    <row r="47" spans="1:6" ht="11.25">
      <c r="A47" s="3" t="s">
        <v>113</v>
      </c>
      <c r="B47" s="22">
        <v>42</v>
      </c>
      <c r="C47" s="22">
        <v>45</v>
      </c>
      <c r="D47" s="22">
        <v>45</v>
      </c>
      <c r="E47" s="22">
        <v>45</v>
      </c>
      <c r="F47" s="22">
        <v>45</v>
      </c>
    </row>
    <row r="48" spans="1:6" ht="11.25">
      <c r="A48" s="3" t="s">
        <v>115</v>
      </c>
      <c r="B48" s="22">
        <v>5</v>
      </c>
      <c r="C48" s="22">
        <v>5</v>
      </c>
      <c r="D48" s="22">
        <v>5</v>
      </c>
      <c r="E48" s="22">
        <v>7</v>
      </c>
      <c r="F48" s="22">
        <v>262</v>
      </c>
    </row>
    <row r="49" spans="1:6" ht="11.25">
      <c r="A49" s="3" t="s">
        <v>116</v>
      </c>
      <c r="B49" s="22">
        <v>4</v>
      </c>
      <c r="C49" s="22">
        <v>5</v>
      </c>
      <c r="D49" s="22">
        <v>5</v>
      </c>
      <c r="E49" s="22">
        <v>4</v>
      </c>
      <c r="F49" s="22">
        <v>5</v>
      </c>
    </row>
    <row r="50" spans="1:6" ht="11.25">
      <c r="A50" s="3" t="s">
        <v>117</v>
      </c>
      <c r="B50" s="22">
        <v>107</v>
      </c>
      <c r="C50" s="22">
        <v>110</v>
      </c>
      <c r="D50" s="22">
        <v>106</v>
      </c>
      <c r="E50" s="22">
        <v>89</v>
      </c>
      <c r="F50" s="22">
        <v>102</v>
      </c>
    </row>
    <row r="51" spans="1:6" ht="11.25">
      <c r="A51" s="3" t="s">
        <v>118</v>
      </c>
      <c r="B51" s="22">
        <v>1</v>
      </c>
      <c r="C51" s="22">
        <v>2</v>
      </c>
      <c r="D51" s="22">
        <v>5</v>
      </c>
      <c r="E51" s="22"/>
      <c r="F51" s="22">
        <v>44</v>
      </c>
    </row>
    <row r="52" spans="1:6" ht="11.25">
      <c r="A52" s="3" t="s">
        <v>119</v>
      </c>
      <c r="B52" s="22">
        <v>3</v>
      </c>
      <c r="C52" s="22">
        <v>4</v>
      </c>
      <c r="D52" s="22">
        <v>1</v>
      </c>
      <c r="E52" s="22">
        <v>2</v>
      </c>
      <c r="F52" s="22">
        <v>3</v>
      </c>
    </row>
    <row r="53" spans="1:6" ht="11.25">
      <c r="A53" s="3" t="s">
        <v>120</v>
      </c>
      <c r="B53" s="22">
        <v>77</v>
      </c>
      <c r="C53" s="22">
        <v>77</v>
      </c>
      <c r="D53" s="22">
        <v>75</v>
      </c>
      <c r="E53" s="22">
        <v>73</v>
      </c>
      <c r="F53" s="22">
        <v>76</v>
      </c>
    </row>
    <row r="54" spans="1:6" ht="11.25">
      <c r="A54" s="3" t="s">
        <v>121</v>
      </c>
      <c r="B54" s="22"/>
      <c r="C54" s="22">
        <v>100</v>
      </c>
      <c r="D54" s="22">
        <v>100</v>
      </c>
      <c r="E54" s="22">
        <v>400</v>
      </c>
      <c r="F54" s="22">
        <v>400</v>
      </c>
    </row>
    <row r="55" spans="1:6" ht="11.25">
      <c r="A55" s="3" t="s">
        <v>122</v>
      </c>
      <c r="B55" s="22">
        <v>334</v>
      </c>
      <c r="C55" s="22">
        <v>327</v>
      </c>
      <c r="D55" s="22">
        <v>330</v>
      </c>
      <c r="E55" s="22"/>
      <c r="F55" s="22"/>
    </row>
    <row r="56" spans="1:6" ht="11.25">
      <c r="A56" s="3" t="s">
        <v>108</v>
      </c>
      <c r="B56" s="22">
        <v>16</v>
      </c>
      <c r="C56" s="22">
        <v>17</v>
      </c>
      <c r="D56" s="22">
        <v>152</v>
      </c>
      <c r="E56" s="22">
        <v>546</v>
      </c>
      <c r="F56" s="22">
        <v>335</v>
      </c>
    </row>
    <row r="57" spans="1:6" ht="11.25">
      <c r="A57" s="3" t="s">
        <v>87</v>
      </c>
      <c r="B57" s="22">
        <v>-388</v>
      </c>
      <c r="C57" s="22">
        <v>-387</v>
      </c>
      <c r="D57" s="22">
        <v>-363</v>
      </c>
      <c r="E57" s="22">
        <v>-360</v>
      </c>
      <c r="F57" s="22">
        <v>-402</v>
      </c>
    </row>
    <row r="58" spans="1:6" ht="11.25">
      <c r="A58" s="3" t="s">
        <v>123</v>
      </c>
      <c r="B58" s="22"/>
      <c r="C58" s="22"/>
      <c r="D58" s="22">
        <v>-5</v>
      </c>
      <c r="E58" s="22"/>
      <c r="F58" s="22"/>
    </row>
    <row r="59" spans="1:6" ht="11.25">
      <c r="A59" s="3" t="s">
        <v>124</v>
      </c>
      <c r="B59" s="22">
        <v>5965</v>
      </c>
      <c r="C59" s="22">
        <v>4914</v>
      </c>
      <c r="D59" s="22">
        <v>5954</v>
      </c>
      <c r="E59" s="22">
        <v>7166</v>
      </c>
      <c r="F59" s="22">
        <v>6723</v>
      </c>
    </row>
    <row r="60" spans="1:6" ht="11.25">
      <c r="A60" s="2" t="s">
        <v>125</v>
      </c>
      <c r="B60" s="22">
        <v>8158</v>
      </c>
      <c r="C60" s="22">
        <v>7127</v>
      </c>
      <c r="D60" s="22">
        <v>8182</v>
      </c>
      <c r="E60" s="22">
        <v>9423</v>
      </c>
      <c r="F60" s="22">
        <v>9078</v>
      </c>
    </row>
    <row r="61" spans="1:6" ht="12" thickBot="1">
      <c r="A61" s="5" t="s">
        <v>127</v>
      </c>
      <c r="B61" s="23">
        <v>22333</v>
      </c>
      <c r="C61" s="23">
        <v>21636</v>
      </c>
      <c r="D61" s="23">
        <v>25634</v>
      </c>
      <c r="E61" s="23">
        <v>27822</v>
      </c>
      <c r="F61" s="23">
        <v>26050</v>
      </c>
    </row>
    <row r="62" spans="1:6" ht="12" thickTop="1">
      <c r="A62" s="2" t="s">
        <v>128</v>
      </c>
      <c r="B62" s="22">
        <v>1052</v>
      </c>
      <c r="C62" s="22">
        <v>165</v>
      </c>
      <c r="D62" s="22">
        <v>758</v>
      </c>
      <c r="E62" s="22">
        <v>1158</v>
      </c>
      <c r="F62" s="22">
        <v>481</v>
      </c>
    </row>
    <row r="63" spans="1:6" ht="11.25">
      <c r="A63" s="2" t="s">
        <v>129</v>
      </c>
      <c r="B63" s="22">
        <v>1618</v>
      </c>
      <c r="C63" s="22">
        <v>869</v>
      </c>
      <c r="D63" s="22">
        <v>1297</v>
      </c>
      <c r="E63" s="22">
        <v>1685</v>
      </c>
      <c r="F63" s="22">
        <v>1359</v>
      </c>
    </row>
    <row r="64" spans="1:6" ht="11.25">
      <c r="A64" s="2" t="s">
        <v>130</v>
      </c>
      <c r="B64" s="22">
        <v>109</v>
      </c>
      <c r="C64" s="22">
        <v>225</v>
      </c>
      <c r="D64" s="22">
        <v>313</v>
      </c>
      <c r="E64" s="22">
        <v>42</v>
      </c>
      <c r="F64" s="22">
        <v>157</v>
      </c>
    </row>
    <row r="65" spans="1:6" ht="11.25">
      <c r="A65" s="2" t="s">
        <v>131</v>
      </c>
      <c r="B65" s="22">
        <v>122</v>
      </c>
      <c r="C65" s="22">
        <v>128</v>
      </c>
      <c r="D65" s="22">
        <v>130</v>
      </c>
      <c r="E65" s="22">
        <v>129</v>
      </c>
      <c r="F65" s="22">
        <v>123</v>
      </c>
    </row>
    <row r="66" spans="1:6" ht="11.25">
      <c r="A66" s="2" t="s">
        <v>132</v>
      </c>
      <c r="B66" s="22">
        <v>11</v>
      </c>
      <c r="C66" s="22">
        <v>6</v>
      </c>
      <c r="D66" s="22">
        <v>179</v>
      </c>
      <c r="E66" s="22">
        <v>16</v>
      </c>
      <c r="F66" s="22">
        <v>7</v>
      </c>
    </row>
    <row r="67" spans="1:6" ht="11.25">
      <c r="A67" s="2" t="s">
        <v>134</v>
      </c>
      <c r="B67" s="22">
        <v>426</v>
      </c>
      <c r="C67" s="22">
        <v>313</v>
      </c>
      <c r="D67" s="22">
        <v>2136</v>
      </c>
      <c r="E67" s="22">
        <v>3779</v>
      </c>
      <c r="F67" s="22">
        <v>2576</v>
      </c>
    </row>
    <row r="68" spans="1:6" ht="11.25">
      <c r="A68" s="2" t="s">
        <v>135</v>
      </c>
      <c r="B68" s="22">
        <v>31</v>
      </c>
      <c r="C68" s="22">
        <v>35</v>
      </c>
      <c r="D68" s="22">
        <v>66</v>
      </c>
      <c r="E68" s="22">
        <v>61</v>
      </c>
      <c r="F68" s="22">
        <v>33</v>
      </c>
    </row>
    <row r="69" spans="1:6" ht="11.25">
      <c r="A69" s="2" t="s">
        <v>136</v>
      </c>
      <c r="B69" s="22">
        <v>14</v>
      </c>
      <c r="C69" s="22">
        <v>28</v>
      </c>
      <c r="D69" s="22">
        <v>17</v>
      </c>
      <c r="E69" s="22">
        <v>12</v>
      </c>
      <c r="F69" s="22">
        <v>25</v>
      </c>
    </row>
    <row r="70" spans="1:6" ht="11.25">
      <c r="A70" s="2" t="s">
        <v>137</v>
      </c>
      <c r="B70" s="22">
        <v>14</v>
      </c>
      <c r="C70" s="22">
        <v>4</v>
      </c>
      <c r="D70" s="22">
        <v>20</v>
      </c>
      <c r="E70" s="22"/>
      <c r="F70" s="22">
        <v>32</v>
      </c>
    </row>
    <row r="71" spans="1:6" ht="11.25">
      <c r="A71" s="2" t="s">
        <v>138</v>
      </c>
      <c r="B71" s="22"/>
      <c r="C71" s="22"/>
      <c r="D71" s="22"/>
      <c r="E71" s="22"/>
      <c r="F71" s="22">
        <v>4</v>
      </c>
    </row>
    <row r="72" spans="1:6" ht="11.25">
      <c r="A72" s="2" t="s">
        <v>139</v>
      </c>
      <c r="B72" s="22">
        <v>137</v>
      </c>
      <c r="C72" s="22">
        <v>133</v>
      </c>
      <c r="D72" s="22">
        <v>137</v>
      </c>
      <c r="E72" s="22">
        <v>130</v>
      </c>
      <c r="F72" s="22">
        <v>139</v>
      </c>
    </row>
    <row r="73" spans="1:6" ht="11.25">
      <c r="A73" s="2" t="s">
        <v>141</v>
      </c>
      <c r="B73" s="22">
        <v>0</v>
      </c>
      <c r="C73" s="22">
        <v>4</v>
      </c>
      <c r="D73" s="22"/>
      <c r="E73" s="22"/>
      <c r="F73" s="22"/>
    </row>
    <row r="74" spans="1:6" ht="11.25">
      <c r="A74" s="2" t="s">
        <v>142</v>
      </c>
      <c r="B74" s="22">
        <v>3535</v>
      </c>
      <c r="C74" s="22">
        <v>1909</v>
      </c>
      <c r="D74" s="22">
        <v>5054</v>
      </c>
      <c r="E74" s="22">
        <v>7013</v>
      </c>
      <c r="F74" s="22">
        <v>4936</v>
      </c>
    </row>
    <row r="75" spans="1:6" ht="11.25">
      <c r="A75" s="2" t="s">
        <v>143</v>
      </c>
      <c r="B75" s="22">
        <v>108</v>
      </c>
      <c r="C75" s="22">
        <v>33</v>
      </c>
      <c r="D75" s="22">
        <v>156</v>
      </c>
      <c r="E75" s="22">
        <v>96</v>
      </c>
      <c r="F75" s="22">
        <v>104</v>
      </c>
    </row>
    <row r="76" spans="1:6" ht="11.25">
      <c r="A76" s="2" t="s">
        <v>144</v>
      </c>
      <c r="B76" s="22">
        <v>465</v>
      </c>
      <c r="C76" s="22">
        <v>448</v>
      </c>
      <c r="D76" s="22">
        <v>372</v>
      </c>
      <c r="E76" s="22">
        <v>358</v>
      </c>
      <c r="F76" s="22">
        <v>345</v>
      </c>
    </row>
    <row r="77" spans="1:6" ht="11.25">
      <c r="A77" s="2" t="s">
        <v>145</v>
      </c>
      <c r="B77" s="22">
        <v>16</v>
      </c>
      <c r="C77" s="22">
        <v>11</v>
      </c>
      <c r="D77" s="22">
        <v>11</v>
      </c>
      <c r="E77" s="22">
        <v>11</v>
      </c>
      <c r="F77" s="22">
        <v>11</v>
      </c>
    </row>
    <row r="78" spans="1:6" ht="11.25">
      <c r="A78" s="2" t="s">
        <v>149</v>
      </c>
      <c r="B78" s="22">
        <v>589</v>
      </c>
      <c r="C78" s="22">
        <v>491</v>
      </c>
      <c r="D78" s="22">
        <v>539</v>
      </c>
      <c r="E78" s="22">
        <v>465</v>
      </c>
      <c r="F78" s="22">
        <v>460</v>
      </c>
    </row>
    <row r="79" spans="1:6" ht="12" thickBot="1">
      <c r="A79" s="5" t="s">
        <v>150</v>
      </c>
      <c r="B79" s="23">
        <v>4124</v>
      </c>
      <c r="C79" s="23">
        <v>2400</v>
      </c>
      <c r="D79" s="23">
        <v>5593</v>
      </c>
      <c r="E79" s="23">
        <v>7478</v>
      </c>
      <c r="F79" s="23">
        <v>5395</v>
      </c>
    </row>
    <row r="80" spans="1:6" ht="12" thickTop="1">
      <c r="A80" s="2" t="s">
        <v>151</v>
      </c>
      <c r="B80" s="22">
        <v>1000</v>
      </c>
      <c r="C80" s="22">
        <v>1000</v>
      </c>
      <c r="D80" s="22">
        <v>1000</v>
      </c>
      <c r="E80" s="22">
        <v>1000</v>
      </c>
      <c r="F80" s="22">
        <v>1000</v>
      </c>
    </row>
    <row r="81" spans="1:6" ht="11.25">
      <c r="A81" s="3" t="s">
        <v>152</v>
      </c>
      <c r="B81" s="22">
        <v>2121</v>
      </c>
      <c r="C81" s="22">
        <v>2121</v>
      </c>
      <c r="D81" s="22">
        <v>2121</v>
      </c>
      <c r="E81" s="22">
        <v>2121</v>
      </c>
      <c r="F81" s="22">
        <v>2121</v>
      </c>
    </row>
    <row r="82" spans="1:6" ht="11.25">
      <c r="A82" s="3" t="s">
        <v>153</v>
      </c>
      <c r="B82" s="22">
        <v>2121</v>
      </c>
      <c r="C82" s="22">
        <v>2121</v>
      </c>
      <c r="D82" s="22">
        <v>2121</v>
      </c>
      <c r="E82" s="22">
        <v>2121</v>
      </c>
      <c r="F82" s="22">
        <v>2121</v>
      </c>
    </row>
    <row r="83" spans="1:6" ht="11.25">
      <c r="A83" s="3" t="s">
        <v>154</v>
      </c>
      <c r="B83" s="22">
        <v>250</v>
      </c>
      <c r="C83" s="22">
        <v>250</v>
      </c>
      <c r="D83" s="22">
        <v>250</v>
      </c>
      <c r="E83" s="22">
        <v>250</v>
      </c>
      <c r="F83" s="22">
        <v>250</v>
      </c>
    </row>
    <row r="84" spans="1:6" ht="11.25">
      <c r="A84" s="4" t="s">
        <v>155</v>
      </c>
      <c r="B84" s="22">
        <v>16200</v>
      </c>
      <c r="C84" s="22">
        <v>16200</v>
      </c>
      <c r="D84" s="22">
        <v>16200</v>
      </c>
      <c r="E84" s="22">
        <v>16200</v>
      </c>
      <c r="F84" s="22">
        <v>17700</v>
      </c>
    </row>
    <row r="85" spans="1:6" ht="11.25">
      <c r="A85" s="4" t="s">
        <v>156</v>
      </c>
      <c r="B85" s="22">
        <v>-722</v>
      </c>
      <c r="C85" s="22">
        <v>372</v>
      </c>
      <c r="D85" s="22">
        <v>981</v>
      </c>
      <c r="E85" s="22">
        <v>1056</v>
      </c>
      <c r="F85" s="22">
        <v>-423</v>
      </c>
    </row>
    <row r="86" spans="1:6" ht="11.25">
      <c r="A86" s="3" t="s">
        <v>157</v>
      </c>
      <c r="B86" s="22">
        <v>15728</v>
      </c>
      <c r="C86" s="22">
        <v>16822</v>
      </c>
      <c r="D86" s="22">
        <v>17431</v>
      </c>
      <c r="E86" s="22">
        <v>17506</v>
      </c>
      <c r="F86" s="22">
        <v>17527</v>
      </c>
    </row>
    <row r="87" spans="1:6" ht="11.25">
      <c r="A87" s="2" t="s">
        <v>158</v>
      </c>
      <c r="B87" s="22">
        <v>-1161</v>
      </c>
      <c r="C87" s="22">
        <v>-993</v>
      </c>
      <c r="D87" s="22">
        <v>-758</v>
      </c>
      <c r="E87" s="22">
        <v>-594</v>
      </c>
      <c r="F87" s="22">
        <v>-463</v>
      </c>
    </row>
    <row r="88" spans="1:6" ht="11.25">
      <c r="A88" s="2" t="s">
        <v>159</v>
      </c>
      <c r="B88" s="22">
        <v>17687</v>
      </c>
      <c r="C88" s="22">
        <v>18950</v>
      </c>
      <c r="D88" s="22">
        <v>19794</v>
      </c>
      <c r="E88" s="22">
        <v>20033</v>
      </c>
      <c r="F88" s="22">
        <v>20184</v>
      </c>
    </row>
    <row r="89" spans="1:6" ht="11.25">
      <c r="A89" s="2" t="s">
        <v>160</v>
      </c>
      <c r="B89" s="22">
        <v>522</v>
      </c>
      <c r="C89" s="22">
        <v>287</v>
      </c>
      <c r="D89" s="22">
        <v>248</v>
      </c>
      <c r="E89" s="22">
        <v>311</v>
      </c>
      <c r="F89" s="22">
        <v>470</v>
      </c>
    </row>
    <row r="90" spans="1:6" ht="11.25">
      <c r="A90" s="2" t="s">
        <v>161</v>
      </c>
      <c r="B90" s="22">
        <v>522</v>
      </c>
      <c r="C90" s="22">
        <v>287</v>
      </c>
      <c r="D90" s="22">
        <v>248</v>
      </c>
      <c r="E90" s="22">
        <v>311</v>
      </c>
      <c r="F90" s="22">
        <v>470</v>
      </c>
    </row>
    <row r="91" spans="1:6" ht="11.25">
      <c r="A91" s="6" t="s">
        <v>163</v>
      </c>
      <c r="B91" s="22">
        <v>18209</v>
      </c>
      <c r="C91" s="22">
        <v>19236</v>
      </c>
      <c r="D91" s="22">
        <v>20041</v>
      </c>
      <c r="E91" s="22">
        <v>20344</v>
      </c>
      <c r="F91" s="22">
        <v>20654</v>
      </c>
    </row>
    <row r="92" spans="1:6" ht="12" thickBot="1">
      <c r="A92" s="7" t="s">
        <v>164</v>
      </c>
      <c r="B92" s="22">
        <v>22333</v>
      </c>
      <c r="C92" s="22">
        <v>21636</v>
      </c>
      <c r="D92" s="22">
        <v>25634</v>
      </c>
      <c r="E92" s="22">
        <v>27822</v>
      </c>
      <c r="F92" s="22">
        <v>26050</v>
      </c>
    </row>
    <row r="93" spans="1:6" ht="12" thickTop="1">
      <c r="A93" s="8"/>
      <c r="B93" s="24"/>
      <c r="C93" s="24"/>
      <c r="D93" s="24"/>
      <c r="E93" s="24"/>
      <c r="F93" s="24"/>
    </row>
    <row r="95" ht="11.25">
      <c r="A95" s="20" t="s">
        <v>169</v>
      </c>
    </row>
    <row r="96" ht="11.25">
      <c r="A96" s="20" t="s">
        <v>170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2013-11-11T02:56:02Z</dcterms:created>
  <dcterms:modified xsi:type="dcterms:W3CDTF">2013-11-11T02:56:10Z</dcterms:modified>
  <cp:category/>
  <cp:version/>
  <cp:contentType/>
  <cp:contentStatus/>
</cp:coreProperties>
</file>