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20100" windowHeight="1327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</sheets>
  <definedNames/>
  <calcPr fullCalcOnLoad="1"/>
</workbook>
</file>

<file path=xl/sharedStrings.xml><?xml version="1.0" encoding="utf-8"?>
<sst xmlns="http://schemas.openxmlformats.org/spreadsheetml/2006/main" count="703" uniqueCount="310">
  <si>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</si>
  <si>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</si>
  <si>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</si>
  <si>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</si>
  <si>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</si>
  <si>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持分法による投資利益</t>
  </si>
  <si>
    <t>為替差損</t>
  </si>
  <si>
    <t>持分法による投資損失</t>
  </si>
  <si>
    <t>負ののれん発生益</t>
  </si>
  <si>
    <t>災害による損失</t>
  </si>
  <si>
    <t>構造改善費用</t>
  </si>
  <si>
    <t>少数株主損益調整前四半期純利益</t>
  </si>
  <si>
    <t>賃貸事業等売上高</t>
  </si>
  <si>
    <t>連結・損益計算書</t>
  </si>
  <si>
    <t>その他のたな卸資産</t>
  </si>
  <si>
    <t>建物及び構築物（純額）</t>
  </si>
  <si>
    <t>機械装置及び運搬具（純額）</t>
  </si>
  <si>
    <t>建設仮勘定</t>
  </si>
  <si>
    <t>資産</t>
  </si>
  <si>
    <t>支払手形・工事未払金</t>
  </si>
  <si>
    <t>短期社債</t>
  </si>
  <si>
    <t>未払法人税等</t>
  </si>
  <si>
    <t>その他</t>
  </si>
  <si>
    <t>退職給付引当金</t>
  </si>
  <si>
    <t>役員退職慰労引当金</t>
  </si>
  <si>
    <t>為替換算調整勘定</t>
  </si>
  <si>
    <t>少数株主持分</t>
  </si>
  <si>
    <t>連結・貸借対照表</t>
  </si>
  <si>
    <t>累積四半期</t>
  </si>
  <si>
    <t>2013/02/01</t>
  </si>
  <si>
    <t>退職給付引当金の増減額（△は減少）</t>
  </si>
  <si>
    <t>前払年金費用の増減額（△は増加）</t>
  </si>
  <si>
    <t>受取利息及び受取配当金</t>
  </si>
  <si>
    <t>持分法による投資損益（△は益）</t>
  </si>
  <si>
    <t>販売用不動産評価損</t>
  </si>
  <si>
    <t>投資有価証券評価損益（△は益）</t>
  </si>
  <si>
    <t>売上債権の増減額（△は増加）</t>
  </si>
  <si>
    <t>たな卸資産の増減額（△は増加）</t>
  </si>
  <si>
    <t>仕入債務の増減額（△は減少）</t>
  </si>
  <si>
    <t>未成工事受入金の増減額（△は減少）</t>
  </si>
  <si>
    <t>小計</t>
  </si>
  <si>
    <t>利息及び配当金の受取額</t>
  </si>
  <si>
    <t>利息の支払額</t>
  </si>
  <si>
    <t>法人税等の支払額</t>
  </si>
  <si>
    <t>法人税等の還付額</t>
  </si>
  <si>
    <t>営業活動によるキャッシュ・フロー</t>
  </si>
  <si>
    <t>有価証券の売却による収入</t>
  </si>
  <si>
    <t>有価証券の償還による収入</t>
  </si>
  <si>
    <t>有形固定資産の取得による支出</t>
  </si>
  <si>
    <t>有形固定資産の売却による収入</t>
  </si>
  <si>
    <t>投資有価証券の取得による支出</t>
  </si>
  <si>
    <t>投資有価証券の売却による収入</t>
  </si>
  <si>
    <t>貸付けによる支出</t>
  </si>
  <si>
    <t>貸付金の回収による収入</t>
  </si>
  <si>
    <t>投資活動によるキャッシュ・フロー</t>
  </si>
  <si>
    <t>短期社債の純増減額（△は減少）</t>
  </si>
  <si>
    <t>短期借入金の純増減額（△は減少）</t>
  </si>
  <si>
    <t>長期借入れによる収入</t>
  </si>
  <si>
    <t>長期借入金の返済による支出</t>
  </si>
  <si>
    <t>社債の発行による収入</t>
  </si>
  <si>
    <t>社債の償還による支出</t>
  </si>
  <si>
    <t>自己株式の取得による支出</t>
  </si>
  <si>
    <t>配当金の支払額</t>
  </si>
  <si>
    <t>その他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</si>
  <si>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</si>
  <si>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</si>
  <si>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</si>
  <si>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</si>
  <si>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</si>
  <si>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</si>
  <si>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</si>
  <si>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2013/04/26</t>
  </si>
  <si>
    <t>通期</t>
  </si>
  <si>
    <t>2013/01/31</t>
  </si>
  <si>
    <t>2012/01/31</t>
  </si>
  <si>
    <t>2012/04/27</t>
  </si>
  <si>
    <t>2011/01/31</t>
  </si>
  <si>
    <t>2011/04/27</t>
  </si>
  <si>
    <t>2010/01/31</t>
  </si>
  <si>
    <t>2010/04/30</t>
  </si>
  <si>
    <t>2009/01/31</t>
  </si>
  <si>
    <t>現金及び預金</t>
  </si>
  <si>
    <t>百万円</t>
  </si>
  <si>
    <t>受取手形</t>
  </si>
  <si>
    <t>完成工事未収入金</t>
  </si>
  <si>
    <t>不動産事業未収入金</t>
  </si>
  <si>
    <t>有価証券</t>
  </si>
  <si>
    <t>未成工事支出金</t>
  </si>
  <si>
    <t>未成工事支出金</t>
  </si>
  <si>
    <t>分譲建物</t>
  </si>
  <si>
    <t>分譲土地</t>
  </si>
  <si>
    <t>未成分譲土地</t>
  </si>
  <si>
    <t>半製品</t>
  </si>
  <si>
    <t>原材料</t>
  </si>
  <si>
    <t>仕掛品</t>
  </si>
  <si>
    <t>貯蔵品</t>
  </si>
  <si>
    <t>前渡金</t>
  </si>
  <si>
    <t>前払費用</t>
  </si>
  <si>
    <t>短期貸付金</t>
  </si>
  <si>
    <t>未収入金</t>
  </si>
  <si>
    <t>繰延税金資産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</si>
  <si>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</si>
  <si>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</si>
  <si>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</si>
  <si>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</si>
  <si>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</si>
  <si>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</si>
  <si>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</si>
  <si>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</si>
  <si>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</si>
  <si>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</si>
  <si>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</si>
  <si>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</si>
  <si>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</si>
  <si>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</si>
  <si>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</si>
  <si>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リース資産</t>
  </si>
  <si>
    <t>建設仮勘定</t>
  </si>
  <si>
    <t>その他（純額）</t>
  </si>
  <si>
    <t>有形固定資産</t>
  </si>
  <si>
    <t>有形固定資産</t>
  </si>
  <si>
    <t>のれん</t>
  </si>
  <si>
    <t>工業所有権</t>
  </si>
  <si>
    <t>借地権</t>
  </si>
  <si>
    <t>ソフトウエア</t>
  </si>
  <si>
    <t>施設利用権</t>
  </si>
  <si>
    <t>電話加入権</t>
  </si>
  <si>
    <t>無形固定資産</t>
  </si>
  <si>
    <t>無形固定資産</t>
  </si>
  <si>
    <t>投資有価証券</t>
  </si>
  <si>
    <t>関係会社株式</t>
  </si>
  <si>
    <t>長期貸付金</t>
  </si>
  <si>
    <t>長期貸付金</t>
  </si>
  <si>
    <t>従業員に対する長期貸付金</t>
  </si>
  <si>
    <t>関係会社長期貸付金</t>
  </si>
  <si>
    <t>敷金及び保証金</t>
  </si>
  <si>
    <t>長期前払費用</t>
  </si>
  <si>
    <t>前払年金費用</t>
  </si>
  <si>
    <t>投資その他の資産</t>
  </si>
  <si>
    <t>固定資産</t>
  </si>
  <si>
    <t>資産</t>
  </si>
  <si>
    <t>支払手形</t>
  </si>
  <si>
    <t>電子記録債務</t>
  </si>
  <si>
    <t>買掛金</t>
  </si>
  <si>
    <t>工事未払金</t>
  </si>
  <si>
    <t>短期借入金</t>
  </si>
  <si>
    <t>1年内償還予定の社債</t>
  </si>
  <si>
    <t>1年内償還予定の社債</t>
  </si>
  <si>
    <t>1年内返済予定の長期借入金</t>
  </si>
  <si>
    <t>リース債務</t>
  </si>
  <si>
    <t>未払金</t>
  </si>
  <si>
    <t>未払費用</t>
  </si>
  <si>
    <t>未払法人税等</t>
  </si>
  <si>
    <t>未払消費税等</t>
  </si>
  <si>
    <t>未成工事受入金</t>
  </si>
  <si>
    <t>未成工事受入金</t>
  </si>
  <si>
    <t>前受金</t>
  </si>
  <si>
    <t>預り金</t>
  </si>
  <si>
    <t>賞与引当金</t>
  </si>
  <si>
    <t>未払役員賞与</t>
  </si>
  <si>
    <t>完成工事補償引当金</t>
  </si>
  <si>
    <t>資産除去債務</t>
  </si>
  <si>
    <t>流動負債</t>
  </si>
  <si>
    <t>社債</t>
  </si>
  <si>
    <t>新株予約権付社債</t>
  </si>
  <si>
    <t>長期借入金</t>
  </si>
  <si>
    <t>長期預り敷金保証金</t>
  </si>
  <si>
    <t>長期未払金</t>
  </si>
  <si>
    <t>長期前受収益</t>
  </si>
  <si>
    <t>退職給付引当金</t>
  </si>
  <si>
    <t>資産除去債務</t>
  </si>
  <si>
    <t>負ののれん</t>
  </si>
  <si>
    <t>その他</t>
  </si>
  <si>
    <t>固定負債</t>
  </si>
  <si>
    <t>負債</t>
  </si>
  <si>
    <t>負債</t>
  </si>
  <si>
    <t>資本金</t>
  </si>
  <si>
    <t>資本準備金</t>
  </si>
  <si>
    <t>資本剰余金</t>
  </si>
  <si>
    <t>利益準備金</t>
  </si>
  <si>
    <t>配当準備積立金</t>
  </si>
  <si>
    <t>別途積立金</t>
  </si>
  <si>
    <t>繰越利益剰余金</t>
  </si>
  <si>
    <t>利益剰余金</t>
  </si>
  <si>
    <t>自己株式</t>
  </si>
  <si>
    <t>株主資本</t>
  </si>
  <si>
    <t>株主資本</t>
  </si>
  <si>
    <t>その他有価証券評価差額金</t>
  </si>
  <si>
    <t>繰延ヘッジ損益</t>
  </si>
  <si>
    <t>評価・換算差額等</t>
  </si>
  <si>
    <t>評価・換算差額等</t>
  </si>
  <si>
    <t>新株予約権</t>
  </si>
  <si>
    <t>純資産</t>
  </si>
  <si>
    <t>純資産</t>
  </si>
  <si>
    <t>負債純資産</t>
  </si>
  <si>
    <t>証券コード</t>
  </si>
  <si>
    <t>企業名</t>
  </si>
  <si>
    <t>積水ハウス株式会社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</si>
  <si>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</si>
  <si>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</si>
  <si>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</si>
  <si>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2012/02/01</t>
  </si>
  <si>
    <t>2011/02/01</t>
  </si>
  <si>
    <t>2010/02/01</t>
  </si>
  <si>
    <t>2009/02/01</t>
  </si>
  <si>
    <t>2008/02/01</t>
  </si>
  <si>
    <t>完成工事高</t>
  </si>
  <si>
    <t>完成工事原価</t>
  </si>
  <si>
    <t>完成工事総利益及び完成工事総損失（△）</t>
  </si>
  <si>
    <t>不動産事業売上高</t>
  </si>
  <si>
    <t>不動産事業売上原価</t>
  </si>
  <si>
    <t>不動産事業総利益</t>
  </si>
  <si>
    <t>売上高</t>
  </si>
  <si>
    <t>売上原価</t>
  </si>
  <si>
    <t>売上総利益</t>
  </si>
  <si>
    <t>広告宣伝費</t>
  </si>
  <si>
    <t>販売促進費</t>
  </si>
  <si>
    <t>取扱手数料</t>
  </si>
  <si>
    <t>貸倒引当金繰入額</t>
  </si>
  <si>
    <t>役員報酬</t>
  </si>
  <si>
    <t>従業員給料手当</t>
  </si>
  <si>
    <t>従業員賞与</t>
  </si>
  <si>
    <t>（うち賞与引当金繰入額）</t>
  </si>
  <si>
    <t>役員賞与引当金繰入額</t>
  </si>
  <si>
    <t>（うち退職給付費用）</t>
  </si>
  <si>
    <t>法定福利費</t>
  </si>
  <si>
    <t>福利厚生費</t>
  </si>
  <si>
    <t>旅費及び交通費</t>
  </si>
  <si>
    <t>賃借料</t>
  </si>
  <si>
    <t>光熱費</t>
  </si>
  <si>
    <t>減価償却費</t>
  </si>
  <si>
    <t>消耗品費</t>
  </si>
  <si>
    <t>試験研究費</t>
  </si>
  <si>
    <t>調査費</t>
  </si>
  <si>
    <t>保険料</t>
  </si>
  <si>
    <t>租税公課</t>
  </si>
  <si>
    <t>通信費</t>
  </si>
  <si>
    <t>交際費</t>
  </si>
  <si>
    <t>商標使用料</t>
  </si>
  <si>
    <t>雑費</t>
  </si>
  <si>
    <t>販売費・一般管理費</t>
  </si>
  <si>
    <t>営業利益</t>
  </si>
  <si>
    <t>受取利息</t>
  </si>
  <si>
    <t>受取配当金</t>
  </si>
  <si>
    <t>違約金収入</t>
  </si>
  <si>
    <t>為替差益</t>
  </si>
  <si>
    <t>損害保険代理店手数料収入</t>
  </si>
  <si>
    <t>不動産賃貸料</t>
  </si>
  <si>
    <t>営業外収益</t>
  </si>
  <si>
    <t>支払利息</t>
  </si>
  <si>
    <t>社債利息</t>
  </si>
  <si>
    <t>展示場リース解約損</t>
  </si>
  <si>
    <t>為替差損</t>
  </si>
  <si>
    <t>営業外費用</t>
  </si>
  <si>
    <t>経常利益</t>
  </si>
  <si>
    <t>関係会社株式売却益</t>
  </si>
  <si>
    <t>投資有価証券売却益</t>
  </si>
  <si>
    <t>投資有価証券売却益</t>
  </si>
  <si>
    <t>特別利益</t>
  </si>
  <si>
    <t>特別利益</t>
  </si>
  <si>
    <t>減損損失</t>
  </si>
  <si>
    <t>投資有価証券評価損</t>
  </si>
  <si>
    <t>固定資産除売却損</t>
  </si>
  <si>
    <t>災害による損失</t>
  </si>
  <si>
    <t>構造改善費用</t>
  </si>
  <si>
    <t>販売用不動産等評価損</t>
  </si>
  <si>
    <t>事業計画変更損失</t>
  </si>
  <si>
    <t>関係会社株式評価損</t>
  </si>
  <si>
    <t>資産除去債務会計基準の適用に伴う影響額</t>
  </si>
  <si>
    <t>特別損失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</si>
  <si>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</si>
  <si>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</si>
  <si>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</si>
  <si>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</si>
  <si>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</si>
  <si>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</si>
  <si>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</si>
  <si>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2013/12/13</t>
  </si>
  <si>
    <t>四半期</t>
  </si>
  <si>
    <t>2013/10/31</t>
  </si>
  <si>
    <t>2013/09/13</t>
  </si>
  <si>
    <t>2013/07/31</t>
  </si>
  <si>
    <t>2013/06/11</t>
  </si>
  <si>
    <t>2013/04/30</t>
  </si>
  <si>
    <t>2012/12/14</t>
  </si>
  <si>
    <t>2012/10/31</t>
  </si>
  <si>
    <t>2012/09/13</t>
  </si>
  <si>
    <t>2012/07/31</t>
  </si>
  <si>
    <t>2012/06/11</t>
  </si>
  <si>
    <t>2012/04/30</t>
  </si>
  <si>
    <t>2011/12/14</t>
  </si>
  <si>
    <t>2011/10/31</t>
  </si>
  <si>
    <t>2011/09/13</t>
  </si>
  <si>
    <t>2011/07/31</t>
  </si>
  <si>
    <t>2011/06/10</t>
  </si>
  <si>
    <t>2011/04/30</t>
  </si>
  <si>
    <t>2010/12/14</t>
  </si>
  <si>
    <t>2010/10/31</t>
  </si>
  <si>
    <t>2010/09/13</t>
  </si>
  <si>
    <t>2010/07/31</t>
  </si>
  <si>
    <t>2010/06/11</t>
  </si>
  <si>
    <t>2009/12/14</t>
  </si>
  <si>
    <t>2009/10/31</t>
  </si>
  <si>
    <t>2009/09/11</t>
  </si>
  <si>
    <t>2009/07/31</t>
  </si>
  <si>
    <t>2009/06/11</t>
  </si>
  <si>
    <t>2009/04/30</t>
  </si>
  <si>
    <t>受取手形・完成工事未収入金</t>
  </si>
  <si>
    <t>たな卸資産</t>
  </si>
  <si>
    <t>分譲建物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</si>
</sst>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23"/>
      <name val="ＭＳ Ｐゴシック"/>
      <family val="3"/>
    </font>
    <font>
      <sz val="9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U54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21" width="17.83203125" style="0" customWidth="1"/>
  </cols>
  <sheetData>
    <row r="1" ht="12" thickBot="1"/>
    <row r="2" spans="1:21" ht="12" thickTop="1">
      <c r="A2" s="10" t="s">
        <v>195</v>
      </c>
      <c r="B2" s="14">
        <v>1928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2" thickBot="1">
      <c r="A3" s="11" t="s">
        <v>196</v>
      </c>
      <c r="B3" s="1" t="s">
        <v>197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" thickTop="1">
      <c r="A4" s="10" t="s">
        <v>64</v>
      </c>
      <c r="B4" s="15" t="str">
        <f>HYPERLINK("http://www.kabupro.jp/mark/20131213/S1000Q7E.htm","四半期報告書")</f>
        <v>四半期報告書</v>
      </c>
      <c r="C4" s="15" t="str">
        <f>HYPERLINK("http://www.kabupro.jp/mark/20130913/S000EGVV.htm","四半期報告書")</f>
        <v>四半期報告書</v>
      </c>
      <c r="D4" s="15" t="str">
        <f>HYPERLINK("http://www.kabupro.jp/mark/20130611/S000DJUL.htm","四半期報告書")</f>
        <v>四半期報告書</v>
      </c>
      <c r="E4" s="15" t="str">
        <f>HYPERLINK("http://www.kabupro.jp/mark/20130426/S000DAYE.htm","有価証券報告書")</f>
        <v>有価証券報告書</v>
      </c>
      <c r="F4" s="15" t="str">
        <f>HYPERLINK("http://www.kabupro.jp/mark/20131213/S1000Q7E.htm","四半期報告書")</f>
        <v>四半期報告書</v>
      </c>
      <c r="G4" s="15" t="str">
        <f>HYPERLINK("http://www.kabupro.jp/mark/20130913/S000EGVV.htm","四半期報告書")</f>
        <v>四半期報告書</v>
      </c>
      <c r="H4" s="15" t="str">
        <f>HYPERLINK("http://www.kabupro.jp/mark/20130611/S000DJUL.htm","四半期報告書")</f>
        <v>四半期報告書</v>
      </c>
      <c r="I4" s="15" t="str">
        <f>HYPERLINK("http://www.kabupro.jp/mark/20130426/S000DAYE.htm","有価証券報告書")</f>
        <v>有価証券報告書</v>
      </c>
      <c r="J4" s="15" t="str">
        <f>HYPERLINK("http://www.kabupro.jp/mark/20121214/S000CHF4.htm","四半期報告書")</f>
        <v>四半期報告書</v>
      </c>
      <c r="K4" s="15" t="str">
        <f>HYPERLINK("http://www.kabupro.jp/mark/20120913/S000BWSC.htm","四半期報告書")</f>
        <v>四半期報告書</v>
      </c>
      <c r="L4" s="15" t="str">
        <f>HYPERLINK("http://www.kabupro.jp/mark/20120611/S000AZUD.htm","四半期報告書")</f>
        <v>四半期報告書</v>
      </c>
      <c r="M4" s="15" t="str">
        <f>HYPERLINK("http://www.kabupro.jp/mark/20120427/S000ARWE.htm","有価証券報告書")</f>
        <v>有価証券報告書</v>
      </c>
      <c r="N4" s="15" t="str">
        <f>HYPERLINK("http://www.kabupro.jp/mark/20111214/S0009X6M.htm","四半期報告書")</f>
        <v>四半期報告書</v>
      </c>
      <c r="O4" s="15" t="str">
        <f>HYPERLINK("http://www.kabupro.jp/mark/20110913/S0009CF0.htm","四半期報告書")</f>
        <v>四半期報告書</v>
      </c>
      <c r="P4" s="15" t="str">
        <f>HYPERLINK("http://www.kabupro.jp/mark/20110610/S0008FZA.htm","四半期報告書")</f>
        <v>四半期報告書</v>
      </c>
      <c r="Q4" s="15" t="str">
        <f>HYPERLINK("http://www.kabupro.jp/mark/20110427/S00087XD.htm","有価証券報告書")</f>
        <v>有価証券報告書</v>
      </c>
      <c r="R4" s="15" t="str">
        <f>HYPERLINK("http://www.kabupro.jp/mark/20101214/S0007DMS.htm","四半期報告書")</f>
        <v>四半期報告書</v>
      </c>
      <c r="S4" s="15" t="str">
        <f>HYPERLINK("http://www.kabupro.jp/mark/20100913/S0006S3F.htm","四半期報告書")</f>
        <v>四半期報告書</v>
      </c>
      <c r="T4" s="15" t="str">
        <f>HYPERLINK("http://www.kabupro.jp/mark/20100611/S0005V8H.htm","四半期報告書")</f>
        <v>四半期報告書</v>
      </c>
      <c r="U4" s="15" t="str">
        <f>HYPERLINK("http://www.kabupro.jp/mark/20100430/S0005MOY.htm","有価証券報告書")</f>
        <v>有価証券報告書</v>
      </c>
    </row>
    <row r="5" spans="1:21" ht="12" thickBot="1">
      <c r="A5" s="11" t="s">
        <v>65</v>
      </c>
      <c r="B5" s="1" t="s">
        <v>277</v>
      </c>
      <c r="C5" s="1" t="s">
        <v>280</v>
      </c>
      <c r="D5" s="1" t="s">
        <v>282</v>
      </c>
      <c r="E5" s="1" t="s">
        <v>71</v>
      </c>
      <c r="F5" s="1" t="s">
        <v>277</v>
      </c>
      <c r="G5" s="1" t="s">
        <v>280</v>
      </c>
      <c r="H5" s="1" t="s">
        <v>282</v>
      </c>
      <c r="I5" s="1" t="s">
        <v>71</v>
      </c>
      <c r="J5" s="1" t="s">
        <v>284</v>
      </c>
      <c r="K5" s="1" t="s">
        <v>286</v>
      </c>
      <c r="L5" s="1" t="s">
        <v>288</v>
      </c>
      <c r="M5" s="1" t="s">
        <v>75</v>
      </c>
      <c r="N5" s="1" t="s">
        <v>290</v>
      </c>
      <c r="O5" s="1" t="s">
        <v>292</v>
      </c>
      <c r="P5" s="1" t="s">
        <v>294</v>
      </c>
      <c r="Q5" s="1" t="s">
        <v>77</v>
      </c>
      <c r="R5" s="1" t="s">
        <v>296</v>
      </c>
      <c r="S5" s="1" t="s">
        <v>298</v>
      </c>
      <c r="T5" s="1" t="s">
        <v>300</v>
      </c>
      <c r="U5" s="1" t="s">
        <v>79</v>
      </c>
    </row>
    <row r="6" spans="1:21" ht="12.75" thickBot="1" thickTop="1">
      <c r="A6" s="10" t="s">
        <v>66</v>
      </c>
      <c r="B6" s="18" t="s">
        <v>13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" thickTop="1">
      <c r="A7" s="12" t="s">
        <v>67</v>
      </c>
      <c r="B7" s="14" t="s">
        <v>28</v>
      </c>
      <c r="C7" s="14" t="s">
        <v>28</v>
      </c>
      <c r="D7" s="14" t="s">
        <v>28</v>
      </c>
      <c r="E7" s="16" t="s">
        <v>72</v>
      </c>
      <c r="F7" s="14" t="s">
        <v>28</v>
      </c>
      <c r="G7" s="14" t="s">
        <v>28</v>
      </c>
      <c r="H7" s="14" t="s">
        <v>28</v>
      </c>
      <c r="I7" s="16" t="s">
        <v>72</v>
      </c>
      <c r="J7" s="14" t="s">
        <v>28</v>
      </c>
      <c r="K7" s="14" t="s">
        <v>28</v>
      </c>
      <c r="L7" s="14" t="s">
        <v>28</v>
      </c>
      <c r="M7" s="16" t="s">
        <v>72</v>
      </c>
      <c r="N7" s="14" t="s">
        <v>28</v>
      </c>
      <c r="O7" s="14" t="s">
        <v>28</v>
      </c>
      <c r="P7" s="14" t="s">
        <v>28</v>
      </c>
      <c r="Q7" s="16" t="s">
        <v>72</v>
      </c>
      <c r="R7" s="14" t="s">
        <v>28</v>
      </c>
      <c r="S7" s="14" t="s">
        <v>28</v>
      </c>
      <c r="T7" s="14" t="s">
        <v>28</v>
      </c>
      <c r="U7" s="16" t="s">
        <v>72</v>
      </c>
    </row>
    <row r="8" spans="1:21" ht="11.25">
      <c r="A8" s="13" t="s">
        <v>68</v>
      </c>
      <c r="B8" s="1" t="s">
        <v>29</v>
      </c>
      <c r="C8" s="1" t="s">
        <v>29</v>
      </c>
      <c r="D8" s="1" t="s">
        <v>29</v>
      </c>
      <c r="E8" s="17" t="s">
        <v>201</v>
      </c>
      <c r="F8" s="1" t="s">
        <v>201</v>
      </c>
      <c r="G8" s="1" t="s">
        <v>201</v>
      </c>
      <c r="H8" s="1" t="s">
        <v>201</v>
      </c>
      <c r="I8" s="17" t="s">
        <v>202</v>
      </c>
      <c r="J8" s="1" t="s">
        <v>202</v>
      </c>
      <c r="K8" s="1" t="s">
        <v>202</v>
      </c>
      <c r="L8" s="1" t="s">
        <v>202</v>
      </c>
      <c r="M8" s="17" t="s">
        <v>203</v>
      </c>
      <c r="N8" s="1" t="s">
        <v>203</v>
      </c>
      <c r="O8" s="1" t="s">
        <v>203</v>
      </c>
      <c r="P8" s="1" t="s">
        <v>203</v>
      </c>
      <c r="Q8" s="17" t="s">
        <v>204</v>
      </c>
      <c r="R8" s="1" t="s">
        <v>204</v>
      </c>
      <c r="S8" s="1" t="s">
        <v>204</v>
      </c>
      <c r="T8" s="1" t="s">
        <v>204</v>
      </c>
      <c r="U8" s="17" t="s">
        <v>205</v>
      </c>
    </row>
    <row r="9" spans="1:21" ht="11.25">
      <c r="A9" s="13" t="s">
        <v>69</v>
      </c>
      <c r="B9" s="1" t="s">
        <v>279</v>
      </c>
      <c r="C9" s="1" t="s">
        <v>281</v>
      </c>
      <c r="D9" s="1" t="s">
        <v>283</v>
      </c>
      <c r="E9" s="17" t="s">
        <v>73</v>
      </c>
      <c r="F9" s="1" t="s">
        <v>285</v>
      </c>
      <c r="G9" s="1" t="s">
        <v>287</v>
      </c>
      <c r="H9" s="1" t="s">
        <v>289</v>
      </c>
      <c r="I9" s="17" t="s">
        <v>74</v>
      </c>
      <c r="J9" s="1" t="s">
        <v>291</v>
      </c>
      <c r="K9" s="1" t="s">
        <v>293</v>
      </c>
      <c r="L9" s="1" t="s">
        <v>295</v>
      </c>
      <c r="M9" s="17" t="s">
        <v>76</v>
      </c>
      <c r="N9" s="1" t="s">
        <v>297</v>
      </c>
      <c r="O9" s="1" t="s">
        <v>299</v>
      </c>
      <c r="P9" s="1" t="s">
        <v>79</v>
      </c>
      <c r="Q9" s="17" t="s">
        <v>78</v>
      </c>
      <c r="R9" s="1" t="s">
        <v>302</v>
      </c>
      <c r="S9" s="1" t="s">
        <v>304</v>
      </c>
      <c r="T9" s="1" t="s">
        <v>306</v>
      </c>
      <c r="U9" s="17" t="s">
        <v>80</v>
      </c>
    </row>
    <row r="10" spans="1:21" ht="12" thickBot="1">
      <c r="A10" s="13" t="s">
        <v>70</v>
      </c>
      <c r="B10" s="1" t="s">
        <v>82</v>
      </c>
      <c r="C10" s="1" t="s">
        <v>82</v>
      </c>
      <c r="D10" s="1" t="s">
        <v>82</v>
      </c>
      <c r="E10" s="17" t="s">
        <v>82</v>
      </c>
      <c r="F10" s="1" t="s">
        <v>82</v>
      </c>
      <c r="G10" s="1" t="s">
        <v>82</v>
      </c>
      <c r="H10" s="1" t="s">
        <v>82</v>
      </c>
      <c r="I10" s="17" t="s">
        <v>82</v>
      </c>
      <c r="J10" s="1" t="s">
        <v>82</v>
      </c>
      <c r="K10" s="1" t="s">
        <v>82</v>
      </c>
      <c r="L10" s="1" t="s">
        <v>82</v>
      </c>
      <c r="M10" s="17" t="s">
        <v>82</v>
      </c>
      <c r="N10" s="1" t="s">
        <v>82</v>
      </c>
      <c r="O10" s="1" t="s">
        <v>82</v>
      </c>
      <c r="P10" s="1" t="s">
        <v>82</v>
      </c>
      <c r="Q10" s="17" t="s">
        <v>82</v>
      </c>
      <c r="R10" s="1" t="s">
        <v>82</v>
      </c>
      <c r="S10" s="1" t="s">
        <v>82</v>
      </c>
      <c r="T10" s="1" t="s">
        <v>82</v>
      </c>
      <c r="U10" s="17" t="s">
        <v>82</v>
      </c>
    </row>
    <row r="11" spans="1:21" ht="12" thickTop="1">
      <c r="A11" s="26" t="s">
        <v>212</v>
      </c>
      <c r="B11" s="27">
        <v>1258022</v>
      </c>
      <c r="C11" s="27">
        <v>845246</v>
      </c>
      <c r="D11" s="27">
        <v>357680</v>
      </c>
      <c r="E11" s="21">
        <v>1613816</v>
      </c>
      <c r="F11" s="27">
        <v>1141180</v>
      </c>
      <c r="G11" s="27">
        <v>758008</v>
      </c>
      <c r="H11" s="27">
        <v>333347</v>
      </c>
      <c r="I11" s="21">
        <v>1530577</v>
      </c>
      <c r="J11" s="27">
        <v>1112091</v>
      </c>
      <c r="K11" s="27">
        <v>746393</v>
      </c>
      <c r="L11" s="27">
        <v>328768</v>
      </c>
      <c r="M11" s="21">
        <v>1488369</v>
      </c>
      <c r="N11" s="27">
        <v>1060488</v>
      </c>
      <c r="O11" s="27">
        <v>738777</v>
      </c>
      <c r="P11" s="27">
        <v>326237</v>
      </c>
      <c r="Q11" s="21">
        <v>1353186</v>
      </c>
      <c r="R11" s="27">
        <v>904363</v>
      </c>
      <c r="S11" s="27">
        <v>668012</v>
      </c>
      <c r="T11" s="27">
        <v>263963</v>
      </c>
      <c r="U11" s="21">
        <v>1514172</v>
      </c>
    </row>
    <row r="12" spans="1:21" ht="11.25">
      <c r="A12" s="7" t="s">
        <v>213</v>
      </c>
      <c r="B12" s="28">
        <v>1011532</v>
      </c>
      <c r="C12" s="28">
        <v>679542</v>
      </c>
      <c r="D12" s="28">
        <v>289649</v>
      </c>
      <c r="E12" s="22">
        <v>1314312</v>
      </c>
      <c r="F12" s="28">
        <v>932535</v>
      </c>
      <c r="G12" s="28">
        <v>620712</v>
      </c>
      <c r="H12" s="28">
        <v>275879</v>
      </c>
      <c r="I12" s="22">
        <v>1255253</v>
      </c>
      <c r="J12" s="28">
        <v>911119</v>
      </c>
      <c r="K12" s="28">
        <v>614519</v>
      </c>
      <c r="L12" s="28">
        <v>272197</v>
      </c>
      <c r="M12" s="22">
        <v>1231161</v>
      </c>
      <c r="N12" s="28">
        <v>881212</v>
      </c>
      <c r="O12" s="28">
        <v>612808</v>
      </c>
      <c r="P12" s="28">
        <v>273159</v>
      </c>
      <c r="Q12" s="22">
        <v>1196849</v>
      </c>
      <c r="R12" s="28">
        <v>765665</v>
      </c>
      <c r="S12" s="28">
        <v>563919</v>
      </c>
      <c r="T12" s="28">
        <v>226841</v>
      </c>
      <c r="U12" s="22">
        <v>1222923</v>
      </c>
    </row>
    <row r="13" spans="1:21" ht="11.25">
      <c r="A13" s="7" t="s">
        <v>214</v>
      </c>
      <c r="B13" s="28">
        <v>246489</v>
      </c>
      <c r="C13" s="28">
        <v>165703</v>
      </c>
      <c r="D13" s="28">
        <v>68031</v>
      </c>
      <c r="E13" s="22">
        <v>299503</v>
      </c>
      <c r="F13" s="28">
        <v>208645</v>
      </c>
      <c r="G13" s="28">
        <v>137296</v>
      </c>
      <c r="H13" s="28">
        <v>57468</v>
      </c>
      <c r="I13" s="22">
        <v>275324</v>
      </c>
      <c r="J13" s="28">
        <v>200972</v>
      </c>
      <c r="K13" s="28">
        <v>131874</v>
      </c>
      <c r="L13" s="28">
        <v>56571</v>
      </c>
      <c r="M13" s="22">
        <v>257208</v>
      </c>
      <c r="N13" s="28">
        <v>179275</v>
      </c>
      <c r="O13" s="28">
        <v>125969</v>
      </c>
      <c r="P13" s="28">
        <v>53077</v>
      </c>
      <c r="Q13" s="22">
        <v>156336</v>
      </c>
      <c r="R13" s="28">
        <v>138698</v>
      </c>
      <c r="S13" s="28">
        <v>104092</v>
      </c>
      <c r="T13" s="28">
        <v>37122</v>
      </c>
      <c r="U13" s="22">
        <v>291249</v>
      </c>
    </row>
    <row r="14" spans="1:21" ht="11.25">
      <c r="A14" s="7" t="s">
        <v>240</v>
      </c>
      <c r="B14" s="28">
        <v>166028</v>
      </c>
      <c r="C14" s="28">
        <v>110003</v>
      </c>
      <c r="D14" s="28">
        <v>52264</v>
      </c>
      <c r="E14" s="22">
        <v>213306</v>
      </c>
      <c r="F14" s="28">
        <v>157161</v>
      </c>
      <c r="G14" s="28">
        <v>104021</v>
      </c>
      <c r="H14" s="28">
        <v>50572</v>
      </c>
      <c r="I14" s="22">
        <v>204426</v>
      </c>
      <c r="J14" s="28">
        <v>151267</v>
      </c>
      <c r="K14" s="28">
        <v>99321</v>
      </c>
      <c r="L14" s="28">
        <v>48420</v>
      </c>
      <c r="M14" s="22">
        <v>200853</v>
      </c>
      <c r="N14" s="28">
        <v>150017</v>
      </c>
      <c r="O14" s="28">
        <v>99586</v>
      </c>
      <c r="P14" s="28">
        <v>48834</v>
      </c>
      <c r="Q14" s="22">
        <v>195091</v>
      </c>
      <c r="R14" s="28">
        <v>147754</v>
      </c>
      <c r="S14" s="28">
        <v>101096</v>
      </c>
      <c r="T14" s="28">
        <v>49144</v>
      </c>
      <c r="U14" s="22">
        <v>217288</v>
      </c>
    </row>
    <row r="15" spans="1:21" ht="12" thickBot="1">
      <c r="A15" s="25" t="s">
        <v>241</v>
      </c>
      <c r="B15" s="29">
        <v>80461</v>
      </c>
      <c r="C15" s="29">
        <v>55699</v>
      </c>
      <c r="D15" s="29">
        <v>15766</v>
      </c>
      <c r="E15" s="23">
        <v>86196</v>
      </c>
      <c r="F15" s="29">
        <v>51483</v>
      </c>
      <c r="G15" s="29">
        <v>33274</v>
      </c>
      <c r="H15" s="29">
        <v>6896</v>
      </c>
      <c r="I15" s="23">
        <v>70897</v>
      </c>
      <c r="J15" s="29">
        <v>49704</v>
      </c>
      <c r="K15" s="29">
        <v>32552</v>
      </c>
      <c r="L15" s="29">
        <v>8150</v>
      </c>
      <c r="M15" s="23">
        <v>56354</v>
      </c>
      <c r="N15" s="29">
        <v>29258</v>
      </c>
      <c r="O15" s="29">
        <v>26382</v>
      </c>
      <c r="P15" s="29">
        <v>4243</v>
      </c>
      <c r="Q15" s="23">
        <v>-38754</v>
      </c>
      <c r="R15" s="29">
        <v>-9056</v>
      </c>
      <c r="S15" s="29">
        <v>2995</v>
      </c>
      <c r="T15" s="29">
        <v>-12021</v>
      </c>
      <c r="U15" s="23">
        <v>73960</v>
      </c>
    </row>
    <row r="16" spans="1:21" ht="12" thickTop="1">
      <c r="A16" s="6" t="s">
        <v>242</v>
      </c>
      <c r="B16" s="28">
        <v>1089</v>
      </c>
      <c r="C16" s="28">
        <v>774</v>
      </c>
      <c r="D16" s="28">
        <v>350</v>
      </c>
      <c r="E16" s="22">
        <v>1695</v>
      </c>
      <c r="F16" s="28">
        <v>972</v>
      </c>
      <c r="G16" s="28">
        <v>598</v>
      </c>
      <c r="H16" s="28">
        <v>264</v>
      </c>
      <c r="I16" s="22">
        <v>1595</v>
      </c>
      <c r="J16" s="28">
        <v>1062</v>
      </c>
      <c r="K16" s="28">
        <v>593</v>
      </c>
      <c r="L16" s="28">
        <v>154</v>
      </c>
      <c r="M16" s="22">
        <v>1220</v>
      </c>
      <c r="N16" s="28">
        <v>905</v>
      </c>
      <c r="O16" s="28">
        <v>626</v>
      </c>
      <c r="P16" s="28">
        <v>253</v>
      </c>
      <c r="Q16" s="22">
        <v>1087</v>
      </c>
      <c r="R16" s="28">
        <v>812</v>
      </c>
      <c r="S16" s="28">
        <v>557</v>
      </c>
      <c r="T16" s="28">
        <v>273</v>
      </c>
      <c r="U16" s="22">
        <v>1390</v>
      </c>
    </row>
    <row r="17" spans="1:21" ht="11.25">
      <c r="A17" s="6" t="s">
        <v>243</v>
      </c>
      <c r="B17" s="28">
        <v>681</v>
      </c>
      <c r="C17" s="28">
        <v>666</v>
      </c>
      <c r="D17" s="28">
        <v>14</v>
      </c>
      <c r="E17" s="22">
        <v>1080</v>
      </c>
      <c r="F17" s="28">
        <v>635</v>
      </c>
      <c r="G17" s="28">
        <v>621</v>
      </c>
      <c r="H17" s="28">
        <v>14</v>
      </c>
      <c r="I17" s="22">
        <v>1053</v>
      </c>
      <c r="J17" s="28">
        <v>630</v>
      </c>
      <c r="K17" s="28">
        <v>619</v>
      </c>
      <c r="L17" s="28">
        <v>12</v>
      </c>
      <c r="M17" s="22">
        <v>938</v>
      </c>
      <c r="N17" s="28">
        <v>556</v>
      </c>
      <c r="O17" s="28">
        <v>546</v>
      </c>
      <c r="P17" s="28">
        <v>11</v>
      </c>
      <c r="Q17" s="22">
        <v>847</v>
      </c>
      <c r="R17" s="28">
        <v>479</v>
      </c>
      <c r="S17" s="28">
        <v>468</v>
      </c>
      <c r="T17" s="28">
        <v>12</v>
      </c>
      <c r="U17" s="22">
        <v>1270</v>
      </c>
    </row>
    <row r="18" spans="1:21" ht="11.25">
      <c r="A18" s="6" t="s">
        <v>245</v>
      </c>
      <c r="B18" s="28">
        <v>643</v>
      </c>
      <c r="C18" s="28"/>
      <c r="D18" s="28">
        <v>1695</v>
      </c>
      <c r="E18" s="22">
        <v>4234</v>
      </c>
      <c r="F18" s="28">
        <v>1378</v>
      </c>
      <c r="G18" s="28"/>
      <c r="H18" s="28">
        <v>1161</v>
      </c>
      <c r="I18" s="22"/>
      <c r="J18" s="28"/>
      <c r="K18" s="28"/>
      <c r="L18" s="28">
        <v>179</v>
      </c>
      <c r="M18" s="22"/>
      <c r="N18" s="28"/>
      <c r="O18" s="28"/>
      <c r="P18" s="28"/>
      <c r="Q18" s="22"/>
      <c r="R18" s="28"/>
      <c r="S18" s="28"/>
      <c r="T18" s="28"/>
      <c r="U18" s="22"/>
    </row>
    <row r="19" spans="1:21" ht="11.25">
      <c r="A19" s="6" t="s">
        <v>246</v>
      </c>
      <c r="B19" s="28"/>
      <c r="C19" s="28"/>
      <c r="D19" s="28"/>
      <c r="E19" s="22"/>
      <c r="F19" s="28"/>
      <c r="G19" s="28"/>
      <c r="H19" s="28"/>
      <c r="I19" s="22"/>
      <c r="J19" s="28"/>
      <c r="K19" s="28"/>
      <c r="L19" s="28">
        <v>368</v>
      </c>
      <c r="M19" s="22">
        <v>1193</v>
      </c>
      <c r="N19" s="28">
        <v>907</v>
      </c>
      <c r="O19" s="28"/>
      <c r="P19" s="28">
        <v>347</v>
      </c>
      <c r="Q19" s="22">
        <v>1162</v>
      </c>
      <c r="R19" s="28">
        <v>830</v>
      </c>
      <c r="S19" s="28"/>
      <c r="T19" s="28">
        <v>336</v>
      </c>
      <c r="U19" s="22">
        <v>1285</v>
      </c>
    </row>
    <row r="20" spans="1:21" ht="11.25">
      <c r="A20" s="6" t="s">
        <v>247</v>
      </c>
      <c r="B20" s="28"/>
      <c r="C20" s="28"/>
      <c r="D20" s="28"/>
      <c r="E20" s="22"/>
      <c r="F20" s="28"/>
      <c r="G20" s="28"/>
      <c r="H20" s="28"/>
      <c r="I20" s="22"/>
      <c r="J20" s="28"/>
      <c r="K20" s="28"/>
      <c r="L20" s="28"/>
      <c r="M20" s="22"/>
      <c r="N20" s="28"/>
      <c r="O20" s="28"/>
      <c r="P20" s="28"/>
      <c r="Q20" s="22">
        <v>709</v>
      </c>
      <c r="R20" s="28"/>
      <c r="S20" s="28"/>
      <c r="T20" s="28"/>
      <c r="U20" s="22">
        <v>942</v>
      </c>
    </row>
    <row r="21" spans="1:21" ht="11.25">
      <c r="A21" s="6" t="s">
        <v>5</v>
      </c>
      <c r="B21" s="28">
        <v>1704</v>
      </c>
      <c r="C21" s="28">
        <v>976</v>
      </c>
      <c r="D21" s="28">
        <v>120</v>
      </c>
      <c r="E21" s="22">
        <v>312</v>
      </c>
      <c r="F21" s="28">
        <v>77</v>
      </c>
      <c r="G21" s="28">
        <v>29</v>
      </c>
      <c r="H21" s="28"/>
      <c r="I21" s="22">
        <v>449</v>
      </c>
      <c r="J21" s="28">
        <v>296</v>
      </c>
      <c r="K21" s="28">
        <v>264</v>
      </c>
      <c r="L21" s="28">
        <v>53</v>
      </c>
      <c r="M21" s="22">
        <v>916</v>
      </c>
      <c r="N21" s="28">
        <v>515</v>
      </c>
      <c r="O21" s="28">
        <v>344</v>
      </c>
      <c r="P21" s="28">
        <v>156</v>
      </c>
      <c r="Q21" s="22">
        <v>387</v>
      </c>
      <c r="R21" s="28">
        <v>149</v>
      </c>
      <c r="S21" s="28">
        <v>67</v>
      </c>
      <c r="T21" s="28"/>
      <c r="U21" s="22">
        <v>466</v>
      </c>
    </row>
    <row r="22" spans="1:21" ht="11.25">
      <c r="A22" s="6" t="s">
        <v>244</v>
      </c>
      <c r="B22" s="28"/>
      <c r="C22" s="28"/>
      <c r="D22" s="28"/>
      <c r="E22" s="22"/>
      <c r="F22" s="28"/>
      <c r="G22" s="28"/>
      <c r="H22" s="28"/>
      <c r="I22" s="22"/>
      <c r="J22" s="28"/>
      <c r="K22" s="28"/>
      <c r="L22" s="28"/>
      <c r="M22" s="22"/>
      <c r="N22" s="28"/>
      <c r="O22" s="28"/>
      <c r="P22" s="28"/>
      <c r="Q22" s="22"/>
      <c r="R22" s="28"/>
      <c r="S22" s="28"/>
      <c r="T22" s="28"/>
      <c r="U22" s="22">
        <v>2313</v>
      </c>
    </row>
    <row r="23" spans="1:21" ht="11.25">
      <c r="A23" s="6" t="s">
        <v>101</v>
      </c>
      <c r="B23" s="28">
        <v>2532</v>
      </c>
      <c r="C23" s="28">
        <v>1706</v>
      </c>
      <c r="D23" s="28">
        <v>783</v>
      </c>
      <c r="E23" s="22">
        <v>3659</v>
      </c>
      <c r="F23" s="28">
        <v>2214</v>
      </c>
      <c r="G23" s="28">
        <v>2074</v>
      </c>
      <c r="H23" s="28">
        <v>926</v>
      </c>
      <c r="I23" s="22">
        <v>2825</v>
      </c>
      <c r="J23" s="28">
        <v>3018</v>
      </c>
      <c r="K23" s="28">
        <v>2207</v>
      </c>
      <c r="L23" s="28">
        <v>993</v>
      </c>
      <c r="M23" s="22">
        <v>2601</v>
      </c>
      <c r="N23" s="28">
        <v>1986</v>
      </c>
      <c r="O23" s="28">
        <v>1952</v>
      </c>
      <c r="P23" s="28">
        <v>923</v>
      </c>
      <c r="Q23" s="22">
        <v>2159</v>
      </c>
      <c r="R23" s="28">
        <v>1803</v>
      </c>
      <c r="S23" s="28">
        <v>1790</v>
      </c>
      <c r="T23" s="28">
        <v>756</v>
      </c>
      <c r="U23" s="22">
        <v>1331</v>
      </c>
    </row>
    <row r="24" spans="1:21" ht="11.25">
      <c r="A24" s="6" t="s">
        <v>248</v>
      </c>
      <c r="B24" s="28">
        <v>6651</v>
      </c>
      <c r="C24" s="28">
        <v>4124</v>
      </c>
      <c r="D24" s="28">
        <v>2964</v>
      </c>
      <c r="E24" s="22">
        <v>10981</v>
      </c>
      <c r="F24" s="28">
        <v>5278</v>
      </c>
      <c r="G24" s="28">
        <v>3323</v>
      </c>
      <c r="H24" s="28">
        <v>2367</v>
      </c>
      <c r="I24" s="22">
        <v>5923</v>
      </c>
      <c r="J24" s="28">
        <v>5008</v>
      </c>
      <c r="K24" s="28">
        <v>3684</v>
      </c>
      <c r="L24" s="28">
        <v>1761</v>
      </c>
      <c r="M24" s="22">
        <v>6871</v>
      </c>
      <c r="N24" s="28">
        <v>4872</v>
      </c>
      <c r="O24" s="28">
        <v>3469</v>
      </c>
      <c r="P24" s="28">
        <v>1692</v>
      </c>
      <c r="Q24" s="22">
        <v>6353</v>
      </c>
      <c r="R24" s="28">
        <v>4074</v>
      </c>
      <c r="S24" s="28">
        <v>2884</v>
      </c>
      <c r="T24" s="28">
        <v>1379</v>
      </c>
      <c r="U24" s="22">
        <v>9000</v>
      </c>
    </row>
    <row r="25" spans="1:21" ht="11.25">
      <c r="A25" s="6" t="s">
        <v>249</v>
      </c>
      <c r="B25" s="28">
        <v>740</v>
      </c>
      <c r="C25" s="28">
        <v>512</v>
      </c>
      <c r="D25" s="28">
        <v>254</v>
      </c>
      <c r="E25" s="22">
        <v>1620</v>
      </c>
      <c r="F25" s="28">
        <v>1244</v>
      </c>
      <c r="G25" s="28">
        <v>825</v>
      </c>
      <c r="H25" s="28">
        <v>402</v>
      </c>
      <c r="I25" s="22">
        <v>1885</v>
      </c>
      <c r="J25" s="28">
        <v>1510</v>
      </c>
      <c r="K25" s="28">
        <v>958</v>
      </c>
      <c r="L25" s="28">
        <v>454</v>
      </c>
      <c r="M25" s="22">
        <v>2638</v>
      </c>
      <c r="N25" s="28">
        <v>2168</v>
      </c>
      <c r="O25" s="28">
        <v>1521</v>
      </c>
      <c r="P25" s="28">
        <v>680</v>
      </c>
      <c r="Q25" s="22">
        <v>2965</v>
      </c>
      <c r="R25" s="28">
        <v>2259</v>
      </c>
      <c r="S25" s="28">
        <v>1532</v>
      </c>
      <c r="T25" s="28">
        <v>778</v>
      </c>
      <c r="U25" s="22">
        <v>2618</v>
      </c>
    </row>
    <row r="26" spans="1:21" ht="11.25">
      <c r="A26" s="6" t="s">
        <v>251</v>
      </c>
      <c r="B26" s="28"/>
      <c r="C26" s="28"/>
      <c r="D26" s="28"/>
      <c r="E26" s="22"/>
      <c r="F26" s="28"/>
      <c r="G26" s="28"/>
      <c r="H26" s="28"/>
      <c r="I26" s="22"/>
      <c r="J26" s="28"/>
      <c r="K26" s="28"/>
      <c r="L26" s="28"/>
      <c r="M26" s="22">
        <v>569</v>
      </c>
      <c r="N26" s="28"/>
      <c r="O26" s="28"/>
      <c r="P26" s="28"/>
      <c r="Q26" s="22">
        <v>671</v>
      </c>
      <c r="R26" s="28"/>
      <c r="S26" s="28"/>
      <c r="T26" s="28"/>
      <c r="U26" s="22">
        <v>876</v>
      </c>
    </row>
    <row r="27" spans="1:21" ht="11.25">
      <c r="A27" s="6" t="s">
        <v>6</v>
      </c>
      <c r="B27" s="28"/>
      <c r="C27" s="28"/>
      <c r="D27" s="28"/>
      <c r="E27" s="22"/>
      <c r="F27" s="28"/>
      <c r="G27" s="28"/>
      <c r="H27" s="28"/>
      <c r="I27" s="22">
        <v>1022</v>
      </c>
      <c r="J27" s="28"/>
      <c r="K27" s="28"/>
      <c r="L27" s="28"/>
      <c r="M27" s="22"/>
      <c r="N27" s="28"/>
      <c r="O27" s="28"/>
      <c r="P27" s="28"/>
      <c r="Q27" s="22"/>
      <c r="R27" s="28"/>
      <c r="S27" s="28"/>
      <c r="T27" s="28"/>
      <c r="U27" s="22"/>
    </row>
    <row r="28" spans="1:21" ht="11.25">
      <c r="A28" s="6" t="s">
        <v>7</v>
      </c>
      <c r="B28" s="28"/>
      <c r="C28" s="28"/>
      <c r="D28" s="28"/>
      <c r="E28" s="22"/>
      <c r="F28" s="28"/>
      <c r="G28" s="28"/>
      <c r="H28" s="28">
        <v>258</v>
      </c>
      <c r="I28" s="22"/>
      <c r="J28" s="28"/>
      <c r="K28" s="28"/>
      <c r="L28" s="28"/>
      <c r="M28" s="22"/>
      <c r="N28" s="28"/>
      <c r="O28" s="28"/>
      <c r="P28" s="28"/>
      <c r="Q28" s="22"/>
      <c r="R28" s="28"/>
      <c r="S28" s="28"/>
      <c r="T28" s="28">
        <v>5</v>
      </c>
      <c r="U28" s="22"/>
    </row>
    <row r="29" spans="1:21" ht="11.25">
      <c r="A29" s="6" t="s">
        <v>101</v>
      </c>
      <c r="B29" s="28">
        <v>2362</v>
      </c>
      <c r="C29" s="28">
        <v>1674</v>
      </c>
      <c r="D29" s="28">
        <v>631</v>
      </c>
      <c r="E29" s="22">
        <v>2722</v>
      </c>
      <c r="F29" s="28">
        <v>2227</v>
      </c>
      <c r="G29" s="28">
        <v>1515</v>
      </c>
      <c r="H29" s="28">
        <v>705</v>
      </c>
      <c r="I29" s="22">
        <v>2498</v>
      </c>
      <c r="J29" s="28">
        <v>3345</v>
      </c>
      <c r="K29" s="28">
        <v>2710</v>
      </c>
      <c r="L29" s="28">
        <v>1023</v>
      </c>
      <c r="M29" s="22">
        <v>3746</v>
      </c>
      <c r="N29" s="28">
        <v>2806</v>
      </c>
      <c r="O29" s="28">
        <v>2546</v>
      </c>
      <c r="P29" s="28">
        <v>732</v>
      </c>
      <c r="Q29" s="22">
        <v>2721</v>
      </c>
      <c r="R29" s="28">
        <v>2213</v>
      </c>
      <c r="S29" s="28">
        <v>1695</v>
      </c>
      <c r="T29" s="28">
        <v>797</v>
      </c>
      <c r="U29" s="22">
        <v>2393</v>
      </c>
    </row>
    <row r="30" spans="1:21" ht="11.25">
      <c r="A30" s="6" t="s">
        <v>253</v>
      </c>
      <c r="B30" s="28">
        <v>3102</v>
      </c>
      <c r="C30" s="28">
        <v>2186</v>
      </c>
      <c r="D30" s="28">
        <v>886</v>
      </c>
      <c r="E30" s="22">
        <v>5411</v>
      </c>
      <c r="F30" s="28">
        <v>3471</v>
      </c>
      <c r="G30" s="28">
        <v>2340</v>
      </c>
      <c r="H30" s="28">
        <v>1366</v>
      </c>
      <c r="I30" s="22">
        <v>6746</v>
      </c>
      <c r="J30" s="28">
        <v>4856</v>
      </c>
      <c r="K30" s="28">
        <v>3668</v>
      </c>
      <c r="L30" s="28">
        <v>1477</v>
      </c>
      <c r="M30" s="22">
        <v>6954</v>
      </c>
      <c r="N30" s="28">
        <v>4975</v>
      </c>
      <c r="O30" s="28">
        <v>4068</v>
      </c>
      <c r="P30" s="28">
        <v>1412</v>
      </c>
      <c r="Q30" s="22">
        <v>6357</v>
      </c>
      <c r="R30" s="28">
        <v>4472</v>
      </c>
      <c r="S30" s="28">
        <v>3227</v>
      </c>
      <c r="T30" s="28">
        <v>1582</v>
      </c>
      <c r="U30" s="22">
        <v>5888</v>
      </c>
    </row>
    <row r="31" spans="1:21" ht="12" thickBot="1">
      <c r="A31" s="25" t="s">
        <v>254</v>
      </c>
      <c r="B31" s="29">
        <v>84010</v>
      </c>
      <c r="C31" s="29">
        <v>57637</v>
      </c>
      <c r="D31" s="29">
        <v>17845</v>
      </c>
      <c r="E31" s="23">
        <v>91767</v>
      </c>
      <c r="F31" s="29">
        <v>53290</v>
      </c>
      <c r="G31" s="29">
        <v>34257</v>
      </c>
      <c r="H31" s="29">
        <v>7897</v>
      </c>
      <c r="I31" s="23">
        <v>70075</v>
      </c>
      <c r="J31" s="29">
        <v>49856</v>
      </c>
      <c r="K31" s="29">
        <v>32568</v>
      </c>
      <c r="L31" s="29">
        <v>8434</v>
      </c>
      <c r="M31" s="23">
        <v>56271</v>
      </c>
      <c r="N31" s="29">
        <v>29155</v>
      </c>
      <c r="O31" s="29">
        <v>25784</v>
      </c>
      <c r="P31" s="29">
        <v>4523</v>
      </c>
      <c r="Q31" s="23">
        <v>-38758</v>
      </c>
      <c r="R31" s="29">
        <v>-9454</v>
      </c>
      <c r="S31" s="29">
        <v>2653</v>
      </c>
      <c r="T31" s="29">
        <v>-12225</v>
      </c>
      <c r="U31" s="23">
        <v>77072</v>
      </c>
    </row>
    <row r="32" spans="1:21" ht="12" thickTop="1">
      <c r="A32" s="6" t="s">
        <v>256</v>
      </c>
      <c r="B32" s="28"/>
      <c r="C32" s="28"/>
      <c r="D32" s="28"/>
      <c r="E32" s="22"/>
      <c r="F32" s="28"/>
      <c r="G32" s="28"/>
      <c r="H32" s="28"/>
      <c r="I32" s="22"/>
      <c r="J32" s="28"/>
      <c r="K32" s="28"/>
      <c r="L32" s="28"/>
      <c r="M32" s="22">
        <v>134</v>
      </c>
      <c r="N32" s="28">
        <v>132</v>
      </c>
      <c r="O32" s="28">
        <v>132</v>
      </c>
      <c r="P32" s="28"/>
      <c r="Q32" s="22">
        <v>6</v>
      </c>
      <c r="R32" s="28"/>
      <c r="S32" s="28"/>
      <c r="T32" s="28"/>
      <c r="U32" s="22"/>
    </row>
    <row r="33" spans="1:21" ht="11.25">
      <c r="A33" s="6" t="s">
        <v>8</v>
      </c>
      <c r="B33" s="28">
        <v>327</v>
      </c>
      <c r="C33" s="28"/>
      <c r="D33" s="28"/>
      <c r="E33" s="22"/>
      <c r="F33" s="28"/>
      <c r="G33" s="28"/>
      <c r="H33" s="28"/>
      <c r="I33" s="22"/>
      <c r="J33" s="28"/>
      <c r="K33" s="28"/>
      <c r="L33" s="28"/>
      <c r="M33" s="22"/>
      <c r="N33" s="28"/>
      <c r="O33" s="28"/>
      <c r="P33" s="28"/>
      <c r="Q33" s="22"/>
      <c r="R33" s="28"/>
      <c r="S33" s="28"/>
      <c r="T33" s="28"/>
      <c r="U33" s="22"/>
    </row>
    <row r="34" spans="1:21" ht="11.25">
      <c r="A34" s="6" t="s">
        <v>255</v>
      </c>
      <c r="B34" s="28">
        <v>140</v>
      </c>
      <c r="C34" s="28"/>
      <c r="D34" s="28"/>
      <c r="E34" s="22"/>
      <c r="F34" s="28"/>
      <c r="G34" s="28"/>
      <c r="H34" s="28"/>
      <c r="I34" s="22"/>
      <c r="J34" s="28"/>
      <c r="K34" s="28"/>
      <c r="L34" s="28"/>
      <c r="M34" s="22"/>
      <c r="N34" s="28"/>
      <c r="O34" s="28"/>
      <c r="P34" s="28"/>
      <c r="Q34" s="22"/>
      <c r="R34" s="28"/>
      <c r="S34" s="28"/>
      <c r="T34" s="28"/>
      <c r="U34" s="22"/>
    </row>
    <row r="35" spans="1:21" ht="11.25">
      <c r="A35" s="6" t="s">
        <v>258</v>
      </c>
      <c r="B35" s="28">
        <v>468</v>
      </c>
      <c r="C35" s="28"/>
      <c r="D35" s="28"/>
      <c r="E35" s="22"/>
      <c r="F35" s="28"/>
      <c r="G35" s="28"/>
      <c r="H35" s="28"/>
      <c r="I35" s="22"/>
      <c r="J35" s="28"/>
      <c r="K35" s="28"/>
      <c r="L35" s="28"/>
      <c r="M35" s="22">
        <v>134</v>
      </c>
      <c r="N35" s="28">
        <v>132</v>
      </c>
      <c r="O35" s="28">
        <v>132</v>
      </c>
      <c r="P35" s="28"/>
      <c r="Q35" s="22">
        <v>6</v>
      </c>
      <c r="R35" s="28"/>
      <c r="S35" s="28"/>
      <c r="T35" s="28"/>
      <c r="U35" s="22"/>
    </row>
    <row r="36" spans="1:21" ht="11.25">
      <c r="A36" s="6" t="s">
        <v>262</v>
      </c>
      <c r="B36" s="28">
        <v>766</v>
      </c>
      <c r="C36" s="28">
        <v>652</v>
      </c>
      <c r="D36" s="28">
        <v>383</v>
      </c>
      <c r="E36" s="22">
        <v>1466</v>
      </c>
      <c r="F36" s="28">
        <v>969</v>
      </c>
      <c r="G36" s="28">
        <v>786</v>
      </c>
      <c r="H36" s="28">
        <v>282</v>
      </c>
      <c r="I36" s="22">
        <v>2183</v>
      </c>
      <c r="J36" s="28">
        <v>837</v>
      </c>
      <c r="K36" s="28">
        <v>449</v>
      </c>
      <c r="L36" s="28">
        <v>198</v>
      </c>
      <c r="M36" s="22">
        <v>2234</v>
      </c>
      <c r="N36" s="28">
        <v>1969</v>
      </c>
      <c r="O36" s="28">
        <v>860</v>
      </c>
      <c r="P36" s="28">
        <v>398</v>
      </c>
      <c r="Q36" s="22">
        <v>1973</v>
      </c>
      <c r="R36" s="28">
        <v>1363</v>
      </c>
      <c r="S36" s="28">
        <v>900</v>
      </c>
      <c r="T36" s="28">
        <v>592</v>
      </c>
      <c r="U36" s="22">
        <v>1468</v>
      </c>
    </row>
    <row r="37" spans="1:21" ht="11.25">
      <c r="A37" s="6" t="s">
        <v>260</v>
      </c>
      <c r="B37" s="28">
        <v>39</v>
      </c>
      <c r="C37" s="28">
        <v>39</v>
      </c>
      <c r="D37" s="28">
        <v>39</v>
      </c>
      <c r="E37" s="22">
        <v>2301</v>
      </c>
      <c r="F37" s="28">
        <v>350</v>
      </c>
      <c r="G37" s="28">
        <v>350</v>
      </c>
      <c r="H37" s="28"/>
      <c r="I37" s="22">
        <v>958</v>
      </c>
      <c r="J37" s="28">
        <v>167</v>
      </c>
      <c r="K37" s="28"/>
      <c r="L37" s="28"/>
      <c r="M37" s="22">
        <v>125</v>
      </c>
      <c r="N37" s="28">
        <v>32</v>
      </c>
      <c r="O37" s="28">
        <v>32</v>
      </c>
      <c r="P37" s="28"/>
      <c r="Q37" s="22"/>
      <c r="R37" s="28"/>
      <c r="S37" s="28"/>
      <c r="T37" s="28"/>
      <c r="U37" s="22">
        <v>980</v>
      </c>
    </row>
    <row r="38" spans="1:21" ht="11.25">
      <c r="A38" s="6" t="s">
        <v>261</v>
      </c>
      <c r="B38" s="28">
        <v>37</v>
      </c>
      <c r="C38" s="28">
        <v>37</v>
      </c>
      <c r="D38" s="28"/>
      <c r="E38" s="22">
        <v>1538</v>
      </c>
      <c r="F38" s="28">
        <v>2286</v>
      </c>
      <c r="G38" s="28">
        <v>1746</v>
      </c>
      <c r="H38" s="28">
        <v>419</v>
      </c>
      <c r="I38" s="22">
        <v>2770</v>
      </c>
      <c r="J38" s="28">
        <v>3328</v>
      </c>
      <c r="K38" s="28">
        <v>639</v>
      </c>
      <c r="L38" s="28">
        <v>182</v>
      </c>
      <c r="M38" s="22">
        <v>231</v>
      </c>
      <c r="N38" s="28">
        <v>2848</v>
      </c>
      <c r="O38" s="28">
        <v>715</v>
      </c>
      <c r="P38" s="28"/>
      <c r="Q38" s="22">
        <v>873</v>
      </c>
      <c r="R38" s="28">
        <v>742</v>
      </c>
      <c r="S38" s="28">
        <v>742</v>
      </c>
      <c r="T38" s="28"/>
      <c r="U38" s="22">
        <v>9299</v>
      </c>
    </row>
    <row r="39" spans="1:21" ht="11.25">
      <c r="A39" s="6" t="s">
        <v>9</v>
      </c>
      <c r="B39" s="28"/>
      <c r="C39" s="28"/>
      <c r="D39" s="28"/>
      <c r="E39" s="22"/>
      <c r="F39" s="28"/>
      <c r="G39" s="28"/>
      <c r="H39" s="28"/>
      <c r="I39" s="22">
        <v>1274</v>
      </c>
      <c r="J39" s="28">
        <v>1293</v>
      </c>
      <c r="K39" s="28">
        <v>1272</v>
      </c>
      <c r="L39" s="28">
        <v>1055</v>
      </c>
      <c r="M39" s="22"/>
      <c r="N39" s="28"/>
      <c r="O39" s="28"/>
      <c r="P39" s="28"/>
      <c r="Q39" s="22"/>
      <c r="R39" s="28"/>
      <c r="S39" s="28"/>
      <c r="T39" s="28"/>
      <c r="U39" s="22"/>
    </row>
    <row r="40" spans="1:21" ht="11.25">
      <c r="A40" s="6" t="s">
        <v>268</v>
      </c>
      <c r="B40" s="28"/>
      <c r="C40" s="28"/>
      <c r="D40" s="28"/>
      <c r="E40" s="22"/>
      <c r="F40" s="28"/>
      <c r="G40" s="28"/>
      <c r="H40" s="28"/>
      <c r="I40" s="22">
        <v>687</v>
      </c>
      <c r="J40" s="28">
        <v>687</v>
      </c>
      <c r="K40" s="28">
        <v>687</v>
      </c>
      <c r="L40" s="28">
        <v>687</v>
      </c>
      <c r="M40" s="22"/>
      <c r="N40" s="28"/>
      <c r="O40" s="28"/>
      <c r="P40" s="28"/>
      <c r="Q40" s="22"/>
      <c r="R40" s="28"/>
      <c r="S40" s="28"/>
      <c r="T40" s="28"/>
      <c r="U40" s="22"/>
    </row>
    <row r="41" spans="1:21" ht="11.25">
      <c r="A41" s="6" t="s">
        <v>10</v>
      </c>
      <c r="B41" s="28"/>
      <c r="C41" s="28"/>
      <c r="D41" s="28"/>
      <c r="E41" s="22"/>
      <c r="F41" s="28"/>
      <c r="G41" s="28"/>
      <c r="H41" s="28"/>
      <c r="I41" s="22"/>
      <c r="J41" s="28"/>
      <c r="K41" s="28"/>
      <c r="L41" s="28"/>
      <c r="M41" s="22"/>
      <c r="N41" s="28"/>
      <c r="O41" s="28"/>
      <c r="P41" s="28"/>
      <c r="Q41" s="22">
        <v>4821</v>
      </c>
      <c r="R41" s="28">
        <v>4491</v>
      </c>
      <c r="S41" s="28">
        <v>4155</v>
      </c>
      <c r="T41" s="28">
        <v>1011</v>
      </c>
      <c r="U41" s="22"/>
    </row>
    <row r="42" spans="1:21" ht="11.25">
      <c r="A42" s="6" t="s">
        <v>265</v>
      </c>
      <c r="B42" s="28"/>
      <c r="C42" s="28"/>
      <c r="D42" s="28"/>
      <c r="E42" s="22"/>
      <c r="F42" s="28"/>
      <c r="G42" s="28"/>
      <c r="H42" s="28"/>
      <c r="I42" s="22"/>
      <c r="J42" s="28"/>
      <c r="K42" s="28"/>
      <c r="L42" s="28"/>
      <c r="M42" s="22"/>
      <c r="N42" s="28"/>
      <c r="O42" s="28"/>
      <c r="P42" s="28"/>
      <c r="Q42" s="22"/>
      <c r="R42" s="28"/>
      <c r="S42" s="28"/>
      <c r="T42" s="28"/>
      <c r="U42" s="22">
        <v>34882</v>
      </c>
    </row>
    <row r="43" spans="1:21" ht="11.25">
      <c r="A43" s="6" t="s">
        <v>269</v>
      </c>
      <c r="B43" s="28">
        <v>842</v>
      </c>
      <c r="C43" s="28">
        <v>728</v>
      </c>
      <c r="D43" s="28">
        <v>422</v>
      </c>
      <c r="E43" s="22">
        <v>5306</v>
      </c>
      <c r="F43" s="28">
        <v>3606</v>
      </c>
      <c r="G43" s="28">
        <v>2883</v>
      </c>
      <c r="H43" s="28">
        <v>701</v>
      </c>
      <c r="I43" s="22">
        <v>7874</v>
      </c>
      <c r="J43" s="28">
        <v>6314</v>
      </c>
      <c r="K43" s="28">
        <v>3049</v>
      </c>
      <c r="L43" s="28">
        <v>2123</v>
      </c>
      <c r="M43" s="22">
        <v>2592</v>
      </c>
      <c r="N43" s="28">
        <v>4850</v>
      </c>
      <c r="O43" s="28">
        <v>1609</v>
      </c>
      <c r="P43" s="28">
        <v>398</v>
      </c>
      <c r="Q43" s="22">
        <v>7668</v>
      </c>
      <c r="R43" s="28">
        <v>6597</v>
      </c>
      <c r="S43" s="28">
        <v>5798</v>
      </c>
      <c r="T43" s="28">
        <v>1603</v>
      </c>
      <c r="U43" s="22">
        <v>49448</v>
      </c>
    </row>
    <row r="44" spans="1:21" ht="11.25">
      <c r="A44" s="7" t="s">
        <v>271</v>
      </c>
      <c r="B44" s="28">
        <v>83636</v>
      </c>
      <c r="C44" s="28">
        <v>56908</v>
      </c>
      <c r="D44" s="28">
        <v>17422</v>
      </c>
      <c r="E44" s="22">
        <v>86461</v>
      </c>
      <c r="F44" s="28">
        <v>49684</v>
      </c>
      <c r="G44" s="28">
        <v>31373</v>
      </c>
      <c r="H44" s="28">
        <v>7196</v>
      </c>
      <c r="I44" s="22">
        <v>62200</v>
      </c>
      <c r="J44" s="28">
        <v>43541</v>
      </c>
      <c r="K44" s="28">
        <v>29518</v>
      </c>
      <c r="L44" s="28">
        <v>6310</v>
      </c>
      <c r="M44" s="22">
        <v>53814</v>
      </c>
      <c r="N44" s="28">
        <v>24437</v>
      </c>
      <c r="O44" s="28">
        <v>24307</v>
      </c>
      <c r="P44" s="28">
        <v>4124</v>
      </c>
      <c r="Q44" s="22">
        <v>-46421</v>
      </c>
      <c r="R44" s="28">
        <v>-16052</v>
      </c>
      <c r="S44" s="28">
        <v>-3145</v>
      </c>
      <c r="T44" s="28">
        <v>-13828</v>
      </c>
      <c r="U44" s="22">
        <v>27623</v>
      </c>
    </row>
    <row r="45" spans="1:21" ht="11.25">
      <c r="A45" s="7" t="s">
        <v>272</v>
      </c>
      <c r="B45" s="28">
        <v>33873</v>
      </c>
      <c r="C45" s="28">
        <v>18766</v>
      </c>
      <c r="D45" s="28">
        <v>5265</v>
      </c>
      <c r="E45" s="22">
        <v>38113</v>
      </c>
      <c r="F45" s="28">
        <v>25285</v>
      </c>
      <c r="G45" s="28">
        <v>12203</v>
      </c>
      <c r="H45" s="28">
        <v>3592</v>
      </c>
      <c r="I45" s="22">
        <v>33836</v>
      </c>
      <c r="J45" s="28">
        <v>27435</v>
      </c>
      <c r="K45" s="28">
        <v>14661</v>
      </c>
      <c r="L45" s="28">
        <v>2811</v>
      </c>
      <c r="M45" s="22">
        <v>12635</v>
      </c>
      <c r="N45" s="28">
        <v>11857</v>
      </c>
      <c r="O45" s="28">
        <v>6181</v>
      </c>
      <c r="P45" s="28">
        <v>3376</v>
      </c>
      <c r="Q45" s="22">
        <v>8698</v>
      </c>
      <c r="R45" s="28">
        <v>6415</v>
      </c>
      <c r="S45" s="28">
        <v>3744</v>
      </c>
      <c r="T45" s="28">
        <v>2292</v>
      </c>
      <c r="U45" s="22">
        <v>15519</v>
      </c>
    </row>
    <row r="46" spans="1:21" ht="11.25">
      <c r="A46" s="7" t="s">
        <v>273</v>
      </c>
      <c r="B46" s="28">
        <v>-2917</v>
      </c>
      <c r="C46" s="28">
        <v>3123</v>
      </c>
      <c r="D46" s="28">
        <v>1378</v>
      </c>
      <c r="E46" s="22">
        <v>-239</v>
      </c>
      <c r="F46" s="28">
        <v>-3880</v>
      </c>
      <c r="G46" s="28">
        <v>1369</v>
      </c>
      <c r="H46" s="28">
        <v>257</v>
      </c>
      <c r="I46" s="22">
        <v>-619</v>
      </c>
      <c r="J46" s="28">
        <v>-8764</v>
      </c>
      <c r="K46" s="28">
        <v>-2030</v>
      </c>
      <c r="L46" s="28">
        <v>485</v>
      </c>
      <c r="M46" s="22">
        <v>10734</v>
      </c>
      <c r="N46" s="28">
        <v>-993</v>
      </c>
      <c r="O46" s="28">
        <v>4486</v>
      </c>
      <c r="P46" s="28">
        <v>-1098</v>
      </c>
      <c r="Q46" s="22">
        <v>-25869</v>
      </c>
      <c r="R46" s="28">
        <v>-11807</v>
      </c>
      <c r="S46" s="28">
        <v>-4521</v>
      </c>
      <c r="T46" s="28">
        <v>-7659</v>
      </c>
      <c r="U46" s="22">
        <v>553</v>
      </c>
    </row>
    <row r="47" spans="1:21" ht="11.25">
      <c r="A47" s="7" t="s">
        <v>274</v>
      </c>
      <c r="B47" s="28">
        <v>30955</v>
      </c>
      <c r="C47" s="28">
        <v>21889</v>
      </c>
      <c r="D47" s="28">
        <v>6643</v>
      </c>
      <c r="E47" s="22">
        <v>37873</v>
      </c>
      <c r="F47" s="28">
        <v>21405</v>
      </c>
      <c r="G47" s="28">
        <v>13572</v>
      </c>
      <c r="H47" s="28">
        <v>3850</v>
      </c>
      <c r="I47" s="22">
        <v>33216</v>
      </c>
      <c r="J47" s="28">
        <v>18670</v>
      </c>
      <c r="K47" s="28">
        <v>12631</v>
      </c>
      <c r="L47" s="28">
        <v>3296</v>
      </c>
      <c r="M47" s="22">
        <v>23370</v>
      </c>
      <c r="N47" s="28">
        <v>10864</v>
      </c>
      <c r="O47" s="28">
        <v>10668</v>
      </c>
      <c r="P47" s="28">
        <v>2278</v>
      </c>
      <c r="Q47" s="22">
        <v>-17170</v>
      </c>
      <c r="R47" s="28">
        <v>-5392</v>
      </c>
      <c r="S47" s="28">
        <v>-776</v>
      </c>
      <c r="T47" s="28">
        <v>-5367</v>
      </c>
      <c r="U47" s="22">
        <v>16073</v>
      </c>
    </row>
    <row r="48" spans="1:21" ht="11.25">
      <c r="A48" s="7" t="s">
        <v>11</v>
      </c>
      <c r="B48" s="28">
        <v>52680</v>
      </c>
      <c r="C48" s="28">
        <v>35018</v>
      </c>
      <c r="D48" s="28">
        <v>10779</v>
      </c>
      <c r="E48" s="22">
        <v>48587</v>
      </c>
      <c r="F48" s="28">
        <v>28279</v>
      </c>
      <c r="G48" s="28">
        <v>17801</v>
      </c>
      <c r="H48" s="28">
        <v>3345</v>
      </c>
      <c r="I48" s="22">
        <v>28983</v>
      </c>
      <c r="J48" s="28">
        <v>24870</v>
      </c>
      <c r="K48" s="28">
        <v>16886</v>
      </c>
      <c r="L48" s="28">
        <v>3014</v>
      </c>
      <c r="M48" s="22"/>
      <c r="N48" s="28"/>
      <c r="O48" s="28"/>
      <c r="P48" s="28"/>
      <c r="Q48" s="22"/>
      <c r="R48" s="28"/>
      <c r="S48" s="28"/>
      <c r="T48" s="28"/>
      <c r="U48" s="22"/>
    </row>
    <row r="49" spans="1:21" ht="11.25">
      <c r="A49" s="7" t="s">
        <v>12</v>
      </c>
      <c r="B49" s="28">
        <v>1878</v>
      </c>
      <c r="C49" s="28">
        <v>976</v>
      </c>
      <c r="D49" s="28">
        <v>379</v>
      </c>
      <c r="E49" s="22">
        <v>2128</v>
      </c>
      <c r="F49" s="28">
        <v>1480</v>
      </c>
      <c r="G49" s="28">
        <v>725</v>
      </c>
      <c r="H49" s="28">
        <v>460</v>
      </c>
      <c r="I49" s="22">
        <v>21</v>
      </c>
      <c r="J49" s="28">
        <v>23</v>
      </c>
      <c r="K49" s="28">
        <v>18</v>
      </c>
      <c r="L49" s="28">
        <v>5</v>
      </c>
      <c r="M49" s="22">
        <v>22</v>
      </c>
      <c r="N49" s="28">
        <v>24</v>
      </c>
      <c r="O49" s="28">
        <v>16</v>
      </c>
      <c r="P49" s="28">
        <v>0</v>
      </c>
      <c r="Q49" s="22">
        <v>26</v>
      </c>
      <c r="R49" s="28">
        <v>9</v>
      </c>
      <c r="S49" s="28">
        <v>5</v>
      </c>
      <c r="T49" s="28">
        <v>-5</v>
      </c>
      <c r="U49" s="22">
        <v>34</v>
      </c>
    </row>
    <row r="50" spans="1:21" ht="12" thickBot="1">
      <c r="A50" s="7" t="s">
        <v>275</v>
      </c>
      <c r="B50" s="28">
        <v>50802</v>
      </c>
      <c r="C50" s="28">
        <v>34042</v>
      </c>
      <c r="D50" s="28">
        <v>10399</v>
      </c>
      <c r="E50" s="22">
        <v>46458</v>
      </c>
      <c r="F50" s="28">
        <v>26798</v>
      </c>
      <c r="G50" s="28">
        <v>17075</v>
      </c>
      <c r="H50" s="28">
        <v>2885</v>
      </c>
      <c r="I50" s="22">
        <v>28962</v>
      </c>
      <c r="J50" s="28">
        <v>24847</v>
      </c>
      <c r="K50" s="28">
        <v>16868</v>
      </c>
      <c r="L50" s="28">
        <v>3008</v>
      </c>
      <c r="M50" s="22">
        <v>30421</v>
      </c>
      <c r="N50" s="28">
        <v>13549</v>
      </c>
      <c r="O50" s="28">
        <v>13622</v>
      </c>
      <c r="P50" s="28">
        <v>1846</v>
      </c>
      <c r="Q50" s="22">
        <v>-29277</v>
      </c>
      <c r="R50" s="28">
        <v>-10669</v>
      </c>
      <c r="S50" s="28">
        <v>-2373</v>
      </c>
      <c r="T50" s="28">
        <v>-8456</v>
      </c>
      <c r="U50" s="22">
        <v>11516</v>
      </c>
    </row>
    <row r="51" spans="1:21" ht="12" thickTop="1">
      <c r="A51" s="8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</row>
    <row r="53" ht="11.25">
      <c r="A53" s="20" t="s">
        <v>199</v>
      </c>
    </row>
    <row r="54" ht="11.25">
      <c r="A54" s="20" t="s">
        <v>200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Q60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7" width="17.83203125" style="0" customWidth="1"/>
  </cols>
  <sheetData>
    <row r="1" ht="12" thickBot="1"/>
    <row r="2" spans="1:17" ht="12" thickTop="1">
      <c r="A2" s="10" t="s">
        <v>195</v>
      </c>
      <c r="B2" s="14">
        <v>1928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2" thickBot="1">
      <c r="A3" s="11" t="s">
        <v>196</v>
      </c>
      <c r="B3" s="1" t="s">
        <v>197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" thickTop="1">
      <c r="A4" s="10" t="s">
        <v>64</v>
      </c>
      <c r="B4" s="15" t="str">
        <f>HYPERLINK("http://www.kabupro.jp/mark/20130913/S000EGVV.htm","四半期報告書")</f>
        <v>四半期報告書</v>
      </c>
      <c r="C4" s="15" t="str">
        <f>HYPERLINK("http://www.kabupro.jp/mark/20130426/S000DAYE.htm","有価証券報告書")</f>
        <v>有価証券報告書</v>
      </c>
      <c r="D4" s="15" t="str">
        <f>HYPERLINK("http://www.kabupro.jp/mark/20130913/S000EGVV.htm","四半期報告書")</f>
        <v>四半期報告書</v>
      </c>
      <c r="E4" s="15" t="str">
        <f>HYPERLINK("http://www.kabupro.jp/mark/20130426/S000DAYE.htm","有価証券報告書")</f>
        <v>有価証券報告書</v>
      </c>
      <c r="F4" s="15" t="str">
        <f>HYPERLINK("http://www.kabupro.jp/mark/20111214/S0009X6M.htm","四半期報告書")</f>
        <v>四半期報告書</v>
      </c>
      <c r="G4" s="15" t="str">
        <f>HYPERLINK("http://www.kabupro.jp/mark/20120913/S000BWSC.htm","四半期報告書")</f>
        <v>四半期報告書</v>
      </c>
      <c r="H4" s="15" t="str">
        <f>HYPERLINK("http://www.kabupro.jp/mark/20110610/S0008FZA.htm","四半期報告書")</f>
        <v>四半期報告書</v>
      </c>
      <c r="I4" s="15" t="str">
        <f>HYPERLINK("http://www.kabupro.jp/mark/20120427/S000ARWE.htm","有価証券報告書")</f>
        <v>有価証券報告書</v>
      </c>
      <c r="J4" s="15" t="str">
        <f>HYPERLINK("http://www.kabupro.jp/mark/20111214/S0009X6M.htm","四半期報告書")</f>
        <v>四半期報告書</v>
      </c>
      <c r="K4" s="15" t="str">
        <f>HYPERLINK("http://www.kabupro.jp/mark/20110913/S0009CF0.htm","四半期報告書")</f>
        <v>四半期報告書</v>
      </c>
      <c r="L4" s="15" t="str">
        <f>HYPERLINK("http://www.kabupro.jp/mark/20110610/S0008FZA.htm","四半期報告書")</f>
        <v>四半期報告書</v>
      </c>
      <c r="M4" s="15" t="str">
        <f>HYPERLINK("http://www.kabupro.jp/mark/20110427/S00087XD.htm","有価証券報告書")</f>
        <v>有価証券報告書</v>
      </c>
      <c r="N4" s="15" t="str">
        <f>HYPERLINK("http://www.kabupro.jp/mark/20101214/S0007DMS.htm","四半期報告書")</f>
        <v>四半期報告書</v>
      </c>
      <c r="O4" s="15" t="str">
        <f>HYPERLINK("http://www.kabupro.jp/mark/20100913/S0006S3F.htm","四半期報告書")</f>
        <v>四半期報告書</v>
      </c>
      <c r="P4" s="15" t="str">
        <f>HYPERLINK("http://www.kabupro.jp/mark/20100611/S0005V8H.htm","四半期報告書")</f>
        <v>四半期報告書</v>
      </c>
      <c r="Q4" s="15" t="str">
        <f>HYPERLINK("http://www.kabupro.jp/mark/20100430/S0005MOY.htm","有価証券報告書")</f>
        <v>有価証券報告書</v>
      </c>
    </row>
    <row r="5" spans="1:17" ht="12" thickBot="1">
      <c r="A5" s="11" t="s">
        <v>65</v>
      </c>
      <c r="B5" s="1" t="s">
        <v>280</v>
      </c>
      <c r="C5" s="1" t="s">
        <v>71</v>
      </c>
      <c r="D5" s="1" t="s">
        <v>280</v>
      </c>
      <c r="E5" s="1" t="s">
        <v>71</v>
      </c>
      <c r="F5" s="1" t="s">
        <v>290</v>
      </c>
      <c r="G5" s="1" t="s">
        <v>286</v>
      </c>
      <c r="H5" s="1" t="s">
        <v>294</v>
      </c>
      <c r="I5" s="1" t="s">
        <v>75</v>
      </c>
      <c r="J5" s="1" t="s">
        <v>290</v>
      </c>
      <c r="K5" s="1" t="s">
        <v>292</v>
      </c>
      <c r="L5" s="1" t="s">
        <v>294</v>
      </c>
      <c r="M5" s="1" t="s">
        <v>77</v>
      </c>
      <c r="N5" s="1" t="s">
        <v>296</v>
      </c>
      <c r="O5" s="1" t="s">
        <v>298</v>
      </c>
      <c r="P5" s="1" t="s">
        <v>300</v>
      </c>
      <c r="Q5" s="1" t="s">
        <v>79</v>
      </c>
    </row>
    <row r="6" spans="1:17" ht="12.75" thickBot="1" thickTop="1">
      <c r="A6" s="10" t="s">
        <v>66</v>
      </c>
      <c r="B6" s="18" t="s">
        <v>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12" thickTop="1">
      <c r="A7" s="12" t="s">
        <v>67</v>
      </c>
      <c r="B7" s="14" t="s">
        <v>28</v>
      </c>
      <c r="C7" s="16" t="s">
        <v>72</v>
      </c>
      <c r="D7" s="14" t="s">
        <v>28</v>
      </c>
      <c r="E7" s="16" t="s">
        <v>72</v>
      </c>
      <c r="F7" s="14" t="s">
        <v>28</v>
      </c>
      <c r="G7" s="14" t="s">
        <v>28</v>
      </c>
      <c r="H7" s="14" t="s">
        <v>28</v>
      </c>
      <c r="I7" s="16" t="s">
        <v>72</v>
      </c>
      <c r="J7" s="14" t="s">
        <v>28</v>
      </c>
      <c r="K7" s="14" t="s">
        <v>28</v>
      </c>
      <c r="L7" s="14" t="s">
        <v>28</v>
      </c>
      <c r="M7" s="16" t="s">
        <v>72</v>
      </c>
      <c r="N7" s="14" t="s">
        <v>28</v>
      </c>
      <c r="O7" s="14" t="s">
        <v>28</v>
      </c>
      <c r="P7" s="14" t="s">
        <v>28</v>
      </c>
      <c r="Q7" s="16" t="s">
        <v>72</v>
      </c>
    </row>
    <row r="8" spans="1:17" ht="11.25">
      <c r="A8" s="13" t="s">
        <v>68</v>
      </c>
      <c r="B8" s="1" t="s">
        <v>29</v>
      </c>
      <c r="C8" s="17" t="s">
        <v>201</v>
      </c>
      <c r="D8" s="1" t="s">
        <v>201</v>
      </c>
      <c r="E8" s="17" t="s">
        <v>202</v>
      </c>
      <c r="F8" s="1" t="s">
        <v>202</v>
      </c>
      <c r="G8" s="1" t="s">
        <v>202</v>
      </c>
      <c r="H8" s="1" t="s">
        <v>202</v>
      </c>
      <c r="I8" s="17" t="s">
        <v>203</v>
      </c>
      <c r="J8" s="1" t="s">
        <v>203</v>
      </c>
      <c r="K8" s="1" t="s">
        <v>203</v>
      </c>
      <c r="L8" s="1" t="s">
        <v>203</v>
      </c>
      <c r="M8" s="17" t="s">
        <v>204</v>
      </c>
      <c r="N8" s="1" t="s">
        <v>204</v>
      </c>
      <c r="O8" s="1" t="s">
        <v>204</v>
      </c>
      <c r="P8" s="1" t="s">
        <v>204</v>
      </c>
      <c r="Q8" s="17" t="s">
        <v>205</v>
      </c>
    </row>
    <row r="9" spans="1:17" ht="11.25">
      <c r="A9" s="13" t="s">
        <v>69</v>
      </c>
      <c r="B9" s="1" t="s">
        <v>281</v>
      </c>
      <c r="C9" s="17" t="s">
        <v>73</v>
      </c>
      <c r="D9" s="1" t="s">
        <v>287</v>
      </c>
      <c r="E9" s="17" t="s">
        <v>74</v>
      </c>
      <c r="F9" s="1" t="s">
        <v>291</v>
      </c>
      <c r="G9" s="1" t="s">
        <v>293</v>
      </c>
      <c r="H9" s="1" t="s">
        <v>295</v>
      </c>
      <c r="I9" s="17" t="s">
        <v>76</v>
      </c>
      <c r="J9" s="1" t="s">
        <v>297</v>
      </c>
      <c r="K9" s="1" t="s">
        <v>299</v>
      </c>
      <c r="L9" s="1" t="s">
        <v>79</v>
      </c>
      <c r="M9" s="17" t="s">
        <v>78</v>
      </c>
      <c r="N9" s="1" t="s">
        <v>302</v>
      </c>
      <c r="O9" s="1" t="s">
        <v>304</v>
      </c>
      <c r="P9" s="1" t="s">
        <v>306</v>
      </c>
      <c r="Q9" s="17" t="s">
        <v>80</v>
      </c>
    </row>
    <row r="10" spans="1:17" ht="12" thickBot="1">
      <c r="A10" s="13" t="s">
        <v>70</v>
      </c>
      <c r="B10" s="1" t="s">
        <v>82</v>
      </c>
      <c r="C10" s="17" t="s">
        <v>82</v>
      </c>
      <c r="D10" s="1" t="s">
        <v>82</v>
      </c>
      <c r="E10" s="17" t="s">
        <v>82</v>
      </c>
      <c r="F10" s="1" t="s">
        <v>82</v>
      </c>
      <c r="G10" s="1" t="s">
        <v>82</v>
      </c>
      <c r="H10" s="1" t="s">
        <v>82</v>
      </c>
      <c r="I10" s="17" t="s">
        <v>82</v>
      </c>
      <c r="J10" s="1" t="s">
        <v>82</v>
      </c>
      <c r="K10" s="1" t="s">
        <v>82</v>
      </c>
      <c r="L10" s="1" t="s">
        <v>82</v>
      </c>
      <c r="M10" s="17" t="s">
        <v>82</v>
      </c>
      <c r="N10" s="1" t="s">
        <v>82</v>
      </c>
      <c r="O10" s="1" t="s">
        <v>82</v>
      </c>
      <c r="P10" s="1" t="s">
        <v>82</v>
      </c>
      <c r="Q10" s="17" t="s">
        <v>82</v>
      </c>
    </row>
    <row r="11" spans="1:17" ht="12" thickTop="1">
      <c r="A11" s="30" t="s">
        <v>271</v>
      </c>
      <c r="B11" s="27">
        <v>56908</v>
      </c>
      <c r="C11" s="21">
        <v>86461</v>
      </c>
      <c r="D11" s="27">
        <v>31373</v>
      </c>
      <c r="E11" s="21">
        <v>62200</v>
      </c>
      <c r="F11" s="27">
        <v>43541</v>
      </c>
      <c r="G11" s="27">
        <v>29518</v>
      </c>
      <c r="H11" s="27">
        <v>6310</v>
      </c>
      <c r="I11" s="21">
        <v>53814</v>
      </c>
      <c r="J11" s="27">
        <v>24437</v>
      </c>
      <c r="K11" s="27">
        <v>24307</v>
      </c>
      <c r="L11" s="27">
        <v>4124</v>
      </c>
      <c r="M11" s="21">
        <v>-46421</v>
      </c>
      <c r="N11" s="27">
        <v>-16052</v>
      </c>
      <c r="O11" s="27">
        <v>-3145</v>
      </c>
      <c r="P11" s="27">
        <v>-13828</v>
      </c>
      <c r="Q11" s="21">
        <v>27623</v>
      </c>
    </row>
    <row r="12" spans="1:17" ht="11.25">
      <c r="A12" s="6" t="s">
        <v>230</v>
      </c>
      <c r="B12" s="28">
        <v>9887</v>
      </c>
      <c r="C12" s="22">
        <v>19015</v>
      </c>
      <c r="D12" s="28">
        <v>9055</v>
      </c>
      <c r="E12" s="22">
        <v>18034</v>
      </c>
      <c r="F12" s="28">
        <v>13332</v>
      </c>
      <c r="G12" s="28">
        <v>8861</v>
      </c>
      <c r="H12" s="28">
        <v>4189</v>
      </c>
      <c r="I12" s="22">
        <v>16383</v>
      </c>
      <c r="J12" s="28">
        <v>11880</v>
      </c>
      <c r="K12" s="28">
        <v>7773</v>
      </c>
      <c r="L12" s="28">
        <v>3823</v>
      </c>
      <c r="M12" s="22">
        <v>16579</v>
      </c>
      <c r="N12" s="28">
        <v>12186</v>
      </c>
      <c r="O12" s="28">
        <v>8099</v>
      </c>
      <c r="P12" s="28">
        <v>3980</v>
      </c>
      <c r="Q12" s="22">
        <v>15392</v>
      </c>
    </row>
    <row r="13" spans="1:17" ht="11.25">
      <c r="A13" s="6" t="s">
        <v>260</v>
      </c>
      <c r="B13" s="28"/>
      <c r="C13" s="22"/>
      <c r="D13" s="28"/>
      <c r="E13" s="22"/>
      <c r="F13" s="28"/>
      <c r="G13" s="28"/>
      <c r="H13" s="28"/>
      <c r="I13" s="22"/>
      <c r="J13" s="28"/>
      <c r="K13" s="28"/>
      <c r="L13" s="28"/>
      <c r="M13" s="22"/>
      <c r="N13" s="28"/>
      <c r="O13" s="28"/>
      <c r="P13" s="28"/>
      <c r="Q13" s="22">
        <v>980</v>
      </c>
    </row>
    <row r="14" spans="1:17" ht="11.25">
      <c r="A14" s="6" t="s">
        <v>30</v>
      </c>
      <c r="B14" s="28">
        <v>910</v>
      </c>
      <c r="C14" s="22">
        <v>10688</v>
      </c>
      <c r="D14" s="28">
        <v>5430</v>
      </c>
      <c r="E14" s="22">
        <v>7611</v>
      </c>
      <c r="F14" s="28">
        <v>5781</v>
      </c>
      <c r="G14" s="28">
        <v>3856</v>
      </c>
      <c r="H14" s="28">
        <v>2068</v>
      </c>
      <c r="I14" s="22">
        <v>5567</v>
      </c>
      <c r="J14" s="28">
        <v>4358</v>
      </c>
      <c r="K14" s="28">
        <v>3198</v>
      </c>
      <c r="L14" s="28">
        <v>2157</v>
      </c>
      <c r="M14" s="22">
        <v>7785</v>
      </c>
      <c r="N14" s="28">
        <v>4653</v>
      </c>
      <c r="O14" s="28">
        <v>1234</v>
      </c>
      <c r="P14" s="28">
        <v>-192</v>
      </c>
      <c r="Q14" s="22">
        <v>1453</v>
      </c>
    </row>
    <row r="15" spans="1:17" ht="11.25">
      <c r="A15" s="6" t="s">
        <v>31</v>
      </c>
      <c r="B15" s="28"/>
      <c r="C15" s="22"/>
      <c r="D15" s="28"/>
      <c r="E15" s="22"/>
      <c r="F15" s="28"/>
      <c r="G15" s="28"/>
      <c r="H15" s="28"/>
      <c r="I15" s="22"/>
      <c r="J15" s="28">
        <v>12</v>
      </c>
      <c r="K15" s="28">
        <v>-2</v>
      </c>
      <c r="L15" s="28"/>
      <c r="M15" s="22">
        <v>4893</v>
      </c>
      <c r="N15" s="28">
        <v>4889</v>
      </c>
      <c r="O15" s="28">
        <v>4891</v>
      </c>
      <c r="P15" s="28">
        <v>3435</v>
      </c>
      <c r="Q15" s="22">
        <v>2024</v>
      </c>
    </row>
    <row r="16" spans="1:17" ht="11.25">
      <c r="A16" s="6" t="s">
        <v>32</v>
      </c>
      <c r="B16" s="28">
        <v>-1441</v>
      </c>
      <c r="C16" s="22">
        <v>-2775</v>
      </c>
      <c r="D16" s="28">
        <v>-1219</v>
      </c>
      <c r="E16" s="22">
        <v>-2648</v>
      </c>
      <c r="F16" s="28">
        <v>-1693</v>
      </c>
      <c r="G16" s="28">
        <v>-1212</v>
      </c>
      <c r="H16" s="28">
        <v>-166</v>
      </c>
      <c r="I16" s="22">
        <v>-2159</v>
      </c>
      <c r="J16" s="28">
        <v>-1462</v>
      </c>
      <c r="K16" s="28">
        <v>-1173</v>
      </c>
      <c r="L16" s="28">
        <v>-265</v>
      </c>
      <c r="M16" s="22">
        <v>-1934</v>
      </c>
      <c r="N16" s="28">
        <v>-1291</v>
      </c>
      <c r="O16" s="28">
        <v>-1026</v>
      </c>
      <c r="P16" s="28">
        <v>-285</v>
      </c>
      <c r="Q16" s="22">
        <v>-2661</v>
      </c>
    </row>
    <row r="17" spans="1:17" ht="11.25">
      <c r="A17" s="6" t="s">
        <v>249</v>
      </c>
      <c r="B17" s="28">
        <v>512</v>
      </c>
      <c r="C17" s="22">
        <v>1620</v>
      </c>
      <c r="D17" s="28">
        <v>825</v>
      </c>
      <c r="E17" s="22">
        <v>1885</v>
      </c>
      <c r="F17" s="28">
        <v>1510</v>
      </c>
      <c r="G17" s="28">
        <v>958</v>
      </c>
      <c r="H17" s="28">
        <v>454</v>
      </c>
      <c r="I17" s="22">
        <v>2638</v>
      </c>
      <c r="J17" s="28">
        <v>2168</v>
      </c>
      <c r="K17" s="28">
        <v>1521</v>
      </c>
      <c r="L17" s="28">
        <v>680</v>
      </c>
      <c r="M17" s="22">
        <v>2965</v>
      </c>
      <c r="N17" s="28">
        <v>2259</v>
      </c>
      <c r="O17" s="28">
        <v>1532</v>
      </c>
      <c r="P17" s="28">
        <v>778</v>
      </c>
      <c r="Q17" s="22">
        <v>2618</v>
      </c>
    </row>
    <row r="18" spans="1:17" ht="11.25">
      <c r="A18" s="6" t="s">
        <v>33</v>
      </c>
      <c r="B18" s="28">
        <v>-976</v>
      </c>
      <c r="C18" s="22">
        <v>-312</v>
      </c>
      <c r="D18" s="28">
        <v>-29</v>
      </c>
      <c r="E18" s="22">
        <v>-449</v>
      </c>
      <c r="F18" s="28">
        <v>-296</v>
      </c>
      <c r="G18" s="28">
        <v>-264</v>
      </c>
      <c r="H18" s="28">
        <v>-53</v>
      </c>
      <c r="I18" s="22">
        <v>-916</v>
      </c>
      <c r="J18" s="28">
        <v>-515</v>
      </c>
      <c r="K18" s="28">
        <v>-344</v>
      </c>
      <c r="L18" s="28">
        <v>-156</v>
      </c>
      <c r="M18" s="22">
        <v>-387</v>
      </c>
      <c r="N18" s="28">
        <v>-149</v>
      </c>
      <c r="O18" s="28">
        <v>-67</v>
      </c>
      <c r="P18" s="28">
        <v>5</v>
      </c>
      <c r="Q18" s="22">
        <v>-466</v>
      </c>
    </row>
    <row r="19" spans="1:17" ht="11.25">
      <c r="A19" s="6" t="s">
        <v>34</v>
      </c>
      <c r="B19" s="28"/>
      <c r="C19" s="22"/>
      <c r="D19" s="28"/>
      <c r="E19" s="22"/>
      <c r="F19" s="28"/>
      <c r="G19" s="28"/>
      <c r="H19" s="28"/>
      <c r="I19" s="22"/>
      <c r="J19" s="28"/>
      <c r="K19" s="28"/>
      <c r="L19" s="28"/>
      <c r="M19" s="22"/>
      <c r="N19" s="28"/>
      <c r="O19" s="28"/>
      <c r="P19" s="28"/>
      <c r="Q19" s="22">
        <v>34882</v>
      </c>
    </row>
    <row r="20" spans="1:17" ht="11.25">
      <c r="A20" s="6" t="s">
        <v>35</v>
      </c>
      <c r="B20" s="28">
        <v>37</v>
      </c>
      <c r="C20" s="22">
        <v>1538</v>
      </c>
      <c r="D20" s="28">
        <v>1746</v>
      </c>
      <c r="E20" s="22">
        <v>2770</v>
      </c>
      <c r="F20" s="28">
        <v>3328</v>
      </c>
      <c r="G20" s="28">
        <v>639</v>
      </c>
      <c r="H20" s="28">
        <v>182</v>
      </c>
      <c r="I20" s="22">
        <v>231</v>
      </c>
      <c r="J20" s="28">
        <v>2848</v>
      </c>
      <c r="K20" s="28">
        <v>715</v>
      </c>
      <c r="L20" s="28"/>
      <c r="M20" s="22">
        <v>873</v>
      </c>
      <c r="N20" s="28">
        <v>742</v>
      </c>
      <c r="O20" s="28">
        <v>742</v>
      </c>
      <c r="P20" s="28"/>
      <c r="Q20" s="22">
        <v>9299</v>
      </c>
    </row>
    <row r="21" spans="1:17" ht="11.25">
      <c r="A21" s="6" t="s">
        <v>268</v>
      </c>
      <c r="B21" s="28"/>
      <c r="C21" s="22"/>
      <c r="D21" s="28"/>
      <c r="E21" s="22">
        <v>687</v>
      </c>
      <c r="F21" s="28">
        <v>687</v>
      </c>
      <c r="G21" s="28">
        <v>687</v>
      </c>
      <c r="H21" s="28">
        <v>687</v>
      </c>
      <c r="I21" s="22"/>
      <c r="J21" s="28"/>
      <c r="K21" s="28"/>
      <c r="L21" s="28"/>
      <c r="M21" s="22"/>
      <c r="N21" s="28"/>
      <c r="O21" s="28"/>
      <c r="P21" s="28"/>
      <c r="Q21" s="22"/>
    </row>
    <row r="22" spans="1:17" ht="11.25">
      <c r="A22" s="6" t="s">
        <v>36</v>
      </c>
      <c r="B22" s="28">
        <v>-782</v>
      </c>
      <c r="C22" s="22">
        <v>-1943</v>
      </c>
      <c r="D22" s="28">
        <v>-3903</v>
      </c>
      <c r="E22" s="22">
        <v>-985</v>
      </c>
      <c r="F22" s="28">
        <v>-14713</v>
      </c>
      <c r="G22" s="28">
        <v>-8823</v>
      </c>
      <c r="H22" s="28">
        <v>-2814</v>
      </c>
      <c r="I22" s="22">
        <v>-24002</v>
      </c>
      <c r="J22" s="28">
        <v>-35236</v>
      </c>
      <c r="K22" s="28">
        <v>-20084</v>
      </c>
      <c r="L22" s="28">
        <v>-21091</v>
      </c>
      <c r="M22" s="22">
        <v>1797</v>
      </c>
      <c r="N22" s="28">
        <v>4995</v>
      </c>
      <c r="O22" s="28">
        <v>4325</v>
      </c>
      <c r="P22" s="28">
        <v>6125</v>
      </c>
      <c r="Q22" s="22">
        <v>71062</v>
      </c>
    </row>
    <row r="23" spans="1:17" ht="11.25">
      <c r="A23" s="6" t="s">
        <v>37</v>
      </c>
      <c r="B23" s="28">
        <v>-55740</v>
      </c>
      <c r="C23" s="22">
        <v>-7301</v>
      </c>
      <c r="D23" s="28">
        <v>-14515</v>
      </c>
      <c r="E23" s="22">
        <v>-58285</v>
      </c>
      <c r="F23" s="28">
        <v>-50180</v>
      </c>
      <c r="G23" s="28">
        <v>-46653</v>
      </c>
      <c r="H23" s="28">
        <v>-10615</v>
      </c>
      <c r="I23" s="22">
        <v>42029</v>
      </c>
      <c r="J23" s="28">
        <v>28263</v>
      </c>
      <c r="K23" s="28">
        <v>51631</v>
      </c>
      <c r="L23" s="28">
        <v>10032</v>
      </c>
      <c r="M23" s="22">
        <v>85962</v>
      </c>
      <c r="N23" s="28">
        <v>-45106</v>
      </c>
      <c r="O23" s="28">
        <v>14674</v>
      </c>
      <c r="P23" s="28">
        <v>-31129</v>
      </c>
      <c r="Q23" s="22">
        <v>-73989</v>
      </c>
    </row>
    <row r="24" spans="1:17" ht="11.25">
      <c r="A24" s="6" t="s">
        <v>38</v>
      </c>
      <c r="B24" s="28">
        <v>13319</v>
      </c>
      <c r="C24" s="22">
        <v>5982</v>
      </c>
      <c r="D24" s="28">
        <v>-1445</v>
      </c>
      <c r="E24" s="22">
        <v>-2803</v>
      </c>
      <c r="F24" s="28">
        <v>-6858</v>
      </c>
      <c r="G24" s="28">
        <v>-4290</v>
      </c>
      <c r="H24" s="28">
        <v>-26601</v>
      </c>
      <c r="I24" s="22">
        <v>9052</v>
      </c>
      <c r="J24" s="28">
        <v>-9302</v>
      </c>
      <c r="K24" s="28">
        <v>-7219</v>
      </c>
      <c r="L24" s="28">
        <v>-22056</v>
      </c>
      <c r="M24" s="22">
        <v>-13331</v>
      </c>
      <c r="N24" s="28">
        <v>-28597</v>
      </c>
      <c r="O24" s="28">
        <v>-30801</v>
      </c>
      <c r="P24" s="28">
        <v>-40308</v>
      </c>
      <c r="Q24" s="22">
        <v>-13690</v>
      </c>
    </row>
    <row r="25" spans="1:17" ht="11.25">
      <c r="A25" s="6" t="s">
        <v>39</v>
      </c>
      <c r="B25" s="28">
        <v>16324</v>
      </c>
      <c r="C25" s="22">
        <v>11480</v>
      </c>
      <c r="D25" s="28">
        <v>10911</v>
      </c>
      <c r="E25" s="22">
        <v>278</v>
      </c>
      <c r="F25" s="28">
        <v>8060</v>
      </c>
      <c r="G25" s="28">
        <v>6309</v>
      </c>
      <c r="H25" s="28">
        <v>2122</v>
      </c>
      <c r="I25" s="22">
        <v>-14908</v>
      </c>
      <c r="J25" s="28">
        <v>-9337</v>
      </c>
      <c r="K25" s="28">
        <v>-15938</v>
      </c>
      <c r="L25" s="28">
        <v>-5281</v>
      </c>
      <c r="M25" s="22">
        <v>5699</v>
      </c>
      <c r="N25" s="28">
        <v>43032</v>
      </c>
      <c r="O25" s="28">
        <v>2052</v>
      </c>
      <c r="P25" s="28">
        <v>20495</v>
      </c>
      <c r="Q25" s="22">
        <v>-2193</v>
      </c>
    </row>
    <row r="26" spans="1:17" ht="11.25">
      <c r="A26" s="6" t="s">
        <v>101</v>
      </c>
      <c r="B26" s="28">
        <v>-4854</v>
      </c>
      <c r="C26" s="22">
        <v>-3725</v>
      </c>
      <c r="D26" s="28">
        <v>-16903</v>
      </c>
      <c r="E26" s="22">
        <v>13588</v>
      </c>
      <c r="F26" s="28">
        <v>-2557</v>
      </c>
      <c r="G26" s="28">
        <v>-8917</v>
      </c>
      <c r="H26" s="28">
        <v>-45592</v>
      </c>
      <c r="I26" s="22">
        <v>5784</v>
      </c>
      <c r="J26" s="28">
        <v>3813</v>
      </c>
      <c r="K26" s="28">
        <v>1590</v>
      </c>
      <c r="L26" s="28">
        <v>-7493</v>
      </c>
      <c r="M26" s="22">
        <v>-518</v>
      </c>
      <c r="N26" s="28">
        <v>-7534</v>
      </c>
      <c r="O26" s="28">
        <v>-11007</v>
      </c>
      <c r="P26" s="28">
        <v>-13462</v>
      </c>
      <c r="Q26" s="22">
        <v>5932</v>
      </c>
    </row>
    <row r="27" spans="1:17" ht="11.25">
      <c r="A27" s="6" t="s">
        <v>40</v>
      </c>
      <c r="B27" s="28">
        <v>34105</v>
      </c>
      <c r="C27" s="22">
        <v>120729</v>
      </c>
      <c r="D27" s="28">
        <v>21325</v>
      </c>
      <c r="E27" s="22">
        <v>41884</v>
      </c>
      <c r="F27" s="28">
        <v>-56</v>
      </c>
      <c r="G27" s="28">
        <v>-19329</v>
      </c>
      <c r="H27" s="28">
        <v>-69827</v>
      </c>
      <c r="I27" s="22">
        <v>93513</v>
      </c>
      <c r="J27" s="28">
        <v>21929</v>
      </c>
      <c r="K27" s="28">
        <v>45975</v>
      </c>
      <c r="L27" s="28">
        <v>-35525</v>
      </c>
      <c r="M27" s="22">
        <v>63962</v>
      </c>
      <c r="N27" s="28">
        <v>-25971</v>
      </c>
      <c r="O27" s="28">
        <v>-8495</v>
      </c>
      <c r="P27" s="28">
        <v>-64385</v>
      </c>
      <c r="Q27" s="22">
        <v>78269</v>
      </c>
    </row>
    <row r="28" spans="1:17" ht="11.25">
      <c r="A28" s="6" t="s">
        <v>41</v>
      </c>
      <c r="B28" s="28">
        <v>1308</v>
      </c>
      <c r="C28" s="22">
        <v>2845</v>
      </c>
      <c r="D28" s="28">
        <v>1246</v>
      </c>
      <c r="E28" s="22">
        <v>2552</v>
      </c>
      <c r="F28" s="28">
        <v>1701</v>
      </c>
      <c r="G28" s="28">
        <v>1215</v>
      </c>
      <c r="H28" s="28">
        <v>192</v>
      </c>
      <c r="I28" s="22">
        <v>2194</v>
      </c>
      <c r="J28" s="28">
        <v>1392</v>
      </c>
      <c r="K28" s="28">
        <v>1099</v>
      </c>
      <c r="L28" s="28">
        <v>238</v>
      </c>
      <c r="M28" s="22">
        <v>1988</v>
      </c>
      <c r="N28" s="28">
        <v>1352</v>
      </c>
      <c r="O28" s="28">
        <v>1081</v>
      </c>
      <c r="P28" s="28">
        <v>354</v>
      </c>
      <c r="Q28" s="22">
        <v>2719</v>
      </c>
    </row>
    <row r="29" spans="1:17" ht="11.25">
      <c r="A29" s="6" t="s">
        <v>42</v>
      </c>
      <c r="B29" s="28">
        <v>-1653</v>
      </c>
      <c r="C29" s="22">
        <v>-2654</v>
      </c>
      <c r="D29" s="28">
        <v>-922</v>
      </c>
      <c r="E29" s="22">
        <v>-3337</v>
      </c>
      <c r="F29" s="28">
        <v>-2738</v>
      </c>
      <c r="G29" s="28">
        <v>-1692</v>
      </c>
      <c r="H29" s="28">
        <v>-432</v>
      </c>
      <c r="I29" s="22">
        <v>-3701</v>
      </c>
      <c r="J29" s="28">
        <v>-2459</v>
      </c>
      <c r="K29" s="28">
        <v>-1480</v>
      </c>
      <c r="L29" s="28">
        <v>-779</v>
      </c>
      <c r="M29" s="22">
        <v>-3106</v>
      </c>
      <c r="N29" s="28">
        <v>-2404</v>
      </c>
      <c r="O29" s="28">
        <v>-1611</v>
      </c>
      <c r="P29" s="28">
        <v>-885</v>
      </c>
      <c r="Q29" s="22">
        <v>-2239</v>
      </c>
    </row>
    <row r="30" spans="1:17" ht="11.25">
      <c r="A30" s="6" t="s">
        <v>43</v>
      </c>
      <c r="B30" s="28">
        <v>-28773</v>
      </c>
      <c r="C30" s="22">
        <v>-38337</v>
      </c>
      <c r="D30" s="28">
        <v>-28423</v>
      </c>
      <c r="E30" s="22">
        <v>-15921</v>
      </c>
      <c r="F30" s="28">
        <v>-15724</v>
      </c>
      <c r="G30" s="28">
        <v>-9622</v>
      </c>
      <c r="H30" s="28">
        <v>-9465</v>
      </c>
      <c r="I30" s="22">
        <v>-9857</v>
      </c>
      <c r="J30" s="28">
        <v>-9753</v>
      </c>
      <c r="K30" s="28">
        <v>-5625</v>
      </c>
      <c r="L30" s="28">
        <v>-4477</v>
      </c>
      <c r="M30" s="22">
        <v>-12590</v>
      </c>
      <c r="N30" s="28">
        <v>-12382</v>
      </c>
      <c r="O30" s="28">
        <v>-5833</v>
      </c>
      <c r="P30" s="28">
        <v>-5810</v>
      </c>
      <c r="Q30" s="22">
        <v>-41745</v>
      </c>
    </row>
    <row r="31" spans="1:17" ht="11.25">
      <c r="A31" s="6" t="s">
        <v>44</v>
      </c>
      <c r="B31" s="28"/>
      <c r="C31" s="22"/>
      <c r="D31" s="28"/>
      <c r="E31" s="22">
        <v>1128</v>
      </c>
      <c r="F31" s="28">
        <v>1128</v>
      </c>
      <c r="G31" s="28">
        <v>1128</v>
      </c>
      <c r="H31" s="28">
        <v>1</v>
      </c>
      <c r="I31" s="22">
        <v>2911</v>
      </c>
      <c r="J31" s="28">
        <v>2654</v>
      </c>
      <c r="K31" s="28">
        <v>2636</v>
      </c>
      <c r="L31" s="28"/>
      <c r="M31" s="22">
        <v>5147</v>
      </c>
      <c r="N31" s="28">
        <v>5147</v>
      </c>
      <c r="O31" s="28">
        <v>5143</v>
      </c>
      <c r="P31" s="28">
        <v>3954</v>
      </c>
      <c r="Q31" s="22"/>
    </row>
    <row r="32" spans="1:17" ht="12" thickBot="1">
      <c r="A32" s="5" t="s">
        <v>45</v>
      </c>
      <c r="B32" s="29">
        <v>4985</v>
      </c>
      <c r="C32" s="23">
        <v>82582</v>
      </c>
      <c r="D32" s="29">
        <v>-6773</v>
      </c>
      <c r="E32" s="23">
        <v>26306</v>
      </c>
      <c r="F32" s="29">
        <v>-15689</v>
      </c>
      <c r="G32" s="29">
        <v>-28300</v>
      </c>
      <c r="H32" s="29">
        <v>-79530</v>
      </c>
      <c r="I32" s="23">
        <v>85061</v>
      </c>
      <c r="J32" s="29">
        <v>13763</v>
      </c>
      <c r="K32" s="29">
        <v>42605</v>
      </c>
      <c r="L32" s="29">
        <v>-40543</v>
      </c>
      <c r="M32" s="23">
        <v>55402</v>
      </c>
      <c r="N32" s="29">
        <v>-34258</v>
      </c>
      <c r="O32" s="29">
        <v>-9714</v>
      </c>
      <c r="P32" s="29">
        <v>-66772</v>
      </c>
      <c r="Q32" s="23">
        <v>37003</v>
      </c>
    </row>
    <row r="33" spans="1:17" ht="12" thickTop="1">
      <c r="A33" s="6" t="s">
        <v>46</v>
      </c>
      <c r="B33" s="28"/>
      <c r="C33" s="22"/>
      <c r="D33" s="28"/>
      <c r="E33" s="22"/>
      <c r="F33" s="28">
        <v>5</v>
      </c>
      <c r="G33" s="28"/>
      <c r="H33" s="28"/>
      <c r="I33" s="22">
        <v>1280</v>
      </c>
      <c r="J33" s="28">
        <v>1280</v>
      </c>
      <c r="K33" s="28">
        <v>150</v>
      </c>
      <c r="L33" s="28"/>
      <c r="M33" s="22">
        <v>2050</v>
      </c>
      <c r="N33" s="28">
        <v>2000</v>
      </c>
      <c r="O33" s="28">
        <v>2000</v>
      </c>
      <c r="P33" s="28">
        <v>2000</v>
      </c>
      <c r="Q33" s="22">
        <v>140</v>
      </c>
    </row>
    <row r="34" spans="1:17" ht="11.25">
      <c r="A34" s="6" t="s">
        <v>47</v>
      </c>
      <c r="B34" s="28">
        <v>2100</v>
      </c>
      <c r="C34" s="22"/>
      <c r="D34" s="28">
        <v>5000</v>
      </c>
      <c r="E34" s="22"/>
      <c r="F34" s="28"/>
      <c r="G34" s="28"/>
      <c r="H34" s="28"/>
      <c r="I34" s="22"/>
      <c r="J34" s="28"/>
      <c r="K34" s="28"/>
      <c r="L34" s="28"/>
      <c r="M34" s="22"/>
      <c r="N34" s="28"/>
      <c r="O34" s="28"/>
      <c r="P34" s="28"/>
      <c r="Q34" s="22"/>
    </row>
    <row r="35" spans="1:17" ht="11.25">
      <c r="A35" s="6" t="s">
        <v>48</v>
      </c>
      <c r="B35" s="28">
        <v>-33301</v>
      </c>
      <c r="C35" s="22">
        <v>-54713</v>
      </c>
      <c r="D35" s="28">
        <v>-27694</v>
      </c>
      <c r="E35" s="22">
        <v>-30510</v>
      </c>
      <c r="F35" s="28">
        <v>-21535</v>
      </c>
      <c r="G35" s="28">
        <v>-14894</v>
      </c>
      <c r="H35" s="28">
        <v>-8712</v>
      </c>
      <c r="I35" s="22">
        <v>-21936</v>
      </c>
      <c r="J35" s="28">
        <v>-13137</v>
      </c>
      <c r="K35" s="28">
        <v>-9799</v>
      </c>
      <c r="L35" s="28">
        <v>-4589</v>
      </c>
      <c r="M35" s="22">
        <v>-21630</v>
      </c>
      <c r="N35" s="28">
        <v>-14436</v>
      </c>
      <c r="O35" s="28">
        <v>-8845</v>
      </c>
      <c r="P35" s="28">
        <v>-5208</v>
      </c>
      <c r="Q35" s="22">
        <v>-39954</v>
      </c>
    </row>
    <row r="36" spans="1:17" ht="11.25">
      <c r="A36" s="6" t="s">
        <v>49</v>
      </c>
      <c r="B36" s="28">
        <v>115</v>
      </c>
      <c r="C36" s="22">
        <v>85</v>
      </c>
      <c r="D36" s="28">
        <v>73</v>
      </c>
      <c r="E36" s="22">
        <v>1262</v>
      </c>
      <c r="F36" s="28">
        <v>1219</v>
      </c>
      <c r="G36" s="28">
        <v>1177</v>
      </c>
      <c r="H36" s="28">
        <v>1099</v>
      </c>
      <c r="I36" s="22">
        <v>4164</v>
      </c>
      <c r="J36" s="28">
        <v>4046</v>
      </c>
      <c r="K36" s="28">
        <v>700</v>
      </c>
      <c r="L36" s="28">
        <v>114</v>
      </c>
      <c r="M36" s="22">
        <v>174</v>
      </c>
      <c r="N36" s="28">
        <v>142</v>
      </c>
      <c r="O36" s="28">
        <v>96</v>
      </c>
      <c r="P36" s="28">
        <v>57</v>
      </c>
      <c r="Q36" s="22">
        <v>74</v>
      </c>
    </row>
    <row r="37" spans="1:17" ht="11.25">
      <c r="A37" s="6" t="s">
        <v>50</v>
      </c>
      <c r="B37" s="28">
        <v>-2786</v>
      </c>
      <c r="C37" s="22">
        <v>-1879</v>
      </c>
      <c r="D37" s="28">
        <v>-1558</v>
      </c>
      <c r="E37" s="22">
        <v>-1350</v>
      </c>
      <c r="F37" s="28">
        <v>-1328</v>
      </c>
      <c r="G37" s="28">
        <v>-915</v>
      </c>
      <c r="H37" s="28">
        <v>-393</v>
      </c>
      <c r="I37" s="22">
        <v>-4066</v>
      </c>
      <c r="J37" s="28">
        <v>-4066</v>
      </c>
      <c r="K37" s="28">
        <v>-2958</v>
      </c>
      <c r="L37" s="28">
        <v>-2773</v>
      </c>
      <c r="M37" s="22">
        <v>-2650</v>
      </c>
      <c r="N37" s="28">
        <v>-2600</v>
      </c>
      <c r="O37" s="28">
        <v>-2595</v>
      </c>
      <c r="P37" s="28">
        <v>-2575</v>
      </c>
      <c r="Q37" s="22">
        <v>-6905</v>
      </c>
    </row>
    <row r="38" spans="1:17" ht="11.25">
      <c r="A38" s="6" t="s">
        <v>51</v>
      </c>
      <c r="B38" s="28"/>
      <c r="C38" s="22"/>
      <c r="D38" s="28"/>
      <c r="E38" s="22">
        <v>2654</v>
      </c>
      <c r="F38" s="28">
        <v>2629</v>
      </c>
      <c r="G38" s="28">
        <v>104</v>
      </c>
      <c r="H38" s="28">
        <v>104</v>
      </c>
      <c r="I38" s="22">
        <v>311</v>
      </c>
      <c r="J38" s="28">
        <v>308</v>
      </c>
      <c r="K38" s="28">
        <v>288</v>
      </c>
      <c r="L38" s="28">
        <v>8</v>
      </c>
      <c r="M38" s="22">
        <v>26</v>
      </c>
      <c r="N38" s="28"/>
      <c r="O38" s="28"/>
      <c r="P38" s="28"/>
      <c r="Q38" s="22"/>
    </row>
    <row r="39" spans="1:17" ht="11.25">
      <c r="A39" s="6" t="s">
        <v>52</v>
      </c>
      <c r="B39" s="28">
        <v>-1695</v>
      </c>
      <c r="C39" s="22">
        <v>-7737</v>
      </c>
      <c r="D39" s="28">
        <v>-4526</v>
      </c>
      <c r="E39" s="22">
        <v>-11634</v>
      </c>
      <c r="F39" s="28">
        <v>-734</v>
      </c>
      <c r="G39" s="28">
        <v>-347</v>
      </c>
      <c r="H39" s="28">
        <v>-185</v>
      </c>
      <c r="I39" s="22">
        <v>-967</v>
      </c>
      <c r="J39" s="28">
        <v>-846</v>
      </c>
      <c r="K39" s="28">
        <v>-786</v>
      </c>
      <c r="L39" s="28">
        <v>-360</v>
      </c>
      <c r="M39" s="22">
        <v>-4819</v>
      </c>
      <c r="N39" s="28">
        <v>-3672</v>
      </c>
      <c r="O39" s="28">
        <v>-3385</v>
      </c>
      <c r="P39" s="28">
        <v>-890</v>
      </c>
      <c r="Q39" s="22">
        <v>-2957</v>
      </c>
    </row>
    <row r="40" spans="1:17" ht="11.25">
      <c r="A40" s="6" t="s">
        <v>53</v>
      </c>
      <c r="B40" s="28">
        <v>2031</v>
      </c>
      <c r="C40" s="22">
        <v>4877</v>
      </c>
      <c r="D40" s="28">
        <v>3024</v>
      </c>
      <c r="E40" s="22">
        <v>4156</v>
      </c>
      <c r="F40" s="28">
        <v>2925</v>
      </c>
      <c r="G40" s="28">
        <v>2059</v>
      </c>
      <c r="H40" s="28">
        <v>1010</v>
      </c>
      <c r="I40" s="22">
        <v>5318</v>
      </c>
      <c r="J40" s="28">
        <v>4296</v>
      </c>
      <c r="K40" s="28">
        <v>1907</v>
      </c>
      <c r="L40" s="28">
        <v>952</v>
      </c>
      <c r="M40" s="22">
        <v>4782</v>
      </c>
      <c r="N40" s="28">
        <v>3674</v>
      </c>
      <c r="O40" s="28">
        <v>2900</v>
      </c>
      <c r="P40" s="28">
        <v>1524</v>
      </c>
      <c r="Q40" s="22">
        <v>4240</v>
      </c>
    </row>
    <row r="41" spans="1:17" ht="11.25">
      <c r="A41" s="6" t="s">
        <v>101</v>
      </c>
      <c r="B41" s="28">
        <v>-1975</v>
      </c>
      <c r="C41" s="22">
        <v>-3756</v>
      </c>
      <c r="D41" s="28">
        <v>-1397</v>
      </c>
      <c r="E41" s="22">
        <v>-7512</v>
      </c>
      <c r="F41" s="28">
        <v>-6715</v>
      </c>
      <c r="G41" s="28">
        <v>-5666</v>
      </c>
      <c r="H41" s="28">
        <v>-2962</v>
      </c>
      <c r="I41" s="22">
        <v>-5093</v>
      </c>
      <c r="J41" s="28">
        <v>-2925</v>
      </c>
      <c r="K41" s="28">
        <v>-897</v>
      </c>
      <c r="L41" s="28">
        <v>-386</v>
      </c>
      <c r="M41" s="22">
        <v>-4403</v>
      </c>
      <c r="N41" s="28">
        <v>-3273</v>
      </c>
      <c r="O41" s="28">
        <v>-2684</v>
      </c>
      <c r="P41" s="28">
        <v>-1073</v>
      </c>
      <c r="Q41" s="22">
        <v>-990</v>
      </c>
    </row>
    <row r="42" spans="1:17" ht="12" thickBot="1">
      <c r="A42" s="5" t="s">
        <v>54</v>
      </c>
      <c r="B42" s="29">
        <v>-35511</v>
      </c>
      <c r="C42" s="23">
        <v>-58124</v>
      </c>
      <c r="D42" s="29">
        <v>-27078</v>
      </c>
      <c r="E42" s="23">
        <v>-42928</v>
      </c>
      <c r="F42" s="29">
        <v>-23534</v>
      </c>
      <c r="G42" s="29">
        <v>-18482</v>
      </c>
      <c r="H42" s="29">
        <v>-10039</v>
      </c>
      <c r="I42" s="23">
        <v>-20989</v>
      </c>
      <c r="J42" s="29">
        <v>-11044</v>
      </c>
      <c r="K42" s="29">
        <v>-11395</v>
      </c>
      <c r="L42" s="29">
        <v>-7034</v>
      </c>
      <c r="M42" s="23">
        <v>-26472</v>
      </c>
      <c r="N42" s="29">
        <v>-18165</v>
      </c>
      <c r="O42" s="29">
        <v>-12514</v>
      </c>
      <c r="P42" s="29">
        <v>-6165</v>
      </c>
      <c r="Q42" s="23">
        <v>-46352</v>
      </c>
    </row>
    <row r="43" spans="1:17" ht="12" thickTop="1">
      <c r="A43" s="6" t="s">
        <v>55</v>
      </c>
      <c r="B43" s="28"/>
      <c r="C43" s="22"/>
      <c r="D43" s="28"/>
      <c r="E43" s="22"/>
      <c r="F43" s="28"/>
      <c r="G43" s="28"/>
      <c r="H43" s="28">
        <v>50000</v>
      </c>
      <c r="I43" s="22"/>
      <c r="J43" s="28">
        <v>10000</v>
      </c>
      <c r="K43" s="28"/>
      <c r="L43" s="28">
        <v>10000</v>
      </c>
      <c r="M43" s="22"/>
      <c r="N43" s="28">
        <v>20000</v>
      </c>
      <c r="O43" s="28"/>
      <c r="P43" s="28">
        <v>30000</v>
      </c>
      <c r="Q43" s="22">
        <v>-40000</v>
      </c>
    </row>
    <row r="44" spans="1:17" ht="11.25">
      <c r="A44" s="6" t="s">
        <v>56</v>
      </c>
      <c r="B44" s="28">
        <v>3495</v>
      </c>
      <c r="C44" s="22">
        <v>-887</v>
      </c>
      <c r="D44" s="28">
        <v>-516</v>
      </c>
      <c r="E44" s="22">
        <v>17314</v>
      </c>
      <c r="F44" s="28">
        <v>3507</v>
      </c>
      <c r="G44" s="28">
        <v>2622</v>
      </c>
      <c r="H44" s="28">
        <v>2330</v>
      </c>
      <c r="I44" s="22">
        <v>25</v>
      </c>
      <c r="J44" s="28">
        <v>10</v>
      </c>
      <c r="K44" s="28"/>
      <c r="L44" s="28"/>
      <c r="M44" s="22"/>
      <c r="N44" s="28"/>
      <c r="O44" s="28"/>
      <c r="P44" s="28"/>
      <c r="Q44" s="22"/>
    </row>
    <row r="45" spans="1:17" ht="11.25">
      <c r="A45" s="6" t="s">
        <v>57</v>
      </c>
      <c r="B45" s="28">
        <v>13578</v>
      </c>
      <c r="C45" s="22">
        <v>53973</v>
      </c>
      <c r="D45" s="28">
        <v>9271</v>
      </c>
      <c r="E45" s="22">
        <v>15163</v>
      </c>
      <c r="F45" s="28">
        <v>9281</v>
      </c>
      <c r="G45" s="28">
        <v>8033</v>
      </c>
      <c r="H45" s="28">
        <v>1152</v>
      </c>
      <c r="I45" s="22">
        <v>53196</v>
      </c>
      <c r="J45" s="28">
        <v>2310</v>
      </c>
      <c r="K45" s="28"/>
      <c r="L45" s="28"/>
      <c r="M45" s="22">
        <v>8201</v>
      </c>
      <c r="N45" s="28">
        <v>7608</v>
      </c>
      <c r="O45" s="28">
        <v>7298</v>
      </c>
      <c r="P45" s="28"/>
      <c r="Q45" s="22">
        <v>130245</v>
      </c>
    </row>
    <row r="46" spans="1:17" ht="11.25">
      <c r="A46" s="6" t="s">
        <v>58</v>
      </c>
      <c r="B46" s="28">
        <v>-1635</v>
      </c>
      <c r="C46" s="22">
        <v>-13978</v>
      </c>
      <c r="D46" s="28">
        <v>-1656</v>
      </c>
      <c r="E46" s="22">
        <v>-31309</v>
      </c>
      <c r="F46" s="28">
        <v>-30450</v>
      </c>
      <c r="G46" s="28">
        <v>-6525</v>
      </c>
      <c r="H46" s="28">
        <v>-457</v>
      </c>
      <c r="I46" s="22">
        <v>-174325</v>
      </c>
      <c r="J46" s="28">
        <v>-121845</v>
      </c>
      <c r="K46" s="28">
        <v>-2647</v>
      </c>
      <c r="L46" s="28">
        <v>-3007</v>
      </c>
      <c r="M46" s="22">
        <v>-205</v>
      </c>
      <c r="N46" s="28"/>
      <c r="O46" s="28"/>
      <c r="P46" s="28"/>
      <c r="Q46" s="22"/>
    </row>
    <row r="47" spans="1:17" ht="11.25">
      <c r="A47" s="6" t="s">
        <v>59</v>
      </c>
      <c r="B47" s="28"/>
      <c r="C47" s="22">
        <v>20000</v>
      </c>
      <c r="D47" s="28"/>
      <c r="E47" s="22">
        <v>50000</v>
      </c>
      <c r="F47" s="28">
        <v>50000</v>
      </c>
      <c r="G47" s="28">
        <v>50000</v>
      </c>
      <c r="H47" s="28"/>
      <c r="I47" s="22">
        <v>70000</v>
      </c>
      <c r="J47" s="28">
        <v>70000</v>
      </c>
      <c r="K47" s="28">
        <v>70000</v>
      </c>
      <c r="L47" s="28">
        <v>70000</v>
      </c>
      <c r="M47" s="22"/>
      <c r="N47" s="28"/>
      <c r="O47" s="28"/>
      <c r="P47" s="28"/>
      <c r="Q47" s="22"/>
    </row>
    <row r="48" spans="1:17" ht="11.25">
      <c r="A48" s="6" t="s">
        <v>60</v>
      </c>
      <c r="B48" s="28"/>
      <c r="C48" s="22">
        <v>-60000</v>
      </c>
      <c r="D48" s="28"/>
      <c r="E48" s="22"/>
      <c r="F48" s="28"/>
      <c r="G48" s="28"/>
      <c r="H48" s="28"/>
      <c r="I48" s="22"/>
      <c r="J48" s="28"/>
      <c r="K48" s="28"/>
      <c r="L48" s="28"/>
      <c r="M48" s="22"/>
      <c r="N48" s="28"/>
      <c r="O48" s="28"/>
      <c r="P48" s="28"/>
      <c r="Q48" s="22"/>
    </row>
    <row r="49" spans="1:17" ht="11.25">
      <c r="A49" s="6" t="s">
        <v>61</v>
      </c>
      <c r="B49" s="28">
        <v>-53</v>
      </c>
      <c r="C49" s="22">
        <v>-31</v>
      </c>
      <c r="D49" s="28">
        <v>-10</v>
      </c>
      <c r="E49" s="22">
        <v>-2797</v>
      </c>
      <c r="F49" s="28">
        <v>-19</v>
      </c>
      <c r="G49" s="28">
        <v>-14</v>
      </c>
      <c r="H49" s="28">
        <v>-7</v>
      </c>
      <c r="I49" s="22">
        <v>-62</v>
      </c>
      <c r="J49" s="28">
        <v>-35</v>
      </c>
      <c r="K49" s="28">
        <v>-26</v>
      </c>
      <c r="L49" s="28">
        <v>-20</v>
      </c>
      <c r="M49" s="22">
        <v>-53</v>
      </c>
      <c r="N49" s="28">
        <v>-43</v>
      </c>
      <c r="O49" s="28">
        <v>-32</v>
      </c>
      <c r="P49" s="28">
        <v>-17</v>
      </c>
      <c r="Q49" s="22">
        <v>-569</v>
      </c>
    </row>
    <row r="50" spans="1:17" ht="11.25">
      <c r="A50" s="6" t="s">
        <v>62</v>
      </c>
      <c r="B50" s="28">
        <v>-10749</v>
      </c>
      <c r="C50" s="22">
        <v>-14780</v>
      </c>
      <c r="D50" s="28">
        <v>-6718</v>
      </c>
      <c r="E50" s="22">
        <v>-12165</v>
      </c>
      <c r="F50" s="28">
        <v>-12165</v>
      </c>
      <c r="G50" s="28">
        <v>-5406</v>
      </c>
      <c r="H50" s="28">
        <v>-5406</v>
      </c>
      <c r="I50" s="22">
        <v>-8786</v>
      </c>
      <c r="J50" s="28">
        <v>-8786</v>
      </c>
      <c r="K50" s="28"/>
      <c r="L50" s="28"/>
      <c r="M50" s="22">
        <v>-14871</v>
      </c>
      <c r="N50" s="28">
        <v>-14871</v>
      </c>
      <c r="O50" s="28">
        <v>-8111</v>
      </c>
      <c r="P50" s="28">
        <v>-8111</v>
      </c>
      <c r="Q50" s="22">
        <v>-16232</v>
      </c>
    </row>
    <row r="51" spans="1:17" ht="11.25">
      <c r="A51" s="6" t="s">
        <v>63</v>
      </c>
      <c r="B51" s="28">
        <v>-654</v>
      </c>
      <c r="C51" s="22">
        <v>-1585</v>
      </c>
      <c r="D51" s="28">
        <v>-736</v>
      </c>
      <c r="E51" s="22">
        <v>1796</v>
      </c>
      <c r="F51" s="28">
        <v>1101</v>
      </c>
      <c r="G51" s="28">
        <v>-86</v>
      </c>
      <c r="H51" s="28">
        <v>-31</v>
      </c>
      <c r="I51" s="22">
        <v>-180</v>
      </c>
      <c r="J51" s="28">
        <v>-76</v>
      </c>
      <c r="K51" s="28">
        <v>-50</v>
      </c>
      <c r="L51" s="28">
        <v>-26</v>
      </c>
      <c r="M51" s="22">
        <v>-39</v>
      </c>
      <c r="N51" s="28">
        <v>-23</v>
      </c>
      <c r="O51" s="28">
        <v>-8</v>
      </c>
      <c r="P51" s="28">
        <v>5</v>
      </c>
      <c r="Q51" s="22">
        <v>187</v>
      </c>
    </row>
    <row r="52" spans="1:17" ht="12" thickBot="1">
      <c r="A52" s="5" t="s">
        <v>0</v>
      </c>
      <c r="B52" s="29">
        <v>3980</v>
      </c>
      <c r="C52" s="23">
        <v>-17289</v>
      </c>
      <c r="D52" s="29">
        <v>-366</v>
      </c>
      <c r="E52" s="23">
        <v>38002</v>
      </c>
      <c r="F52" s="29">
        <v>21253</v>
      </c>
      <c r="G52" s="29">
        <v>48621</v>
      </c>
      <c r="H52" s="29">
        <v>47579</v>
      </c>
      <c r="I52" s="23">
        <v>-60132</v>
      </c>
      <c r="J52" s="29">
        <v>-48422</v>
      </c>
      <c r="K52" s="29">
        <v>67275</v>
      </c>
      <c r="L52" s="29">
        <v>76945</v>
      </c>
      <c r="M52" s="23">
        <v>-6969</v>
      </c>
      <c r="N52" s="29">
        <v>12670</v>
      </c>
      <c r="O52" s="29">
        <v>-854</v>
      </c>
      <c r="P52" s="29">
        <v>21876</v>
      </c>
      <c r="Q52" s="23">
        <v>73630</v>
      </c>
    </row>
    <row r="53" spans="1:17" ht="12" thickTop="1">
      <c r="A53" s="7" t="s">
        <v>1</v>
      </c>
      <c r="B53" s="28">
        <v>3389</v>
      </c>
      <c r="C53" s="22">
        <v>2550</v>
      </c>
      <c r="D53" s="28">
        <v>-75</v>
      </c>
      <c r="E53" s="22">
        <v>-3839</v>
      </c>
      <c r="F53" s="28">
        <v>-6633</v>
      </c>
      <c r="G53" s="28">
        <v>859</v>
      </c>
      <c r="H53" s="28">
        <v>672</v>
      </c>
      <c r="I53" s="22">
        <v>-586</v>
      </c>
      <c r="J53" s="28">
        <v>-92</v>
      </c>
      <c r="K53" s="28">
        <v>-213</v>
      </c>
      <c r="L53" s="28">
        <v>210</v>
      </c>
      <c r="M53" s="22">
        <v>2151</v>
      </c>
      <c r="N53" s="28">
        <v>1570</v>
      </c>
      <c r="O53" s="28">
        <v>1435</v>
      </c>
      <c r="P53" s="28">
        <v>522</v>
      </c>
      <c r="Q53" s="22"/>
    </row>
    <row r="54" spans="1:17" ht="11.25">
      <c r="A54" s="7" t="s">
        <v>2</v>
      </c>
      <c r="B54" s="28">
        <v>-23155</v>
      </c>
      <c r="C54" s="22">
        <v>9718</v>
      </c>
      <c r="D54" s="28">
        <v>-34294</v>
      </c>
      <c r="E54" s="22">
        <v>17540</v>
      </c>
      <c r="F54" s="28">
        <v>-24604</v>
      </c>
      <c r="G54" s="28">
        <v>2698</v>
      </c>
      <c r="H54" s="28">
        <v>-41317</v>
      </c>
      <c r="I54" s="22">
        <v>3352</v>
      </c>
      <c r="J54" s="28">
        <v>-45795</v>
      </c>
      <c r="K54" s="28">
        <v>98271</v>
      </c>
      <c r="L54" s="28">
        <v>29578</v>
      </c>
      <c r="M54" s="22">
        <v>24112</v>
      </c>
      <c r="N54" s="28">
        <v>-38182</v>
      </c>
      <c r="O54" s="28">
        <v>-21648</v>
      </c>
      <c r="P54" s="28">
        <v>-50538</v>
      </c>
      <c r="Q54" s="22">
        <v>64281</v>
      </c>
    </row>
    <row r="55" spans="1:17" ht="11.25">
      <c r="A55" s="7" t="s">
        <v>3</v>
      </c>
      <c r="B55" s="28">
        <v>179242</v>
      </c>
      <c r="C55" s="22">
        <v>169524</v>
      </c>
      <c r="D55" s="28">
        <v>169524</v>
      </c>
      <c r="E55" s="22">
        <v>151983</v>
      </c>
      <c r="F55" s="28">
        <v>151983</v>
      </c>
      <c r="G55" s="28">
        <v>151983</v>
      </c>
      <c r="H55" s="28">
        <v>151983</v>
      </c>
      <c r="I55" s="22">
        <v>148630</v>
      </c>
      <c r="J55" s="28">
        <v>148630</v>
      </c>
      <c r="K55" s="28">
        <v>148630</v>
      </c>
      <c r="L55" s="28">
        <v>148630</v>
      </c>
      <c r="M55" s="22">
        <v>124517</v>
      </c>
      <c r="N55" s="28">
        <v>124517</v>
      </c>
      <c r="O55" s="28">
        <v>124517</v>
      </c>
      <c r="P55" s="28">
        <v>124517</v>
      </c>
      <c r="Q55" s="22">
        <v>60236</v>
      </c>
    </row>
    <row r="56" spans="1:17" ht="12" thickBot="1">
      <c r="A56" s="7" t="s">
        <v>3</v>
      </c>
      <c r="B56" s="28">
        <v>156087</v>
      </c>
      <c r="C56" s="22">
        <v>179242</v>
      </c>
      <c r="D56" s="28">
        <v>135229</v>
      </c>
      <c r="E56" s="22">
        <v>169524</v>
      </c>
      <c r="F56" s="28">
        <v>127378</v>
      </c>
      <c r="G56" s="28">
        <v>154681</v>
      </c>
      <c r="H56" s="28">
        <v>110665</v>
      </c>
      <c r="I56" s="22">
        <v>151983</v>
      </c>
      <c r="J56" s="28">
        <v>102834</v>
      </c>
      <c r="K56" s="28">
        <v>246901</v>
      </c>
      <c r="L56" s="28">
        <v>178208</v>
      </c>
      <c r="M56" s="22">
        <v>148630</v>
      </c>
      <c r="N56" s="28">
        <v>86335</v>
      </c>
      <c r="O56" s="28">
        <v>102869</v>
      </c>
      <c r="P56" s="28">
        <v>73979</v>
      </c>
      <c r="Q56" s="22">
        <v>124517</v>
      </c>
    </row>
    <row r="57" spans="1:17" ht="12" thickTop="1">
      <c r="A57" s="8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</row>
    <row r="59" ht="11.25">
      <c r="A59" s="20" t="s">
        <v>199</v>
      </c>
    </row>
    <row r="60" ht="11.25">
      <c r="A60" s="20" t="s">
        <v>200</v>
      </c>
    </row>
  </sheetData>
  <mergeCells count="1">
    <mergeCell ref="B6:Q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U80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21" width="17.83203125" style="0" customWidth="1"/>
  </cols>
  <sheetData>
    <row r="1" ht="12" thickBot="1"/>
    <row r="2" spans="1:21" ht="12" thickTop="1">
      <c r="A2" s="10" t="s">
        <v>195</v>
      </c>
      <c r="B2" s="14">
        <v>1928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2" thickBot="1">
      <c r="A3" s="11" t="s">
        <v>196</v>
      </c>
      <c r="B3" s="1" t="s">
        <v>197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" thickTop="1">
      <c r="A4" s="10" t="s">
        <v>64</v>
      </c>
      <c r="B4" s="15" t="str">
        <f>HYPERLINK("http://www.kabupro.jp/mark/20131213/S1000Q7E.htm","四半期報告書")</f>
        <v>四半期報告書</v>
      </c>
      <c r="C4" s="15" t="str">
        <f>HYPERLINK("http://www.kabupro.jp/mark/20130913/S000EGVV.htm","四半期報告書")</f>
        <v>四半期報告書</v>
      </c>
      <c r="D4" s="15" t="str">
        <f>HYPERLINK("http://www.kabupro.jp/mark/20130611/S000DJUL.htm","四半期報告書")</f>
        <v>四半期報告書</v>
      </c>
      <c r="E4" s="15" t="str">
        <f>HYPERLINK("http://www.kabupro.jp/mark/20131213/S1000Q7E.htm","四半期報告書")</f>
        <v>四半期報告書</v>
      </c>
      <c r="F4" s="15" t="str">
        <f>HYPERLINK("http://www.kabupro.jp/mark/20121214/S000CHF4.htm","四半期報告書")</f>
        <v>四半期報告書</v>
      </c>
      <c r="G4" s="15" t="str">
        <f>HYPERLINK("http://www.kabupro.jp/mark/20120913/S000BWSC.htm","四半期報告書")</f>
        <v>四半期報告書</v>
      </c>
      <c r="H4" s="15" t="str">
        <f>HYPERLINK("http://www.kabupro.jp/mark/20120611/S000AZUD.htm","四半期報告書")</f>
        <v>四半期報告書</v>
      </c>
      <c r="I4" s="15" t="str">
        <f>HYPERLINK("http://www.kabupro.jp/mark/20130426/S000DAYE.htm","有価証券報告書")</f>
        <v>有価証券報告書</v>
      </c>
      <c r="J4" s="15" t="str">
        <f>HYPERLINK("http://www.kabupro.jp/mark/20111214/S0009X6M.htm","四半期報告書")</f>
        <v>四半期報告書</v>
      </c>
      <c r="K4" s="15" t="str">
        <f>HYPERLINK("http://www.kabupro.jp/mark/20110913/S0009CF0.htm","四半期報告書")</f>
        <v>四半期報告書</v>
      </c>
      <c r="L4" s="15" t="str">
        <f>HYPERLINK("http://www.kabupro.jp/mark/20110610/S0008FZA.htm","四半期報告書")</f>
        <v>四半期報告書</v>
      </c>
      <c r="M4" s="15" t="str">
        <f>HYPERLINK("http://www.kabupro.jp/mark/20120427/S000ARWE.htm","有価証券報告書")</f>
        <v>有価証券報告書</v>
      </c>
      <c r="N4" s="15" t="str">
        <f>HYPERLINK("http://www.kabupro.jp/mark/20101214/S0007DMS.htm","四半期報告書")</f>
        <v>四半期報告書</v>
      </c>
      <c r="O4" s="15" t="str">
        <f>HYPERLINK("http://www.kabupro.jp/mark/20100913/S0006S3F.htm","四半期報告書")</f>
        <v>四半期報告書</v>
      </c>
      <c r="P4" s="15" t="str">
        <f>HYPERLINK("http://www.kabupro.jp/mark/20100611/S0005V8H.htm","四半期報告書")</f>
        <v>四半期報告書</v>
      </c>
      <c r="Q4" s="15" t="str">
        <f>HYPERLINK("http://www.kabupro.jp/mark/20110427/S00087XD.htm","有価証券報告書")</f>
        <v>有価証券報告書</v>
      </c>
      <c r="R4" s="15" t="str">
        <f>HYPERLINK("http://www.kabupro.jp/mark/20091214/S0004SDA.htm","四半期報告書")</f>
        <v>四半期報告書</v>
      </c>
      <c r="S4" s="15" t="str">
        <f>HYPERLINK("http://www.kabupro.jp/mark/20090911/S00045RI.htm","四半期報告書")</f>
        <v>四半期報告書</v>
      </c>
      <c r="T4" s="15" t="str">
        <f>HYPERLINK("http://www.kabupro.jp/mark/20090611/S000383G.htm","四半期報告書")</f>
        <v>四半期報告書</v>
      </c>
      <c r="U4" s="15" t="str">
        <f>HYPERLINK("http://www.kabupro.jp/mark/20100430/S0005MOY.htm","有価証券報告書")</f>
        <v>有価証券報告書</v>
      </c>
    </row>
    <row r="5" spans="1:21" ht="12" thickBot="1">
      <c r="A5" s="11" t="s">
        <v>65</v>
      </c>
      <c r="B5" s="1" t="s">
        <v>277</v>
      </c>
      <c r="C5" s="1" t="s">
        <v>280</v>
      </c>
      <c r="D5" s="1" t="s">
        <v>282</v>
      </c>
      <c r="E5" s="1" t="s">
        <v>277</v>
      </c>
      <c r="F5" s="1" t="s">
        <v>284</v>
      </c>
      <c r="G5" s="1" t="s">
        <v>286</v>
      </c>
      <c r="H5" s="1" t="s">
        <v>288</v>
      </c>
      <c r="I5" s="1" t="s">
        <v>71</v>
      </c>
      <c r="J5" s="1" t="s">
        <v>290</v>
      </c>
      <c r="K5" s="1" t="s">
        <v>292</v>
      </c>
      <c r="L5" s="1" t="s">
        <v>294</v>
      </c>
      <c r="M5" s="1" t="s">
        <v>75</v>
      </c>
      <c r="N5" s="1" t="s">
        <v>296</v>
      </c>
      <c r="O5" s="1" t="s">
        <v>298</v>
      </c>
      <c r="P5" s="1" t="s">
        <v>300</v>
      </c>
      <c r="Q5" s="1" t="s">
        <v>77</v>
      </c>
      <c r="R5" s="1" t="s">
        <v>301</v>
      </c>
      <c r="S5" s="1" t="s">
        <v>303</v>
      </c>
      <c r="T5" s="1" t="s">
        <v>305</v>
      </c>
      <c r="U5" s="1" t="s">
        <v>79</v>
      </c>
    </row>
    <row r="6" spans="1:21" ht="12.75" thickBot="1" thickTop="1">
      <c r="A6" s="10" t="s">
        <v>66</v>
      </c>
      <c r="B6" s="18" t="s">
        <v>27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" thickTop="1">
      <c r="A7" s="12" t="s">
        <v>67</v>
      </c>
      <c r="B7" s="14" t="s">
        <v>278</v>
      </c>
      <c r="C7" s="14" t="s">
        <v>278</v>
      </c>
      <c r="D7" s="14" t="s">
        <v>278</v>
      </c>
      <c r="E7" s="16" t="s">
        <v>72</v>
      </c>
      <c r="F7" s="14" t="s">
        <v>278</v>
      </c>
      <c r="G7" s="14" t="s">
        <v>278</v>
      </c>
      <c r="H7" s="14" t="s">
        <v>278</v>
      </c>
      <c r="I7" s="16" t="s">
        <v>72</v>
      </c>
      <c r="J7" s="14" t="s">
        <v>278</v>
      </c>
      <c r="K7" s="14" t="s">
        <v>278</v>
      </c>
      <c r="L7" s="14" t="s">
        <v>278</v>
      </c>
      <c r="M7" s="16" t="s">
        <v>72</v>
      </c>
      <c r="N7" s="14" t="s">
        <v>278</v>
      </c>
      <c r="O7" s="14" t="s">
        <v>278</v>
      </c>
      <c r="P7" s="14" t="s">
        <v>278</v>
      </c>
      <c r="Q7" s="16" t="s">
        <v>72</v>
      </c>
      <c r="R7" s="14" t="s">
        <v>278</v>
      </c>
      <c r="S7" s="14" t="s">
        <v>278</v>
      </c>
      <c r="T7" s="14" t="s">
        <v>278</v>
      </c>
      <c r="U7" s="16" t="s">
        <v>72</v>
      </c>
    </row>
    <row r="8" spans="1:21" ht="11.25">
      <c r="A8" s="13" t="s">
        <v>68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</row>
    <row r="9" spans="1:21" ht="11.25">
      <c r="A9" s="13" t="s">
        <v>69</v>
      </c>
      <c r="B9" s="1" t="s">
        <v>279</v>
      </c>
      <c r="C9" s="1" t="s">
        <v>281</v>
      </c>
      <c r="D9" s="1" t="s">
        <v>283</v>
      </c>
      <c r="E9" s="17" t="s">
        <v>73</v>
      </c>
      <c r="F9" s="1" t="s">
        <v>285</v>
      </c>
      <c r="G9" s="1" t="s">
        <v>287</v>
      </c>
      <c r="H9" s="1" t="s">
        <v>289</v>
      </c>
      <c r="I9" s="17" t="s">
        <v>74</v>
      </c>
      <c r="J9" s="1" t="s">
        <v>291</v>
      </c>
      <c r="K9" s="1" t="s">
        <v>293</v>
      </c>
      <c r="L9" s="1" t="s">
        <v>295</v>
      </c>
      <c r="M9" s="17" t="s">
        <v>76</v>
      </c>
      <c r="N9" s="1" t="s">
        <v>297</v>
      </c>
      <c r="O9" s="1" t="s">
        <v>299</v>
      </c>
      <c r="P9" s="1" t="s">
        <v>79</v>
      </c>
      <c r="Q9" s="17" t="s">
        <v>78</v>
      </c>
      <c r="R9" s="1" t="s">
        <v>302</v>
      </c>
      <c r="S9" s="1" t="s">
        <v>304</v>
      </c>
      <c r="T9" s="1" t="s">
        <v>306</v>
      </c>
      <c r="U9" s="17" t="s">
        <v>80</v>
      </c>
    </row>
    <row r="10" spans="1:21" ht="12" thickBot="1">
      <c r="A10" s="13" t="s">
        <v>70</v>
      </c>
      <c r="B10" s="1" t="s">
        <v>82</v>
      </c>
      <c r="C10" s="1" t="s">
        <v>82</v>
      </c>
      <c r="D10" s="1" t="s">
        <v>82</v>
      </c>
      <c r="E10" s="17" t="s">
        <v>82</v>
      </c>
      <c r="F10" s="1" t="s">
        <v>82</v>
      </c>
      <c r="G10" s="1" t="s">
        <v>82</v>
      </c>
      <c r="H10" s="1" t="s">
        <v>82</v>
      </c>
      <c r="I10" s="17" t="s">
        <v>82</v>
      </c>
      <c r="J10" s="1" t="s">
        <v>82</v>
      </c>
      <c r="K10" s="1" t="s">
        <v>82</v>
      </c>
      <c r="L10" s="1" t="s">
        <v>82</v>
      </c>
      <c r="M10" s="17" t="s">
        <v>82</v>
      </c>
      <c r="N10" s="1" t="s">
        <v>82</v>
      </c>
      <c r="O10" s="1" t="s">
        <v>82</v>
      </c>
      <c r="P10" s="1" t="s">
        <v>82</v>
      </c>
      <c r="Q10" s="17" t="s">
        <v>82</v>
      </c>
      <c r="R10" s="1" t="s">
        <v>82</v>
      </c>
      <c r="S10" s="1" t="s">
        <v>82</v>
      </c>
      <c r="T10" s="1" t="s">
        <v>82</v>
      </c>
      <c r="U10" s="17" t="s">
        <v>82</v>
      </c>
    </row>
    <row r="11" spans="1:21" ht="12" thickTop="1">
      <c r="A11" s="9" t="s">
        <v>81</v>
      </c>
      <c r="B11" s="27">
        <v>120956</v>
      </c>
      <c r="C11" s="27">
        <v>156937</v>
      </c>
      <c r="D11" s="27">
        <v>130004</v>
      </c>
      <c r="E11" s="21">
        <v>180232</v>
      </c>
      <c r="F11" s="27">
        <v>118594</v>
      </c>
      <c r="G11" s="27">
        <v>135229</v>
      </c>
      <c r="H11" s="27">
        <v>106110</v>
      </c>
      <c r="I11" s="21">
        <v>169524</v>
      </c>
      <c r="J11" s="27">
        <v>127378</v>
      </c>
      <c r="K11" s="27">
        <v>154681</v>
      </c>
      <c r="L11" s="27">
        <v>110665</v>
      </c>
      <c r="M11" s="21">
        <v>151983</v>
      </c>
      <c r="N11" s="27">
        <v>102834</v>
      </c>
      <c r="O11" s="27">
        <v>247101</v>
      </c>
      <c r="P11" s="27">
        <v>178408</v>
      </c>
      <c r="Q11" s="21">
        <v>149330</v>
      </c>
      <c r="R11" s="27">
        <v>86535</v>
      </c>
      <c r="S11" s="27">
        <v>103069</v>
      </c>
      <c r="T11" s="27">
        <v>73979</v>
      </c>
      <c r="U11" s="21">
        <v>124517</v>
      </c>
    </row>
    <row r="12" spans="1:21" ht="11.25">
      <c r="A12" s="2" t="s">
        <v>307</v>
      </c>
      <c r="B12" s="28">
        <v>49398</v>
      </c>
      <c r="C12" s="28">
        <v>39478</v>
      </c>
      <c r="D12" s="28">
        <v>37698</v>
      </c>
      <c r="E12" s="22">
        <v>38612</v>
      </c>
      <c r="F12" s="28">
        <v>48424</v>
      </c>
      <c r="G12" s="28">
        <v>40400</v>
      </c>
      <c r="H12" s="28">
        <v>36841</v>
      </c>
      <c r="I12" s="22">
        <v>36530</v>
      </c>
      <c r="J12" s="28">
        <v>50258</v>
      </c>
      <c r="K12" s="28">
        <v>44369</v>
      </c>
      <c r="L12" s="28">
        <v>38359</v>
      </c>
      <c r="M12" s="22">
        <v>35545</v>
      </c>
      <c r="N12" s="28">
        <v>46779</v>
      </c>
      <c r="O12" s="28">
        <v>31603</v>
      </c>
      <c r="P12" s="28">
        <v>32611</v>
      </c>
      <c r="Q12" s="22">
        <v>11391</v>
      </c>
      <c r="R12" s="28">
        <v>8192</v>
      </c>
      <c r="S12" s="28">
        <v>8862</v>
      </c>
      <c r="T12" s="28">
        <v>7054</v>
      </c>
      <c r="U12" s="22">
        <v>13180</v>
      </c>
    </row>
    <row r="13" spans="1:21" ht="11.25">
      <c r="A13" s="2" t="s">
        <v>86</v>
      </c>
      <c r="B13" s="28">
        <v>649</v>
      </c>
      <c r="C13" s="28">
        <v>598</v>
      </c>
      <c r="D13" s="28">
        <v>2099</v>
      </c>
      <c r="E13" s="22">
        <v>2098</v>
      </c>
      <c r="F13" s="28">
        <v>2098</v>
      </c>
      <c r="G13" s="28">
        <v>2097</v>
      </c>
      <c r="H13" s="28"/>
      <c r="I13" s="22">
        <v>5000</v>
      </c>
      <c r="J13" s="28"/>
      <c r="K13" s="28">
        <v>5</v>
      </c>
      <c r="L13" s="28">
        <v>5</v>
      </c>
      <c r="M13" s="22">
        <v>5</v>
      </c>
      <c r="N13" s="28">
        <v>5</v>
      </c>
      <c r="O13" s="28">
        <v>1128</v>
      </c>
      <c r="P13" s="28">
        <v>1276</v>
      </c>
      <c r="Q13" s="22">
        <v>1274</v>
      </c>
      <c r="R13" s="28">
        <v>1322</v>
      </c>
      <c r="S13" s="28">
        <v>199</v>
      </c>
      <c r="T13" s="28">
        <v>49</v>
      </c>
      <c r="U13" s="22">
        <v>2049</v>
      </c>
    </row>
    <row r="14" spans="1:21" ht="11.25">
      <c r="A14" s="2" t="s">
        <v>308</v>
      </c>
      <c r="B14" s="28"/>
      <c r="C14" s="28"/>
      <c r="D14" s="28"/>
      <c r="E14" s="22"/>
      <c r="F14" s="28"/>
      <c r="G14" s="28"/>
      <c r="H14" s="28"/>
      <c r="I14" s="22"/>
      <c r="J14" s="28"/>
      <c r="K14" s="28"/>
      <c r="L14" s="28"/>
      <c r="M14" s="22"/>
      <c r="N14" s="28"/>
      <c r="O14" s="28"/>
      <c r="P14" s="28"/>
      <c r="Q14" s="22"/>
      <c r="R14" s="28"/>
      <c r="S14" s="28"/>
      <c r="T14" s="28"/>
      <c r="U14" s="22">
        <v>737871</v>
      </c>
    </row>
    <row r="15" spans="1:21" ht="11.25">
      <c r="A15" s="2" t="s">
        <v>87</v>
      </c>
      <c r="B15" s="28">
        <v>16616</v>
      </c>
      <c r="C15" s="28">
        <v>9747</v>
      </c>
      <c r="D15" s="28">
        <v>14596</v>
      </c>
      <c r="E15" s="22">
        <v>8455</v>
      </c>
      <c r="F15" s="28">
        <v>15442</v>
      </c>
      <c r="G15" s="28">
        <v>8112</v>
      </c>
      <c r="H15" s="28">
        <v>11941</v>
      </c>
      <c r="I15" s="22">
        <v>8344</v>
      </c>
      <c r="J15" s="28">
        <v>16328</v>
      </c>
      <c r="K15" s="28">
        <v>14900</v>
      </c>
      <c r="L15" s="28">
        <v>15825</v>
      </c>
      <c r="M15" s="22">
        <v>12212</v>
      </c>
      <c r="N15" s="28">
        <v>14862</v>
      </c>
      <c r="O15" s="28">
        <v>13233</v>
      </c>
      <c r="P15" s="28">
        <v>32807</v>
      </c>
      <c r="Q15" s="22">
        <v>47540</v>
      </c>
      <c r="R15" s="28">
        <v>97627</v>
      </c>
      <c r="S15" s="28">
        <v>41251</v>
      </c>
      <c r="T15" s="28">
        <v>71650</v>
      </c>
      <c r="U15" s="22"/>
    </row>
    <row r="16" spans="1:21" ht="11.25">
      <c r="A16" s="2" t="s">
        <v>309</v>
      </c>
      <c r="B16" s="28">
        <v>176804</v>
      </c>
      <c r="C16" s="28">
        <v>152022</v>
      </c>
      <c r="D16" s="28">
        <v>169978</v>
      </c>
      <c r="E16" s="22">
        <v>149674</v>
      </c>
      <c r="F16" s="28">
        <v>147648</v>
      </c>
      <c r="G16" s="28">
        <v>144867</v>
      </c>
      <c r="H16" s="28">
        <v>142991</v>
      </c>
      <c r="I16" s="22"/>
      <c r="J16" s="28">
        <v>132204</v>
      </c>
      <c r="K16" s="28">
        <v>130067</v>
      </c>
      <c r="L16" s="28">
        <v>137926</v>
      </c>
      <c r="M16" s="22"/>
      <c r="N16" s="28">
        <v>135365</v>
      </c>
      <c r="O16" s="28">
        <v>116156</v>
      </c>
      <c r="P16" s="28">
        <v>123321</v>
      </c>
      <c r="Q16" s="22"/>
      <c r="R16" s="28">
        <v>118163</v>
      </c>
      <c r="S16" s="28">
        <v>108153</v>
      </c>
      <c r="T16" s="28">
        <v>113479</v>
      </c>
      <c r="U16" s="22"/>
    </row>
    <row r="17" spans="1:21" ht="11.25">
      <c r="A17" s="2" t="s">
        <v>90</v>
      </c>
      <c r="B17" s="28">
        <v>437192</v>
      </c>
      <c r="C17" s="28">
        <v>426840</v>
      </c>
      <c r="D17" s="28">
        <v>437272</v>
      </c>
      <c r="E17" s="22">
        <v>388707</v>
      </c>
      <c r="F17" s="28">
        <v>393619</v>
      </c>
      <c r="G17" s="28">
        <v>393262</v>
      </c>
      <c r="H17" s="28">
        <v>340172</v>
      </c>
      <c r="I17" s="22">
        <v>340631</v>
      </c>
      <c r="J17" s="28">
        <v>331034</v>
      </c>
      <c r="K17" s="28">
        <v>318951</v>
      </c>
      <c r="L17" s="28">
        <v>324703</v>
      </c>
      <c r="M17" s="22">
        <v>329487</v>
      </c>
      <c r="N17" s="28">
        <v>337367</v>
      </c>
      <c r="O17" s="28">
        <v>338018</v>
      </c>
      <c r="P17" s="28">
        <v>352419</v>
      </c>
      <c r="Q17" s="22">
        <v>357321</v>
      </c>
      <c r="R17" s="28">
        <v>492091</v>
      </c>
      <c r="S17" s="28">
        <v>495049</v>
      </c>
      <c r="T17" s="28">
        <v>510243</v>
      </c>
      <c r="U17" s="22"/>
    </row>
    <row r="18" spans="1:21" ht="11.25">
      <c r="A18" s="2" t="s">
        <v>91</v>
      </c>
      <c r="B18" s="28">
        <v>87878</v>
      </c>
      <c r="C18" s="28">
        <v>85803</v>
      </c>
      <c r="D18" s="28">
        <v>83119</v>
      </c>
      <c r="E18" s="22">
        <v>94384</v>
      </c>
      <c r="F18" s="28">
        <v>81756</v>
      </c>
      <c r="G18" s="28">
        <v>80953</v>
      </c>
      <c r="H18" s="28">
        <v>146593</v>
      </c>
      <c r="I18" s="22">
        <v>125004</v>
      </c>
      <c r="J18" s="28">
        <v>112088</v>
      </c>
      <c r="K18" s="28">
        <v>123352</v>
      </c>
      <c r="L18" s="28">
        <v>76770</v>
      </c>
      <c r="M18" s="22">
        <v>70835</v>
      </c>
      <c r="N18" s="28">
        <v>75530</v>
      </c>
      <c r="O18" s="28">
        <v>69220</v>
      </c>
      <c r="P18" s="28">
        <v>72547</v>
      </c>
      <c r="Q18" s="22">
        <v>71089</v>
      </c>
      <c r="R18" s="28">
        <v>72679</v>
      </c>
      <c r="S18" s="28">
        <v>77352</v>
      </c>
      <c r="T18" s="28">
        <v>67296</v>
      </c>
      <c r="U18" s="22"/>
    </row>
    <row r="19" spans="1:21" ht="11.25">
      <c r="A19" s="2" t="s">
        <v>14</v>
      </c>
      <c r="B19" s="28">
        <v>10882</v>
      </c>
      <c r="C19" s="28">
        <v>8244</v>
      </c>
      <c r="D19" s="28">
        <v>9335</v>
      </c>
      <c r="E19" s="22">
        <v>7600</v>
      </c>
      <c r="F19" s="28">
        <v>8660</v>
      </c>
      <c r="G19" s="28">
        <v>7053</v>
      </c>
      <c r="H19" s="28">
        <v>7686</v>
      </c>
      <c r="I19" s="22">
        <v>6810</v>
      </c>
      <c r="J19" s="28">
        <v>8039</v>
      </c>
      <c r="K19" s="28">
        <v>7270</v>
      </c>
      <c r="L19" s="28">
        <v>7996</v>
      </c>
      <c r="M19" s="22">
        <v>6162</v>
      </c>
      <c r="N19" s="28">
        <v>6939</v>
      </c>
      <c r="O19" s="28">
        <v>6388</v>
      </c>
      <c r="P19" s="28">
        <v>7270</v>
      </c>
      <c r="Q19" s="22">
        <v>5848</v>
      </c>
      <c r="R19" s="28">
        <v>7002</v>
      </c>
      <c r="S19" s="28">
        <v>6056</v>
      </c>
      <c r="T19" s="28">
        <v>6940</v>
      </c>
      <c r="U19" s="22"/>
    </row>
    <row r="20" spans="1:21" ht="11.25">
      <c r="A20" s="2" t="s">
        <v>100</v>
      </c>
      <c r="B20" s="28">
        <v>48373</v>
      </c>
      <c r="C20" s="28">
        <v>42554</v>
      </c>
      <c r="D20" s="28">
        <v>44516</v>
      </c>
      <c r="E20" s="22">
        <v>46876</v>
      </c>
      <c r="F20" s="28">
        <v>50156</v>
      </c>
      <c r="G20" s="28">
        <v>45558</v>
      </c>
      <c r="H20" s="28">
        <v>48700</v>
      </c>
      <c r="I20" s="22">
        <v>50248</v>
      </c>
      <c r="J20" s="28">
        <v>57115</v>
      </c>
      <c r="K20" s="28">
        <v>51937</v>
      </c>
      <c r="L20" s="28">
        <v>50882</v>
      </c>
      <c r="M20" s="22">
        <v>52640</v>
      </c>
      <c r="N20" s="28">
        <v>63590</v>
      </c>
      <c r="O20" s="28">
        <v>59652</v>
      </c>
      <c r="P20" s="28">
        <v>66519</v>
      </c>
      <c r="Q20" s="22">
        <v>65787</v>
      </c>
      <c r="R20" s="28">
        <v>52737</v>
      </c>
      <c r="S20" s="28">
        <v>46626</v>
      </c>
      <c r="T20" s="28">
        <v>51495</v>
      </c>
      <c r="U20" s="22">
        <v>45505</v>
      </c>
    </row>
    <row r="21" spans="1:21" ht="11.25">
      <c r="A21" s="2" t="s">
        <v>101</v>
      </c>
      <c r="B21" s="28">
        <v>52959</v>
      </c>
      <c r="C21" s="28">
        <v>51117</v>
      </c>
      <c r="D21" s="28">
        <v>44876</v>
      </c>
      <c r="E21" s="22">
        <v>41071</v>
      </c>
      <c r="F21" s="28">
        <v>45669</v>
      </c>
      <c r="G21" s="28">
        <v>44937</v>
      </c>
      <c r="H21" s="28">
        <v>40971</v>
      </c>
      <c r="I21" s="22">
        <v>40428</v>
      </c>
      <c r="J21" s="28">
        <v>42801</v>
      </c>
      <c r="K21" s="28">
        <v>51356</v>
      </c>
      <c r="L21" s="28">
        <v>78205</v>
      </c>
      <c r="M21" s="22">
        <v>34282</v>
      </c>
      <c r="N21" s="28">
        <v>28481</v>
      </c>
      <c r="O21" s="28">
        <v>26896</v>
      </c>
      <c r="P21" s="28">
        <v>30552</v>
      </c>
      <c r="Q21" s="22">
        <v>27844</v>
      </c>
      <c r="R21" s="28">
        <v>32382</v>
      </c>
      <c r="S21" s="28">
        <v>28452</v>
      </c>
      <c r="T21" s="28">
        <v>31309</v>
      </c>
      <c r="U21" s="22">
        <v>29549</v>
      </c>
    </row>
    <row r="22" spans="1:21" ht="11.25">
      <c r="A22" s="2" t="s">
        <v>102</v>
      </c>
      <c r="B22" s="28">
        <v>-1287</v>
      </c>
      <c r="C22" s="28">
        <v>-1693</v>
      </c>
      <c r="D22" s="28">
        <v>-1833</v>
      </c>
      <c r="E22" s="22">
        <v>-1823</v>
      </c>
      <c r="F22" s="28">
        <v>-2007</v>
      </c>
      <c r="G22" s="28">
        <v>-1949</v>
      </c>
      <c r="H22" s="28">
        <v>-1978</v>
      </c>
      <c r="I22" s="22">
        <v>-1989</v>
      </c>
      <c r="J22" s="28">
        <v>-2184</v>
      </c>
      <c r="K22" s="28">
        <v>-2139</v>
      </c>
      <c r="L22" s="28">
        <v>-2356</v>
      </c>
      <c r="M22" s="22">
        <v>-2361</v>
      </c>
      <c r="N22" s="28">
        <v>-2368</v>
      </c>
      <c r="O22" s="28">
        <v>-2252</v>
      </c>
      <c r="P22" s="28">
        <v>-2297</v>
      </c>
      <c r="Q22" s="22">
        <v>-2137</v>
      </c>
      <c r="R22" s="28">
        <v>-2144</v>
      </c>
      <c r="S22" s="28">
        <v>-2160</v>
      </c>
      <c r="T22" s="28">
        <v>-1448</v>
      </c>
      <c r="U22" s="22">
        <v>-1473</v>
      </c>
    </row>
    <row r="23" spans="1:21" ht="11.25">
      <c r="A23" s="2" t="s">
        <v>103</v>
      </c>
      <c r="B23" s="28">
        <v>1000424</v>
      </c>
      <c r="C23" s="28">
        <v>971653</v>
      </c>
      <c r="D23" s="28">
        <v>971665</v>
      </c>
      <c r="E23" s="22">
        <v>955891</v>
      </c>
      <c r="F23" s="28">
        <v>910062</v>
      </c>
      <c r="G23" s="28">
        <v>900525</v>
      </c>
      <c r="H23" s="28">
        <v>880030</v>
      </c>
      <c r="I23" s="22">
        <v>916074</v>
      </c>
      <c r="J23" s="28">
        <v>875066</v>
      </c>
      <c r="K23" s="28">
        <v>894753</v>
      </c>
      <c r="L23" s="28">
        <v>838984</v>
      </c>
      <c r="M23" s="22">
        <v>822530</v>
      </c>
      <c r="N23" s="28">
        <v>809385</v>
      </c>
      <c r="O23" s="28">
        <v>907148</v>
      </c>
      <c r="P23" s="28">
        <v>895436</v>
      </c>
      <c r="Q23" s="22">
        <v>850933</v>
      </c>
      <c r="R23" s="28">
        <v>966590</v>
      </c>
      <c r="S23" s="28">
        <v>912914</v>
      </c>
      <c r="T23" s="28">
        <v>932052</v>
      </c>
      <c r="U23" s="22">
        <v>951200</v>
      </c>
    </row>
    <row r="24" spans="1:21" ht="11.25">
      <c r="A24" s="3" t="s">
        <v>15</v>
      </c>
      <c r="B24" s="28">
        <v>201406</v>
      </c>
      <c r="C24" s="28">
        <v>188490</v>
      </c>
      <c r="D24" s="28">
        <v>158365</v>
      </c>
      <c r="E24" s="22">
        <v>140235</v>
      </c>
      <c r="F24" s="28">
        <v>139856</v>
      </c>
      <c r="G24" s="28">
        <v>139603</v>
      </c>
      <c r="H24" s="28">
        <v>138038</v>
      </c>
      <c r="I24" s="22"/>
      <c r="J24" s="28">
        <v>134413</v>
      </c>
      <c r="K24" s="28">
        <v>136611</v>
      </c>
      <c r="L24" s="28">
        <v>137281</v>
      </c>
      <c r="M24" s="22"/>
      <c r="N24" s="28">
        <v>131123</v>
      </c>
      <c r="O24" s="28">
        <v>132672</v>
      </c>
      <c r="P24" s="28">
        <v>133548</v>
      </c>
      <c r="Q24" s="22"/>
      <c r="R24" s="28">
        <v>127680</v>
      </c>
      <c r="S24" s="28">
        <v>128411</v>
      </c>
      <c r="T24" s="28">
        <v>128118</v>
      </c>
      <c r="U24" s="22"/>
    </row>
    <row r="25" spans="1:21" ht="11.25">
      <c r="A25" s="3" t="s">
        <v>16</v>
      </c>
      <c r="B25" s="28">
        <v>16852</v>
      </c>
      <c r="C25" s="28">
        <v>14929</v>
      </c>
      <c r="D25" s="28">
        <v>14795</v>
      </c>
      <c r="E25" s="22">
        <v>12953</v>
      </c>
      <c r="F25" s="28">
        <v>13095</v>
      </c>
      <c r="G25" s="28">
        <v>13801</v>
      </c>
      <c r="H25" s="28">
        <v>12240</v>
      </c>
      <c r="I25" s="22"/>
      <c r="J25" s="28">
        <v>11121</v>
      </c>
      <c r="K25" s="28">
        <v>12014</v>
      </c>
      <c r="L25" s="28">
        <v>12310</v>
      </c>
      <c r="M25" s="22"/>
      <c r="N25" s="28">
        <v>10271</v>
      </c>
      <c r="O25" s="28">
        <v>9771</v>
      </c>
      <c r="P25" s="28">
        <v>10284</v>
      </c>
      <c r="Q25" s="22"/>
      <c r="R25" s="28">
        <v>10967</v>
      </c>
      <c r="S25" s="28">
        <v>11515</v>
      </c>
      <c r="T25" s="28">
        <v>13000</v>
      </c>
      <c r="U25" s="22"/>
    </row>
    <row r="26" spans="1:21" ht="11.25">
      <c r="A26" s="3" t="s">
        <v>113</v>
      </c>
      <c r="B26" s="28"/>
      <c r="C26" s="28"/>
      <c r="D26" s="28"/>
      <c r="E26" s="22"/>
      <c r="F26" s="28"/>
      <c r="G26" s="28"/>
      <c r="H26" s="28"/>
      <c r="I26" s="22">
        <v>28078</v>
      </c>
      <c r="J26" s="28"/>
      <c r="K26" s="28"/>
      <c r="L26" s="28"/>
      <c r="M26" s="22">
        <v>27844</v>
      </c>
      <c r="N26" s="28"/>
      <c r="O26" s="28"/>
      <c r="P26" s="28"/>
      <c r="Q26" s="22">
        <v>27422</v>
      </c>
      <c r="R26" s="28"/>
      <c r="S26" s="28"/>
      <c r="T26" s="28"/>
      <c r="U26" s="22">
        <v>28960</v>
      </c>
    </row>
    <row r="27" spans="1:21" ht="11.25">
      <c r="A27" s="3" t="s">
        <v>115</v>
      </c>
      <c r="B27" s="28">
        <v>245712</v>
      </c>
      <c r="C27" s="28">
        <v>239524</v>
      </c>
      <c r="D27" s="28">
        <v>214999</v>
      </c>
      <c r="E27" s="22">
        <v>210654</v>
      </c>
      <c r="F27" s="28">
        <v>206361</v>
      </c>
      <c r="G27" s="28">
        <v>198632</v>
      </c>
      <c r="H27" s="28">
        <v>199627</v>
      </c>
      <c r="I27" s="22">
        <v>191355</v>
      </c>
      <c r="J27" s="28">
        <v>194620</v>
      </c>
      <c r="K27" s="28">
        <v>194373</v>
      </c>
      <c r="L27" s="28">
        <v>193179</v>
      </c>
      <c r="M27" s="22">
        <v>193249</v>
      </c>
      <c r="N27" s="28">
        <v>189214</v>
      </c>
      <c r="O27" s="28">
        <v>189571</v>
      </c>
      <c r="P27" s="28">
        <v>189661</v>
      </c>
      <c r="Q27" s="22">
        <v>189361</v>
      </c>
      <c r="R27" s="28">
        <v>128758</v>
      </c>
      <c r="S27" s="28">
        <v>128420</v>
      </c>
      <c r="T27" s="28">
        <v>128421</v>
      </c>
      <c r="U27" s="22">
        <v>127712</v>
      </c>
    </row>
    <row r="28" spans="1:21" ht="11.25">
      <c r="A28" s="3" t="s">
        <v>17</v>
      </c>
      <c r="B28" s="28">
        <v>14152</v>
      </c>
      <c r="C28" s="28">
        <v>12525</v>
      </c>
      <c r="D28" s="28">
        <v>9921</v>
      </c>
      <c r="E28" s="22">
        <v>19342</v>
      </c>
      <c r="F28" s="28">
        <v>17042</v>
      </c>
      <c r="G28" s="28">
        <v>14192</v>
      </c>
      <c r="H28" s="28">
        <v>18225</v>
      </c>
      <c r="I28" s="22">
        <v>16667</v>
      </c>
      <c r="J28" s="28">
        <v>11971</v>
      </c>
      <c r="K28" s="28">
        <v>8504</v>
      </c>
      <c r="L28" s="28">
        <v>7508</v>
      </c>
      <c r="M28" s="22">
        <v>11099</v>
      </c>
      <c r="N28" s="28">
        <v>7307</v>
      </c>
      <c r="O28" s="28">
        <v>8072</v>
      </c>
      <c r="P28" s="28">
        <v>5282</v>
      </c>
      <c r="Q28" s="22">
        <v>6160</v>
      </c>
      <c r="R28" s="28">
        <v>6782</v>
      </c>
      <c r="S28" s="28">
        <v>4210</v>
      </c>
      <c r="T28" s="28">
        <v>4161</v>
      </c>
      <c r="U28" s="22">
        <v>4859</v>
      </c>
    </row>
    <row r="29" spans="1:21" ht="11.25">
      <c r="A29" s="3" t="s">
        <v>118</v>
      </c>
      <c r="B29" s="28">
        <v>5772</v>
      </c>
      <c r="C29" s="28">
        <v>5921</v>
      </c>
      <c r="D29" s="28">
        <v>3710</v>
      </c>
      <c r="E29" s="22">
        <v>3798</v>
      </c>
      <c r="F29" s="28">
        <v>3900</v>
      </c>
      <c r="G29" s="28">
        <v>4152</v>
      </c>
      <c r="H29" s="28">
        <v>4126</v>
      </c>
      <c r="I29" s="22"/>
      <c r="J29" s="28">
        <v>4369</v>
      </c>
      <c r="K29" s="28">
        <v>4639</v>
      </c>
      <c r="L29" s="28">
        <v>4549</v>
      </c>
      <c r="M29" s="22"/>
      <c r="N29" s="28">
        <v>4311</v>
      </c>
      <c r="O29" s="28">
        <v>4372</v>
      </c>
      <c r="P29" s="28">
        <v>4171</v>
      </c>
      <c r="Q29" s="22"/>
      <c r="R29" s="28">
        <v>4462</v>
      </c>
      <c r="S29" s="28">
        <v>4766</v>
      </c>
      <c r="T29" s="28">
        <v>4869</v>
      </c>
      <c r="U29" s="22"/>
    </row>
    <row r="30" spans="1:21" ht="11.25">
      <c r="A30" s="3" t="s">
        <v>119</v>
      </c>
      <c r="B30" s="28">
        <v>483896</v>
      </c>
      <c r="C30" s="28">
        <v>461391</v>
      </c>
      <c r="D30" s="28">
        <v>401793</v>
      </c>
      <c r="E30" s="22">
        <v>386983</v>
      </c>
      <c r="F30" s="28">
        <v>380255</v>
      </c>
      <c r="G30" s="28">
        <v>370383</v>
      </c>
      <c r="H30" s="28">
        <v>372258</v>
      </c>
      <c r="I30" s="22">
        <v>354135</v>
      </c>
      <c r="J30" s="28">
        <v>356495</v>
      </c>
      <c r="K30" s="28">
        <v>356143</v>
      </c>
      <c r="L30" s="28">
        <v>354829</v>
      </c>
      <c r="M30" s="22">
        <v>352131</v>
      </c>
      <c r="N30" s="28">
        <v>342229</v>
      </c>
      <c r="O30" s="28">
        <v>344459</v>
      </c>
      <c r="P30" s="28">
        <v>342948</v>
      </c>
      <c r="Q30" s="22">
        <v>342233</v>
      </c>
      <c r="R30" s="28">
        <v>278650</v>
      </c>
      <c r="S30" s="28">
        <v>277323</v>
      </c>
      <c r="T30" s="28">
        <v>278571</v>
      </c>
      <c r="U30" s="22">
        <v>277808</v>
      </c>
    </row>
    <row r="31" spans="1:21" ht="11.25">
      <c r="A31" s="2" t="s">
        <v>127</v>
      </c>
      <c r="B31" s="28">
        <v>16982</v>
      </c>
      <c r="C31" s="28">
        <v>16678</v>
      </c>
      <c r="D31" s="28">
        <v>15855</v>
      </c>
      <c r="E31" s="22">
        <v>15329</v>
      </c>
      <c r="F31" s="28">
        <v>15041</v>
      </c>
      <c r="G31" s="28">
        <v>15033</v>
      </c>
      <c r="H31" s="28">
        <v>15150</v>
      </c>
      <c r="I31" s="22">
        <v>14331</v>
      </c>
      <c r="J31" s="28">
        <v>14245</v>
      </c>
      <c r="K31" s="28">
        <v>13865</v>
      </c>
      <c r="L31" s="28">
        <v>11807</v>
      </c>
      <c r="M31" s="22">
        <v>9809</v>
      </c>
      <c r="N31" s="28">
        <v>9649</v>
      </c>
      <c r="O31" s="28">
        <v>9501</v>
      </c>
      <c r="P31" s="28">
        <v>9519</v>
      </c>
      <c r="Q31" s="22">
        <v>9070</v>
      </c>
      <c r="R31" s="28">
        <v>8949</v>
      </c>
      <c r="S31" s="28">
        <v>9272</v>
      </c>
      <c r="T31" s="28">
        <v>9235</v>
      </c>
      <c r="U31" s="22">
        <v>9181</v>
      </c>
    </row>
    <row r="32" spans="1:21" ht="11.25">
      <c r="A32" s="3" t="s">
        <v>129</v>
      </c>
      <c r="B32" s="28">
        <v>100905</v>
      </c>
      <c r="C32" s="28">
        <v>89447</v>
      </c>
      <c r="D32" s="28">
        <v>97670</v>
      </c>
      <c r="E32" s="22">
        <v>79109</v>
      </c>
      <c r="F32" s="28">
        <v>63913</v>
      </c>
      <c r="G32" s="28">
        <v>64104</v>
      </c>
      <c r="H32" s="28">
        <v>69159</v>
      </c>
      <c r="I32" s="22">
        <v>65855</v>
      </c>
      <c r="J32" s="28">
        <v>67015</v>
      </c>
      <c r="K32" s="28">
        <v>73918</v>
      </c>
      <c r="L32" s="28">
        <v>72451</v>
      </c>
      <c r="M32" s="22">
        <v>72449</v>
      </c>
      <c r="N32" s="28">
        <v>65913</v>
      </c>
      <c r="O32" s="28">
        <v>69426</v>
      </c>
      <c r="P32" s="28">
        <v>75467</v>
      </c>
      <c r="Q32" s="22">
        <v>67410</v>
      </c>
      <c r="R32" s="28">
        <v>66061</v>
      </c>
      <c r="S32" s="28">
        <v>70591</v>
      </c>
      <c r="T32" s="28">
        <v>66180</v>
      </c>
      <c r="U32" s="22">
        <v>61777</v>
      </c>
    </row>
    <row r="33" spans="1:21" ht="11.25">
      <c r="A33" s="3" t="s">
        <v>131</v>
      </c>
      <c r="B33" s="28">
        <v>43777</v>
      </c>
      <c r="C33" s="28">
        <v>43727</v>
      </c>
      <c r="D33" s="28">
        <v>44519</v>
      </c>
      <c r="E33" s="22">
        <v>43574</v>
      </c>
      <c r="F33" s="28">
        <v>39241</v>
      </c>
      <c r="G33" s="28">
        <v>39250</v>
      </c>
      <c r="H33" s="28">
        <v>37886</v>
      </c>
      <c r="I33" s="22">
        <v>35795</v>
      </c>
      <c r="J33" s="28">
        <v>26733</v>
      </c>
      <c r="K33" s="28">
        <v>27132</v>
      </c>
      <c r="L33" s="28">
        <v>27991</v>
      </c>
      <c r="M33" s="22">
        <v>28831</v>
      </c>
      <c r="N33" s="28">
        <v>29725</v>
      </c>
      <c r="O33" s="28">
        <v>31780</v>
      </c>
      <c r="P33" s="28">
        <v>32456</v>
      </c>
      <c r="Q33" s="22">
        <v>32791</v>
      </c>
      <c r="R33" s="28">
        <v>32660</v>
      </c>
      <c r="S33" s="28">
        <v>32964</v>
      </c>
      <c r="T33" s="28">
        <v>31755</v>
      </c>
      <c r="U33" s="22">
        <v>32491</v>
      </c>
    </row>
    <row r="34" spans="1:21" ht="11.25">
      <c r="A34" s="3" t="s">
        <v>137</v>
      </c>
      <c r="B34" s="28"/>
      <c r="C34" s="28"/>
      <c r="D34" s="28"/>
      <c r="E34" s="22"/>
      <c r="F34" s="28"/>
      <c r="G34" s="28"/>
      <c r="H34" s="28"/>
      <c r="I34" s="22"/>
      <c r="J34" s="28"/>
      <c r="K34" s="28"/>
      <c r="L34" s="28"/>
      <c r="M34" s="22"/>
      <c r="N34" s="28"/>
      <c r="O34" s="28"/>
      <c r="P34" s="28"/>
      <c r="Q34" s="22"/>
      <c r="R34" s="28">
        <v>3</v>
      </c>
      <c r="S34" s="28">
        <v>1</v>
      </c>
      <c r="T34" s="28">
        <v>1457</v>
      </c>
      <c r="U34" s="22">
        <v>4893</v>
      </c>
    </row>
    <row r="35" spans="1:21" ht="11.25">
      <c r="A35" s="3" t="s">
        <v>100</v>
      </c>
      <c r="B35" s="28">
        <v>17792</v>
      </c>
      <c r="C35" s="28">
        <v>20365</v>
      </c>
      <c r="D35" s="28">
        <v>17386</v>
      </c>
      <c r="E35" s="22">
        <v>21562</v>
      </c>
      <c r="F35" s="28">
        <v>25521</v>
      </c>
      <c r="G35" s="28">
        <v>24887</v>
      </c>
      <c r="H35" s="28">
        <v>22264</v>
      </c>
      <c r="I35" s="22">
        <v>21699</v>
      </c>
      <c r="J35" s="28">
        <v>23469</v>
      </c>
      <c r="K35" s="28">
        <v>20940</v>
      </c>
      <c r="L35" s="28">
        <v>19826</v>
      </c>
      <c r="M35" s="22">
        <v>18650</v>
      </c>
      <c r="N35" s="28">
        <v>20800</v>
      </c>
      <c r="O35" s="28">
        <v>18700</v>
      </c>
      <c r="P35" s="28">
        <v>15907</v>
      </c>
      <c r="Q35" s="22">
        <v>17274</v>
      </c>
      <c r="R35" s="28">
        <v>16446</v>
      </c>
      <c r="S35" s="28">
        <v>14083</v>
      </c>
      <c r="T35" s="28">
        <v>14056</v>
      </c>
      <c r="U35" s="22">
        <v>12374</v>
      </c>
    </row>
    <row r="36" spans="1:21" ht="11.25">
      <c r="A36" s="3" t="s">
        <v>101</v>
      </c>
      <c r="B36" s="28">
        <v>40443</v>
      </c>
      <c r="C36" s="28">
        <v>39574</v>
      </c>
      <c r="D36" s="28">
        <v>37967</v>
      </c>
      <c r="E36" s="22">
        <v>37562</v>
      </c>
      <c r="F36" s="28">
        <v>37683</v>
      </c>
      <c r="G36" s="28">
        <v>38122</v>
      </c>
      <c r="H36" s="28">
        <v>39393</v>
      </c>
      <c r="I36" s="22">
        <v>38948</v>
      </c>
      <c r="J36" s="28">
        <v>38413</v>
      </c>
      <c r="K36" s="28">
        <v>38562</v>
      </c>
      <c r="L36" s="28">
        <v>39059</v>
      </c>
      <c r="M36" s="22">
        <v>38350</v>
      </c>
      <c r="N36" s="28">
        <v>38190</v>
      </c>
      <c r="O36" s="28">
        <v>36260</v>
      </c>
      <c r="P36" s="28">
        <v>36360</v>
      </c>
      <c r="Q36" s="22">
        <v>35715</v>
      </c>
      <c r="R36" s="28">
        <v>36222</v>
      </c>
      <c r="S36" s="28">
        <v>37598</v>
      </c>
      <c r="T36" s="28">
        <v>36988</v>
      </c>
      <c r="U36" s="22">
        <v>38896</v>
      </c>
    </row>
    <row r="37" spans="1:21" ht="11.25">
      <c r="A37" s="3" t="s">
        <v>102</v>
      </c>
      <c r="B37" s="28">
        <v>-678</v>
      </c>
      <c r="C37" s="28">
        <v>-707</v>
      </c>
      <c r="D37" s="28">
        <v>-733</v>
      </c>
      <c r="E37" s="22">
        <v>-741</v>
      </c>
      <c r="F37" s="28">
        <v>-1055</v>
      </c>
      <c r="G37" s="28">
        <v>-1063</v>
      </c>
      <c r="H37" s="28">
        <v>-1007</v>
      </c>
      <c r="I37" s="22">
        <v>-1012</v>
      </c>
      <c r="J37" s="28">
        <v>-974</v>
      </c>
      <c r="K37" s="28">
        <v>-1430</v>
      </c>
      <c r="L37" s="28">
        <v>-1436</v>
      </c>
      <c r="M37" s="22">
        <v>-1445</v>
      </c>
      <c r="N37" s="28">
        <v>-1455</v>
      </c>
      <c r="O37" s="28">
        <v>-1462</v>
      </c>
      <c r="P37" s="28">
        <v>-1477</v>
      </c>
      <c r="Q37" s="22">
        <v>-1483</v>
      </c>
      <c r="R37" s="28">
        <v>-1358</v>
      </c>
      <c r="S37" s="28">
        <v>-1405</v>
      </c>
      <c r="T37" s="28">
        <v>-1377</v>
      </c>
      <c r="U37" s="22">
        <v>-1386</v>
      </c>
    </row>
    <row r="38" spans="1:21" ht="11.25">
      <c r="A38" s="3" t="s">
        <v>138</v>
      </c>
      <c r="B38" s="28">
        <v>202240</v>
      </c>
      <c r="C38" s="28">
        <v>192407</v>
      </c>
      <c r="D38" s="28">
        <v>196809</v>
      </c>
      <c r="E38" s="22">
        <v>181067</v>
      </c>
      <c r="F38" s="28">
        <v>165304</v>
      </c>
      <c r="G38" s="28">
        <v>165300</v>
      </c>
      <c r="H38" s="28">
        <v>167696</v>
      </c>
      <c r="I38" s="22">
        <v>161287</v>
      </c>
      <c r="J38" s="28">
        <v>154657</v>
      </c>
      <c r="K38" s="28">
        <v>159123</v>
      </c>
      <c r="L38" s="28">
        <v>157891</v>
      </c>
      <c r="M38" s="22">
        <v>156837</v>
      </c>
      <c r="N38" s="28">
        <v>153175</v>
      </c>
      <c r="O38" s="28">
        <v>154705</v>
      </c>
      <c r="P38" s="28">
        <v>158714</v>
      </c>
      <c r="Q38" s="22">
        <v>151708</v>
      </c>
      <c r="R38" s="28">
        <v>150036</v>
      </c>
      <c r="S38" s="28">
        <v>153833</v>
      </c>
      <c r="T38" s="28">
        <v>149061</v>
      </c>
      <c r="U38" s="22">
        <v>149046</v>
      </c>
    </row>
    <row r="39" spans="1:21" ht="11.25">
      <c r="A39" s="2" t="s">
        <v>139</v>
      </c>
      <c r="B39" s="28">
        <v>703120</v>
      </c>
      <c r="C39" s="28">
        <v>670478</v>
      </c>
      <c r="D39" s="28">
        <v>614458</v>
      </c>
      <c r="E39" s="22">
        <v>583381</v>
      </c>
      <c r="F39" s="28">
        <v>560601</v>
      </c>
      <c r="G39" s="28">
        <v>550717</v>
      </c>
      <c r="H39" s="28">
        <v>555106</v>
      </c>
      <c r="I39" s="22">
        <v>529754</v>
      </c>
      <c r="J39" s="28">
        <v>525397</v>
      </c>
      <c r="K39" s="28">
        <v>529132</v>
      </c>
      <c r="L39" s="28">
        <v>524528</v>
      </c>
      <c r="M39" s="22">
        <v>518778</v>
      </c>
      <c r="N39" s="28">
        <v>505054</v>
      </c>
      <c r="O39" s="28">
        <v>508666</v>
      </c>
      <c r="P39" s="28">
        <v>511182</v>
      </c>
      <c r="Q39" s="22">
        <v>503012</v>
      </c>
      <c r="R39" s="28">
        <v>437637</v>
      </c>
      <c r="S39" s="28">
        <v>440430</v>
      </c>
      <c r="T39" s="28">
        <v>436869</v>
      </c>
      <c r="U39" s="22">
        <v>436036</v>
      </c>
    </row>
    <row r="40" spans="1:21" ht="12" thickBot="1">
      <c r="A40" s="5" t="s">
        <v>18</v>
      </c>
      <c r="B40" s="29">
        <v>1703545</v>
      </c>
      <c r="C40" s="29">
        <v>1642131</v>
      </c>
      <c r="D40" s="29">
        <v>1586124</v>
      </c>
      <c r="E40" s="23">
        <v>1539272</v>
      </c>
      <c r="F40" s="29">
        <v>1470664</v>
      </c>
      <c r="G40" s="29">
        <v>1451243</v>
      </c>
      <c r="H40" s="29">
        <v>1435136</v>
      </c>
      <c r="I40" s="23">
        <v>1445828</v>
      </c>
      <c r="J40" s="29">
        <v>1400464</v>
      </c>
      <c r="K40" s="29">
        <v>1423886</v>
      </c>
      <c r="L40" s="29">
        <v>1363513</v>
      </c>
      <c r="M40" s="23">
        <v>1341308</v>
      </c>
      <c r="N40" s="29">
        <v>1314440</v>
      </c>
      <c r="O40" s="29">
        <v>1415815</v>
      </c>
      <c r="P40" s="29">
        <v>1406619</v>
      </c>
      <c r="Q40" s="23">
        <v>1353946</v>
      </c>
      <c r="R40" s="29">
        <v>1404227</v>
      </c>
      <c r="S40" s="29">
        <v>1353344</v>
      </c>
      <c r="T40" s="29">
        <v>1368921</v>
      </c>
      <c r="U40" s="23">
        <v>1387237</v>
      </c>
    </row>
    <row r="41" spans="1:21" ht="12" thickTop="1">
      <c r="A41" s="2" t="s">
        <v>19</v>
      </c>
      <c r="B41" s="28">
        <v>97923</v>
      </c>
      <c r="C41" s="28">
        <v>109196</v>
      </c>
      <c r="D41" s="28">
        <v>80151</v>
      </c>
      <c r="E41" s="22">
        <v>91872</v>
      </c>
      <c r="F41" s="28">
        <v>86239</v>
      </c>
      <c r="G41" s="28">
        <v>91730</v>
      </c>
      <c r="H41" s="28">
        <v>71132</v>
      </c>
      <c r="I41" s="22">
        <v>88774</v>
      </c>
      <c r="J41" s="28">
        <v>84029</v>
      </c>
      <c r="K41" s="28">
        <v>96787</v>
      </c>
      <c r="L41" s="28">
        <v>78852</v>
      </c>
      <c r="M41" s="22">
        <v>104631</v>
      </c>
      <c r="N41" s="28">
        <v>94028</v>
      </c>
      <c r="O41" s="28">
        <v>105936</v>
      </c>
      <c r="P41" s="28">
        <v>111799</v>
      </c>
      <c r="Q41" s="22">
        <v>135658</v>
      </c>
      <c r="R41" s="28">
        <v>121238</v>
      </c>
      <c r="S41" s="28">
        <v>119155</v>
      </c>
      <c r="T41" s="28">
        <v>109687</v>
      </c>
      <c r="U41" s="22">
        <v>149935</v>
      </c>
    </row>
    <row r="42" spans="1:21" ht="11.25">
      <c r="A42" s="2" t="s">
        <v>142</v>
      </c>
      <c r="B42" s="28">
        <v>59557</v>
      </c>
      <c r="C42" s="28">
        <v>56064</v>
      </c>
      <c r="D42" s="28">
        <v>50895</v>
      </c>
      <c r="E42" s="22">
        <v>58715</v>
      </c>
      <c r="F42" s="28">
        <v>50221</v>
      </c>
      <c r="G42" s="28">
        <v>46660</v>
      </c>
      <c r="H42" s="28">
        <v>43376</v>
      </c>
      <c r="I42" s="22">
        <v>49763</v>
      </c>
      <c r="J42" s="28">
        <v>50688</v>
      </c>
      <c r="K42" s="28">
        <v>43046</v>
      </c>
      <c r="L42" s="28">
        <v>38444</v>
      </c>
      <c r="M42" s="22">
        <v>45083</v>
      </c>
      <c r="N42" s="28">
        <v>36025</v>
      </c>
      <c r="O42" s="28">
        <v>24671</v>
      </c>
      <c r="P42" s="28">
        <v>3048</v>
      </c>
      <c r="Q42" s="22"/>
      <c r="R42" s="28"/>
      <c r="S42" s="28"/>
      <c r="T42" s="28"/>
      <c r="U42" s="22"/>
    </row>
    <row r="43" spans="1:21" ht="11.25">
      <c r="A43" s="2" t="s">
        <v>20</v>
      </c>
      <c r="B43" s="28">
        <v>30000</v>
      </c>
      <c r="C43" s="28"/>
      <c r="D43" s="28">
        <v>40000</v>
      </c>
      <c r="E43" s="22"/>
      <c r="F43" s="28"/>
      <c r="G43" s="28"/>
      <c r="H43" s="28">
        <v>25000</v>
      </c>
      <c r="I43" s="22"/>
      <c r="J43" s="28"/>
      <c r="K43" s="28"/>
      <c r="L43" s="28">
        <v>50000</v>
      </c>
      <c r="M43" s="22"/>
      <c r="N43" s="28">
        <v>10000</v>
      </c>
      <c r="O43" s="28"/>
      <c r="P43" s="28">
        <v>10000</v>
      </c>
      <c r="Q43" s="22"/>
      <c r="R43" s="28">
        <v>20000</v>
      </c>
      <c r="S43" s="28"/>
      <c r="T43" s="28">
        <v>30000</v>
      </c>
      <c r="U43" s="22"/>
    </row>
    <row r="44" spans="1:21" ht="11.25">
      <c r="A44" s="2" t="s">
        <v>145</v>
      </c>
      <c r="B44" s="28">
        <v>24523</v>
      </c>
      <c r="C44" s="28">
        <v>24939</v>
      </c>
      <c r="D44" s="28">
        <v>19645</v>
      </c>
      <c r="E44" s="22">
        <v>18696</v>
      </c>
      <c r="F44" s="28">
        <v>15357</v>
      </c>
      <c r="G44" s="28">
        <v>17754</v>
      </c>
      <c r="H44" s="28">
        <v>19373</v>
      </c>
      <c r="I44" s="22">
        <v>18970</v>
      </c>
      <c r="J44" s="28">
        <v>3531</v>
      </c>
      <c r="K44" s="28">
        <v>2647</v>
      </c>
      <c r="L44" s="28">
        <v>2356</v>
      </c>
      <c r="M44" s="22">
        <v>25</v>
      </c>
      <c r="N44" s="28">
        <v>10</v>
      </c>
      <c r="O44" s="28"/>
      <c r="P44" s="28"/>
      <c r="Q44" s="22"/>
      <c r="R44" s="28"/>
      <c r="S44" s="28"/>
      <c r="T44" s="28"/>
      <c r="U44" s="22"/>
    </row>
    <row r="45" spans="1:21" ht="11.25">
      <c r="A45" s="2" t="s">
        <v>146</v>
      </c>
      <c r="B45" s="28"/>
      <c r="C45" s="28"/>
      <c r="D45" s="28"/>
      <c r="E45" s="22"/>
      <c r="F45" s="28">
        <v>59999</v>
      </c>
      <c r="G45" s="28">
        <v>59998</v>
      </c>
      <c r="H45" s="28">
        <v>59996</v>
      </c>
      <c r="I45" s="22">
        <v>59995</v>
      </c>
      <c r="J45" s="28"/>
      <c r="K45" s="28"/>
      <c r="L45" s="28"/>
      <c r="M45" s="22"/>
      <c r="N45" s="28"/>
      <c r="O45" s="28"/>
      <c r="P45" s="28"/>
      <c r="Q45" s="22"/>
      <c r="R45" s="28"/>
      <c r="S45" s="28"/>
      <c r="T45" s="28"/>
      <c r="U45" s="22"/>
    </row>
    <row r="46" spans="1:21" ht="11.25">
      <c r="A46" s="2" t="s">
        <v>148</v>
      </c>
      <c r="B46" s="28">
        <v>78070</v>
      </c>
      <c r="C46" s="28">
        <v>76663</v>
      </c>
      <c r="D46" s="28">
        <v>75424</v>
      </c>
      <c r="E46" s="22">
        <v>50201</v>
      </c>
      <c r="F46" s="28">
        <v>916</v>
      </c>
      <c r="G46" s="28">
        <v>2171</v>
      </c>
      <c r="H46" s="28">
        <v>4079</v>
      </c>
      <c r="I46" s="22">
        <v>2108</v>
      </c>
      <c r="J46" s="28">
        <v>2600</v>
      </c>
      <c r="K46" s="28">
        <v>28491</v>
      </c>
      <c r="L46" s="28">
        <v>28809</v>
      </c>
      <c r="M46" s="22">
        <v>27454</v>
      </c>
      <c r="N46" s="28">
        <v>80148</v>
      </c>
      <c r="O46" s="28">
        <v>175648</v>
      </c>
      <c r="P46" s="28">
        <v>170000</v>
      </c>
      <c r="Q46" s="22">
        <v>172901</v>
      </c>
      <c r="R46" s="28">
        <v>119953</v>
      </c>
      <c r="S46" s="28">
        <v>449</v>
      </c>
      <c r="T46" s="28"/>
      <c r="U46" s="22"/>
    </row>
    <row r="47" spans="1:21" ht="11.25">
      <c r="A47" s="2" t="s">
        <v>21</v>
      </c>
      <c r="B47" s="28">
        <v>16156</v>
      </c>
      <c r="C47" s="28">
        <v>16794</v>
      </c>
      <c r="D47" s="28">
        <v>4848</v>
      </c>
      <c r="E47" s="22">
        <v>26840</v>
      </c>
      <c r="F47" s="28">
        <v>14311</v>
      </c>
      <c r="G47" s="28">
        <v>10685</v>
      </c>
      <c r="H47" s="28">
        <v>3842</v>
      </c>
      <c r="I47" s="22">
        <v>27043</v>
      </c>
      <c r="J47" s="28">
        <v>20917</v>
      </c>
      <c r="K47" s="28">
        <v>14054</v>
      </c>
      <c r="L47" s="28">
        <v>3006</v>
      </c>
      <c r="M47" s="22">
        <v>9038</v>
      </c>
      <c r="N47" s="28">
        <v>6941</v>
      </c>
      <c r="O47" s="28">
        <v>6520</v>
      </c>
      <c r="P47" s="28">
        <v>3641</v>
      </c>
      <c r="Q47" s="22">
        <v>4810</v>
      </c>
      <c r="R47" s="28">
        <v>2425</v>
      </c>
      <c r="S47" s="28">
        <v>4289</v>
      </c>
      <c r="T47" s="28">
        <v>2556</v>
      </c>
      <c r="U47" s="22">
        <v>5957</v>
      </c>
    </row>
    <row r="48" spans="1:21" ht="11.25">
      <c r="A48" s="2" t="s">
        <v>154</v>
      </c>
      <c r="B48" s="28">
        <v>120950</v>
      </c>
      <c r="C48" s="28">
        <v>104414</v>
      </c>
      <c r="D48" s="28">
        <v>99443</v>
      </c>
      <c r="E48" s="22">
        <v>87886</v>
      </c>
      <c r="F48" s="28">
        <v>99261</v>
      </c>
      <c r="G48" s="28">
        <v>87195</v>
      </c>
      <c r="H48" s="28">
        <v>84550</v>
      </c>
      <c r="I48" s="22">
        <v>76272</v>
      </c>
      <c r="J48" s="28">
        <v>83600</v>
      </c>
      <c r="K48" s="28">
        <v>81849</v>
      </c>
      <c r="L48" s="28">
        <v>77661</v>
      </c>
      <c r="M48" s="22">
        <v>75539</v>
      </c>
      <c r="N48" s="28">
        <v>81111</v>
      </c>
      <c r="O48" s="28">
        <v>74487</v>
      </c>
      <c r="P48" s="28">
        <v>85144</v>
      </c>
      <c r="Q48" s="22">
        <v>90425</v>
      </c>
      <c r="R48" s="28">
        <v>127759</v>
      </c>
      <c r="S48" s="28">
        <v>86778</v>
      </c>
      <c r="T48" s="28">
        <v>105222</v>
      </c>
      <c r="U48" s="22">
        <v>84726</v>
      </c>
    </row>
    <row r="49" spans="1:21" ht="11.25">
      <c r="A49" s="2" t="s">
        <v>158</v>
      </c>
      <c r="B49" s="28">
        <v>29398</v>
      </c>
      <c r="C49" s="28">
        <v>16550</v>
      </c>
      <c r="D49" s="28">
        <v>16419</v>
      </c>
      <c r="E49" s="22">
        <v>18384</v>
      </c>
      <c r="F49" s="28">
        <v>23975</v>
      </c>
      <c r="G49" s="28">
        <v>13137</v>
      </c>
      <c r="H49" s="28">
        <v>15402</v>
      </c>
      <c r="I49" s="22">
        <v>17151</v>
      </c>
      <c r="J49" s="28">
        <v>23904</v>
      </c>
      <c r="K49" s="28">
        <v>12909</v>
      </c>
      <c r="L49" s="28">
        <v>15184</v>
      </c>
      <c r="M49" s="22">
        <v>14419</v>
      </c>
      <c r="N49" s="28">
        <v>21795</v>
      </c>
      <c r="O49" s="28">
        <v>11578</v>
      </c>
      <c r="P49" s="28">
        <v>14326</v>
      </c>
      <c r="Q49" s="22">
        <v>6177</v>
      </c>
      <c r="R49" s="28">
        <v>14840</v>
      </c>
      <c r="S49" s="28">
        <v>8470</v>
      </c>
      <c r="T49" s="28">
        <v>13646</v>
      </c>
      <c r="U49" s="22">
        <v>12337</v>
      </c>
    </row>
    <row r="50" spans="1:21" ht="11.25">
      <c r="A50" s="2" t="s">
        <v>159</v>
      </c>
      <c r="B50" s="28"/>
      <c r="C50" s="28"/>
      <c r="D50" s="28"/>
      <c r="E50" s="22">
        <v>828</v>
      </c>
      <c r="F50" s="28"/>
      <c r="G50" s="28"/>
      <c r="H50" s="28"/>
      <c r="I50" s="22">
        <v>734</v>
      </c>
      <c r="J50" s="28"/>
      <c r="K50" s="28"/>
      <c r="L50" s="28"/>
      <c r="M50" s="22">
        <v>662</v>
      </c>
      <c r="N50" s="28"/>
      <c r="O50" s="28"/>
      <c r="P50" s="28"/>
      <c r="Q50" s="22"/>
      <c r="R50" s="28"/>
      <c r="S50" s="28"/>
      <c r="T50" s="28"/>
      <c r="U50" s="22">
        <v>594</v>
      </c>
    </row>
    <row r="51" spans="1:21" ht="11.25">
      <c r="A51" s="2" t="s">
        <v>160</v>
      </c>
      <c r="B51" s="28">
        <v>3384</v>
      </c>
      <c r="C51" s="28">
        <v>3275</v>
      </c>
      <c r="D51" s="28">
        <v>3129</v>
      </c>
      <c r="E51" s="22">
        <v>3122</v>
      </c>
      <c r="F51" s="28">
        <v>3036</v>
      </c>
      <c r="G51" s="28">
        <v>3083</v>
      </c>
      <c r="H51" s="28">
        <v>3109</v>
      </c>
      <c r="I51" s="22">
        <v>3091</v>
      </c>
      <c r="J51" s="28">
        <v>3133</v>
      </c>
      <c r="K51" s="28">
        <v>3017</v>
      </c>
      <c r="L51" s="28">
        <v>3035</v>
      </c>
      <c r="M51" s="22">
        <v>2762</v>
      </c>
      <c r="N51" s="28">
        <v>3152</v>
      </c>
      <c r="O51" s="28">
        <v>2887</v>
      </c>
      <c r="P51" s="28">
        <v>2858</v>
      </c>
      <c r="Q51" s="22">
        <v>2390</v>
      </c>
      <c r="R51" s="28">
        <v>2450</v>
      </c>
      <c r="S51" s="28">
        <v>2547</v>
      </c>
      <c r="T51" s="28">
        <v>2798</v>
      </c>
      <c r="U51" s="22">
        <v>2660</v>
      </c>
    </row>
    <row r="52" spans="1:21" ht="11.25">
      <c r="A52" s="2" t="s">
        <v>22</v>
      </c>
      <c r="B52" s="28">
        <v>51238</v>
      </c>
      <c r="C52" s="28">
        <v>64231</v>
      </c>
      <c r="D52" s="28">
        <v>52353</v>
      </c>
      <c r="E52" s="22">
        <v>54476</v>
      </c>
      <c r="F52" s="28">
        <v>48745</v>
      </c>
      <c r="G52" s="28">
        <v>54576</v>
      </c>
      <c r="H52" s="28">
        <v>51482</v>
      </c>
      <c r="I52" s="22">
        <v>64346</v>
      </c>
      <c r="J52" s="28">
        <v>48148</v>
      </c>
      <c r="K52" s="28">
        <v>51814</v>
      </c>
      <c r="L52" s="28">
        <v>45397</v>
      </c>
      <c r="M52" s="22">
        <v>44471</v>
      </c>
      <c r="N52" s="28">
        <v>36503</v>
      </c>
      <c r="O52" s="28">
        <v>42613</v>
      </c>
      <c r="P52" s="28">
        <v>33603</v>
      </c>
      <c r="Q52" s="22">
        <v>48102</v>
      </c>
      <c r="R52" s="28">
        <v>35992</v>
      </c>
      <c r="S52" s="28">
        <v>39992</v>
      </c>
      <c r="T52" s="28">
        <v>34791</v>
      </c>
      <c r="U52" s="22">
        <v>46364</v>
      </c>
    </row>
    <row r="53" spans="1:21" ht="11.25">
      <c r="A53" s="2" t="s">
        <v>162</v>
      </c>
      <c r="B53" s="28">
        <v>511203</v>
      </c>
      <c r="C53" s="28">
        <v>472131</v>
      </c>
      <c r="D53" s="28">
        <v>442310</v>
      </c>
      <c r="E53" s="22">
        <v>411024</v>
      </c>
      <c r="F53" s="28">
        <v>402065</v>
      </c>
      <c r="G53" s="28">
        <v>386994</v>
      </c>
      <c r="H53" s="28">
        <v>381348</v>
      </c>
      <c r="I53" s="22">
        <v>408251</v>
      </c>
      <c r="J53" s="28">
        <v>320553</v>
      </c>
      <c r="K53" s="28">
        <v>334618</v>
      </c>
      <c r="L53" s="28">
        <v>342748</v>
      </c>
      <c r="M53" s="22">
        <v>324088</v>
      </c>
      <c r="N53" s="28">
        <v>369717</v>
      </c>
      <c r="O53" s="28">
        <v>444341</v>
      </c>
      <c r="P53" s="28">
        <v>434423</v>
      </c>
      <c r="Q53" s="22">
        <v>460466</v>
      </c>
      <c r="R53" s="28">
        <v>444659</v>
      </c>
      <c r="S53" s="28">
        <v>261683</v>
      </c>
      <c r="T53" s="28">
        <v>298702</v>
      </c>
      <c r="U53" s="22">
        <v>302576</v>
      </c>
    </row>
    <row r="54" spans="1:21" ht="11.25">
      <c r="A54" s="2" t="s">
        <v>163</v>
      </c>
      <c r="B54" s="28">
        <v>90000</v>
      </c>
      <c r="C54" s="28">
        <v>90000</v>
      </c>
      <c r="D54" s="28">
        <v>90000</v>
      </c>
      <c r="E54" s="22">
        <v>90000</v>
      </c>
      <c r="F54" s="28">
        <v>70000</v>
      </c>
      <c r="G54" s="28">
        <v>70000</v>
      </c>
      <c r="H54" s="28">
        <v>70000</v>
      </c>
      <c r="I54" s="22">
        <v>70000</v>
      </c>
      <c r="J54" s="28">
        <v>129994</v>
      </c>
      <c r="K54" s="28">
        <v>129993</v>
      </c>
      <c r="L54" s="28">
        <v>129992</v>
      </c>
      <c r="M54" s="22">
        <v>129990</v>
      </c>
      <c r="N54" s="28">
        <v>129989</v>
      </c>
      <c r="O54" s="28">
        <v>129988</v>
      </c>
      <c r="P54" s="28">
        <v>129987</v>
      </c>
      <c r="Q54" s="22">
        <v>59986</v>
      </c>
      <c r="R54" s="28">
        <v>59985</v>
      </c>
      <c r="S54" s="28">
        <v>59983</v>
      </c>
      <c r="T54" s="28">
        <v>59982</v>
      </c>
      <c r="U54" s="22">
        <v>59981</v>
      </c>
    </row>
    <row r="55" spans="1:21" ht="11.25">
      <c r="A55" s="2" t="s">
        <v>164</v>
      </c>
      <c r="B55" s="28">
        <v>49990</v>
      </c>
      <c r="C55" s="28">
        <v>50000</v>
      </c>
      <c r="D55" s="28">
        <v>50000</v>
      </c>
      <c r="E55" s="22">
        <v>50000</v>
      </c>
      <c r="F55" s="28">
        <v>50000</v>
      </c>
      <c r="G55" s="28">
        <v>50000</v>
      </c>
      <c r="H55" s="28">
        <v>50000</v>
      </c>
      <c r="I55" s="22">
        <v>50000</v>
      </c>
      <c r="J55" s="28">
        <v>50000</v>
      </c>
      <c r="K55" s="28">
        <v>50000</v>
      </c>
      <c r="L55" s="28"/>
      <c r="M55" s="22"/>
      <c r="N55" s="28"/>
      <c r="O55" s="28"/>
      <c r="P55" s="28"/>
      <c r="Q55" s="22"/>
      <c r="R55" s="28"/>
      <c r="S55" s="28"/>
      <c r="T55" s="28"/>
      <c r="U55" s="22"/>
    </row>
    <row r="56" spans="1:21" ht="11.25">
      <c r="A56" s="2" t="s">
        <v>165</v>
      </c>
      <c r="B56" s="28">
        <v>55709</v>
      </c>
      <c r="C56" s="28">
        <v>43667</v>
      </c>
      <c r="D56" s="28">
        <v>43321</v>
      </c>
      <c r="E56" s="22">
        <v>58130</v>
      </c>
      <c r="F56" s="28">
        <v>71544</v>
      </c>
      <c r="G56" s="28">
        <v>70591</v>
      </c>
      <c r="H56" s="28">
        <v>66623</v>
      </c>
      <c r="I56" s="22">
        <v>62660</v>
      </c>
      <c r="J56" s="28">
        <v>56475</v>
      </c>
      <c r="K56" s="28">
        <v>55223</v>
      </c>
      <c r="L56" s="28">
        <v>54472</v>
      </c>
      <c r="M56" s="22">
        <v>54560</v>
      </c>
      <c r="N56" s="28">
        <v>3567</v>
      </c>
      <c r="O56" s="28">
        <v>22688</v>
      </c>
      <c r="P56" s="28">
        <v>29282</v>
      </c>
      <c r="Q56" s="22">
        <v>28778</v>
      </c>
      <c r="R56" s="28">
        <v>80539</v>
      </c>
      <c r="S56" s="28">
        <v>199692</v>
      </c>
      <c r="T56" s="28">
        <v>190000</v>
      </c>
      <c r="U56" s="22">
        <v>190000</v>
      </c>
    </row>
    <row r="57" spans="1:21" ht="11.25">
      <c r="A57" s="2" t="s">
        <v>166</v>
      </c>
      <c r="B57" s="28">
        <v>55593</v>
      </c>
      <c r="C57" s="28">
        <v>54360</v>
      </c>
      <c r="D57" s="28">
        <v>53624</v>
      </c>
      <c r="E57" s="22">
        <v>53019</v>
      </c>
      <c r="F57" s="28">
        <v>53350</v>
      </c>
      <c r="G57" s="28">
        <v>53242</v>
      </c>
      <c r="H57" s="28">
        <v>54078</v>
      </c>
      <c r="I57" s="22">
        <v>52293</v>
      </c>
      <c r="J57" s="28">
        <v>52342</v>
      </c>
      <c r="K57" s="28">
        <v>52311</v>
      </c>
      <c r="L57" s="28">
        <v>53074</v>
      </c>
      <c r="M57" s="22">
        <v>52592</v>
      </c>
      <c r="N57" s="28">
        <v>52898</v>
      </c>
      <c r="O57" s="28">
        <v>54096</v>
      </c>
      <c r="P57" s="28">
        <v>54681</v>
      </c>
      <c r="Q57" s="22">
        <v>54439</v>
      </c>
      <c r="R57" s="28">
        <v>54979</v>
      </c>
      <c r="S57" s="28">
        <v>54921</v>
      </c>
      <c r="T57" s="28">
        <v>55544</v>
      </c>
      <c r="U57" s="22">
        <v>55611</v>
      </c>
    </row>
    <row r="58" spans="1:21" ht="11.25">
      <c r="A58" s="2" t="s">
        <v>23</v>
      </c>
      <c r="B58" s="28">
        <v>54686</v>
      </c>
      <c r="C58" s="28">
        <v>54125</v>
      </c>
      <c r="D58" s="28">
        <v>53841</v>
      </c>
      <c r="E58" s="22">
        <v>53214</v>
      </c>
      <c r="F58" s="28">
        <v>50596</v>
      </c>
      <c r="G58" s="28">
        <v>47956</v>
      </c>
      <c r="H58" s="28">
        <v>45433</v>
      </c>
      <c r="I58" s="22">
        <v>42525</v>
      </c>
      <c r="J58" s="28">
        <v>40696</v>
      </c>
      <c r="K58" s="28">
        <v>38770</v>
      </c>
      <c r="L58" s="28">
        <v>36983</v>
      </c>
      <c r="M58" s="22">
        <v>34914</v>
      </c>
      <c r="N58" s="28">
        <v>33705</v>
      </c>
      <c r="O58" s="28">
        <v>32545</v>
      </c>
      <c r="P58" s="28">
        <v>31504</v>
      </c>
      <c r="Q58" s="22">
        <v>29347</v>
      </c>
      <c r="R58" s="28">
        <v>26215</v>
      </c>
      <c r="S58" s="28">
        <v>22795</v>
      </c>
      <c r="T58" s="28">
        <v>21369</v>
      </c>
      <c r="U58" s="22">
        <v>21561</v>
      </c>
    </row>
    <row r="59" spans="1:21" ht="11.25">
      <c r="A59" s="2" t="s">
        <v>24</v>
      </c>
      <c r="B59" s="28">
        <v>1050</v>
      </c>
      <c r="C59" s="28">
        <v>993</v>
      </c>
      <c r="D59" s="28">
        <v>943</v>
      </c>
      <c r="E59" s="22">
        <v>1140</v>
      </c>
      <c r="F59" s="28">
        <v>1087</v>
      </c>
      <c r="G59" s="28">
        <v>1036</v>
      </c>
      <c r="H59" s="28">
        <v>984</v>
      </c>
      <c r="I59" s="22">
        <v>1035</v>
      </c>
      <c r="J59" s="28">
        <v>987</v>
      </c>
      <c r="K59" s="28">
        <v>940</v>
      </c>
      <c r="L59" s="28">
        <v>898</v>
      </c>
      <c r="M59" s="22">
        <v>1023</v>
      </c>
      <c r="N59" s="28">
        <v>976</v>
      </c>
      <c r="O59" s="28">
        <v>931</v>
      </c>
      <c r="P59" s="28">
        <v>880</v>
      </c>
      <c r="Q59" s="22">
        <v>1125</v>
      </c>
      <c r="R59" s="28">
        <v>1073</v>
      </c>
      <c r="S59" s="28">
        <v>1024</v>
      </c>
      <c r="T59" s="28">
        <v>1003</v>
      </c>
      <c r="U59" s="22">
        <v>1222</v>
      </c>
    </row>
    <row r="60" spans="1:21" ht="11.25">
      <c r="A60" s="2" t="s">
        <v>171</v>
      </c>
      <c r="B60" s="28"/>
      <c r="C60" s="28"/>
      <c r="D60" s="28"/>
      <c r="E60" s="22"/>
      <c r="F60" s="28"/>
      <c r="G60" s="28"/>
      <c r="H60" s="28"/>
      <c r="I60" s="22"/>
      <c r="J60" s="28"/>
      <c r="K60" s="28"/>
      <c r="L60" s="28"/>
      <c r="M60" s="22"/>
      <c r="N60" s="28"/>
      <c r="O60" s="28"/>
      <c r="P60" s="28"/>
      <c r="Q60" s="22"/>
      <c r="R60" s="28">
        <v>0</v>
      </c>
      <c r="S60" s="28"/>
      <c r="T60" s="28">
        <v>2</v>
      </c>
      <c r="U60" s="22">
        <v>5</v>
      </c>
    </row>
    <row r="61" spans="1:21" ht="11.25">
      <c r="A61" s="2" t="s">
        <v>101</v>
      </c>
      <c r="B61" s="28">
        <v>9376</v>
      </c>
      <c r="C61" s="28">
        <v>9305</v>
      </c>
      <c r="D61" s="28">
        <v>8871</v>
      </c>
      <c r="E61" s="22">
        <v>8678</v>
      </c>
      <c r="F61" s="28">
        <v>8362</v>
      </c>
      <c r="G61" s="28">
        <v>9143</v>
      </c>
      <c r="H61" s="28">
        <v>9190</v>
      </c>
      <c r="I61" s="22">
        <v>8687</v>
      </c>
      <c r="J61" s="28">
        <v>9513</v>
      </c>
      <c r="K61" s="28">
        <v>10619</v>
      </c>
      <c r="L61" s="28">
        <v>9724</v>
      </c>
      <c r="M61" s="22">
        <v>6109</v>
      </c>
      <c r="N61" s="28">
        <v>5083</v>
      </c>
      <c r="O61" s="28">
        <v>3407</v>
      </c>
      <c r="P61" s="28">
        <v>3557</v>
      </c>
      <c r="Q61" s="22">
        <v>3507</v>
      </c>
      <c r="R61" s="28">
        <v>3517</v>
      </c>
      <c r="S61" s="28">
        <v>2435</v>
      </c>
      <c r="T61" s="28">
        <v>2288</v>
      </c>
      <c r="U61" s="22">
        <v>2147</v>
      </c>
    </row>
    <row r="62" spans="1:21" ht="11.25">
      <c r="A62" s="2" t="s">
        <v>173</v>
      </c>
      <c r="B62" s="28">
        <v>316405</v>
      </c>
      <c r="C62" s="28">
        <v>302451</v>
      </c>
      <c r="D62" s="28">
        <v>300602</v>
      </c>
      <c r="E62" s="22">
        <v>314184</v>
      </c>
      <c r="F62" s="28">
        <v>304942</v>
      </c>
      <c r="G62" s="28">
        <v>301970</v>
      </c>
      <c r="H62" s="28">
        <v>296311</v>
      </c>
      <c r="I62" s="22">
        <v>287202</v>
      </c>
      <c r="J62" s="28">
        <v>340010</v>
      </c>
      <c r="K62" s="28">
        <v>337859</v>
      </c>
      <c r="L62" s="28">
        <v>285146</v>
      </c>
      <c r="M62" s="22">
        <v>279190</v>
      </c>
      <c r="N62" s="28">
        <v>226222</v>
      </c>
      <c r="O62" s="28">
        <v>243657</v>
      </c>
      <c r="P62" s="28">
        <v>249894</v>
      </c>
      <c r="Q62" s="22">
        <v>177184</v>
      </c>
      <c r="R62" s="28">
        <v>226310</v>
      </c>
      <c r="S62" s="28">
        <v>340854</v>
      </c>
      <c r="T62" s="28">
        <v>330190</v>
      </c>
      <c r="U62" s="22">
        <v>330530</v>
      </c>
    </row>
    <row r="63" spans="1:21" ht="12" thickBot="1">
      <c r="A63" s="5" t="s">
        <v>174</v>
      </c>
      <c r="B63" s="29">
        <v>827608</v>
      </c>
      <c r="C63" s="29">
        <v>774583</v>
      </c>
      <c r="D63" s="29">
        <v>742913</v>
      </c>
      <c r="E63" s="23">
        <v>725208</v>
      </c>
      <c r="F63" s="29">
        <v>707007</v>
      </c>
      <c r="G63" s="29">
        <v>688964</v>
      </c>
      <c r="H63" s="29">
        <v>677660</v>
      </c>
      <c r="I63" s="23">
        <v>695454</v>
      </c>
      <c r="J63" s="29">
        <v>660563</v>
      </c>
      <c r="K63" s="29">
        <v>672477</v>
      </c>
      <c r="L63" s="29">
        <v>627894</v>
      </c>
      <c r="M63" s="23">
        <v>603279</v>
      </c>
      <c r="N63" s="29">
        <v>595939</v>
      </c>
      <c r="O63" s="29">
        <v>687999</v>
      </c>
      <c r="P63" s="29">
        <v>684317</v>
      </c>
      <c r="Q63" s="23">
        <v>637650</v>
      </c>
      <c r="R63" s="29">
        <v>670970</v>
      </c>
      <c r="S63" s="29">
        <v>602538</v>
      </c>
      <c r="T63" s="29">
        <v>628893</v>
      </c>
      <c r="U63" s="23">
        <v>633107</v>
      </c>
    </row>
    <row r="64" spans="1:21" ht="12" thickTop="1">
      <c r="A64" s="2" t="s">
        <v>176</v>
      </c>
      <c r="B64" s="28">
        <v>186554</v>
      </c>
      <c r="C64" s="28">
        <v>186554</v>
      </c>
      <c r="D64" s="28">
        <v>186554</v>
      </c>
      <c r="E64" s="22">
        <v>186554</v>
      </c>
      <c r="F64" s="28">
        <v>186554</v>
      </c>
      <c r="G64" s="28">
        <v>186554</v>
      </c>
      <c r="H64" s="28">
        <v>186554</v>
      </c>
      <c r="I64" s="22">
        <v>186554</v>
      </c>
      <c r="J64" s="28">
        <v>186554</v>
      </c>
      <c r="K64" s="28">
        <v>186554</v>
      </c>
      <c r="L64" s="28">
        <v>186554</v>
      </c>
      <c r="M64" s="22">
        <v>186554</v>
      </c>
      <c r="N64" s="28">
        <v>186554</v>
      </c>
      <c r="O64" s="28">
        <v>186554</v>
      </c>
      <c r="P64" s="28">
        <v>186554</v>
      </c>
      <c r="Q64" s="22">
        <v>186554</v>
      </c>
      <c r="R64" s="28">
        <v>186554</v>
      </c>
      <c r="S64" s="28">
        <v>186554</v>
      </c>
      <c r="T64" s="28">
        <v>186554</v>
      </c>
      <c r="U64" s="22">
        <v>186554</v>
      </c>
    </row>
    <row r="65" spans="1:21" ht="11.25">
      <c r="A65" s="2" t="s">
        <v>178</v>
      </c>
      <c r="B65" s="28">
        <v>237526</v>
      </c>
      <c r="C65" s="28">
        <v>237524</v>
      </c>
      <c r="D65" s="28">
        <v>237524</v>
      </c>
      <c r="E65" s="22">
        <v>237522</v>
      </c>
      <c r="F65" s="28">
        <v>237522</v>
      </c>
      <c r="G65" s="28">
        <v>237522</v>
      </c>
      <c r="H65" s="28">
        <v>237522</v>
      </c>
      <c r="I65" s="22">
        <v>237522</v>
      </c>
      <c r="J65" s="28">
        <v>237522</v>
      </c>
      <c r="K65" s="28">
        <v>237522</v>
      </c>
      <c r="L65" s="28">
        <v>237522</v>
      </c>
      <c r="M65" s="22">
        <v>237522</v>
      </c>
      <c r="N65" s="28">
        <v>237522</v>
      </c>
      <c r="O65" s="28">
        <v>237522</v>
      </c>
      <c r="P65" s="28">
        <v>237522</v>
      </c>
      <c r="Q65" s="22">
        <v>237522</v>
      </c>
      <c r="R65" s="28">
        <v>237522</v>
      </c>
      <c r="S65" s="28">
        <v>237522</v>
      </c>
      <c r="T65" s="28">
        <v>237522</v>
      </c>
      <c r="U65" s="22">
        <v>237522</v>
      </c>
    </row>
    <row r="66" spans="1:21" ht="11.25">
      <c r="A66" s="2" t="s">
        <v>183</v>
      </c>
      <c r="B66" s="28">
        <v>384447</v>
      </c>
      <c r="C66" s="28">
        <v>381123</v>
      </c>
      <c r="D66" s="28">
        <v>357481</v>
      </c>
      <c r="E66" s="22">
        <v>357830</v>
      </c>
      <c r="F66" s="28">
        <v>338170</v>
      </c>
      <c r="G66" s="28">
        <v>336510</v>
      </c>
      <c r="H66" s="28">
        <v>322320</v>
      </c>
      <c r="I66" s="22">
        <v>326153</v>
      </c>
      <c r="J66" s="28">
        <v>322040</v>
      </c>
      <c r="K66" s="28">
        <v>320821</v>
      </c>
      <c r="L66" s="28">
        <v>306963</v>
      </c>
      <c r="M66" s="22">
        <v>309361</v>
      </c>
      <c r="N66" s="28">
        <v>292495</v>
      </c>
      <c r="O66" s="28">
        <v>301358</v>
      </c>
      <c r="P66" s="28">
        <v>289584</v>
      </c>
      <c r="Q66" s="22">
        <v>287738</v>
      </c>
      <c r="R66" s="28">
        <v>306346</v>
      </c>
      <c r="S66" s="28">
        <v>321402</v>
      </c>
      <c r="T66" s="28">
        <v>315320</v>
      </c>
      <c r="U66" s="22">
        <v>331895</v>
      </c>
    </row>
    <row r="67" spans="1:21" ht="11.25">
      <c r="A67" s="2" t="s">
        <v>184</v>
      </c>
      <c r="B67" s="28">
        <v>-4278</v>
      </c>
      <c r="C67" s="28">
        <v>-4264</v>
      </c>
      <c r="D67" s="28">
        <v>-4228</v>
      </c>
      <c r="E67" s="22">
        <v>-4219</v>
      </c>
      <c r="F67" s="28">
        <v>-4207</v>
      </c>
      <c r="G67" s="28">
        <v>-4199</v>
      </c>
      <c r="H67" s="28">
        <v>-4204</v>
      </c>
      <c r="I67" s="22">
        <v>-4201</v>
      </c>
      <c r="J67" s="28">
        <v>-1426</v>
      </c>
      <c r="K67" s="28">
        <v>-1427</v>
      </c>
      <c r="L67" s="28">
        <v>-1421</v>
      </c>
      <c r="M67" s="22">
        <v>-1416</v>
      </c>
      <c r="N67" s="28">
        <v>-1408</v>
      </c>
      <c r="O67" s="28">
        <v>-1405</v>
      </c>
      <c r="P67" s="28">
        <v>-1404</v>
      </c>
      <c r="Q67" s="22">
        <v>-1385</v>
      </c>
      <c r="R67" s="28">
        <v>-1376</v>
      </c>
      <c r="S67" s="28">
        <v>-1367</v>
      </c>
      <c r="T67" s="28">
        <v>-1354</v>
      </c>
      <c r="U67" s="22">
        <v>-1355</v>
      </c>
    </row>
    <row r="68" spans="1:21" ht="11.25">
      <c r="A68" s="2" t="s">
        <v>185</v>
      </c>
      <c r="B68" s="28">
        <v>804249</v>
      </c>
      <c r="C68" s="28">
        <v>800937</v>
      </c>
      <c r="D68" s="28">
        <v>777331</v>
      </c>
      <c r="E68" s="22">
        <v>777688</v>
      </c>
      <c r="F68" s="28">
        <v>758040</v>
      </c>
      <c r="G68" s="28">
        <v>756387</v>
      </c>
      <c r="H68" s="28">
        <v>742192</v>
      </c>
      <c r="I68" s="22">
        <v>746028</v>
      </c>
      <c r="J68" s="28">
        <v>744690</v>
      </c>
      <c r="K68" s="28">
        <v>743470</v>
      </c>
      <c r="L68" s="28">
        <v>729618</v>
      </c>
      <c r="M68" s="22">
        <v>732021</v>
      </c>
      <c r="N68" s="28">
        <v>715164</v>
      </c>
      <c r="O68" s="28">
        <v>724029</v>
      </c>
      <c r="P68" s="28">
        <v>712256</v>
      </c>
      <c r="Q68" s="22">
        <v>710429</v>
      </c>
      <c r="R68" s="28">
        <v>729046</v>
      </c>
      <c r="S68" s="28">
        <v>744110</v>
      </c>
      <c r="T68" s="28">
        <v>738042</v>
      </c>
      <c r="U68" s="22">
        <v>754616</v>
      </c>
    </row>
    <row r="69" spans="1:21" ht="11.25">
      <c r="A69" s="2" t="s">
        <v>187</v>
      </c>
      <c r="B69" s="28">
        <v>25340</v>
      </c>
      <c r="C69" s="28">
        <v>18031</v>
      </c>
      <c r="D69" s="28">
        <v>23052</v>
      </c>
      <c r="E69" s="22">
        <v>11951</v>
      </c>
      <c r="F69" s="28">
        <v>2050</v>
      </c>
      <c r="G69" s="28">
        <v>1829</v>
      </c>
      <c r="H69" s="28">
        <v>2906</v>
      </c>
      <c r="I69" s="22">
        <v>1575</v>
      </c>
      <c r="J69" s="28">
        <v>1640</v>
      </c>
      <c r="K69" s="28">
        <v>3184</v>
      </c>
      <c r="L69" s="28">
        <v>2380</v>
      </c>
      <c r="M69" s="22">
        <v>2813</v>
      </c>
      <c r="N69" s="28">
        <v>573</v>
      </c>
      <c r="O69" s="28">
        <v>2538</v>
      </c>
      <c r="P69" s="28">
        <v>6401</v>
      </c>
      <c r="Q69" s="22">
        <v>3152</v>
      </c>
      <c r="R69" s="28">
        <v>2254</v>
      </c>
      <c r="S69" s="28">
        <v>4526</v>
      </c>
      <c r="T69" s="28">
        <v>974</v>
      </c>
      <c r="U69" s="22">
        <v>-960</v>
      </c>
    </row>
    <row r="70" spans="1:21" ht="11.25">
      <c r="A70" s="2" t="s">
        <v>188</v>
      </c>
      <c r="B70" s="28">
        <v>-3</v>
      </c>
      <c r="C70" s="28">
        <v>-34</v>
      </c>
      <c r="D70" s="28">
        <v>-25</v>
      </c>
      <c r="E70" s="22">
        <v>-45</v>
      </c>
      <c r="F70" s="28">
        <v>-44</v>
      </c>
      <c r="G70" s="28">
        <v>-33</v>
      </c>
      <c r="H70" s="28">
        <v>47</v>
      </c>
      <c r="I70" s="22">
        <v>-7</v>
      </c>
      <c r="J70" s="28">
        <v>-7</v>
      </c>
      <c r="K70" s="28">
        <v>-25</v>
      </c>
      <c r="L70" s="28">
        <v>2</v>
      </c>
      <c r="M70" s="22">
        <v>11</v>
      </c>
      <c r="N70" s="28">
        <v>12</v>
      </c>
      <c r="O70" s="28">
        <v>9</v>
      </c>
      <c r="P70" s="28">
        <v>4</v>
      </c>
      <c r="Q70" s="22">
        <v>4</v>
      </c>
      <c r="R70" s="28">
        <v>-137</v>
      </c>
      <c r="S70" s="28">
        <v>-135</v>
      </c>
      <c r="T70" s="28">
        <v>-5</v>
      </c>
      <c r="U70" s="22">
        <v>-8</v>
      </c>
    </row>
    <row r="71" spans="1:21" ht="11.25">
      <c r="A71" s="2" t="s">
        <v>25</v>
      </c>
      <c r="B71" s="28">
        <v>37722</v>
      </c>
      <c r="C71" s="28">
        <v>39550</v>
      </c>
      <c r="D71" s="28">
        <v>34723</v>
      </c>
      <c r="E71" s="22">
        <v>16812</v>
      </c>
      <c r="F71" s="28">
        <v>-3212</v>
      </c>
      <c r="G71" s="28">
        <v>-2667</v>
      </c>
      <c r="H71" s="28">
        <v>5663</v>
      </c>
      <c r="I71" s="22">
        <v>-3766</v>
      </c>
      <c r="J71" s="28">
        <v>-8724</v>
      </c>
      <c r="K71" s="28">
        <v>3546</v>
      </c>
      <c r="L71" s="28">
        <v>2384</v>
      </c>
      <c r="M71" s="22">
        <v>2115</v>
      </c>
      <c r="N71" s="28">
        <v>1595</v>
      </c>
      <c r="O71" s="28">
        <v>444</v>
      </c>
      <c r="P71" s="28">
        <v>2868</v>
      </c>
      <c r="Q71" s="22">
        <v>2151</v>
      </c>
      <c r="R71" s="28">
        <v>1570</v>
      </c>
      <c r="S71" s="28">
        <v>1435</v>
      </c>
      <c r="T71" s="28">
        <v>522</v>
      </c>
      <c r="U71" s="22"/>
    </row>
    <row r="72" spans="1:21" ht="11.25">
      <c r="A72" s="2" t="s">
        <v>189</v>
      </c>
      <c r="B72" s="28">
        <v>63059</v>
      </c>
      <c r="C72" s="28">
        <v>57547</v>
      </c>
      <c r="D72" s="28">
        <v>57750</v>
      </c>
      <c r="E72" s="22">
        <v>28718</v>
      </c>
      <c r="F72" s="28">
        <v>-1206</v>
      </c>
      <c r="G72" s="28">
        <v>-871</v>
      </c>
      <c r="H72" s="28">
        <v>8617</v>
      </c>
      <c r="I72" s="22">
        <v>-2198</v>
      </c>
      <c r="J72" s="28">
        <v>-7091</v>
      </c>
      <c r="K72" s="28">
        <v>6705</v>
      </c>
      <c r="L72" s="28">
        <v>4767</v>
      </c>
      <c r="M72" s="22">
        <v>4940</v>
      </c>
      <c r="N72" s="28">
        <v>2181</v>
      </c>
      <c r="O72" s="28">
        <v>2992</v>
      </c>
      <c r="P72" s="28">
        <v>9273</v>
      </c>
      <c r="Q72" s="22">
        <v>5308</v>
      </c>
      <c r="R72" s="28">
        <v>3687</v>
      </c>
      <c r="S72" s="28">
        <v>5825</v>
      </c>
      <c r="T72" s="28">
        <v>1491</v>
      </c>
      <c r="U72" s="22">
        <v>-969</v>
      </c>
    </row>
    <row r="73" spans="1:21" ht="11.25">
      <c r="A73" s="6" t="s">
        <v>191</v>
      </c>
      <c r="B73" s="28">
        <v>473</v>
      </c>
      <c r="C73" s="28">
        <v>455</v>
      </c>
      <c r="D73" s="28">
        <v>435</v>
      </c>
      <c r="E73" s="22">
        <v>429</v>
      </c>
      <c r="F73" s="28">
        <v>412</v>
      </c>
      <c r="G73" s="28">
        <v>394</v>
      </c>
      <c r="H73" s="28">
        <v>380</v>
      </c>
      <c r="I73" s="22">
        <v>365</v>
      </c>
      <c r="J73" s="28">
        <v>346</v>
      </c>
      <c r="K73" s="28">
        <v>330</v>
      </c>
      <c r="L73" s="28">
        <v>308</v>
      </c>
      <c r="M73" s="22">
        <v>292</v>
      </c>
      <c r="N73" s="28">
        <v>284</v>
      </c>
      <c r="O73" s="28">
        <v>268</v>
      </c>
      <c r="P73" s="28">
        <v>247</v>
      </c>
      <c r="Q73" s="22">
        <v>232</v>
      </c>
      <c r="R73" s="28">
        <v>214</v>
      </c>
      <c r="S73" s="28">
        <v>196</v>
      </c>
      <c r="T73" s="28">
        <v>176</v>
      </c>
      <c r="U73" s="22">
        <v>158</v>
      </c>
    </row>
    <row r="74" spans="1:21" ht="11.25">
      <c r="A74" s="6" t="s">
        <v>26</v>
      </c>
      <c r="B74" s="28">
        <v>8154</v>
      </c>
      <c r="C74" s="28">
        <v>8607</v>
      </c>
      <c r="D74" s="28">
        <v>7693</v>
      </c>
      <c r="E74" s="22">
        <v>7228</v>
      </c>
      <c r="F74" s="28">
        <v>6411</v>
      </c>
      <c r="G74" s="28">
        <v>6368</v>
      </c>
      <c r="H74" s="28">
        <v>6286</v>
      </c>
      <c r="I74" s="22">
        <v>6178</v>
      </c>
      <c r="J74" s="28">
        <v>1954</v>
      </c>
      <c r="K74" s="28">
        <v>902</v>
      </c>
      <c r="L74" s="28">
        <v>924</v>
      </c>
      <c r="M74" s="22">
        <v>774</v>
      </c>
      <c r="N74" s="28">
        <v>870</v>
      </c>
      <c r="O74" s="28">
        <v>525</v>
      </c>
      <c r="P74" s="28">
        <v>523</v>
      </c>
      <c r="Q74" s="22">
        <v>325</v>
      </c>
      <c r="R74" s="28">
        <v>309</v>
      </c>
      <c r="S74" s="28">
        <v>673</v>
      </c>
      <c r="T74" s="28">
        <v>317</v>
      </c>
      <c r="U74" s="22">
        <v>323</v>
      </c>
    </row>
    <row r="75" spans="1:21" ht="11.25">
      <c r="A75" s="6" t="s">
        <v>192</v>
      </c>
      <c r="B75" s="28">
        <v>875936</v>
      </c>
      <c r="C75" s="28">
        <v>867548</v>
      </c>
      <c r="D75" s="28">
        <v>843211</v>
      </c>
      <c r="E75" s="22">
        <v>814063</v>
      </c>
      <c r="F75" s="28">
        <v>763656</v>
      </c>
      <c r="G75" s="28">
        <v>762279</v>
      </c>
      <c r="H75" s="28">
        <v>757476</v>
      </c>
      <c r="I75" s="22">
        <v>750374</v>
      </c>
      <c r="J75" s="28">
        <v>739900</v>
      </c>
      <c r="K75" s="28">
        <v>751408</v>
      </c>
      <c r="L75" s="28">
        <v>735618</v>
      </c>
      <c r="M75" s="22">
        <v>738029</v>
      </c>
      <c r="N75" s="28">
        <v>718500</v>
      </c>
      <c r="O75" s="28">
        <v>727815</v>
      </c>
      <c r="P75" s="28">
        <v>722301</v>
      </c>
      <c r="Q75" s="22">
        <v>716295</v>
      </c>
      <c r="R75" s="28">
        <v>733257</v>
      </c>
      <c r="S75" s="28">
        <v>750806</v>
      </c>
      <c r="T75" s="28">
        <v>740027</v>
      </c>
      <c r="U75" s="22">
        <v>754130</v>
      </c>
    </row>
    <row r="76" spans="1:21" ht="12" thickBot="1">
      <c r="A76" s="7" t="s">
        <v>194</v>
      </c>
      <c r="B76" s="28">
        <v>1703545</v>
      </c>
      <c r="C76" s="28">
        <v>1642131</v>
      </c>
      <c r="D76" s="28">
        <v>1586124</v>
      </c>
      <c r="E76" s="22">
        <v>1539272</v>
      </c>
      <c r="F76" s="28">
        <v>1470664</v>
      </c>
      <c r="G76" s="28">
        <v>1451243</v>
      </c>
      <c r="H76" s="28">
        <v>1435136</v>
      </c>
      <c r="I76" s="22">
        <v>1445828</v>
      </c>
      <c r="J76" s="28">
        <v>1400464</v>
      </c>
      <c r="K76" s="28">
        <v>1423886</v>
      </c>
      <c r="L76" s="28">
        <v>1363513</v>
      </c>
      <c r="M76" s="22">
        <v>1341308</v>
      </c>
      <c r="N76" s="28">
        <v>1314440</v>
      </c>
      <c r="O76" s="28">
        <v>1415815</v>
      </c>
      <c r="P76" s="28">
        <v>1406619</v>
      </c>
      <c r="Q76" s="22">
        <v>1353946</v>
      </c>
      <c r="R76" s="28">
        <v>1404227</v>
      </c>
      <c r="S76" s="28">
        <v>1353344</v>
      </c>
      <c r="T76" s="28">
        <v>1368921</v>
      </c>
      <c r="U76" s="22">
        <v>1387237</v>
      </c>
    </row>
    <row r="77" spans="1:21" ht="12" thickTop="1">
      <c r="A77" s="8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</row>
    <row r="79" ht="11.25">
      <c r="A79" s="20" t="s">
        <v>199</v>
      </c>
    </row>
    <row r="80" ht="11.25">
      <c r="A80" s="20" t="s">
        <v>200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F83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6" width="17.83203125" style="0" customWidth="1"/>
  </cols>
  <sheetData>
    <row r="1" ht="12" thickBot="1"/>
    <row r="2" spans="1:6" ht="12" thickTop="1">
      <c r="A2" s="10" t="s">
        <v>195</v>
      </c>
      <c r="B2" s="14">
        <v>1928</v>
      </c>
      <c r="C2" s="14"/>
      <c r="D2" s="14"/>
      <c r="E2" s="14"/>
      <c r="F2" s="14"/>
    </row>
    <row r="3" spans="1:6" ht="12" thickBot="1">
      <c r="A3" s="11" t="s">
        <v>196</v>
      </c>
      <c r="B3" s="1" t="s">
        <v>197</v>
      </c>
      <c r="C3" s="1"/>
      <c r="D3" s="1"/>
      <c r="E3" s="1"/>
      <c r="F3" s="1"/>
    </row>
    <row r="4" spans="1:6" ht="12" thickTop="1">
      <c r="A4" s="10" t="s">
        <v>64</v>
      </c>
      <c r="B4" s="15" t="str">
        <f>HYPERLINK("http://www.kabupro.jp/mark/20130426/S000DAYE.htm","有価証券報告書")</f>
        <v>有価証券報告書</v>
      </c>
      <c r="C4" s="15" t="str">
        <f>HYPERLINK("http://www.kabupro.jp/mark/20130426/S000DAYE.htm","有価証券報告書")</f>
        <v>有価証券報告書</v>
      </c>
      <c r="D4" s="15" t="str">
        <f>HYPERLINK("http://www.kabupro.jp/mark/20120427/S000ARWE.htm","有価証券報告書")</f>
        <v>有価証券報告書</v>
      </c>
      <c r="E4" s="15" t="str">
        <f>HYPERLINK("http://www.kabupro.jp/mark/20110427/S00087XD.htm","有価証券報告書")</f>
        <v>有価証券報告書</v>
      </c>
      <c r="F4" s="15" t="str">
        <f>HYPERLINK("http://www.kabupro.jp/mark/20100430/S0005MOY.htm","有価証券報告書")</f>
        <v>有価証券報告書</v>
      </c>
    </row>
    <row r="5" spans="1:6" ht="12" thickBot="1">
      <c r="A5" s="11" t="s">
        <v>65</v>
      </c>
      <c r="B5" s="1" t="s">
        <v>71</v>
      </c>
      <c r="C5" s="1" t="s">
        <v>71</v>
      </c>
      <c r="D5" s="1" t="s">
        <v>75</v>
      </c>
      <c r="E5" s="1" t="s">
        <v>77</v>
      </c>
      <c r="F5" s="1" t="s">
        <v>79</v>
      </c>
    </row>
    <row r="6" spans="1:6" ht="12.75" thickBot="1" thickTop="1">
      <c r="A6" s="10" t="s">
        <v>66</v>
      </c>
      <c r="B6" s="18" t="s">
        <v>276</v>
      </c>
      <c r="C6" s="19"/>
      <c r="D6" s="19"/>
      <c r="E6" s="19"/>
      <c r="F6" s="19"/>
    </row>
    <row r="7" spans="1:6" ht="12" thickTop="1">
      <c r="A7" s="12" t="s">
        <v>67</v>
      </c>
      <c r="B7" s="16" t="s">
        <v>72</v>
      </c>
      <c r="C7" s="16" t="s">
        <v>72</v>
      </c>
      <c r="D7" s="16" t="s">
        <v>72</v>
      </c>
      <c r="E7" s="16" t="s">
        <v>72</v>
      </c>
      <c r="F7" s="16" t="s">
        <v>72</v>
      </c>
    </row>
    <row r="8" spans="1:6" ht="11.25">
      <c r="A8" s="13" t="s">
        <v>68</v>
      </c>
      <c r="B8" s="17" t="s">
        <v>201</v>
      </c>
      <c r="C8" s="17" t="s">
        <v>202</v>
      </c>
      <c r="D8" s="17" t="s">
        <v>203</v>
      </c>
      <c r="E8" s="17" t="s">
        <v>204</v>
      </c>
      <c r="F8" s="17" t="s">
        <v>205</v>
      </c>
    </row>
    <row r="9" spans="1:6" ht="11.25">
      <c r="A9" s="13" t="s">
        <v>69</v>
      </c>
      <c r="B9" s="17" t="s">
        <v>73</v>
      </c>
      <c r="C9" s="17" t="s">
        <v>74</v>
      </c>
      <c r="D9" s="17" t="s">
        <v>76</v>
      </c>
      <c r="E9" s="17" t="s">
        <v>78</v>
      </c>
      <c r="F9" s="17" t="s">
        <v>80</v>
      </c>
    </row>
    <row r="10" spans="1:6" ht="12" thickBot="1">
      <c r="A10" s="13" t="s">
        <v>70</v>
      </c>
      <c r="B10" s="17" t="s">
        <v>82</v>
      </c>
      <c r="C10" s="17" t="s">
        <v>82</v>
      </c>
      <c r="D10" s="17" t="s">
        <v>82</v>
      </c>
      <c r="E10" s="17" t="s">
        <v>82</v>
      </c>
      <c r="F10" s="17" t="s">
        <v>82</v>
      </c>
    </row>
    <row r="11" spans="1:6" ht="12" thickTop="1">
      <c r="A11" s="26" t="s">
        <v>206</v>
      </c>
      <c r="B11" s="21">
        <v>885681</v>
      </c>
      <c r="C11" s="21">
        <v>887039</v>
      </c>
      <c r="D11" s="21">
        <v>854519</v>
      </c>
      <c r="E11" s="21">
        <v>737299</v>
      </c>
      <c r="F11" s="21">
        <v>851759</v>
      </c>
    </row>
    <row r="12" spans="1:6" ht="11.25">
      <c r="A12" s="7" t="s">
        <v>207</v>
      </c>
      <c r="B12" s="22">
        <v>706420</v>
      </c>
      <c r="C12" s="22">
        <v>705817</v>
      </c>
      <c r="D12" s="22">
        <v>682936</v>
      </c>
      <c r="E12" s="22">
        <v>593873</v>
      </c>
      <c r="F12" s="22">
        <v>684694</v>
      </c>
    </row>
    <row r="13" spans="1:6" ht="11.25">
      <c r="A13" s="7" t="s">
        <v>208</v>
      </c>
      <c r="B13" s="22">
        <v>179261</v>
      </c>
      <c r="C13" s="22">
        <v>181222</v>
      </c>
      <c r="D13" s="22">
        <v>171582</v>
      </c>
      <c r="E13" s="22">
        <v>143425</v>
      </c>
      <c r="F13" s="22">
        <v>167064</v>
      </c>
    </row>
    <row r="14" spans="1:6" ht="11.25">
      <c r="A14" s="7" t="s">
        <v>209</v>
      </c>
      <c r="B14" s="22">
        <v>136659</v>
      </c>
      <c r="C14" s="22">
        <v>126519</v>
      </c>
      <c r="D14" s="22">
        <v>170822</v>
      </c>
      <c r="E14" s="22">
        <v>173054</v>
      </c>
      <c r="F14" s="22">
        <v>248741</v>
      </c>
    </row>
    <row r="15" spans="1:6" ht="11.25">
      <c r="A15" s="7" t="s">
        <v>210</v>
      </c>
      <c r="B15" s="22">
        <v>123170</v>
      </c>
      <c r="C15" s="22">
        <v>120733</v>
      </c>
      <c r="D15" s="22">
        <v>158600</v>
      </c>
      <c r="E15" s="22">
        <v>226706</v>
      </c>
      <c r="F15" s="22">
        <v>192212</v>
      </c>
    </row>
    <row r="16" spans="1:6" ht="11.25">
      <c r="A16" s="7" t="s">
        <v>211</v>
      </c>
      <c r="B16" s="22">
        <v>13488</v>
      </c>
      <c r="C16" s="22">
        <v>5786</v>
      </c>
      <c r="D16" s="22">
        <v>12221</v>
      </c>
      <c r="E16" s="22">
        <v>-53651</v>
      </c>
      <c r="F16" s="22">
        <v>56529</v>
      </c>
    </row>
    <row r="17" spans="1:6" ht="11.25">
      <c r="A17" s="7" t="s">
        <v>212</v>
      </c>
      <c r="B17" s="22">
        <v>1022340</v>
      </c>
      <c r="C17" s="22">
        <v>1013559</v>
      </c>
      <c r="D17" s="22">
        <v>1025341</v>
      </c>
      <c r="E17" s="22">
        <v>910353</v>
      </c>
      <c r="F17" s="22">
        <v>1100500</v>
      </c>
    </row>
    <row r="18" spans="1:6" ht="11.25">
      <c r="A18" s="7" t="s">
        <v>213</v>
      </c>
      <c r="B18" s="22">
        <v>829591</v>
      </c>
      <c r="C18" s="22">
        <v>826551</v>
      </c>
      <c r="D18" s="22">
        <v>841537</v>
      </c>
      <c r="E18" s="22">
        <v>820579</v>
      </c>
      <c r="F18" s="22">
        <v>876906</v>
      </c>
    </row>
    <row r="19" spans="1:6" ht="11.25">
      <c r="A19" s="7" t="s">
        <v>214</v>
      </c>
      <c r="B19" s="22">
        <v>192749</v>
      </c>
      <c r="C19" s="22">
        <v>187008</v>
      </c>
      <c r="D19" s="22">
        <v>183804</v>
      </c>
      <c r="E19" s="22">
        <v>89774</v>
      </c>
      <c r="F19" s="22">
        <v>223594</v>
      </c>
    </row>
    <row r="20" spans="1:6" ht="11.25">
      <c r="A20" s="6" t="s">
        <v>215</v>
      </c>
      <c r="B20" s="22">
        <v>17950</v>
      </c>
      <c r="C20" s="22">
        <v>17399</v>
      </c>
      <c r="D20" s="22">
        <v>18582</v>
      </c>
      <c r="E20" s="22">
        <v>16844</v>
      </c>
      <c r="F20" s="22">
        <v>21292</v>
      </c>
    </row>
    <row r="21" spans="1:6" ht="11.25">
      <c r="A21" s="6" t="s">
        <v>216</v>
      </c>
      <c r="B21" s="22">
        <v>11197</v>
      </c>
      <c r="C21" s="22">
        <v>11739</v>
      </c>
      <c r="D21" s="22">
        <v>15027</v>
      </c>
      <c r="E21" s="22">
        <v>17228</v>
      </c>
      <c r="F21" s="22">
        <v>20665</v>
      </c>
    </row>
    <row r="22" spans="1:6" ht="11.25">
      <c r="A22" s="6" t="s">
        <v>217</v>
      </c>
      <c r="B22" s="22">
        <v>9051</v>
      </c>
      <c r="C22" s="22">
        <v>8492</v>
      </c>
      <c r="D22" s="22">
        <v>8281</v>
      </c>
      <c r="E22" s="22">
        <v>7267</v>
      </c>
      <c r="F22" s="22">
        <v>9659</v>
      </c>
    </row>
    <row r="23" spans="1:6" ht="11.25">
      <c r="A23" s="6" t="s">
        <v>218</v>
      </c>
      <c r="B23" s="22"/>
      <c r="C23" s="22"/>
      <c r="D23" s="22">
        <v>442</v>
      </c>
      <c r="E23" s="22">
        <v>1043</v>
      </c>
      <c r="F23" s="22">
        <v>54</v>
      </c>
    </row>
    <row r="24" spans="1:6" ht="11.25">
      <c r="A24" s="6" t="s">
        <v>219</v>
      </c>
      <c r="B24" s="22">
        <v>528</v>
      </c>
      <c r="C24" s="22">
        <v>526</v>
      </c>
      <c r="D24" s="22">
        <v>491</v>
      </c>
      <c r="E24" s="22">
        <v>489</v>
      </c>
      <c r="F24" s="22">
        <v>557</v>
      </c>
    </row>
    <row r="25" spans="1:6" ht="11.25">
      <c r="A25" s="6" t="s">
        <v>220</v>
      </c>
      <c r="B25" s="22">
        <v>39224</v>
      </c>
      <c r="C25" s="22">
        <v>38849</v>
      </c>
      <c r="D25" s="22">
        <v>39497</v>
      </c>
      <c r="E25" s="22">
        <v>41266</v>
      </c>
      <c r="F25" s="22">
        <v>43722</v>
      </c>
    </row>
    <row r="26" spans="1:6" ht="11.25">
      <c r="A26" s="6" t="s">
        <v>221</v>
      </c>
      <c r="B26" s="22">
        <v>8567</v>
      </c>
      <c r="C26" s="22">
        <v>8582</v>
      </c>
      <c r="D26" s="22">
        <v>8843</v>
      </c>
      <c r="E26" s="22">
        <v>8177</v>
      </c>
      <c r="F26" s="22">
        <v>9338</v>
      </c>
    </row>
    <row r="27" spans="1:6" ht="11.25">
      <c r="A27" s="6" t="s">
        <v>222</v>
      </c>
      <c r="B27" s="22">
        <v>6827</v>
      </c>
      <c r="C27" s="22">
        <v>6439</v>
      </c>
      <c r="D27" s="22">
        <v>5581</v>
      </c>
      <c r="E27" s="22">
        <v>2422</v>
      </c>
      <c r="F27" s="22">
        <v>4559</v>
      </c>
    </row>
    <row r="28" spans="1:6" ht="11.25">
      <c r="A28" s="6" t="s">
        <v>223</v>
      </c>
      <c r="B28" s="22">
        <v>180</v>
      </c>
      <c r="C28" s="22">
        <v>160</v>
      </c>
      <c r="D28" s="22">
        <v>140</v>
      </c>
      <c r="E28" s="22"/>
      <c r="F28" s="22">
        <v>150</v>
      </c>
    </row>
    <row r="29" spans="1:6" ht="11.25">
      <c r="A29" s="6" t="s">
        <v>224</v>
      </c>
      <c r="B29" s="22">
        <v>12162</v>
      </c>
      <c r="C29" s="22">
        <v>10966</v>
      </c>
      <c r="D29" s="22">
        <v>9154</v>
      </c>
      <c r="E29" s="22">
        <v>11219</v>
      </c>
      <c r="F29" s="22">
        <v>6549</v>
      </c>
    </row>
    <row r="30" spans="1:6" ht="11.25">
      <c r="A30" s="6" t="s">
        <v>225</v>
      </c>
      <c r="B30" s="22">
        <v>7618</v>
      </c>
      <c r="C30" s="22">
        <v>7157</v>
      </c>
      <c r="D30" s="22">
        <v>7191</v>
      </c>
      <c r="E30" s="22">
        <v>6717</v>
      </c>
      <c r="F30" s="22">
        <v>7456</v>
      </c>
    </row>
    <row r="31" spans="1:6" ht="11.25">
      <c r="A31" s="6" t="s">
        <v>226</v>
      </c>
      <c r="B31" s="22">
        <v>3010</v>
      </c>
      <c r="C31" s="22">
        <v>3126</v>
      </c>
      <c r="D31" s="22">
        <v>3176</v>
      </c>
      <c r="E31" s="22">
        <v>3396</v>
      </c>
      <c r="F31" s="22">
        <v>4072</v>
      </c>
    </row>
    <row r="32" spans="1:6" ht="11.25">
      <c r="A32" s="6" t="s">
        <v>227</v>
      </c>
      <c r="B32" s="22">
        <v>5454</v>
      </c>
      <c r="C32" s="22">
        <v>5425</v>
      </c>
      <c r="D32" s="22">
        <v>5598</v>
      </c>
      <c r="E32" s="22">
        <v>5812</v>
      </c>
      <c r="F32" s="22">
        <v>7397</v>
      </c>
    </row>
    <row r="33" spans="1:6" ht="11.25">
      <c r="A33" s="6" t="s">
        <v>228</v>
      </c>
      <c r="B33" s="22">
        <v>3385</v>
      </c>
      <c r="C33" s="22">
        <v>3559</v>
      </c>
      <c r="D33" s="22">
        <v>3752</v>
      </c>
      <c r="E33" s="22">
        <v>4275</v>
      </c>
      <c r="F33" s="22">
        <v>4915</v>
      </c>
    </row>
    <row r="34" spans="1:6" ht="11.25">
      <c r="A34" s="6" t="s">
        <v>229</v>
      </c>
      <c r="B34" s="22">
        <v>1037</v>
      </c>
      <c r="C34" s="22">
        <v>1045</v>
      </c>
      <c r="D34" s="22">
        <v>1208</v>
      </c>
      <c r="E34" s="22">
        <v>1307</v>
      </c>
      <c r="F34" s="22">
        <v>1543</v>
      </c>
    </row>
    <row r="35" spans="1:6" ht="11.25">
      <c r="A35" s="6" t="s">
        <v>230</v>
      </c>
      <c r="B35" s="22">
        <v>6802</v>
      </c>
      <c r="C35" s="22">
        <v>6322</v>
      </c>
      <c r="D35" s="22">
        <v>5727</v>
      </c>
      <c r="E35" s="22">
        <v>5619</v>
      </c>
      <c r="F35" s="22">
        <v>4857</v>
      </c>
    </row>
    <row r="36" spans="1:6" ht="11.25">
      <c r="A36" s="6" t="s">
        <v>231</v>
      </c>
      <c r="B36" s="22">
        <v>2002</v>
      </c>
      <c r="C36" s="22">
        <v>1952</v>
      </c>
      <c r="D36" s="22">
        <v>2195</v>
      </c>
      <c r="E36" s="22">
        <v>2014</v>
      </c>
      <c r="F36" s="22">
        <v>2902</v>
      </c>
    </row>
    <row r="37" spans="1:6" ht="11.25">
      <c r="A37" s="6" t="s">
        <v>232</v>
      </c>
      <c r="B37" s="22">
        <v>336</v>
      </c>
      <c r="C37" s="22">
        <v>270</v>
      </c>
      <c r="D37" s="22">
        <v>328</v>
      </c>
      <c r="E37" s="22">
        <v>427</v>
      </c>
      <c r="F37" s="22">
        <v>731</v>
      </c>
    </row>
    <row r="38" spans="1:6" ht="11.25">
      <c r="A38" s="6" t="s">
        <v>233</v>
      </c>
      <c r="B38" s="22">
        <v>260</v>
      </c>
      <c r="C38" s="22">
        <v>282</v>
      </c>
      <c r="D38" s="22">
        <v>246</v>
      </c>
      <c r="E38" s="22">
        <v>301</v>
      </c>
      <c r="F38" s="22">
        <v>541</v>
      </c>
    </row>
    <row r="39" spans="1:6" ht="11.25">
      <c r="A39" s="6" t="s">
        <v>234</v>
      </c>
      <c r="B39" s="22">
        <v>164</v>
      </c>
      <c r="C39" s="22">
        <v>114</v>
      </c>
      <c r="D39" s="22">
        <v>156</v>
      </c>
      <c r="E39" s="22">
        <v>169</v>
      </c>
      <c r="F39" s="22">
        <v>149</v>
      </c>
    </row>
    <row r="40" spans="1:6" ht="11.25">
      <c r="A40" s="6" t="s">
        <v>235</v>
      </c>
      <c r="B40" s="22">
        <v>3678</v>
      </c>
      <c r="C40" s="22">
        <v>3644</v>
      </c>
      <c r="D40" s="22">
        <v>4013</v>
      </c>
      <c r="E40" s="22">
        <v>4631</v>
      </c>
      <c r="F40" s="22">
        <v>5012</v>
      </c>
    </row>
    <row r="41" spans="1:6" ht="11.25">
      <c r="A41" s="6" t="s">
        <v>236</v>
      </c>
      <c r="B41" s="22">
        <v>1203</v>
      </c>
      <c r="C41" s="22">
        <v>1331</v>
      </c>
      <c r="D41" s="22">
        <v>1449</v>
      </c>
      <c r="E41" s="22">
        <v>1634</v>
      </c>
      <c r="F41" s="22">
        <v>1895</v>
      </c>
    </row>
    <row r="42" spans="1:6" ht="11.25">
      <c r="A42" s="6" t="s">
        <v>237</v>
      </c>
      <c r="B42" s="22">
        <v>1325</v>
      </c>
      <c r="C42" s="22">
        <v>1079</v>
      </c>
      <c r="D42" s="22">
        <v>1159</v>
      </c>
      <c r="E42" s="22">
        <v>1090</v>
      </c>
      <c r="F42" s="22">
        <v>1949</v>
      </c>
    </row>
    <row r="43" spans="1:6" ht="11.25">
      <c r="A43" s="6" t="s">
        <v>238</v>
      </c>
      <c r="B43" s="22">
        <v>180</v>
      </c>
      <c r="C43" s="22">
        <v>180</v>
      </c>
      <c r="D43" s="22">
        <v>180</v>
      </c>
      <c r="E43" s="22">
        <v>180</v>
      </c>
      <c r="F43" s="22">
        <v>180</v>
      </c>
    </row>
    <row r="44" spans="1:6" ht="11.25">
      <c r="A44" s="6" t="s">
        <v>239</v>
      </c>
      <c r="B44" s="22">
        <v>5872</v>
      </c>
      <c r="C44" s="22">
        <v>5841</v>
      </c>
      <c r="D44" s="22">
        <v>6209</v>
      </c>
      <c r="E44" s="22">
        <v>6860</v>
      </c>
      <c r="F44" s="22">
        <v>10150</v>
      </c>
    </row>
    <row r="45" spans="1:6" ht="11.25">
      <c r="A45" s="6" t="s">
        <v>240</v>
      </c>
      <c r="B45" s="22">
        <v>148022</v>
      </c>
      <c r="C45" s="22">
        <v>144489</v>
      </c>
      <c r="D45" s="22">
        <v>148636</v>
      </c>
      <c r="E45" s="22">
        <v>150398</v>
      </c>
      <c r="F45" s="22">
        <v>170307</v>
      </c>
    </row>
    <row r="46" spans="1:6" ht="12" thickBot="1">
      <c r="A46" s="25" t="s">
        <v>241</v>
      </c>
      <c r="B46" s="23">
        <v>44727</v>
      </c>
      <c r="C46" s="23">
        <v>42518</v>
      </c>
      <c r="D46" s="23">
        <v>35167</v>
      </c>
      <c r="E46" s="23">
        <v>-60624</v>
      </c>
      <c r="F46" s="23">
        <v>53286</v>
      </c>
    </row>
    <row r="47" spans="1:6" ht="12" thickTop="1">
      <c r="A47" s="6" t="s">
        <v>242</v>
      </c>
      <c r="B47" s="22">
        <v>1393</v>
      </c>
      <c r="C47" s="22">
        <v>1347</v>
      </c>
      <c r="D47" s="22">
        <v>954</v>
      </c>
      <c r="E47" s="22">
        <v>714</v>
      </c>
      <c r="F47" s="22">
        <v>883</v>
      </c>
    </row>
    <row r="48" spans="1:6" ht="11.25">
      <c r="A48" s="6" t="s">
        <v>243</v>
      </c>
      <c r="B48" s="22">
        <v>7125</v>
      </c>
      <c r="C48" s="22">
        <v>5940</v>
      </c>
      <c r="D48" s="22">
        <v>6194</v>
      </c>
      <c r="E48" s="22">
        <v>2713</v>
      </c>
      <c r="F48" s="22">
        <v>3872</v>
      </c>
    </row>
    <row r="49" spans="1:6" ht="11.25">
      <c r="A49" s="6" t="s">
        <v>244</v>
      </c>
      <c r="B49" s="22"/>
      <c r="C49" s="22"/>
      <c r="D49" s="22"/>
      <c r="E49" s="22"/>
      <c r="F49" s="22">
        <v>2313</v>
      </c>
    </row>
    <row r="50" spans="1:6" ht="11.25">
      <c r="A50" s="6" t="s">
        <v>245</v>
      </c>
      <c r="B50" s="22">
        <v>4256</v>
      </c>
      <c r="C50" s="22"/>
      <c r="D50" s="22"/>
      <c r="E50" s="22"/>
      <c r="F50" s="22"/>
    </row>
    <row r="51" spans="1:6" ht="11.25">
      <c r="A51" s="6" t="s">
        <v>246</v>
      </c>
      <c r="B51" s="22"/>
      <c r="C51" s="22">
        <v>1266</v>
      </c>
      <c r="D51" s="22">
        <v>1191</v>
      </c>
      <c r="E51" s="22">
        <v>1162</v>
      </c>
      <c r="F51" s="22">
        <v>1285</v>
      </c>
    </row>
    <row r="52" spans="1:6" ht="11.25">
      <c r="A52" s="6" t="s">
        <v>247</v>
      </c>
      <c r="B52" s="22"/>
      <c r="C52" s="22"/>
      <c r="D52" s="22"/>
      <c r="E52" s="22">
        <v>709</v>
      </c>
      <c r="F52" s="22">
        <v>942</v>
      </c>
    </row>
    <row r="53" spans="1:6" ht="11.25">
      <c r="A53" s="6" t="s">
        <v>101</v>
      </c>
      <c r="B53" s="22">
        <v>2199</v>
      </c>
      <c r="C53" s="22">
        <v>2245</v>
      </c>
      <c r="D53" s="22">
        <v>2345</v>
      </c>
      <c r="E53" s="22">
        <v>1626</v>
      </c>
      <c r="F53" s="22">
        <v>1004</v>
      </c>
    </row>
    <row r="54" spans="1:6" ht="11.25">
      <c r="A54" s="6" t="s">
        <v>248</v>
      </c>
      <c r="B54" s="22">
        <v>14974</v>
      </c>
      <c r="C54" s="22">
        <v>10800</v>
      </c>
      <c r="D54" s="22">
        <v>10686</v>
      </c>
      <c r="E54" s="22">
        <v>6926</v>
      </c>
      <c r="F54" s="22">
        <v>10301</v>
      </c>
    </row>
    <row r="55" spans="1:6" ht="11.25">
      <c r="A55" s="6" t="s">
        <v>249</v>
      </c>
      <c r="B55" s="22">
        <v>332</v>
      </c>
      <c r="C55" s="22">
        <v>445</v>
      </c>
      <c r="D55" s="22">
        <v>1421</v>
      </c>
      <c r="E55" s="22">
        <v>2109</v>
      </c>
      <c r="F55" s="22">
        <v>1235</v>
      </c>
    </row>
    <row r="56" spans="1:6" ht="11.25">
      <c r="A56" s="6" t="s">
        <v>250</v>
      </c>
      <c r="B56" s="22">
        <v>1252</v>
      </c>
      <c r="C56" s="22">
        <v>1343</v>
      </c>
      <c r="D56" s="22">
        <v>1216</v>
      </c>
      <c r="E56" s="22">
        <v>853</v>
      </c>
      <c r="F56" s="22">
        <v>1367</v>
      </c>
    </row>
    <row r="57" spans="1:6" ht="11.25">
      <c r="A57" s="6" t="s">
        <v>251</v>
      </c>
      <c r="B57" s="22"/>
      <c r="C57" s="22"/>
      <c r="D57" s="22">
        <v>569</v>
      </c>
      <c r="E57" s="22">
        <v>671</v>
      </c>
      <c r="F57" s="22">
        <v>876</v>
      </c>
    </row>
    <row r="58" spans="1:6" ht="11.25">
      <c r="A58" s="6" t="s">
        <v>252</v>
      </c>
      <c r="B58" s="22"/>
      <c r="C58" s="22">
        <v>831</v>
      </c>
      <c r="D58" s="22"/>
      <c r="E58" s="22"/>
      <c r="F58" s="22"/>
    </row>
    <row r="59" spans="1:6" ht="11.25">
      <c r="A59" s="6" t="s">
        <v>101</v>
      </c>
      <c r="B59" s="22">
        <v>2153</v>
      </c>
      <c r="C59" s="22">
        <v>2069</v>
      </c>
      <c r="D59" s="22">
        <v>2105</v>
      </c>
      <c r="E59" s="22">
        <v>2272</v>
      </c>
      <c r="F59" s="22">
        <v>2036</v>
      </c>
    </row>
    <row r="60" spans="1:6" ht="11.25">
      <c r="A60" s="6" t="s">
        <v>253</v>
      </c>
      <c r="B60" s="22">
        <v>3737</v>
      </c>
      <c r="C60" s="22">
        <v>4689</v>
      </c>
      <c r="D60" s="22">
        <v>5311</v>
      </c>
      <c r="E60" s="22">
        <v>5906</v>
      </c>
      <c r="F60" s="22">
        <v>5516</v>
      </c>
    </row>
    <row r="61" spans="1:6" ht="12" thickBot="1">
      <c r="A61" s="25" t="s">
        <v>254</v>
      </c>
      <c r="B61" s="23">
        <v>55964</v>
      </c>
      <c r="C61" s="23">
        <v>48629</v>
      </c>
      <c r="D61" s="23">
        <v>40542</v>
      </c>
      <c r="E61" s="23">
        <v>-59604</v>
      </c>
      <c r="F61" s="23">
        <v>58071</v>
      </c>
    </row>
    <row r="62" spans="1:6" ht="12" thickTop="1">
      <c r="A62" s="6" t="s">
        <v>255</v>
      </c>
      <c r="B62" s="22">
        <v>229</v>
      </c>
      <c r="C62" s="22"/>
      <c r="D62" s="22"/>
      <c r="E62" s="22"/>
      <c r="F62" s="22"/>
    </row>
    <row r="63" spans="1:6" ht="11.25">
      <c r="A63" s="6" t="s">
        <v>257</v>
      </c>
      <c r="B63" s="22"/>
      <c r="C63" s="22"/>
      <c r="D63" s="22">
        <v>134</v>
      </c>
      <c r="E63" s="22">
        <v>6</v>
      </c>
      <c r="F63" s="22">
        <v>41</v>
      </c>
    </row>
    <row r="64" spans="1:6" ht="11.25">
      <c r="A64" s="6" t="s">
        <v>259</v>
      </c>
      <c r="B64" s="22">
        <v>229</v>
      </c>
      <c r="C64" s="22"/>
      <c r="D64" s="22">
        <v>134</v>
      </c>
      <c r="E64" s="22">
        <v>6</v>
      </c>
      <c r="F64" s="22">
        <v>41</v>
      </c>
    </row>
    <row r="65" spans="1:6" ht="11.25">
      <c r="A65" s="6" t="s">
        <v>260</v>
      </c>
      <c r="B65" s="22">
        <v>1701</v>
      </c>
      <c r="C65" s="22">
        <v>516</v>
      </c>
      <c r="D65" s="22"/>
      <c r="E65" s="22"/>
      <c r="F65" s="22">
        <v>821</v>
      </c>
    </row>
    <row r="66" spans="1:6" ht="11.25">
      <c r="A66" s="6" t="s">
        <v>261</v>
      </c>
      <c r="B66" s="22">
        <v>1538</v>
      </c>
      <c r="C66" s="22">
        <v>2765</v>
      </c>
      <c r="D66" s="22">
        <v>221</v>
      </c>
      <c r="E66" s="22">
        <v>873</v>
      </c>
      <c r="F66" s="22">
        <v>9299</v>
      </c>
    </row>
    <row r="67" spans="1:6" ht="11.25">
      <c r="A67" s="6" t="s">
        <v>262</v>
      </c>
      <c r="B67" s="22">
        <v>1387</v>
      </c>
      <c r="C67" s="22">
        <v>2119</v>
      </c>
      <c r="D67" s="22">
        <v>2146</v>
      </c>
      <c r="E67" s="22">
        <v>1764</v>
      </c>
      <c r="F67" s="22">
        <v>1247</v>
      </c>
    </row>
    <row r="68" spans="1:6" ht="11.25">
      <c r="A68" s="6" t="s">
        <v>263</v>
      </c>
      <c r="B68" s="22"/>
      <c r="C68" s="22">
        <v>1203</v>
      </c>
      <c r="D68" s="22"/>
      <c r="E68" s="22"/>
      <c r="F68" s="22"/>
    </row>
    <row r="69" spans="1:6" ht="11.25">
      <c r="A69" s="6" t="s">
        <v>264</v>
      </c>
      <c r="B69" s="22"/>
      <c r="C69" s="22"/>
      <c r="D69" s="22"/>
      <c r="E69" s="22">
        <v>4821</v>
      </c>
      <c r="F69" s="22"/>
    </row>
    <row r="70" spans="1:6" ht="11.25">
      <c r="A70" s="6" t="s">
        <v>265</v>
      </c>
      <c r="B70" s="22"/>
      <c r="C70" s="22"/>
      <c r="D70" s="22"/>
      <c r="E70" s="22"/>
      <c r="F70" s="22">
        <v>33006</v>
      </c>
    </row>
    <row r="71" spans="1:6" ht="11.25">
      <c r="A71" s="6" t="s">
        <v>266</v>
      </c>
      <c r="B71" s="22"/>
      <c r="C71" s="22"/>
      <c r="D71" s="22"/>
      <c r="E71" s="22"/>
      <c r="F71" s="22">
        <v>2818</v>
      </c>
    </row>
    <row r="72" spans="1:6" ht="11.25">
      <c r="A72" s="6" t="s">
        <v>267</v>
      </c>
      <c r="B72" s="22"/>
      <c r="C72" s="22"/>
      <c r="D72" s="22"/>
      <c r="E72" s="22"/>
      <c r="F72" s="22">
        <v>889</v>
      </c>
    </row>
    <row r="73" spans="1:6" ht="11.25">
      <c r="A73" s="6" t="s">
        <v>268</v>
      </c>
      <c r="B73" s="22"/>
      <c r="C73" s="22">
        <v>544</v>
      </c>
      <c r="D73" s="22"/>
      <c r="E73" s="22"/>
      <c r="F73" s="22"/>
    </row>
    <row r="74" spans="1:6" ht="11.25">
      <c r="A74" s="6" t="s">
        <v>270</v>
      </c>
      <c r="B74" s="22">
        <v>4627</v>
      </c>
      <c r="C74" s="22">
        <v>7150</v>
      </c>
      <c r="D74" s="22">
        <v>2368</v>
      </c>
      <c r="E74" s="22">
        <v>7459</v>
      </c>
      <c r="F74" s="22">
        <v>48082</v>
      </c>
    </row>
    <row r="75" spans="1:6" ht="11.25">
      <c r="A75" s="7" t="s">
        <v>271</v>
      </c>
      <c r="B75" s="22">
        <v>51566</v>
      </c>
      <c r="C75" s="22">
        <v>41479</v>
      </c>
      <c r="D75" s="22">
        <v>38308</v>
      </c>
      <c r="E75" s="22">
        <v>-67057</v>
      </c>
      <c r="F75" s="22">
        <v>10029</v>
      </c>
    </row>
    <row r="76" spans="1:6" ht="11.25">
      <c r="A76" s="7" t="s">
        <v>272</v>
      </c>
      <c r="B76" s="22">
        <v>19565</v>
      </c>
      <c r="C76" s="22">
        <v>18795</v>
      </c>
      <c r="D76" s="22">
        <v>597</v>
      </c>
      <c r="E76" s="22">
        <v>528</v>
      </c>
      <c r="F76" s="22">
        <v>5598</v>
      </c>
    </row>
    <row r="77" spans="1:6" ht="11.25">
      <c r="A77" s="7" t="s">
        <v>273</v>
      </c>
      <c r="B77" s="22">
        <v>963</v>
      </c>
      <c r="C77" s="22">
        <v>2616</v>
      </c>
      <c r="D77" s="22">
        <v>12684</v>
      </c>
      <c r="E77" s="22">
        <v>-27774</v>
      </c>
      <c r="F77" s="22">
        <v>2651</v>
      </c>
    </row>
    <row r="78" spans="1:6" ht="11.25">
      <c r="A78" s="7" t="s">
        <v>274</v>
      </c>
      <c r="B78" s="22">
        <v>20528</v>
      </c>
      <c r="C78" s="22">
        <v>21411</v>
      </c>
      <c r="D78" s="22">
        <v>13281</v>
      </c>
      <c r="E78" s="22">
        <v>-27246</v>
      </c>
      <c r="F78" s="22">
        <v>8249</v>
      </c>
    </row>
    <row r="79" spans="1:6" ht="12" thickBot="1">
      <c r="A79" s="7" t="s">
        <v>275</v>
      </c>
      <c r="B79" s="22">
        <v>31038</v>
      </c>
      <c r="C79" s="22">
        <v>20068</v>
      </c>
      <c r="D79" s="22">
        <v>25027</v>
      </c>
      <c r="E79" s="22">
        <v>-39811</v>
      </c>
      <c r="F79" s="22">
        <v>1780</v>
      </c>
    </row>
    <row r="80" spans="1:6" ht="12" thickTop="1">
      <c r="A80" s="8"/>
      <c r="B80" s="24"/>
      <c r="C80" s="24"/>
      <c r="D80" s="24"/>
      <c r="E80" s="24"/>
      <c r="F80" s="24"/>
    </row>
    <row r="82" ht="11.25">
      <c r="A82" s="20" t="s">
        <v>199</v>
      </c>
    </row>
    <row r="83" ht="11.25">
      <c r="A83" s="20" t="s">
        <v>200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2:F126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6" width="17.83203125" style="0" customWidth="1"/>
  </cols>
  <sheetData>
    <row r="1" ht="12" thickBot="1"/>
    <row r="2" spans="1:6" ht="12" thickTop="1">
      <c r="A2" s="10" t="s">
        <v>195</v>
      </c>
      <c r="B2" s="14">
        <v>1928</v>
      </c>
      <c r="C2" s="14"/>
      <c r="D2" s="14"/>
      <c r="E2" s="14"/>
      <c r="F2" s="14"/>
    </row>
    <row r="3" spans="1:6" ht="12" thickBot="1">
      <c r="A3" s="11" t="s">
        <v>196</v>
      </c>
      <c r="B3" s="1" t="s">
        <v>197</v>
      </c>
      <c r="C3" s="1"/>
      <c r="D3" s="1"/>
      <c r="E3" s="1"/>
      <c r="F3" s="1"/>
    </row>
    <row r="4" spans="1:6" ht="12" thickTop="1">
      <c r="A4" s="10" t="s">
        <v>64</v>
      </c>
      <c r="B4" s="15" t="str">
        <f>HYPERLINK("http://www.kabupro.jp/mark/20130426/S000DAYE.htm","有価証券報告書")</f>
        <v>有価証券報告書</v>
      </c>
      <c r="C4" s="15" t="str">
        <f>HYPERLINK("http://www.kabupro.jp/mark/20130426/S000DAYE.htm","有価証券報告書")</f>
        <v>有価証券報告書</v>
      </c>
      <c r="D4" s="15" t="str">
        <f>HYPERLINK("http://www.kabupro.jp/mark/20120427/S000ARWE.htm","有価証券報告書")</f>
        <v>有価証券報告書</v>
      </c>
      <c r="E4" s="15" t="str">
        <f>HYPERLINK("http://www.kabupro.jp/mark/20110427/S00087XD.htm","有価証券報告書")</f>
        <v>有価証券報告書</v>
      </c>
      <c r="F4" s="15" t="str">
        <f>HYPERLINK("http://www.kabupro.jp/mark/20100430/S0005MOY.htm","有価証券報告書")</f>
        <v>有価証券報告書</v>
      </c>
    </row>
    <row r="5" spans="1:6" ht="12" thickBot="1">
      <c r="A5" s="11" t="s">
        <v>65</v>
      </c>
      <c r="B5" s="1" t="s">
        <v>71</v>
      </c>
      <c r="C5" s="1" t="s">
        <v>71</v>
      </c>
      <c r="D5" s="1" t="s">
        <v>75</v>
      </c>
      <c r="E5" s="1" t="s">
        <v>77</v>
      </c>
      <c r="F5" s="1" t="s">
        <v>79</v>
      </c>
    </row>
    <row r="6" spans="1:6" ht="12.75" thickBot="1" thickTop="1">
      <c r="A6" s="10" t="s">
        <v>66</v>
      </c>
      <c r="B6" s="18" t="s">
        <v>198</v>
      </c>
      <c r="C6" s="19"/>
      <c r="D6" s="19"/>
      <c r="E6" s="19"/>
      <c r="F6" s="19"/>
    </row>
    <row r="7" spans="1:6" ht="12" thickTop="1">
      <c r="A7" s="12" t="s">
        <v>67</v>
      </c>
      <c r="B7" s="16" t="s">
        <v>72</v>
      </c>
      <c r="C7" s="16" t="s">
        <v>72</v>
      </c>
      <c r="D7" s="16" t="s">
        <v>72</v>
      </c>
      <c r="E7" s="16" t="s">
        <v>72</v>
      </c>
      <c r="F7" s="16" t="s">
        <v>72</v>
      </c>
    </row>
    <row r="8" spans="1:6" ht="11.25">
      <c r="A8" s="13" t="s">
        <v>68</v>
      </c>
      <c r="B8" s="17"/>
      <c r="C8" s="17"/>
      <c r="D8" s="17"/>
      <c r="E8" s="17"/>
      <c r="F8" s="17"/>
    </row>
    <row r="9" spans="1:6" ht="11.25">
      <c r="A9" s="13" t="s">
        <v>69</v>
      </c>
      <c r="B9" s="17" t="s">
        <v>73</v>
      </c>
      <c r="C9" s="17" t="s">
        <v>74</v>
      </c>
      <c r="D9" s="17" t="s">
        <v>76</v>
      </c>
      <c r="E9" s="17" t="s">
        <v>78</v>
      </c>
      <c r="F9" s="17" t="s">
        <v>80</v>
      </c>
    </row>
    <row r="10" spans="1:6" ht="12" thickBot="1">
      <c r="A10" s="13" t="s">
        <v>70</v>
      </c>
      <c r="B10" s="17" t="s">
        <v>82</v>
      </c>
      <c r="C10" s="17" t="s">
        <v>82</v>
      </c>
      <c r="D10" s="17" t="s">
        <v>82</v>
      </c>
      <c r="E10" s="17" t="s">
        <v>82</v>
      </c>
      <c r="F10" s="17" t="s">
        <v>82</v>
      </c>
    </row>
    <row r="11" spans="1:6" ht="12" thickTop="1">
      <c r="A11" s="9" t="s">
        <v>81</v>
      </c>
      <c r="B11" s="21">
        <v>92761</v>
      </c>
      <c r="C11" s="21">
        <v>96952</v>
      </c>
      <c r="D11" s="21">
        <v>100777</v>
      </c>
      <c r="E11" s="21">
        <v>100025</v>
      </c>
      <c r="F11" s="21">
        <v>85189</v>
      </c>
    </row>
    <row r="12" spans="1:6" ht="11.25">
      <c r="A12" s="2" t="s">
        <v>83</v>
      </c>
      <c r="B12" s="22">
        <v>319</v>
      </c>
      <c r="C12" s="22">
        <v>7</v>
      </c>
      <c r="D12" s="22">
        <v>161</v>
      </c>
      <c r="E12" s="22">
        <v>140</v>
      </c>
      <c r="F12" s="22">
        <v>148</v>
      </c>
    </row>
    <row r="13" spans="1:6" ht="11.25">
      <c r="A13" s="2" t="s">
        <v>84</v>
      </c>
      <c r="B13" s="22">
        <v>32301</v>
      </c>
      <c r="C13" s="22">
        <v>33003</v>
      </c>
      <c r="D13" s="22">
        <v>31796</v>
      </c>
      <c r="E13" s="22">
        <v>7081</v>
      </c>
      <c r="F13" s="22">
        <v>9469</v>
      </c>
    </row>
    <row r="14" spans="1:6" ht="11.25">
      <c r="A14" s="2" t="s">
        <v>85</v>
      </c>
      <c r="B14" s="22">
        <v>822</v>
      </c>
      <c r="C14" s="22">
        <v>588</v>
      </c>
      <c r="D14" s="22">
        <v>394</v>
      </c>
      <c r="E14" s="22">
        <v>159</v>
      </c>
      <c r="F14" s="22">
        <v>338</v>
      </c>
    </row>
    <row r="15" spans="1:6" ht="11.25">
      <c r="A15" s="2" t="s">
        <v>86</v>
      </c>
      <c r="B15" s="22">
        <v>2098</v>
      </c>
      <c r="C15" s="22">
        <v>5000</v>
      </c>
      <c r="D15" s="22"/>
      <c r="E15" s="22">
        <v>895</v>
      </c>
      <c r="F15" s="22">
        <v>2000</v>
      </c>
    </row>
    <row r="16" spans="1:6" ht="11.25">
      <c r="A16" s="2" t="s">
        <v>88</v>
      </c>
      <c r="B16" s="22">
        <v>2674</v>
      </c>
      <c r="C16" s="22">
        <v>3275</v>
      </c>
      <c r="D16" s="22">
        <v>4553</v>
      </c>
      <c r="E16" s="22">
        <v>48241</v>
      </c>
      <c r="F16" s="22">
        <v>41138</v>
      </c>
    </row>
    <row r="17" spans="1:6" ht="11.25">
      <c r="A17" s="2" t="s">
        <v>89</v>
      </c>
      <c r="B17" s="22">
        <v>108694</v>
      </c>
      <c r="C17" s="22">
        <v>115584</v>
      </c>
      <c r="D17" s="22">
        <v>121563</v>
      </c>
      <c r="E17" s="22">
        <v>112397</v>
      </c>
      <c r="F17" s="22">
        <v>101235</v>
      </c>
    </row>
    <row r="18" spans="1:6" ht="11.25">
      <c r="A18" s="2" t="s">
        <v>90</v>
      </c>
      <c r="B18" s="22">
        <v>243909</v>
      </c>
      <c r="C18" s="22">
        <v>276135</v>
      </c>
      <c r="D18" s="22">
        <v>299648</v>
      </c>
      <c r="E18" s="22">
        <v>338450</v>
      </c>
      <c r="F18" s="22">
        <v>500807</v>
      </c>
    </row>
    <row r="19" spans="1:6" ht="11.25">
      <c r="A19" s="2" t="s">
        <v>91</v>
      </c>
      <c r="B19" s="22">
        <v>39309</v>
      </c>
      <c r="C19" s="22">
        <v>29587</v>
      </c>
      <c r="D19" s="22">
        <v>36724</v>
      </c>
      <c r="E19" s="22">
        <v>56428</v>
      </c>
      <c r="F19" s="22">
        <v>61535</v>
      </c>
    </row>
    <row r="20" spans="1:6" ht="11.25">
      <c r="A20" s="2" t="s">
        <v>92</v>
      </c>
      <c r="B20" s="22">
        <v>2787</v>
      </c>
      <c r="C20" s="22">
        <v>2726</v>
      </c>
      <c r="D20" s="22">
        <v>2714</v>
      </c>
      <c r="E20" s="22">
        <v>2502</v>
      </c>
      <c r="F20" s="22">
        <v>2384</v>
      </c>
    </row>
    <row r="21" spans="1:6" ht="11.25">
      <c r="A21" s="2" t="s">
        <v>93</v>
      </c>
      <c r="B21" s="22">
        <v>2106</v>
      </c>
      <c r="C21" s="22">
        <v>2426</v>
      </c>
      <c r="D21" s="22">
        <v>2045</v>
      </c>
      <c r="E21" s="22">
        <v>1926</v>
      </c>
      <c r="F21" s="22">
        <v>2297</v>
      </c>
    </row>
    <row r="22" spans="1:6" ht="11.25">
      <c r="A22" s="2" t="s">
        <v>94</v>
      </c>
      <c r="B22" s="22">
        <v>482</v>
      </c>
      <c r="C22" s="22">
        <v>483</v>
      </c>
      <c r="D22" s="22">
        <v>441</v>
      </c>
      <c r="E22" s="22">
        <v>411</v>
      </c>
      <c r="F22" s="22">
        <v>536</v>
      </c>
    </row>
    <row r="23" spans="1:6" ht="11.25">
      <c r="A23" s="2" t="s">
        <v>95</v>
      </c>
      <c r="B23" s="22">
        <v>495</v>
      </c>
      <c r="C23" s="22">
        <v>485</v>
      </c>
      <c r="D23" s="22">
        <v>478</v>
      </c>
      <c r="E23" s="22">
        <v>604</v>
      </c>
      <c r="F23" s="22">
        <v>460</v>
      </c>
    </row>
    <row r="24" spans="1:6" ht="11.25">
      <c r="A24" s="2" t="s">
        <v>96</v>
      </c>
      <c r="B24" s="22">
        <v>226</v>
      </c>
      <c r="C24" s="22">
        <v>36</v>
      </c>
      <c r="D24" s="22">
        <v>147</v>
      </c>
      <c r="E24" s="22">
        <v>677</v>
      </c>
      <c r="F24" s="22">
        <v>1095</v>
      </c>
    </row>
    <row r="25" spans="1:6" ht="11.25">
      <c r="A25" s="2" t="s">
        <v>97</v>
      </c>
      <c r="B25" s="22">
        <v>3526</v>
      </c>
      <c r="C25" s="22">
        <v>2555</v>
      </c>
      <c r="D25" s="22">
        <v>2327</v>
      </c>
      <c r="E25" s="22">
        <v>4072</v>
      </c>
      <c r="F25" s="22">
        <v>5647</v>
      </c>
    </row>
    <row r="26" spans="1:6" ht="11.25">
      <c r="A26" s="2" t="s">
        <v>98</v>
      </c>
      <c r="B26" s="22">
        <v>13401</v>
      </c>
      <c r="C26" s="22"/>
      <c r="D26" s="22"/>
      <c r="E26" s="22"/>
      <c r="F26" s="22"/>
    </row>
    <row r="27" spans="1:6" ht="11.25">
      <c r="A27" s="2" t="s">
        <v>99</v>
      </c>
      <c r="B27" s="22">
        <v>13203</v>
      </c>
      <c r="C27" s="22">
        <v>13143</v>
      </c>
      <c r="D27" s="22">
        <v>13960</v>
      </c>
      <c r="E27" s="22">
        <v>12297</v>
      </c>
      <c r="F27" s="22">
        <v>11949</v>
      </c>
    </row>
    <row r="28" spans="1:6" ht="11.25">
      <c r="A28" s="2" t="s">
        <v>100</v>
      </c>
      <c r="B28" s="22">
        <v>41605</v>
      </c>
      <c r="C28" s="22">
        <v>46055</v>
      </c>
      <c r="D28" s="22">
        <v>49408</v>
      </c>
      <c r="E28" s="22">
        <v>63751</v>
      </c>
      <c r="F28" s="22">
        <v>41096</v>
      </c>
    </row>
    <row r="29" spans="1:6" ht="11.25">
      <c r="A29" s="2" t="s">
        <v>101</v>
      </c>
      <c r="B29" s="22">
        <v>6815</v>
      </c>
      <c r="C29" s="22">
        <v>10025</v>
      </c>
      <c r="D29" s="22">
        <v>9075</v>
      </c>
      <c r="E29" s="22">
        <v>7447</v>
      </c>
      <c r="F29" s="22">
        <v>8243</v>
      </c>
    </row>
    <row r="30" spans="1:6" ht="11.25">
      <c r="A30" s="2" t="s">
        <v>102</v>
      </c>
      <c r="B30" s="22">
        <v>-1398</v>
      </c>
      <c r="C30" s="22">
        <v>-1633</v>
      </c>
      <c r="D30" s="22">
        <v>-2057</v>
      </c>
      <c r="E30" s="22">
        <v>-1797</v>
      </c>
      <c r="F30" s="22">
        <v>-1020</v>
      </c>
    </row>
    <row r="31" spans="1:6" ht="11.25">
      <c r="A31" s="2" t="s">
        <v>103</v>
      </c>
      <c r="B31" s="22">
        <v>606144</v>
      </c>
      <c r="C31" s="22">
        <v>636439</v>
      </c>
      <c r="D31" s="22">
        <v>674161</v>
      </c>
      <c r="E31" s="22">
        <v>755714</v>
      </c>
      <c r="F31" s="22">
        <v>874556</v>
      </c>
    </row>
    <row r="32" spans="1:6" ht="11.25">
      <c r="A32" s="3" t="s">
        <v>104</v>
      </c>
      <c r="B32" s="22">
        <v>160588</v>
      </c>
      <c r="C32" s="22">
        <v>159477</v>
      </c>
      <c r="D32" s="22">
        <v>161184</v>
      </c>
      <c r="E32" s="22">
        <v>161457</v>
      </c>
      <c r="F32" s="22">
        <v>157051</v>
      </c>
    </row>
    <row r="33" spans="1:6" ht="11.25">
      <c r="A33" s="4" t="s">
        <v>105</v>
      </c>
      <c r="B33" s="22">
        <v>-86653</v>
      </c>
      <c r="C33" s="22">
        <v>-84253</v>
      </c>
      <c r="D33" s="22">
        <v>-82126</v>
      </c>
      <c r="E33" s="22">
        <v>-77603</v>
      </c>
      <c r="F33" s="22">
        <v>-72546</v>
      </c>
    </row>
    <row r="34" spans="1:6" ht="11.25">
      <c r="A34" s="4" t="s">
        <v>106</v>
      </c>
      <c r="B34" s="22">
        <v>73934</v>
      </c>
      <c r="C34" s="22">
        <v>75223</v>
      </c>
      <c r="D34" s="22">
        <v>79058</v>
      </c>
      <c r="E34" s="22">
        <v>83853</v>
      </c>
      <c r="F34" s="22">
        <v>84505</v>
      </c>
    </row>
    <row r="35" spans="1:6" ht="11.25">
      <c r="A35" s="3" t="s">
        <v>107</v>
      </c>
      <c r="B35" s="22">
        <v>12377</v>
      </c>
      <c r="C35" s="22">
        <v>12460</v>
      </c>
      <c r="D35" s="22">
        <v>13337</v>
      </c>
      <c r="E35" s="22">
        <v>13552</v>
      </c>
      <c r="F35" s="22">
        <v>13816</v>
      </c>
    </row>
    <row r="36" spans="1:6" ht="11.25">
      <c r="A36" s="4" t="s">
        <v>105</v>
      </c>
      <c r="B36" s="22">
        <v>-9516</v>
      </c>
      <c r="C36" s="22">
        <v>-9436</v>
      </c>
      <c r="D36" s="22">
        <v>-9955</v>
      </c>
      <c r="E36" s="22">
        <v>-9772</v>
      </c>
      <c r="F36" s="22">
        <v>-9483</v>
      </c>
    </row>
    <row r="37" spans="1:6" ht="11.25">
      <c r="A37" s="4" t="s">
        <v>108</v>
      </c>
      <c r="B37" s="22">
        <v>2861</v>
      </c>
      <c r="C37" s="22">
        <v>3023</v>
      </c>
      <c r="D37" s="22">
        <v>3381</v>
      </c>
      <c r="E37" s="22">
        <v>3780</v>
      </c>
      <c r="F37" s="22">
        <v>4333</v>
      </c>
    </row>
    <row r="38" spans="1:6" ht="11.25">
      <c r="A38" s="3" t="s">
        <v>109</v>
      </c>
      <c r="B38" s="22">
        <v>54725</v>
      </c>
      <c r="C38" s="22">
        <v>52670</v>
      </c>
      <c r="D38" s="22">
        <v>55355</v>
      </c>
      <c r="E38" s="22">
        <v>55527</v>
      </c>
      <c r="F38" s="22">
        <v>57835</v>
      </c>
    </row>
    <row r="39" spans="1:6" ht="11.25">
      <c r="A39" s="4" t="s">
        <v>105</v>
      </c>
      <c r="B39" s="22">
        <v>-45074</v>
      </c>
      <c r="C39" s="22">
        <v>-42860</v>
      </c>
      <c r="D39" s="22">
        <v>-44524</v>
      </c>
      <c r="E39" s="22">
        <v>-45682</v>
      </c>
      <c r="F39" s="22">
        <v>-45174</v>
      </c>
    </row>
    <row r="40" spans="1:6" ht="11.25">
      <c r="A40" s="4" t="s">
        <v>110</v>
      </c>
      <c r="B40" s="22">
        <v>9651</v>
      </c>
      <c r="C40" s="22">
        <v>9810</v>
      </c>
      <c r="D40" s="22">
        <v>10830</v>
      </c>
      <c r="E40" s="22">
        <v>9845</v>
      </c>
      <c r="F40" s="22">
        <v>12661</v>
      </c>
    </row>
    <row r="41" spans="1:6" ht="11.25">
      <c r="A41" s="3" t="s">
        <v>111</v>
      </c>
      <c r="B41" s="22">
        <v>735</v>
      </c>
      <c r="C41" s="22">
        <v>798</v>
      </c>
      <c r="D41" s="22">
        <v>804</v>
      </c>
      <c r="E41" s="22">
        <v>834</v>
      </c>
      <c r="F41" s="22">
        <v>947</v>
      </c>
    </row>
    <row r="42" spans="1:6" ht="11.25">
      <c r="A42" s="4" t="s">
        <v>105</v>
      </c>
      <c r="B42" s="22">
        <v>-670</v>
      </c>
      <c r="C42" s="22">
        <v>-725</v>
      </c>
      <c r="D42" s="22">
        <v>-724</v>
      </c>
      <c r="E42" s="22">
        <v>-759</v>
      </c>
      <c r="F42" s="22">
        <v>-824</v>
      </c>
    </row>
    <row r="43" spans="1:6" ht="11.25">
      <c r="A43" s="4" t="s">
        <v>112</v>
      </c>
      <c r="B43" s="22">
        <v>65</v>
      </c>
      <c r="C43" s="22">
        <v>72</v>
      </c>
      <c r="D43" s="22">
        <v>79</v>
      </c>
      <c r="E43" s="22">
        <v>75</v>
      </c>
      <c r="F43" s="22">
        <v>122</v>
      </c>
    </row>
    <row r="44" spans="1:6" ht="11.25">
      <c r="A44" s="3" t="s">
        <v>113</v>
      </c>
      <c r="B44" s="22">
        <v>20984</v>
      </c>
      <c r="C44" s="22">
        <v>21247</v>
      </c>
      <c r="D44" s="22">
        <v>21774</v>
      </c>
      <c r="E44" s="22">
        <v>21649</v>
      </c>
      <c r="F44" s="22">
        <v>23126</v>
      </c>
    </row>
    <row r="45" spans="1:6" ht="11.25">
      <c r="A45" s="4" t="s">
        <v>105</v>
      </c>
      <c r="B45" s="22">
        <v>-19064</v>
      </c>
      <c r="C45" s="22">
        <v>-19068</v>
      </c>
      <c r="D45" s="22">
        <v>-19103</v>
      </c>
      <c r="E45" s="22">
        <v>-18725</v>
      </c>
      <c r="F45" s="22">
        <v>-19301</v>
      </c>
    </row>
    <row r="46" spans="1:6" ht="11.25">
      <c r="A46" s="4" t="s">
        <v>114</v>
      </c>
      <c r="B46" s="22">
        <v>1919</v>
      </c>
      <c r="C46" s="22">
        <v>2178</v>
      </c>
      <c r="D46" s="22">
        <v>2671</v>
      </c>
      <c r="E46" s="22">
        <v>2924</v>
      </c>
      <c r="F46" s="22">
        <v>3825</v>
      </c>
    </row>
    <row r="47" spans="1:6" ht="11.25">
      <c r="A47" s="3" t="s">
        <v>115</v>
      </c>
      <c r="B47" s="22">
        <v>186328</v>
      </c>
      <c r="C47" s="22">
        <v>168236</v>
      </c>
      <c r="D47" s="22">
        <v>170517</v>
      </c>
      <c r="E47" s="22">
        <v>168124</v>
      </c>
      <c r="F47" s="22">
        <v>107348</v>
      </c>
    </row>
    <row r="48" spans="1:6" ht="11.25">
      <c r="A48" s="3" t="s">
        <v>116</v>
      </c>
      <c r="B48" s="22">
        <v>357</v>
      </c>
      <c r="C48" s="22">
        <v>215</v>
      </c>
      <c r="D48" s="22">
        <v>144</v>
      </c>
      <c r="E48" s="22">
        <v>94</v>
      </c>
      <c r="F48" s="22"/>
    </row>
    <row r="49" spans="1:6" ht="11.25">
      <c r="A49" s="4" t="s">
        <v>105</v>
      </c>
      <c r="B49" s="22">
        <v>-151</v>
      </c>
      <c r="C49" s="22">
        <v>-88</v>
      </c>
      <c r="D49" s="22">
        <v>-43</v>
      </c>
      <c r="E49" s="22">
        <v>-17</v>
      </c>
      <c r="F49" s="22"/>
    </row>
    <row r="50" spans="1:6" ht="11.25">
      <c r="A50" s="4" t="s">
        <v>116</v>
      </c>
      <c r="B50" s="22">
        <v>206</v>
      </c>
      <c r="C50" s="22">
        <v>127</v>
      </c>
      <c r="D50" s="22">
        <v>101</v>
      </c>
      <c r="E50" s="22">
        <v>77</v>
      </c>
      <c r="F50" s="22"/>
    </row>
    <row r="51" spans="1:6" ht="11.25">
      <c r="A51" s="3" t="s">
        <v>117</v>
      </c>
      <c r="B51" s="22">
        <v>17252</v>
      </c>
      <c r="C51" s="22">
        <v>8306</v>
      </c>
      <c r="D51" s="22">
        <v>6774</v>
      </c>
      <c r="E51" s="22">
        <v>1050</v>
      </c>
      <c r="F51" s="22">
        <v>1881</v>
      </c>
    </row>
    <row r="52" spans="1:6" ht="11.25">
      <c r="A52" s="3" t="s">
        <v>120</v>
      </c>
      <c r="B52" s="22">
        <v>292218</v>
      </c>
      <c r="C52" s="22">
        <v>266979</v>
      </c>
      <c r="D52" s="22">
        <v>273415</v>
      </c>
      <c r="E52" s="22">
        <v>269730</v>
      </c>
      <c r="F52" s="22">
        <v>214678</v>
      </c>
    </row>
    <row r="53" spans="1:6" ht="11.25">
      <c r="A53" s="3" t="s">
        <v>121</v>
      </c>
      <c r="B53" s="22">
        <v>642</v>
      </c>
      <c r="C53" s="22">
        <v>845</v>
      </c>
      <c r="D53" s="22"/>
      <c r="E53" s="22"/>
      <c r="F53" s="22"/>
    </row>
    <row r="54" spans="1:6" ht="11.25">
      <c r="A54" s="3" t="s">
        <v>122</v>
      </c>
      <c r="B54" s="22">
        <v>13</v>
      </c>
      <c r="C54" s="22">
        <v>17</v>
      </c>
      <c r="D54" s="22">
        <v>19</v>
      </c>
      <c r="E54" s="22">
        <v>19</v>
      </c>
      <c r="F54" s="22">
        <v>23</v>
      </c>
    </row>
    <row r="55" spans="1:6" ht="11.25">
      <c r="A55" s="3" t="s">
        <v>123</v>
      </c>
      <c r="B55" s="22">
        <v>1608</v>
      </c>
      <c r="C55" s="22">
        <v>1608</v>
      </c>
      <c r="D55" s="22">
        <v>1608</v>
      </c>
      <c r="E55" s="22">
        <v>1608</v>
      </c>
      <c r="F55" s="22">
        <v>1608</v>
      </c>
    </row>
    <row r="56" spans="1:6" ht="11.25">
      <c r="A56" s="3" t="s">
        <v>124</v>
      </c>
      <c r="B56" s="22">
        <v>8739</v>
      </c>
      <c r="C56" s="22">
        <v>7625</v>
      </c>
      <c r="D56" s="22">
        <v>5750</v>
      </c>
      <c r="E56" s="22">
        <v>5500</v>
      </c>
      <c r="F56" s="22">
        <v>5400</v>
      </c>
    </row>
    <row r="57" spans="1:6" ht="11.25">
      <c r="A57" s="3" t="s">
        <v>116</v>
      </c>
      <c r="B57" s="22">
        <v>24</v>
      </c>
      <c r="C57" s="22">
        <v>45</v>
      </c>
      <c r="D57" s="22">
        <v>66</v>
      </c>
      <c r="E57" s="22">
        <v>75</v>
      </c>
      <c r="F57" s="22"/>
    </row>
    <row r="58" spans="1:6" ht="11.25">
      <c r="A58" s="3" t="s">
        <v>125</v>
      </c>
      <c r="B58" s="22">
        <v>60</v>
      </c>
      <c r="C58" s="22">
        <v>13</v>
      </c>
      <c r="D58" s="22">
        <v>11</v>
      </c>
      <c r="E58" s="22">
        <v>11</v>
      </c>
      <c r="F58" s="22">
        <v>17</v>
      </c>
    </row>
    <row r="59" spans="1:6" ht="11.25">
      <c r="A59" s="3" t="s">
        <v>126</v>
      </c>
      <c r="B59" s="22">
        <v>680</v>
      </c>
      <c r="C59" s="22">
        <v>680</v>
      </c>
      <c r="D59" s="22">
        <v>681</v>
      </c>
      <c r="E59" s="22">
        <v>681</v>
      </c>
      <c r="F59" s="22">
        <v>683</v>
      </c>
    </row>
    <row r="60" spans="1:6" ht="11.25">
      <c r="A60" s="3" t="s">
        <v>128</v>
      </c>
      <c r="B60" s="22">
        <v>11768</v>
      </c>
      <c r="C60" s="22">
        <v>10835</v>
      </c>
      <c r="D60" s="22">
        <v>8138</v>
      </c>
      <c r="E60" s="22">
        <v>7896</v>
      </c>
      <c r="F60" s="22">
        <v>7732</v>
      </c>
    </row>
    <row r="61" spans="1:6" ht="11.25">
      <c r="A61" s="3" t="s">
        <v>129</v>
      </c>
      <c r="B61" s="22">
        <v>69221</v>
      </c>
      <c r="C61" s="22">
        <v>56879</v>
      </c>
      <c r="D61" s="22">
        <v>67773</v>
      </c>
      <c r="E61" s="22">
        <v>63599</v>
      </c>
      <c r="F61" s="22">
        <v>58013</v>
      </c>
    </row>
    <row r="62" spans="1:6" ht="11.25">
      <c r="A62" s="3" t="s">
        <v>130</v>
      </c>
      <c r="B62" s="22">
        <v>226924</v>
      </c>
      <c r="C62" s="22">
        <v>171591</v>
      </c>
      <c r="D62" s="22">
        <v>70785</v>
      </c>
      <c r="E62" s="22">
        <v>50610</v>
      </c>
      <c r="F62" s="22">
        <v>37864</v>
      </c>
    </row>
    <row r="63" spans="1:6" ht="11.25">
      <c r="A63" s="3" t="s">
        <v>132</v>
      </c>
      <c r="B63" s="22">
        <v>3883</v>
      </c>
      <c r="C63" s="22">
        <v>4005</v>
      </c>
      <c r="D63" s="22">
        <v>4606</v>
      </c>
      <c r="E63" s="22">
        <v>4844</v>
      </c>
      <c r="F63" s="22">
        <v>4220</v>
      </c>
    </row>
    <row r="64" spans="1:6" ht="11.25">
      <c r="A64" s="3" t="s">
        <v>133</v>
      </c>
      <c r="B64" s="22">
        <v>15459</v>
      </c>
      <c r="C64" s="22">
        <v>18280</v>
      </c>
      <c r="D64" s="22">
        <v>21273</v>
      </c>
      <c r="E64" s="22">
        <v>23725</v>
      </c>
      <c r="F64" s="22">
        <v>26109</v>
      </c>
    </row>
    <row r="65" spans="1:6" ht="11.25">
      <c r="A65" s="3" t="s">
        <v>134</v>
      </c>
      <c r="B65" s="22">
        <v>24074</v>
      </c>
      <c r="C65" s="22">
        <v>37241</v>
      </c>
      <c r="D65" s="22">
        <v>26322</v>
      </c>
      <c r="E65" s="22">
        <v>1514</v>
      </c>
      <c r="F65" s="22">
        <v>1949</v>
      </c>
    </row>
    <row r="66" spans="1:6" ht="11.25">
      <c r="A66" s="3" t="s">
        <v>135</v>
      </c>
      <c r="B66" s="22">
        <v>11121</v>
      </c>
      <c r="C66" s="22">
        <v>11586</v>
      </c>
      <c r="D66" s="22">
        <v>11395</v>
      </c>
      <c r="E66" s="22">
        <v>12106</v>
      </c>
      <c r="F66" s="22">
        <v>13504</v>
      </c>
    </row>
    <row r="67" spans="1:6" ht="11.25">
      <c r="A67" s="3" t="s">
        <v>136</v>
      </c>
      <c r="B67" s="22">
        <v>605</v>
      </c>
      <c r="C67" s="22">
        <v>618</v>
      </c>
      <c r="D67" s="22">
        <v>634</v>
      </c>
      <c r="E67" s="22">
        <v>617</v>
      </c>
      <c r="F67" s="22">
        <v>753</v>
      </c>
    </row>
    <row r="68" spans="1:6" ht="11.25">
      <c r="A68" s="3" t="s">
        <v>137</v>
      </c>
      <c r="B68" s="22"/>
      <c r="C68" s="22"/>
      <c r="D68" s="22"/>
      <c r="E68" s="22"/>
      <c r="F68" s="22">
        <v>4522</v>
      </c>
    </row>
    <row r="69" spans="1:6" ht="11.25">
      <c r="A69" s="3" t="s">
        <v>100</v>
      </c>
      <c r="B69" s="22">
        <v>13048</v>
      </c>
      <c r="C69" s="22">
        <v>13592</v>
      </c>
      <c r="D69" s="22">
        <v>12894</v>
      </c>
      <c r="E69" s="22">
        <v>12183</v>
      </c>
      <c r="F69" s="22">
        <v>7755</v>
      </c>
    </row>
    <row r="70" spans="1:6" ht="11.25">
      <c r="A70" s="3" t="s">
        <v>101</v>
      </c>
      <c r="B70" s="22">
        <v>4129</v>
      </c>
      <c r="C70" s="22">
        <v>3433</v>
      </c>
      <c r="D70" s="22">
        <v>3390</v>
      </c>
      <c r="E70" s="22">
        <v>3550</v>
      </c>
      <c r="F70" s="22">
        <v>5335</v>
      </c>
    </row>
    <row r="71" spans="1:6" ht="11.25">
      <c r="A71" s="3" t="s">
        <v>102</v>
      </c>
      <c r="B71" s="22">
        <v>-425</v>
      </c>
      <c r="C71" s="22">
        <v>-700</v>
      </c>
      <c r="D71" s="22">
        <v>-1152</v>
      </c>
      <c r="E71" s="22">
        <v>-1021</v>
      </c>
      <c r="F71" s="22">
        <v>-922</v>
      </c>
    </row>
    <row r="72" spans="1:6" ht="11.25">
      <c r="A72" s="3" t="s">
        <v>138</v>
      </c>
      <c r="B72" s="22">
        <v>368043</v>
      </c>
      <c r="C72" s="22">
        <v>316530</v>
      </c>
      <c r="D72" s="22">
        <v>217924</v>
      </c>
      <c r="E72" s="22">
        <v>171733</v>
      </c>
      <c r="F72" s="22">
        <v>159107</v>
      </c>
    </row>
    <row r="73" spans="1:6" ht="11.25">
      <c r="A73" s="2" t="s">
        <v>139</v>
      </c>
      <c r="B73" s="22">
        <v>672030</v>
      </c>
      <c r="C73" s="22">
        <v>594345</v>
      </c>
      <c r="D73" s="22">
        <v>499477</v>
      </c>
      <c r="E73" s="22">
        <v>449360</v>
      </c>
      <c r="F73" s="22">
        <v>381518</v>
      </c>
    </row>
    <row r="74" spans="1:6" ht="12" thickBot="1">
      <c r="A74" s="5" t="s">
        <v>140</v>
      </c>
      <c r="B74" s="23">
        <v>1278174</v>
      </c>
      <c r="C74" s="23">
        <v>1230785</v>
      </c>
      <c r="D74" s="23">
        <v>1173639</v>
      </c>
      <c r="E74" s="23">
        <v>1205075</v>
      </c>
      <c r="F74" s="23">
        <v>1256075</v>
      </c>
    </row>
    <row r="75" spans="1:6" ht="12" thickTop="1">
      <c r="A75" s="2" t="s">
        <v>141</v>
      </c>
      <c r="B75" s="22">
        <v>14354</v>
      </c>
      <c r="C75" s="22">
        <v>17164</v>
      </c>
      <c r="D75" s="22">
        <v>28206</v>
      </c>
      <c r="E75" s="22">
        <v>54014</v>
      </c>
      <c r="F75" s="22">
        <v>60812</v>
      </c>
    </row>
    <row r="76" spans="1:6" ht="11.25">
      <c r="A76" s="2" t="s">
        <v>142</v>
      </c>
      <c r="B76" s="22">
        <v>58715</v>
      </c>
      <c r="C76" s="22">
        <v>49763</v>
      </c>
      <c r="D76" s="22">
        <v>45083</v>
      </c>
      <c r="E76" s="22"/>
      <c r="F76" s="22"/>
    </row>
    <row r="77" spans="1:6" ht="11.25">
      <c r="A77" s="2" t="s">
        <v>143</v>
      </c>
      <c r="B77" s="22">
        <v>25360</v>
      </c>
      <c r="C77" s="22">
        <v>25445</v>
      </c>
      <c r="D77" s="22">
        <v>31672</v>
      </c>
      <c r="E77" s="22">
        <v>40277</v>
      </c>
      <c r="F77" s="22">
        <v>41145</v>
      </c>
    </row>
    <row r="78" spans="1:6" ht="11.25">
      <c r="A78" s="2" t="s">
        <v>144</v>
      </c>
      <c r="B78" s="22">
        <v>41183</v>
      </c>
      <c r="C78" s="22">
        <v>37118</v>
      </c>
      <c r="D78" s="22">
        <v>37329</v>
      </c>
      <c r="E78" s="22">
        <v>33717</v>
      </c>
      <c r="F78" s="22">
        <v>41204</v>
      </c>
    </row>
    <row r="79" spans="1:6" ht="11.25">
      <c r="A79" s="2" t="s">
        <v>147</v>
      </c>
      <c r="B79" s="22"/>
      <c r="C79" s="22">
        <v>59995</v>
      </c>
      <c r="D79" s="22"/>
      <c r="E79" s="22"/>
      <c r="F79" s="22"/>
    </row>
    <row r="80" spans="1:6" ht="11.25">
      <c r="A80" s="2" t="s">
        <v>148</v>
      </c>
      <c r="B80" s="22">
        <v>50000</v>
      </c>
      <c r="C80" s="22"/>
      <c r="D80" s="22">
        <v>20000</v>
      </c>
      <c r="E80" s="22">
        <v>170000</v>
      </c>
      <c r="F80" s="22"/>
    </row>
    <row r="81" spans="1:6" ht="11.25">
      <c r="A81" s="2" t="s">
        <v>149</v>
      </c>
      <c r="B81" s="22">
        <v>86</v>
      </c>
      <c r="C81" s="22">
        <v>71</v>
      </c>
      <c r="D81" s="22">
        <v>56</v>
      </c>
      <c r="E81" s="22">
        <v>42</v>
      </c>
      <c r="F81" s="22"/>
    </row>
    <row r="82" spans="1:6" ht="11.25">
      <c r="A82" s="2" t="s">
        <v>150</v>
      </c>
      <c r="B82" s="22">
        <v>1897</v>
      </c>
      <c r="C82" s="22">
        <v>4607</v>
      </c>
      <c r="D82" s="22">
        <v>1341</v>
      </c>
      <c r="E82" s="22">
        <v>3881</v>
      </c>
      <c r="F82" s="22">
        <v>3323</v>
      </c>
    </row>
    <row r="83" spans="1:6" ht="11.25">
      <c r="A83" s="2" t="s">
        <v>151</v>
      </c>
      <c r="B83" s="22">
        <v>9713</v>
      </c>
      <c r="C83" s="22">
        <v>9964</v>
      </c>
      <c r="D83" s="22">
        <v>9160</v>
      </c>
      <c r="E83" s="22">
        <v>12308</v>
      </c>
      <c r="F83" s="22">
        <v>14710</v>
      </c>
    </row>
    <row r="84" spans="1:6" ht="11.25">
      <c r="A84" s="2" t="s">
        <v>152</v>
      </c>
      <c r="B84" s="22">
        <v>16236</v>
      </c>
      <c r="C84" s="22">
        <v>18056</v>
      </c>
      <c r="D84" s="22">
        <v>1007</v>
      </c>
      <c r="E84" s="22">
        <v>550</v>
      </c>
      <c r="F84" s="22">
        <v>662</v>
      </c>
    </row>
    <row r="85" spans="1:6" ht="11.25">
      <c r="A85" s="2" t="s">
        <v>153</v>
      </c>
      <c r="B85" s="22">
        <v>6617</v>
      </c>
      <c r="C85" s="22">
        <v>7601</v>
      </c>
      <c r="D85" s="22">
        <v>4611</v>
      </c>
      <c r="E85" s="22">
        <v>4777</v>
      </c>
      <c r="F85" s="22">
        <v>5233</v>
      </c>
    </row>
    <row r="86" spans="1:6" ht="11.25">
      <c r="A86" s="2" t="s">
        <v>155</v>
      </c>
      <c r="B86" s="22">
        <v>43847</v>
      </c>
      <c r="C86" s="22">
        <v>35420</v>
      </c>
      <c r="D86" s="22">
        <v>41444</v>
      </c>
      <c r="E86" s="22">
        <v>60437</v>
      </c>
      <c r="F86" s="22">
        <v>51116</v>
      </c>
    </row>
    <row r="87" spans="1:6" ht="11.25">
      <c r="A87" s="2" t="s">
        <v>156</v>
      </c>
      <c r="B87" s="22">
        <v>6175</v>
      </c>
      <c r="C87" s="22">
        <v>5660</v>
      </c>
      <c r="D87" s="22">
        <v>2778</v>
      </c>
      <c r="E87" s="22">
        <v>2608</v>
      </c>
      <c r="F87" s="22">
        <v>5917</v>
      </c>
    </row>
    <row r="88" spans="1:6" ht="11.25">
      <c r="A88" s="2" t="s">
        <v>157</v>
      </c>
      <c r="B88" s="22">
        <v>89600</v>
      </c>
      <c r="C88" s="22">
        <v>84422</v>
      </c>
      <c r="D88" s="22">
        <v>79610</v>
      </c>
      <c r="E88" s="22">
        <v>77552</v>
      </c>
      <c r="F88" s="22">
        <v>69034</v>
      </c>
    </row>
    <row r="89" spans="1:6" ht="11.25">
      <c r="A89" s="2" t="s">
        <v>158</v>
      </c>
      <c r="B89" s="22">
        <v>12744</v>
      </c>
      <c r="C89" s="22">
        <v>12032</v>
      </c>
      <c r="D89" s="22">
        <v>10328</v>
      </c>
      <c r="E89" s="22">
        <v>4374</v>
      </c>
      <c r="F89" s="22">
        <v>8301</v>
      </c>
    </row>
    <row r="90" spans="1:6" ht="11.25">
      <c r="A90" s="2" t="s">
        <v>159</v>
      </c>
      <c r="B90" s="22">
        <v>180</v>
      </c>
      <c r="C90" s="22">
        <v>160</v>
      </c>
      <c r="D90" s="22">
        <v>140</v>
      </c>
      <c r="E90" s="22"/>
      <c r="F90" s="22">
        <v>150</v>
      </c>
    </row>
    <row r="91" spans="1:6" ht="11.25">
      <c r="A91" s="2" t="s">
        <v>160</v>
      </c>
      <c r="B91" s="22">
        <v>3118</v>
      </c>
      <c r="C91" s="22">
        <v>3089</v>
      </c>
      <c r="D91" s="22">
        <v>2761</v>
      </c>
      <c r="E91" s="22">
        <v>2389</v>
      </c>
      <c r="F91" s="22">
        <v>2659</v>
      </c>
    </row>
    <row r="92" spans="1:6" ht="11.25">
      <c r="A92" s="2" t="s">
        <v>161</v>
      </c>
      <c r="B92" s="22">
        <v>256</v>
      </c>
      <c r="C92" s="22">
        <v>188</v>
      </c>
      <c r="D92" s="22"/>
      <c r="E92" s="22"/>
      <c r="F92" s="22"/>
    </row>
    <row r="93" spans="1:6" ht="11.25">
      <c r="A93" s="2" t="s">
        <v>101</v>
      </c>
      <c r="B93" s="22">
        <v>163</v>
      </c>
      <c r="C93" s="22">
        <v>606</v>
      </c>
      <c r="D93" s="22"/>
      <c r="E93" s="22">
        <v>1</v>
      </c>
      <c r="F93" s="22">
        <v>4</v>
      </c>
    </row>
    <row r="94" spans="1:6" ht="11.25">
      <c r="A94" s="2" t="s">
        <v>162</v>
      </c>
      <c r="B94" s="22">
        <v>380251</v>
      </c>
      <c r="C94" s="22">
        <v>371370</v>
      </c>
      <c r="D94" s="22">
        <v>315532</v>
      </c>
      <c r="E94" s="22">
        <v>466932</v>
      </c>
      <c r="F94" s="22">
        <v>304275</v>
      </c>
    </row>
    <row r="95" spans="1:6" ht="11.25">
      <c r="A95" s="2" t="s">
        <v>163</v>
      </c>
      <c r="B95" s="22">
        <v>90000</v>
      </c>
      <c r="C95" s="22">
        <v>70000</v>
      </c>
      <c r="D95" s="22">
        <v>129990</v>
      </c>
      <c r="E95" s="22">
        <v>59986</v>
      </c>
      <c r="F95" s="22">
        <v>59981</v>
      </c>
    </row>
    <row r="96" spans="1:6" ht="11.25">
      <c r="A96" s="2" t="s">
        <v>164</v>
      </c>
      <c r="B96" s="22">
        <v>50000</v>
      </c>
      <c r="C96" s="22">
        <v>50000</v>
      </c>
      <c r="D96" s="22"/>
      <c r="E96" s="22"/>
      <c r="F96" s="22"/>
    </row>
    <row r="97" spans="1:6" ht="11.25">
      <c r="A97" s="2" t="s">
        <v>165</v>
      </c>
      <c r="B97" s="22">
        <v>30000</v>
      </c>
      <c r="C97" s="22">
        <v>50000</v>
      </c>
      <c r="D97" s="22">
        <v>50000</v>
      </c>
      <c r="E97" s="22">
        <v>20000</v>
      </c>
      <c r="F97" s="22">
        <v>190000</v>
      </c>
    </row>
    <row r="98" spans="1:6" ht="11.25">
      <c r="A98" s="2" t="s">
        <v>149</v>
      </c>
      <c r="B98" s="22">
        <v>160</v>
      </c>
      <c r="C98" s="22">
        <v>112</v>
      </c>
      <c r="D98" s="22">
        <v>121</v>
      </c>
      <c r="E98" s="22">
        <v>119</v>
      </c>
      <c r="F98" s="22"/>
    </row>
    <row r="99" spans="1:6" ht="11.25">
      <c r="A99" s="2" t="s">
        <v>166</v>
      </c>
      <c r="B99" s="22">
        <v>8585</v>
      </c>
      <c r="C99" s="22">
        <v>7597</v>
      </c>
      <c r="D99" s="22">
        <v>7731</v>
      </c>
      <c r="E99" s="22">
        <v>8847</v>
      </c>
      <c r="F99" s="22">
        <v>9271</v>
      </c>
    </row>
    <row r="100" spans="1:6" ht="11.25">
      <c r="A100" s="2" t="s">
        <v>167</v>
      </c>
      <c r="B100" s="22">
        <v>550</v>
      </c>
      <c r="C100" s="22">
        <v>532</v>
      </c>
      <c r="D100" s="22">
        <v>487</v>
      </c>
      <c r="E100" s="22">
        <v>531</v>
      </c>
      <c r="F100" s="22">
        <v>554</v>
      </c>
    </row>
    <row r="101" spans="1:6" ht="11.25">
      <c r="A101" s="2" t="s">
        <v>168</v>
      </c>
      <c r="B101" s="22"/>
      <c r="C101" s="22"/>
      <c r="D101" s="22">
        <v>20</v>
      </c>
      <c r="E101" s="22">
        <v>48</v>
      </c>
      <c r="F101" s="22">
        <v>73</v>
      </c>
    </row>
    <row r="102" spans="1:6" ht="11.25">
      <c r="A102" s="2" t="s">
        <v>169</v>
      </c>
      <c r="B102" s="22">
        <v>48212</v>
      </c>
      <c r="C102" s="22">
        <v>37970</v>
      </c>
      <c r="D102" s="22">
        <v>31507</v>
      </c>
      <c r="E102" s="22">
        <v>26347</v>
      </c>
      <c r="F102" s="22">
        <v>19091</v>
      </c>
    </row>
    <row r="103" spans="1:6" ht="11.25">
      <c r="A103" s="2" t="s">
        <v>170</v>
      </c>
      <c r="B103" s="22">
        <v>1125</v>
      </c>
      <c r="C103" s="22">
        <v>1025</v>
      </c>
      <c r="D103" s="22"/>
      <c r="E103" s="22"/>
      <c r="F103" s="22"/>
    </row>
    <row r="104" spans="1:6" ht="11.25">
      <c r="A104" s="2" t="s">
        <v>172</v>
      </c>
      <c r="B104" s="22">
        <v>519</v>
      </c>
      <c r="C104" s="22"/>
      <c r="D104" s="22"/>
      <c r="E104" s="22"/>
      <c r="F104" s="22"/>
    </row>
    <row r="105" spans="1:6" ht="11.25">
      <c r="A105" s="2" t="s">
        <v>173</v>
      </c>
      <c r="B105" s="22">
        <v>229153</v>
      </c>
      <c r="C105" s="22">
        <v>217238</v>
      </c>
      <c r="D105" s="22">
        <v>219859</v>
      </c>
      <c r="E105" s="22">
        <v>115881</v>
      </c>
      <c r="F105" s="22">
        <v>278971</v>
      </c>
    </row>
    <row r="106" spans="1:6" ht="12" thickBot="1">
      <c r="A106" s="5" t="s">
        <v>175</v>
      </c>
      <c r="B106" s="23">
        <v>609404</v>
      </c>
      <c r="C106" s="23">
        <v>588608</v>
      </c>
      <c r="D106" s="23">
        <v>535391</v>
      </c>
      <c r="E106" s="23">
        <v>582813</v>
      </c>
      <c r="F106" s="23">
        <v>583247</v>
      </c>
    </row>
    <row r="107" spans="1:6" ht="12" thickTop="1">
      <c r="A107" s="2" t="s">
        <v>176</v>
      </c>
      <c r="B107" s="22">
        <v>186554</v>
      </c>
      <c r="C107" s="22">
        <v>186554</v>
      </c>
      <c r="D107" s="22">
        <v>186554</v>
      </c>
      <c r="E107" s="22">
        <v>186554</v>
      </c>
      <c r="F107" s="22">
        <v>186554</v>
      </c>
    </row>
    <row r="108" spans="1:6" ht="11.25">
      <c r="A108" s="3" t="s">
        <v>177</v>
      </c>
      <c r="B108" s="22">
        <v>242307</v>
      </c>
      <c r="C108" s="22">
        <v>242307</v>
      </c>
      <c r="D108" s="22">
        <v>242307</v>
      </c>
      <c r="E108" s="22">
        <v>242307</v>
      </c>
      <c r="F108" s="22">
        <v>242307</v>
      </c>
    </row>
    <row r="109" spans="1:6" ht="11.25">
      <c r="A109" s="3" t="s">
        <v>178</v>
      </c>
      <c r="B109" s="22">
        <v>242307</v>
      </c>
      <c r="C109" s="22">
        <v>242307</v>
      </c>
      <c r="D109" s="22">
        <v>242307</v>
      </c>
      <c r="E109" s="22">
        <v>242307</v>
      </c>
      <c r="F109" s="22">
        <v>242307</v>
      </c>
    </row>
    <row r="110" spans="1:6" ht="11.25">
      <c r="A110" s="3" t="s">
        <v>179</v>
      </c>
      <c r="B110" s="22">
        <v>23128</v>
      </c>
      <c r="C110" s="22">
        <v>23128</v>
      </c>
      <c r="D110" s="22">
        <v>23128</v>
      </c>
      <c r="E110" s="22">
        <v>23128</v>
      </c>
      <c r="F110" s="22">
        <v>23128</v>
      </c>
    </row>
    <row r="111" spans="1:6" ht="11.25">
      <c r="A111" s="4" t="s">
        <v>180</v>
      </c>
      <c r="B111" s="22">
        <v>18000</v>
      </c>
      <c r="C111" s="22">
        <v>18000</v>
      </c>
      <c r="D111" s="22">
        <v>18000</v>
      </c>
      <c r="E111" s="22">
        <v>18000</v>
      </c>
      <c r="F111" s="22">
        <v>18000</v>
      </c>
    </row>
    <row r="112" spans="1:6" ht="11.25">
      <c r="A112" s="4" t="s">
        <v>181</v>
      </c>
      <c r="B112" s="22">
        <v>158800</v>
      </c>
      <c r="C112" s="22">
        <v>152800</v>
      </c>
      <c r="D112" s="22">
        <v>138800</v>
      </c>
      <c r="E112" s="22">
        <v>186800</v>
      </c>
      <c r="F112" s="22">
        <v>201800</v>
      </c>
    </row>
    <row r="113" spans="1:6" ht="11.25">
      <c r="A113" s="4" t="s">
        <v>182</v>
      </c>
      <c r="B113" s="22">
        <v>31659</v>
      </c>
      <c r="C113" s="22">
        <v>21402</v>
      </c>
      <c r="D113" s="22">
        <v>27505</v>
      </c>
      <c r="E113" s="22">
        <v>-36724</v>
      </c>
      <c r="F113" s="22">
        <v>2966</v>
      </c>
    </row>
    <row r="114" spans="1:6" ht="11.25">
      <c r="A114" s="3" t="s">
        <v>183</v>
      </c>
      <c r="B114" s="22">
        <v>231588</v>
      </c>
      <c r="C114" s="22">
        <v>215331</v>
      </c>
      <c r="D114" s="22">
        <v>207433</v>
      </c>
      <c r="E114" s="22">
        <v>191203</v>
      </c>
      <c r="F114" s="22">
        <v>245895</v>
      </c>
    </row>
    <row r="115" spans="1:6" ht="11.25">
      <c r="A115" s="2" t="s">
        <v>184</v>
      </c>
      <c r="B115" s="22">
        <v>-4049</v>
      </c>
      <c r="C115" s="22">
        <v>-4031</v>
      </c>
      <c r="D115" s="22">
        <v>-1247</v>
      </c>
      <c r="E115" s="22">
        <v>-1216</v>
      </c>
      <c r="F115" s="22">
        <v>-1186</v>
      </c>
    </row>
    <row r="116" spans="1:6" ht="11.25">
      <c r="A116" s="2" t="s">
        <v>186</v>
      </c>
      <c r="B116" s="22">
        <v>656400</v>
      </c>
      <c r="C116" s="22">
        <v>640161</v>
      </c>
      <c r="D116" s="22">
        <v>635048</v>
      </c>
      <c r="E116" s="22">
        <v>618849</v>
      </c>
      <c r="F116" s="22">
        <v>673571</v>
      </c>
    </row>
    <row r="117" spans="1:6" ht="11.25">
      <c r="A117" s="2" t="s">
        <v>187</v>
      </c>
      <c r="B117" s="22">
        <v>11939</v>
      </c>
      <c r="C117" s="22">
        <v>1650</v>
      </c>
      <c r="D117" s="22">
        <v>2906</v>
      </c>
      <c r="E117" s="22">
        <v>3181</v>
      </c>
      <c r="F117" s="22">
        <v>-899</v>
      </c>
    </row>
    <row r="118" spans="1:6" ht="11.25">
      <c r="A118" s="2" t="s">
        <v>188</v>
      </c>
      <c r="B118" s="22">
        <v>0</v>
      </c>
      <c r="C118" s="22"/>
      <c r="D118" s="22"/>
      <c r="E118" s="22">
        <v>-1</v>
      </c>
      <c r="F118" s="22">
        <v>-2</v>
      </c>
    </row>
    <row r="119" spans="1:6" ht="11.25">
      <c r="A119" s="2" t="s">
        <v>190</v>
      </c>
      <c r="B119" s="22">
        <v>11940</v>
      </c>
      <c r="C119" s="22">
        <v>1650</v>
      </c>
      <c r="D119" s="22">
        <v>2906</v>
      </c>
      <c r="E119" s="22">
        <v>3180</v>
      </c>
      <c r="F119" s="22">
        <v>-902</v>
      </c>
    </row>
    <row r="120" spans="1:6" ht="11.25">
      <c r="A120" s="6" t="s">
        <v>191</v>
      </c>
      <c r="B120" s="22">
        <v>429</v>
      </c>
      <c r="C120" s="22">
        <v>365</v>
      </c>
      <c r="D120" s="22">
        <v>292</v>
      </c>
      <c r="E120" s="22">
        <v>232</v>
      </c>
      <c r="F120" s="22">
        <v>158</v>
      </c>
    </row>
    <row r="121" spans="1:6" ht="11.25">
      <c r="A121" s="6" t="s">
        <v>193</v>
      </c>
      <c r="B121" s="22">
        <v>668770</v>
      </c>
      <c r="C121" s="22">
        <v>642176</v>
      </c>
      <c r="D121" s="22">
        <v>638247</v>
      </c>
      <c r="E121" s="22">
        <v>622261</v>
      </c>
      <c r="F121" s="22">
        <v>672827</v>
      </c>
    </row>
    <row r="122" spans="1:6" ht="12" thickBot="1">
      <c r="A122" s="7" t="s">
        <v>194</v>
      </c>
      <c r="B122" s="22">
        <v>1278174</v>
      </c>
      <c r="C122" s="22">
        <v>1230785</v>
      </c>
      <c r="D122" s="22">
        <v>1173639</v>
      </c>
      <c r="E122" s="22">
        <v>1205075</v>
      </c>
      <c r="F122" s="22">
        <v>1256075</v>
      </c>
    </row>
    <row r="123" spans="1:6" ht="12" thickTop="1">
      <c r="A123" s="8"/>
      <c r="B123" s="24"/>
      <c r="C123" s="24"/>
      <c r="D123" s="24"/>
      <c r="E123" s="24"/>
      <c r="F123" s="24"/>
    </row>
    <row r="125" ht="11.25">
      <c r="A125" s="20" t="s">
        <v>199</v>
      </c>
    </row>
    <row r="126" ht="11.25">
      <c r="A126" s="20" t="s">
        <v>200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udm</dc:creator>
  <cp:keywords/>
  <dc:description/>
  <cp:lastModifiedBy>udm</cp:lastModifiedBy>
  <dcterms:created xsi:type="dcterms:W3CDTF">2013-12-13T02:30:53Z</dcterms:created>
  <dcterms:modified xsi:type="dcterms:W3CDTF">2013-12-13T02:31:11Z</dcterms:modified>
  <cp:category/>
  <cp:version/>
  <cp:contentType/>
  <cp:contentStatus/>
</cp:coreProperties>
</file>