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<sst xmlns="http://schemas.openxmlformats.org/spreadsheetml/2006/main" count="698" uniqueCount="263">
  <si>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</si>
  <si>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</si>
  <si>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</si>
  <si>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</si>
  <si>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</si>
  <si>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</si>
  <si>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工事損失引当金の増減額（△は減少）</t>
  </si>
  <si>
    <t>退職給付引当金の増減額（△は減少）</t>
  </si>
  <si>
    <t>役員退職慰労引当金の増減額（△は減少）</t>
  </si>
  <si>
    <t>その他の引当金の増減額（△は減少）</t>
  </si>
  <si>
    <t>受取利息及び受取配当金</t>
  </si>
  <si>
    <t>為替差損益（△は益）</t>
  </si>
  <si>
    <t>複合金融商品評価損益（△は益）</t>
  </si>
  <si>
    <t>投資有価証券評価損益（△は益）</t>
  </si>
  <si>
    <t>投資有価証券売却損益（△は益）</t>
  </si>
  <si>
    <t>投資有価証券売却及び評価損益（△は益）</t>
  </si>
  <si>
    <t>売上債権の増減額（△は増加）</t>
  </si>
  <si>
    <t>未成工事支出金の増減額（△は増加）</t>
  </si>
  <si>
    <t>たな卸資産の増減額（△は増加）</t>
  </si>
  <si>
    <t>未成工事受入金の増減額（△は減少）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</si>
  <si>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</si>
  <si>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</si>
  <si>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</si>
  <si>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</si>
  <si>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</si>
  <si>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</si>
  <si>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長期預金の増減額（△は増加）</t>
  </si>
  <si>
    <t>定期預金の預入による支出</t>
  </si>
  <si>
    <t>定期預金の払戻による収入</t>
  </si>
  <si>
    <t>投資有価証券の取得による支出</t>
  </si>
  <si>
    <t>投資有価証券の売却及び償還による収入</t>
  </si>
  <si>
    <t>投資有価証券の売却による収入</t>
  </si>
  <si>
    <t>投資有価証券の償還による収入</t>
  </si>
  <si>
    <t>有形固定資産の取得による支出</t>
  </si>
  <si>
    <t>投資活動によるキャッシュ・フロー</t>
  </si>
  <si>
    <t>社債の償還による支出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</si>
  <si>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</si>
  <si>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</si>
  <si>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</si>
  <si>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</si>
  <si>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自己株式の取得による支出</t>
  </si>
  <si>
    <t>自己株式取得のための金銭の信託の増減額（△は増加）</t>
  </si>
  <si>
    <t>ストックオプションの行使による収入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</si>
  <si>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</si>
  <si>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</si>
  <si>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</si>
  <si>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</si>
  <si>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</si>
  <si>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</si>
  <si>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</si>
  <si>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</si>
  <si>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2010/12/31</t>
  </si>
  <si>
    <t>負ののれん償却額</t>
  </si>
  <si>
    <t>その他</t>
  </si>
  <si>
    <t>営業外収益</t>
  </si>
  <si>
    <t>災害による損失</t>
  </si>
  <si>
    <t>営業外費用</t>
  </si>
  <si>
    <t>貸倒引当金戻入額</t>
  </si>
  <si>
    <t>減損損失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</si>
  <si>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</si>
  <si>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</si>
  <si>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</si>
  <si>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</si>
  <si>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</si>
  <si>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</si>
  <si>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</si>
  <si>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</si>
  <si>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</si>
  <si>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</si>
  <si>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</si>
  <si>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</si>
  <si>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</si>
  <si>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</si>
  <si>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</si>
  <si>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</si>
  <si>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</si>
  <si>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2010/06/30</t>
  </si>
  <si>
    <t>2010/03/31</t>
  </si>
  <si>
    <t>2009/03/31</t>
  </si>
  <si>
    <t>2009/06/29</t>
  </si>
  <si>
    <t>2008/03/31</t>
  </si>
  <si>
    <t>現金及び預金</t>
  </si>
  <si>
    <t>百万円</t>
  </si>
  <si>
    <t>受取手形</t>
  </si>
  <si>
    <t>完成工事未収入金</t>
  </si>
  <si>
    <t>有価証券</t>
  </si>
  <si>
    <t>未成工事支出金</t>
  </si>
  <si>
    <t>商品及び製品</t>
  </si>
  <si>
    <t>原材料及び貯蔵品</t>
  </si>
  <si>
    <t>関係会社短期貸付金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</si>
  <si>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</si>
  <si>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</si>
  <si>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</si>
  <si>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</si>
  <si>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</si>
  <si>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</si>
  <si>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</si>
  <si>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</si>
  <si>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</si>
  <si>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</si>
  <si>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</si>
  <si>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</si>
  <si>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</si>
  <si>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</si>
  <si>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</si>
  <si>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</si>
  <si>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</si>
  <si>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</si>
  <si>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無形固定資産</t>
  </si>
  <si>
    <t>投資有価証券</t>
  </si>
  <si>
    <t>関係会社株式</t>
  </si>
  <si>
    <t>関係会社長期貸付金</t>
  </si>
  <si>
    <t>破産更生債権等</t>
  </si>
  <si>
    <t>投資その他の資産</t>
  </si>
  <si>
    <t>固定資産</t>
  </si>
  <si>
    <t>資産</t>
  </si>
  <si>
    <t>支払手形</t>
  </si>
  <si>
    <t>支払信託</t>
  </si>
  <si>
    <t>工事未払金</t>
  </si>
  <si>
    <t>短期借入金</t>
  </si>
  <si>
    <t>未払費用</t>
  </si>
  <si>
    <t>未払法人税等</t>
  </si>
  <si>
    <t>未払消費税等</t>
  </si>
  <si>
    <t>未成工事受入金</t>
  </si>
  <si>
    <t>完成工事補償引当金</t>
  </si>
  <si>
    <t>賞与引当金</t>
  </si>
  <si>
    <t>未払役員賞与</t>
  </si>
  <si>
    <t>工事損失引当金</t>
  </si>
  <si>
    <t>預り金</t>
  </si>
  <si>
    <t>流動負債</t>
  </si>
  <si>
    <t>長期借入金</t>
  </si>
  <si>
    <t>退職給付引当金</t>
  </si>
  <si>
    <t>役員退職慰労引当金</t>
  </si>
  <si>
    <t>再評価に係る繰延税金負債</t>
  </si>
  <si>
    <t>資産除去債務</t>
  </si>
  <si>
    <t>負ののれん</t>
  </si>
  <si>
    <t>その他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</si>
  <si>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</si>
  <si>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</si>
  <si>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</si>
  <si>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</si>
  <si>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</si>
  <si>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</si>
  <si>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</si>
  <si>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</si>
  <si>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</si>
  <si>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</si>
  <si>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</si>
  <si>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</si>
  <si>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</si>
  <si>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</si>
  <si>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</si>
  <si>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</si>
  <si>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</si>
  <si>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</si>
  <si>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</si>
  <si>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</si>
  <si>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明星工業株式会社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</si>
  <si>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</si>
  <si>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</si>
  <si>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</si>
  <si>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</si>
  <si>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</si>
  <si>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</si>
  <si>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</si>
  <si>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</si>
  <si>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</si>
  <si>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</si>
  <si>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完成工事原価</t>
  </si>
  <si>
    <t>完成工事総利益及び完成工事総損失（△）</t>
  </si>
  <si>
    <t>役員報酬</t>
  </si>
  <si>
    <t>従業員給料手当</t>
  </si>
  <si>
    <t>（うち賞与引当金繰入額）</t>
  </si>
  <si>
    <t>（うち退職給付費用）</t>
  </si>
  <si>
    <t>（うち役員退職慰労引当金繰入額）</t>
  </si>
  <si>
    <t>法定福利費</t>
  </si>
  <si>
    <t>通信交通費</t>
  </si>
  <si>
    <t>地代家賃</t>
  </si>
  <si>
    <t>減価償却費</t>
  </si>
  <si>
    <t>租税公課</t>
  </si>
  <si>
    <t>貸倒引当金繰入額</t>
  </si>
  <si>
    <t>役員賞与引当金繰入額</t>
  </si>
  <si>
    <t>研究開発費</t>
  </si>
  <si>
    <t>販売費・一般管理費</t>
  </si>
  <si>
    <t>営業利益</t>
  </si>
  <si>
    <t>受取利息</t>
  </si>
  <si>
    <t>受取配当金</t>
  </si>
  <si>
    <t>不動産賃貸料</t>
  </si>
  <si>
    <t>為替差益</t>
  </si>
  <si>
    <t>為替差益</t>
  </si>
  <si>
    <t>営業外収益</t>
  </si>
  <si>
    <t>支払利息</t>
  </si>
  <si>
    <t>社債利息</t>
  </si>
  <si>
    <t>不動産賃貸原価</t>
  </si>
  <si>
    <t>為替差損</t>
  </si>
  <si>
    <t>複合金融商品評価損</t>
  </si>
  <si>
    <t>営業外費用</t>
  </si>
  <si>
    <t>経常利益</t>
  </si>
  <si>
    <t>補助金収入</t>
  </si>
  <si>
    <t>完成工事補償引当金戻入額</t>
  </si>
  <si>
    <t>貸倒引当金戻入額</t>
  </si>
  <si>
    <t>固定資産売却益</t>
  </si>
  <si>
    <t>投資有価証券売却益</t>
  </si>
  <si>
    <t>特別利益</t>
  </si>
  <si>
    <t>特別利益</t>
  </si>
  <si>
    <t>投資有価証券評価損</t>
  </si>
  <si>
    <t>投資有価証券売却損</t>
  </si>
  <si>
    <t>関係会社株式評価損</t>
  </si>
  <si>
    <t>関係会社整理損</t>
  </si>
  <si>
    <t>減損損失</t>
  </si>
  <si>
    <t>支払補償費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</si>
  <si>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</si>
  <si>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</si>
  <si>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</si>
  <si>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</si>
  <si>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</si>
  <si>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</si>
  <si>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</si>
  <si>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</si>
  <si>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</si>
  <si>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</si>
  <si>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</si>
  <si>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</si>
  <si>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</si>
  <si>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2013/08/09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</si>
  <si>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</si>
  <si>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</si>
  <si>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</si>
  <si>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</si>
  <si>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</si>
  <si>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</si>
  <si>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</si>
  <si>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</si>
  <si>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</si>
  <si>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</si>
  <si>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</si>
  <si>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</si>
  <si>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</si>
  <si>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2010/11/12</t>
  </si>
  <si>
    <t>2010/09/30</t>
  </si>
  <si>
    <t>2010/08/13</t>
  </si>
  <si>
    <t>2010/02/10</t>
  </si>
  <si>
    <t>2009/12/31</t>
  </si>
  <si>
    <t>2009/11/12</t>
  </si>
  <si>
    <t>2009/09/30</t>
  </si>
  <si>
    <t>2009/08/13</t>
  </si>
  <si>
    <t>2009/06/30</t>
  </si>
  <si>
    <t>2009/05/26</t>
  </si>
  <si>
    <t>2008/12/31</t>
  </si>
  <si>
    <t>2008/09/30</t>
  </si>
  <si>
    <t>2008/08/13</t>
  </si>
  <si>
    <t>2008/06/30</t>
  </si>
  <si>
    <t>現金及び預金</t>
  </si>
  <si>
    <t>受取手形・完成工事未収入金等</t>
  </si>
  <si>
    <t>その他のたな卸資産</t>
  </si>
  <si>
    <t>建物及び構築物</t>
  </si>
  <si>
    <t>機械装置及び運搬具</t>
  </si>
  <si>
    <t>繰延税金資産</t>
  </si>
  <si>
    <t>支払手形・工事未払金等</t>
  </si>
  <si>
    <t>買掛金</t>
  </si>
  <si>
    <t>1年内償還予定の社債</t>
  </si>
  <si>
    <t>社債</t>
  </si>
  <si>
    <t>繰延税金負債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</si>
</sst>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155</v>
      </c>
      <c r="B2" s="14">
        <v>1976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63</v>
      </c>
      <c r="B4" s="15" t="str">
        <f>HYPERLINK("http://www.kabupro.jp/mark/20140212/S10014X2.htm","四半期報告書")</f>
        <v>四半期報告書</v>
      </c>
      <c r="C4" s="15" t="str">
        <f>HYPERLINK("http://www.kabupro.jp/mark/20131111/S1000E4K.htm","四半期報告書")</f>
        <v>四半期報告書</v>
      </c>
      <c r="D4" s="15" t="str">
        <f>HYPERLINK("http://www.kabupro.jp/mark/20130809/S000E7T2.htm","四半期報告書")</f>
        <v>四半期報告書</v>
      </c>
      <c r="E4" s="15" t="str">
        <f>HYPERLINK("http://www.kabupro.jp/mark/20130628/S000DV58.htm","有価証券報告書")</f>
        <v>有価証券報告書</v>
      </c>
      <c r="F4" s="15" t="str">
        <f>HYPERLINK("http://www.kabupro.jp/mark/20140212/S10014X2.htm","四半期報告書")</f>
        <v>四半期報告書</v>
      </c>
      <c r="G4" s="15" t="str">
        <f>HYPERLINK("http://www.kabupro.jp/mark/20131111/S1000E4K.htm","四半期報告書")</f>
        <v>四半期報告書</v>
      </c>
      <c r="H4" s="15" t="str">
        <f>HYPERLINK("http://www.kabupro.jp/mark/20130809/S000E7T2.htm","四半期報告書")</f>
        <v>四半期報告書</v>
      </c>
      <c r="I4" s="15" t="str">
        <f>HYPERLINK("http://www.kabupro.jp/mark/20130628/S000DV58.htm","有価証券報告書")</f>
        <v>有価証券報告書</v>
      </c>
      <c r="J4" s="15" t="str">
        <f>HYPERLINK("http://www.kabupro.jp/mark/20130212/S000CSCB.htm","四半期報告書")</f>
        <v>四半期報告書</v>
      </c>
      <c r="K4" s="15" t="str">
        <f>HYPERLINK("http://www.kabupro.jp/mark/20121112/S000C7Y0.htm","四半期報告書")</f>
        <v>四半期報告書</v>
      </c>
      <c r="L4" s="15" t="str">
        <f>HYPERLINK("http://www.kabupro.jp/mark/20120810/S000BOKE.htm","四半期報告書")</f>
        <v>四半期報告書</v>
      </c>
      <c r="M4" s="15" t="str">
        <f>HYPERLINK("http://www.kabupro.jp/mark/20120629/S000BAI7.htm","有価証券報告書")</f>
        <v>有価証券報告書</v>
      </c>
      <c r="N4" s="15" t="str">
        <f>HYPERLINK("http://www.kabupro.jp/mark/20120210/S000A9FA.htm","四半期報告書")</f>
        <v>四半期報告書</v>
      </c>
      <c r="O4" s="15" t="str">
        <f>HYPERLINK("http://www.kabupro.jp/mark/20111111/S0009O5X.htm","四半期報告書")</f>
        <v>四半期報告書</v>
      </c>
      <c r="P4" s="15" t="str">
        <f>HYPERLINK("http://www.kabupro.jp/mark/20110812/S00095NT.htm","四半期報告書")</f>
        <v>四半期報告書</v>
      </c>
      <c r="Q4" s="15" t="str">
        <f>HYPERLINK("http://www.kabupro.jp/mark/20100630/S00068V3.htm","有価証券報告書")</f>
        <v>有価証券報告書</v>
      </c>
      <c r="R4" s="15" t="str">
        <f>HYPERLINK("http://www.kabupro.jp/mark/20100210/S00052UC.htm","四半期報告書")</f>
        <v>四半期報告書</v>
      </c>
      <c r="S4" s="15" t="str">
        <f>HYPERLINK("http://www.kabupro.jp/mark/20101112/S0007573.htm","四半期報告書")</f>
        <v>四半期報告書</v>
      </c>
      <c r="T4" s="15" t="str">
        <f>HYPERLINK("http://www.kabupro.jp/mark/20100813/S0006MES.htm","四半期報告書")</f>
        <v>四半期報告書</v>
      </c>
      <c r="U4" s="15" t="str">
        <f>HYPERLINK("http://www.kabupro.jp/mark/20100630/S00068V3.htm","有価証券報告書")</f>
        <v>有価証券報告書</v>
      </c>
      <c r="V4" s="15" t="str">
        <f>HYPERLINK("http://www.kabupro.jp/mark/20100210/S00052UC.htm","四半期報告書")</f>
        <v>四半期報告書</v>
      </c>
      <c r="W4" s="15" t="str">
        <f>HYPERLINK("http://www.kabupro.jp/mark/20091112/S0004L39.htm","四半期報告書")</f>
        <v>四半期報告書</v>
      </c>
      <c r="X4" s="15" t="str">
        <f>HYPERLINK("http://www.kabupro.jp/mark/20090813/S0003XL3.htm","四半期報告書")</f>
        <v>四半期報告書</v>
      </c>
      <c r="Y4" s="15" t="str">
        <f>HYPERLINK("http://www.kabupro.jp/mark/20090629/S0003JSQ.htm","有価証券報告書")</f>
        <v>有価証券報告書</v>
      </c>
    </row>
    <row r="5" spans="1:25" ht="14.25" thickBot="1">
      <c r="A5" s="11" t="s">
        <v>64</v>
      </c>
      <c r="B5" s="1" t="s">
        <v>219</v>
      </c>
      <c r="C5" s="1" t="s">
        <v>222</v>
      </c>
      <c r="D5" s="1" t="s">
        <v>224</v>
      </c>
      <c r="E5" s="1" t="s">
        <v>70</v>
      </c>
      <c r="F5" s="1" t="s">
        <v>219</v>
      </c>
      <c r="G5" s="1" t="s">
        <v>222</v>
      </c>
      <c r="H5" s="1" t="s">
        <v>224</v>
      </c>
      <c r="I5" s="1" t="s">
        <v>70</v>
      </c>
      <c r="J5" s="1" t="s">
        <v>226</v>
      </c>
      <c r="K5" s="1" t="s">
        <v>228</v>
      </c>
      <c r="L5" s="1" t="s">
        <v>230</v>
      </c>
      <c r="M5" s="1" t="s">
        <v>74</v>
      </c>
      <c r="N5" s="1" t="s">
        <v>232</v>
      </c>
      <c r="O5" s="1" t="s">
        <v>234</v>
      </c>
      <c r="P5" s="1" t="s">
        <v>236</v>
      </c>
      <c r="Q5" s="1" t="s">
        <v>76</v>
      </c>
      <c r="R5" s="1" t="s">
        <v>241</v>
      </c>
      <c r="S5" s="1" t="s">
        <v>238</v>
      </c>
      <c r="T5" s="1" t="s">
        <v>240</v>
      </c>
      <c r="U5" s="1" t="s">
        <v>76</v>
      </c>
      <c r="V5" s="1" t="s">
        <v>241</v>
      </c>
      <c r="W5" s="1" t="s">
        <v>243</v>
      </c>
      <c r="X5" s="1" t="s">
        <v>245</v>
      </c>
      <c r="Y5" s="1" t="s">
        <v>79</v>
      </c>
    </row>
    <row r="6" spans="1:25" ht="15" thickBot="1" thickTop="1">
      <c r="A6" s="10" t="s">
        <v>65</v>
      </c>
      <c r="B6" s="18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66</v>
      </c>
      <c r="B7" s="14" t="s">
        <v>3</v>
      </c>
      <c r="C7" s="14" t="s">
        <v>3</v>
      </c>
      <c r="D7" s="14" t="s">
        <v>3</v>
      </c>
      <c r="E7" s="16" t="s">
        <v>71</v>
      </c>
      <c r="F7" s="14" t="s">
        <v>3</v>
      </c>
      <c r="G7" s="14" t="s">
        <v>3</v>
      </c>
      <c r="H7" s="14" t="s">
        <v>3</v>
      </c>
      <c r="I7" s="16" t="s">
        <v>71</v>
      </c>
      <c r="J7" s="14" t="s">
        <v>3</v>
      </c>
      <c r="K7" s="14" t="s">
        <v>3</v>
      </c>
      <c r="L7" s="14" t="s">
        <v>3</v>
      </c>
      <c r="M7" s="16" t="s">
        <v>71</v>
      </c>
      <c r="N7" s="14" t="s">
        <v>3</v>
      </c>
      <c r="O7" s="14" t="s">
        <v>3</v>
      </c>
      <c r="P7" s="14" t="s">
        <v>3</v>
      </c>
      <c r="Q7" s="16" t="s">
        <v>71</v>
      </c>
      <c r="R7" s="14" t="s">
        <v>3</v>
      </c>
      <c r="S7" s="14" t="s">
        <v>3</v>
      </c>
      <c r="T7" s="14" t="s">
        <v>3</v>
      </c>
      <c r="U7" s="16" t="s">
        <v>71</v>
      </c>
      <c r="V7" s="14" t="s">
        <v>3</v>
      </c>
      <c r="W7" s="14" t="s">
        <v>3</v>
      </c>
      <c r="X7" s="14" t="s">
        <v>3</v>
      </c>
      <c r="Y7" s="16" t="s">
        <v>71</v>
      </c>
    </row>
    <row r="8" spans="1:25" ht="13.5">
      <c r="A8" s="13" t="s">
        <v>67</v>
      </c>
      <c r="B8" s="1" t="s">
        <v>4</v>
      </c>
      <c r="C8" s="1" t="s">
        <v>4</v>
      </c>
      <c r="D8" s="1" t="s">
        <v>4</v>
      </c>
      <c r="E8" s="17" t="s">
        <v>161</v>
      </c>
      <c r="F8" s="1" t="s">
        <v>161</v>
      </c>
      <c r="G8" s="1" t="s">
        <v>161</v>
      </c>
      <c r="H8" s="1" t="s">
        <v>161</v>
      </c>
      <c r="I8" s="17" t="s">
        <v>162</v>
      </c>
      <c r="J8" s="1" t="s">
        <v>162</v>
      </c>
      <c r="K8" s="1" t="s">
        <v>162</v>
      </c>
      <c r="L8" s="1" t="s">
        <v>162</v>
      </c>
      <c r="M8" s="17" t="s">
        <v>163</v>
      </c>
      <c r="N8" s="1" t="s">
        <v>163</v>
      </c>
      <c r="O8" s="1" t="s">
        <v>163</v>
      </c>
      <c r="P8" s="1" t="s">
        <v>163</v>
      </c>
      <c r="Q8" s="17" t="s">
        <v>164</v>
      </c>
      <c r="R8" s="1" t="s">
        <v>164</v>
      </c>
      <c r="S8" s="1" t="s">
        <v>164</v>
      </c>
      <c r="T8" s="1" t="s">
        <v>164</v>
      </c>
      <c r="U8" s="17" t="s">
        <v>165</v>
      </c>
      <c r="V8" s="1" t="s">
        <v>165</v>
      </c>
      <c r="W8" s="1" t="s">
        <v>165</v>
      </c>
      <c r="X8" s="1" t="s">
        <v>165</v>
      </c>
      <c r="Y8" s="17" t="s">
        <v>166</v>
      </c>
    </row>
    <row r="9" spans="1:25" ht="13.5">
      <c r="A9" s="13" t="s">
        <v>68</v>
      </c>
      <c r="B9" s="1" t="s">
        <v>221</v>
      </c>
      <c r="C9" s="1" t="s">
        <v>223</v>
      </c>
      <c r="D9" s="1" t="s">
        <v>225</v>
      </c>
      <c r="E9" s="17" t="s">
        <v>72</v>
      </c>
      <c r="F9" s="1" t="s">
        <v>227</v>
      </c>
      <c r="G9" s="1" t="s">
        <v>229</v>
      </c>
      <c r="H9" s="1" t="s">
        <v>231</v>
      </c>
      <c r="I9" s="17" t="s">
        <v>73</v>
      </c>
      <c r="J9" s="1" t="s">
        <v>233</v>
      </c>
      <c r="K9" s="1" t="s">
        <v>235</v>
      </c>
      <c r="L9" s="1" t="s">
        <v>237</v>
      </c>
      <c r="M9" s="17" t="s">
        <v>75</v>
      </c>
      <c r="N9" s="1" t="s">
        <v>51</v>
      </c>
      <c r="O9" s="1" t="s">
        <v>239</v>
      </c>
      <c r="P9" s="1" t="s">
        <v>76</v>
      </c>
      <c r="Q9" s="17" t="s">
        <v>77</v>
      </c>
      <c r="R9" s="1" t="s">
        <v>242</v>
      </c>
      <c r="S9" s="1" t="s">
        <v>244</v>
      </c>
      <c r="T9" s="1" t="s">
        <v>246</v>
      </c>
      <c r="U9" s="17" t="s">
        <v>78</v>
      </c>
      <c r="V9" s="1" t="s">
        <v>248</v>
      </c>
      <c r="W9" s="1" t="s">
        <v>249</v>
      </c>
      <c r="X9" s="1" t="s">
        <v>251</v>
      </c>
      <c r="Y9" s="17" t="s">
        <v>80</v>
      </c>
    </row>
    <row r="10" spans="1:25" ht="14.25" thickBot="1">
      <c r="A10" s="13" t="s">
        <v>69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26" t="s">
        <v>167</v>
      </c>
      <c r="B11" s="27">
        <v>30093</v>
      </c>
      <c r="C11" s="27">
        <v>18704</v>
      </c>
      <c r="D11" s="27">
        <v>8280</v>
      </c>
      <c r="E11" s="21">
        <v>41629</v>
      </c>
      <c r="F11" s="27">
        <v>28103</v>
      </c>
      <c r="G11" s="27">
        <v>18407</v>
      </c>
      <c r="H11" s="27">
        <v>7540</v>
      </c>
      <c r="I11" s="21">
        <v>37178</v>
      </c>
      <c r="J11" s="27">
        <v>24525</v>
      </c>
      <c r="K11" s="27">
        <v>15499</v>
      </c>
      <c r="L11" s="27">
        <v>5927</v>
      </c>
      <c r="M11" s="21">
        <v>32504</v>
      </c>
      <c r="N11" s="27">
        <v>22675</v>
      </c>
      <c r="O11" s="27">
        <v>15958</v>
      </c>
      <c r="P11" s="27">
        <v>6807</v>
      </c>
      <c r="Q11" s="21">
        <v>39653</v>
      </c>
      <c r="R11" s="27">
        <v>27090</v>
      </c>
      <c r="S11" s="27">
        <v>18202</v>
      </c>
      <c r="T11" s="27">
        <v>6445</v>
      </c>
      <c r="U11" s="21">
        <v>47288</v>
      </c>
      <c r="V11" s="27">
        <v>30724</v>
      </c>
      <c r="W11" s="27">
        <v>21054</v>
      </c>
      <c r="X11" s="27">
        <v>6942</v>
      </c>
      <c r="Y11" s="21">
        <v>48335</v>
      </c>
    </row>
    <row r="12" spans="1:25" ht="13.5">
      <c r="A12" s="7" t="s">
        <v>168</v>
      </c>
      <c r="B12" s="28">
        <v>24523</v>
      </c>
      <c r="C12" s="28">
        <v>15133</v>
      </c>
      <c r="D12" s="28">
        <v>6732</v>
      </c>
      <c r="E12" s="22">
        <v>34976</v>
      </c>
      <c r="F12" s="28">
        <v>23705</v>
      </c>
      <c r="G12" s="28">
        <v>15614</v>
      </c>
      <c r="H12" s="28">
        <v>6421</v>
      </c>
      <c r="I12" s="22">
        <v>31517</v>
      </c>
      <c r="J12" s="28">
        <v>20902</v>
      </c>
      <c r="K12" s="28">
        <v>13285</v>
      </c>
      <c r="L12" s="28">
        <v>5238</v>
      </c>
      <c r="M12" s="22">
        <v>26720</v>
      </c>
      <c r="N12" s="28">
        <v>18172</v>
      </c>
      <c r="O12" s="28">
        <v>12613</v>
      </c>
      <c r="P12" s="28">
        <v>5444</v>
      </c>
      <c r="Q12" s="22">
        <v>31994</v>
      </c>
      <c r="R12" s="28">
        <v>22150</v>
      </c>
      <c r="S12" s="28">
        <v>14957</v>
      </c>
      <c r="T12" s="28">
        <v>5101</v>
      </c>
      <c r="U12" s="22">
        <v>38115</v>
      </c>
      <c r="V12" s="28">
        <v>24411</v>
      </c>
      <c r="W12" s="28">
        <v>16550</v>
      </c>
      <c r="X12" s="28">
        <v>5422</v>
      </c>
      <c r="Y12" s="22">
        <v>38132</v>
      </c>
    </row>
    <row r="13" spans="1:25" ht="13.5">
      <c r="A13" s="7" t="s">
        <v>169</v>
      </c>
      <c r="B13" s="28">
        <v>5569</v>
      </c>
      <c r="C13" s="28">
        <v>3571</v>
      </c>
      <c r="D13" s="28">
        <v>1547</v>
      </c>
      <c r="E13" s="22">
        <v>6652</v>
      </c>
      <c r="F13" s="28">
        <v>4398</v>
      </c>
      <c r="G13" s="28">
        <v>2793</v>
      </c>
      <c r="H13" s="28">
        <v>1118</v>
      </c>
      <c r="I13" s="22">
        <v>5661</v>
      </c>
      <c r="J13" s="28">
        <v>3622</v>
      </c>
      <c r="K13" s="28">
        <v>2214</v>
      </c>
      <c r="L13" s="28">
        <v>689</v>
      </c>
      <c r="M13" s="22">
        <v>5784</v>
      </c>
      <c r="N13" s="28">
        <v>4502</v>
      </c>
      <c r="O13" s="28">
        <v>3345</v>
      </c>
      <c r="P13" s="28">
        <v>1362</v>
      </c>
      <c r="Q13" s="22">
        <v>7658</v>
      </c>
      <c r="R13" s="28">
        <v>4939</v>
      </c>
      <c r="S13" s="28">
        <v>3245</v>
      </c>
      <c r="T13" s="28">
        <v>1343</v>
      </c>
      <c r="U13" s="22">
        <v>9172</v>
      </c>
      <c r="V13" s="28">
        <v>6312</v>
      </c>
      <c r="W13" s="28">
        <v>4504</v>
      </c>
      <c r="X13" s="28">
        <v>1519</v>
      </c>
      <c r="Y13" s="22">
        <v>10203</v>
      </c>
    </row>
    <row r="14" spans="1:25" ht="13.5">
      <c r="A14" s="7" t="s">
        <v>183</v>
      </c>
      <c r="B14" s="28">
        <v>2850</v>
      </c>
      <c r="C14" s="28">
        <v>1998</v>
      </c>
      <c r="D14" s="28">
        <v>976</v>
      </c>
      <c r="E14" s="22">
        <v>3859</v>
      </c>
      <c r="F14" s="28">
        <v>2756</v>
      </c>
      <c r="G14" s="28">
        <v>1879</v>
      </c>
      <c r="H14" s="28">
        <v>973</v>
      </c>
      <c r="I14" s="22">
        <v>3934</v>
      </c>
      <c r="J14" s="28">
        <v>2894</v>
      </c>
      <c r="K14" s="28">
        <v>1990</v>
      </c>
      <c r="L14" s="28">
        <v>1007</v>
      </c>
      <c r="M14" s="22">
        <v>4231</v>
      </c>
      <c r="N14" s="28">
        <v>3035</v>
      </c>
      <c r="O14" s="28">
        <v>2121</v>
      </c>
      <c r="P14" s="28">
        <v>1035</v>
      </c>
      <c r="Q14" s="22">
        <v>4219</v>
      </c>
      <c r="R14" s="28">
        <v>3035</v>
      </c>
      <c r="S14" s="28">
        <v>2070</v>
      </c>
      <c r="T14" s="28">
        <v>1048</v>
      </c>
      <c r="U14" s="22">
        <v>4090</v>
      </c>
      <c r="V14" s="28">
        <v>2909</v>
      </c>
      <c r="W14" s="28">
        <v>1979</v>
      </c>
      <c r="X14" s="28">
        <v>968</v>
      </c>
      <c r="Y14" s="22">
        <v>4182</v>
      </c>
    </row>
    <row r="15" spans="1:25" ht="14.25" thickBot="1">
      <c r="A15" s="25" t="s">
        <v>184</v>
      </c>
      <c r="B15" s="29">
        <v>2719</v>
      </c>
      <c r="C15" s="29">
        <v>1572</v>
      </c>
      <c r="D15" s="29">
        <v>571</v>
      </c>
      <c r="E15" s="23">
        <v>2793</v>
      </c>
      <c r="F15" s="29">
        <v>1641</v>
      </c>
      <c r="G15" s="29">
        <v>913</v>
      </c>
      <c r="H15" s="29">
        <v>145</v>
      </c>
      <c r="I15" s="23">
        <v>1726</v>
      </c>
      <c r="J15" s="29">
        <v>727</v>
      </c>
      <c r="K15" s="29">
        <v>223</v>
      </c>
      <c r="L15" s="29">
        <v>-317</v>
      </c>
      <c r="M15" s="23">
        <v>1552</v>
      </c>
      <c r="N15" s="29">
        <v>1467</v>
      </c>
      <c r="O15" s="29">
        <v>1223</v>
      </c>
      <c r="P15" s="29">
        <v>327</v>
      </c>
      <c r="Q15" s="23">
        <v>3439</v>
      </c>
      <c r="R15" s="29">
        <v>1904</v>
      </c>
      <c r="S15" s="29">
        <v>1175</v>
      </c>
      <c r="T15" s="29">
        <v>295</v>
      </c>
      <c r="U15" s="23">
        <v>5082</v>
      </c>
      <c r="V15" s="29">
        <v>3403</v>
      </c>
      <c r="W15" s="29">
        <v>2524</v>
      </c>
      <c r="X15" s="29">
        <v>551</v>
      </c>
      <c r="Y15" s="23">
        <v>6020</v>
      </c>
    </row>
    <row r="16" spans="1:25" ht="14.25" thickTop="1">
      <c r="A16" s="6" t="s">
        <v>185</v>
      </c>
      <c r="B16" s="28">
        <v>14</v>
      </c>
      <c r="C16" s="28">
        <v>9</v>
      </c>
      <c r="D16" s="28">
        <v>4</v>
      </c>
      <c r="E16" s="22">
        <v>12</v>
      </c>
      <c r="F16" s="28">
        <v>12</v>
      </c>
      <c r="G16" s="28">
        <v>8</v>
      </c>
      <c r="H16" s="28">
        <v>4</v>
      </c>
      <c r="I16" s="22">
        <v>18</v>
      </c>
      <c r="J16" s="28">
        <v>14</v>
      </c>
      <c r="K16" s="28">
        <v>10</v>
      </c>
      <c r="L16" s="28">
        <v>6</v>
      </c>
      <c r="M16" s="22">
        <v>17</v>
      </c>
      <c r="N16" s="28">
        <v>11</v>
      </c>
      <c r="O16" s="28">
        <v>7</v>
      </c>
      <c r="P16" s="28">
        <v>4</v>
      </c>
      <c r="Q16" s="22">
        <v>19</v>
      </c>
      <c r="R16" s="28">
        <v>16</v>
      </c>
      <c r="S16" s="28">
        <v>12</v>
      </c>
      <c r="T16" s="28">
        <v>7</v>
      </c>
      <c r="U16" s="22">
        <v>47</v>
      </c>
      <c r="V16" s="28">
        <v>36</v>
      </c>
      <c r="W16" s="28">
        <v>24</v>
      </c>
      <c r="X16" s="28">
        <v>12</v>
      </c>
      <c r="Y16" s="22">
        <v>41</v>
      </c>
    </row>
    <row r="17" spans="1:25" ht="13.5">
      <c r="A17" s="6" t="s">
        <v>186</v>
      </c>
      <c r="B17" s="28">
        <v>49</v>
      </c>
      <c r="C17" s="28">
        <v>42</v>
      </c>
      <c r="D17" s="28">
        <v>40</v>
      </c>
      <c r="E17" s="22">
        <v>44</v>
      </c>
      <c r="F17" s="28">
        <v>44</v>
      </c>
      <c r="G17" s="28">
        <v>36</v>
      </c>
      <c r="H17" s="28">
        <v>35</v>
      </c>
      <c r="I17" s="22">
        <v>41</v>
      </c>
      <c r="J17" s="28">
        <v>41</v>
      </c>
      <c r="K17" s="28">
        <v>34</v>
      </c>
      <c r="L17" s="28">
        <v>33</v>
      </c>
      <c r="M17" s="22">
        <v>33</v>
      </c>
      <c r="N17" s="28">
        <v>33</v>
      </c>
      <c r="O17" s="28">
        <v>29</v>
      </c>
      <c r="P17" s="28">
        <v>28</v>
      </c>
      <c r="Q17" s="22">
        <v>30</v>
      </c>
      <c r="R17" s="28">
        <v>29</v>
      </c>
      <c r="S17" s="28">
        <v>28</v>
      </c>
      <c r="T17" s="28">
        <v>27</v>
      </c>
      <c r="U17" s="22">
        <v>34</v>
      </c>
      <c r="V17" s="28">
        <v>34</v>
      </c>
      <c r="W17" s="28">
        <v>29</v>
      </c>
      <c r="X17" s="28">
        <v>28</v>
      </c>
      <c r="Y17" s="22">
        <v>31</v>
      </c>
    </row>
    <row r="18" spans="1:25" ht="13.5">
      <c r="A18" s="6" t="s">
        <v>187</v>
      </c>
      <c r="B18" s="28">
        <v>91</v>
      </c>
      <c r="C18" s="28">
        <v>61</v>
      </c>
      <c r="D18" s="28">
        <v>30</v>
      </c>
      <c r="E18" s="22">
        <v>123</v>
      </c>
      <c r="F18" s="28">
        <v>93</v>
      </c>
      <c r="G18" s="28">
        <v>62</v>
      </c>
      <c r="H18" s="28">
        <v>30</v>
      </c>
      <c r="I18" s="22">
        <v>123</v>
      </c>
      <c r="J18" s="28">
        <v>92</v>
      </c>
      <c r="K18" s="28">
        <v>62</v>
      </c>
      <c r="L18" s="28">
        <v>30</v>
      </c>
      <c r="M18" s="22">
        <v>111</v>
      </c>
      <c r="N18" s="28">
        <v>78</v>
      </c>
      <c r="O18" s="28">
        <v>52</v>
      </c>
      <c r="P18" s="28">
        <v>25</v>
      </c>
      <c r="Q18" s="22">
        <v>135</v>
      </c>
      <c r="R18" s="28">
        <v>101</v>
      </c>
      <c r="S18" s="28">
        <v>70</v>
      </c>
      <c r="T18" s="28">
        <v>36</v>
      </c>
      <c r="U18" s="22">
        <v>192</v>
      </c>
      <c r="V18" s="28">
        <v>149</v>
      </c>
      <c r="W18" s="28">
        <v>100</v>
      </c>
      <c r="X18" s="28">
        <v>50</v>
      </c>
      <c r="Y18" s="22">
        <v>200</v>
      </c>
    </row>
    <row r="19" spans="1:25" ht="13.5">
      <c r="A19" s="6" t="s">
        <v>188</v>
      </c>
      <c r="B19" s="28">
        <v>125</v>
      </c>
      <c r="C19" s="28">
        <v>7</v>
      </c>
      <c r="D19" s="28">
        <v>11</v>
      </c>
      <c r="E19" s="22">
        <v>84</v>
      </c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>
        <v>41</v>
      </c>
      <c r="S19" s="28">
        <v>32</v>
      </c>
      <c r="T19" s="28">
        <v>77</v>
      </c>
      <c r="U19" s="22"/>
      <c r="V19" s="28"/>
      <c r="W19" s="28"/>
      <c r="X19" s="28">
        <v>148</v>
      </c>
      <c r="Y19" s="22"/>
    </row>
    <row r="20" spans="1:25" ht="13.5">
      <c r="A20" s="6" t="s">
        <v>52</v>
      </c>
      <c r="B20" s="28"/>
      <c r="C20" s="28"/>
      <c r="D20" s="28"/>
      <c r="E20" s="22"/>
      <c r="F20" s="28"/>
      <c r="G20" s="28"/>
      <c r="H20" s="28"/>
      <c r="I20" s="22">
        <v>49</v>
      </c>
      <c r="J20" s="28"/>
      <c r="K20" s="28"/>
      <c r="L20" s="28"/>
      <c r="M20" s="22">
        <v>16</v>
      </c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53</v>
      </c>
      <c r="B21" s="28">
        <v>66</v>
      </c>
      <c r="C21" s="28">
        <v>42</v>
      </c>
      <c r="D21" s="28">
        <v>18</v>
      </c>
      <c r="E21" s="22">
        <v>73</v>
      </c>
      <c r="F21" s="28">
        <v>65</v>
      </c>
      <c r="G21" s="28">
        <v>46</v>
      </c>
      <c r="H21" s="28">
        <v>26</v>
      </c>
      <c r="I21" s="22">
        <v>60</v>
      </c>
      <c r="J21" s="28">
        <v>65</v>
      </c>
      <c r="K21" s="28">
        <v>47</v>
      </c>
      <c r="L21" s="28">
        <v>15</v>
      </c>
      <c r="M21" s="22">
        <v>69</v>
      </c>
      <c r="N21" s="28">
        <v>70</v>
      </c>
      <c r="O21" s="28">
        <v>45</v>
      </c>
      <c r="P21" s="28">
        <v>26</v>
      </c>
      <c r="Q21" s="22">
        <v>71</v>
      </c>
      <c r="R21" s="28">
        <v>49</v>
      </c>
      <c r="S21" s="28">
        <v>19</v>
      </c>
      <c r="T21" s="28">
        <v>35</v>
      </c>
      <c r="U21" s="22">
        <v>132</v>
      </c>
      <c r="V21" s="28">
        <v>114</v>
      </c>
      <c r="W21" s="28">
        <v>59</v>
      </c>
      <c r="X21" s="28">
        <v>121</v>
      </c>
      <c r="Y21" s="22">
        <v>88</v>
      </c>
    </row>
    <row r="22" spans="1:25" ht="13.5">
      <c r="A22" s="6" t="s">
        <v>54</v>
      </c>
      <c r="B22" s="28">
        <v>348</v>
      </c>
      <c r="C22" s="28">
        <v>164</v>
      </c>
      <c r="D22" s="28">
        <v>105</v>
      </c>
      <c r="E22" s="22">
        <v>343</v>
      </c>
      <c r="F22" s="28">
        <v>215</v>
      </c>
      <c r="G22" s="28">
        <v>154</v>
      </c>
      <c r="H22" s="28">
        <v>97</v>
      </c>
      <c r="I22" s="22">
        <v>397</v>
      </c>
      <c r="J22" s="28">
        <v>214</v>
      </c>
      <c r="K22" s="28">
        <v>154</v>
      </c>
      <c r="L22" s="28">
        <v>85</v>
      </c>
      <c r="M22" s="22">
        <v>249</v>
      </c>
      <c r="N22" s="28">
        <v>195</v>
      </c>
      <c r="O22" s="28">
        <v>134</v>
      </c>
      <c r="P22" s="28">
        <v>84</v>
      </c>
      <c r="Q22" s="22">
        <v>257</v>
      </c>
      <c r="R22" s="28">
        <v>238</v>
      </c>
      <c r="S22" s="28">
        <v>180</v>
      </c>
      <c r="T22" s="28">
        <v>183</v>
      </c>
      <c r="U22" s="22">
        <v>464</v>
      </c>
      <c r="V22" s="28">
        <v>335</v>
      </c>
      <c r="W22" s="28">
        <v>270</v>
      </c>
      <c r="X22" s="28">
        <v>360</v>
      </c>
      <c r="Y22" s="22">
        <v>361</v>
      </c>
    </row>
    <row r="23" spans="1:25" ht="13.5">
      <c r="A23" s="6" t="s">
        <v>191</v>
      </c>
      <c r="B23" s="28">
        <v>14</v>
      </c>
      <c r="C23" s="28">
        <v>9</v>
      </c>
      <c r="D23" s="28">
        <v>4</v>
      </c>
      <c r="E23" s="22">
        <v>22</v>
      </c>
      <c r="F23" s="28">
        <v>17</v>
      </c>
      <c r="G23" s="28">
        <v>11</v>
      </c>
      <c r="H23" s="28">
        <v>6</v>
      </c>
      <c r="I23" s="22">
        <v>33</v>
      </c>
      <c r="J23" s="28">
        <v>25</v>
      </c>
      <c r="K23" s="28">
        <v>18</v>
      </c>
      <c r="L23" s="28">
        <v>9</v>
      </c>
      <c r="M23" s="22">
        <v>54</v>
      </c>
      <c r="N23" s="28">
        <v>43</v>
      </c>
      <c r="O23" s="28">
        <v>31</v>
      </c>
      <c r="P23" s="28">
        <v>16</v>
      </c>
      <c r="Q23" s="22">
        <v>102</v>
      </c>
      <c r="R23" s="28">
        <v>82</v>
      </c>
      <c r="S23" s="28">
        <v>59</v>
      </c>
      <c r="T23" s="28">
        <v>29</v>
      </c>
      <c r="U23" s="22">
        <v>195</v>
      </c>
      <c r="V23" s="28">
        <v>156</v>
      </c>
      <c r="W23" s="28">
        <v>116</v>
      </c>
      <c r="X23" s="28">
        <v>57</v>
      </c>
      <c r="Y23" s="22">
        <v>273</v>
      </c>
    </row>
    <row r="24" spans="1:25" ht="13.5">
      <c r="A24" s="6" t="s">
        <v>194</v>
      </c>
      <c r="B24" s="28"/>
      <c r="C24" s="28"/>
      <c r="D24" s="28"/>
      <c r="E24" s="22"/>
      <c r="F24" s="28">
        <v>23</v>
      </c>
      <c r="G24" s="28">
        <v>111</v>
      </c>
      <c r="H24" s="28">
        <v>121</v>
      </c>
      <c r="I24" s="22">
        <v>79</v>
      </c>
      <c r="J24" s="28">
        <v>218</v>
      </c>
      <c r="K24" s="28">
        <v>193</v>
      </c>
      <c r="L24" s="28">
        <v>25</v>
      </c>
      <c r="M24" s="22">
        <v>123</v>
      </c>
      <c r="N24" s="28">
        <v>256</v>
      </c>
      <c r="O24" s="28">
        <v>163</v>
      </c>
      <c r="P24" s="28">
        <v>225</v>
      </c>
      <c r="Q24" s="22">
        <v>11</v>
      </c>
      <c r="R24" s="28"/>
      <c r="S24" s="28"/>
      <c r="T24" s="28"/>
      <c r="U24" s="22">
        <v>311</v>
      </c>
      <c r="V24" s="28">
        <v>385</v>
      </c>
      <c r="W24" s="28">
        <v>102</v>
      </c>
      <c r="X24" s="28"/>
      <c r="Y24" s="22">
        <v>197</v>
      </c>
    </row>
    <row r="25" spans="1:25" ht="13.5">
      <c r="A25" s="6" t="s">
        <v>193</v>
      </c>
      <c r="B25" s="28">
        <v>43</v>
      </c>
      <c r="C25" s="28">
        <v>28</v>
      </c>
      <c r="D25" s="28">
        <v>13</v>
      </c>
      <c r="E25" s="22">
        <v>57</v>
      </c>
      <c r="F25" s="28">
        <v>43</v>
      </c>
      <c r="G25" s="28">
        <v>28</v>
      </c>
      <c r="H25" s="28">
        <v>13</v>
      </c>
      <c r="I25" s="22">
        <v>60</v>
      </c>
      <c r="J25" s="28">
        <v>46</v>
      </c>
      <c r="K25" s="28">
        <v>30</v>
      </c>
      <c r="L25" s="28">
        <v>13</v>
      </c>
      <c r="M25" s="22">
        <v>56</v>
      </c>
      <c r="N25" s="28">
        <v>40</v>
      </c>
      <c r="O25" s="28">
        <v>28</v>
      </c>
      <c r="P25" s="28">
        <v>13</v>
      </c>
      <c r="Q25" s="22">
        <v>64</v>
      </c>
      <c r="R25" s="28">
        <v>49</v>
      </c>
      <c r="S25" s="28">
        <v>33</v>
      </c>
      <c r="T25" s="28">
        <v>16</v>
      </c>
      <c r="U25" s="22">
        <v>93</v>
      </c>
      <c r="V25" s="28">
        <v>71</v>
      </c>
      <c r="W25" s="28">
        <v>46</v>
      </c>
      <c r="X25" s="28">
        <v>22</v>
      </c>
      <c r="Y25" s="22">
        <v>110</v>
      </c>
    </row>
    <row r="26" spans="1:25" ht="13.5">
      <c r="A26" s="6" t="s">
        <v>55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>
        <v>18</v>
      </c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91</v>
      </c>
      <c r="B27" s="28">
        <v>38</v>
      </c>
      <c r="C27" s="28">
        <v>20</v>
      </c>
      <c r="D27" s="28">
        <v>6</v>
      </c>
      <c r="E27" s="22">
        <v>58</v>
      </c>
      <c r="F27" s="28">
        <v>24</v>
      </c>
      <c r="G27" s="28">
        <v>13</v>
      </c>
      <c r="H27" s="28">
        <v>6</v>
      </c>
      <c r="I27" s="22">
        <v>88</v>
      </c>
      <c r="J27" s="28">
        <v>57</v>
      </c>
      <c r="K27" s="28">
        <v>59</v>
      </c>
      <c r="L27" s="28">
        <v>4</v>
      </c>
      <c r="M27" s="22">
        <v>72</v>
      </c>
      <c r="N27" s="28">
        <v>49</v>
      </c>
      <c r="O27" s="28">
        <v>18</v>
      </c>
      <c r="P27" s="28">
        <v>9</v>
      </c>
      <c r="Q27" s="22">
        <v>55</v>
      </c>
      <c r="R27" s="28">
        <v>47</v>
      </c>
      <c r="S27" s="28">
        <v>26</v>
      </c>
      <c r="T27" s="28">
        <v>11</v>
      </c>
      <c r="U27" s="22">
        <v>111</v>
      </c>
      <c r="V27" s="28">
        <v>108</v>
      </c>
      <c r="W27" s="28">
        <v>50</v>
      </c>
      <c r="X27" s="28">
        <v>9</v>
      </c>
      <c r="Y27" s="22">
        <v>116</v>
      </c>
    </row>
    <row r="28" spans="1:25" ht="13.5">
      <c r="A28" s="6" t="s">
        <v>56</v>
      </c>
      <c r="B28" s="28">
        <v>96</v>
      </c>
      <c r="C28" s="28">
        <v>59</v>
      </c>
      <c r="D28" s="28">
        <v>25</v>
      </c>
      <c r="E28" s="22">
        <v>138</v>
      </c>
      <c r="F28" s="28">
        <v>108</v>
      </c>
      <c r="G28" s="28">
        <v>165</v>
      </c>
      <c r="H28" s="28">
        <v>147</v>
      </c>
      <c r="I28" s="22">
        <v>261</v>
      </c>
      <c r="J28" s="28">
        <v>349</v>
      </c>
      <c r="K28" s="28">
        <v>301</v>
      </c>
      <c r="L28" s="28">
        <v>71</v>
      </c>
      <c r="M28" s="22">
        <v>307</v>
      </c>
      <c r="N28" s="28">
        <v>389</v>
      </c>
      <c r="O28" s="28">
        <v>242</v>
      </c>
      <c r="P28" s="28">
        <v>264</v>
      </c>
      <c r="Q28" s="22">
        <v>234</v>
      </c>
      <c r="R28" s="28">
        <v>179</v>
      </c>
      <c r="S28" s="28">
        <v>119</v>
      </c>
      <c r="T28" s="28">
        <v>57</v>
      </c>
      <c r="U28" s="22">
        <v>725</v>
      </c>
      <c r="V28" s="28">
        <v>721</v>
      </c>
      <c r="W28" s="28">
        <v>316</v>
      </c>
      <c r="X28" s="28">
        <v>90</v>
      </c>
      <c r="Y28" s="22">
        <v>799</v>
      </c>
    </row>
    <row r="29" spans="1:25" ht="14.25" thickBot="1">
      <c r="A29" s="25" t="s">
        <v>197</v>
      </c>
      <c r="B29" s="29">
        <v>2972</v>
      </c>
      <c r="C29" s="29">
        <v>1677</v>
      </c>
      <c r="D29" s="29">
        <v>651</v>
      </c>
      <c r="E29" s="23">
        <v>2997</v>
      </c>
      <c r="F29" s="29">
        <v>1748</v>
      </c>
      <c r="G29" s="29">
        <v>902</v>
      </c>
      <c r="H29" s="29">
        <v>96</v>
      </c>
      <c r="I29" s="23">
        <v>1861</v>
      </c>
      <c r="J29" s="29">
        <v>593</v>
      </c>
      <c r="K29" s="29">
        <v>76</v>
      </c>
      <c r="L29" s="29">
        <v>-303</v>
      </c>
      <c r="M29" s="23">
        <v>1494</v>
      </c>
      <c r="N29" s="29">
        <v>1273</v>
      </c>
      <c r="O29" s="29">
        <v>1115</v>
      </c>
      <c r="P29" s="29">
        <v>146</v>
      </c>
      <c r="Q29" s="23">
        <v>3462</v>
      </c>
      <c r="R29" s="29">
        <v>1963</v>
      </c>
      <c r="S29" s="29">
        <v>1236</v>
      </c>
      <c r="T29" s="29">
        <v>421</v>
      </c>
      <c r="U29" s="23">
        <v>4821</v>
      </c>
      <c r="V29" s="29">
        <v>3016</v>
      </c>
      <c r="W29" s="29">
        <v>2478</v>
      </c>
      <c r="X29" s="29">
        <v>822</v>
      </c>
      <c r="Y29" s="23">
        <v>5583</v>
      </c>
    </row>
    <row r="30" spans="1:25" ht="14.25" thickTop="1">
      <c r="A30" s="6" t="s">
        <v>57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29</v>
      </c>
      <c r="N30" s="28">
        <v>39</v>
      </c>
      <c r="O30" s="28">
        <v>40</v>
      </c>
      <c r="P30" s="28">
        <v>37</v>
      </c>
      <c r="Q30" s="22">
        <v>24</v>
      </c>
      <c r="R30" s="28">
        <v>59</v>
      </c>
      <c r="S30" s="28">
        <v>46</v>
      </c>
      <c r="T30" s="28">
        <v>19</v>
      </c>
      <c r="U30" s="22">
        <v>69</v>
      </c>
      <c r="V30" s="28">
        <v>100</v>
      </c>
      <c r="W30" s="28">
        <v>56</v>
      </c>
      <c r="X30" s="28">
        <v>5</v>
      </c>
      <c r="Y30" s="22"/>
    </row>
    <row r="31" spans="1:25" ht="13.5">
      <c r="A31" s="6" t="s">
        <v>198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53</v>
      </c>
      <c r="N31" s="28">
        <v>53</v>
      </c>
      <c r="O31" s="28">
        <v>53</v>
      </c>
      <c r="P31" s="28">
        <v>53</v>
      </c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199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>
        <v>5</v>
      </c>
      <c r="Y32" s="22">
        <v>7</v>
      </c>
    </row>
    <row r="33" spans="1:25" ht="13.5">
      <c r="A33" s="6" t="s">
        <v>203</v>
      </c>
      <c r="B33" s="28"/>
      <c r="C33" s="28"/>
      <c r="D33" s="28"/>
      <c r="E33" s="22"/>
      <c r="F33" s="28"/>
      <c r="G33" s="28"/>
      <c r="H33" s="28"/>
      <c r="I33" s="22">
        <v>104</v>
      </c>
      <c r="J33" s="28"/>
      <c r="K33" s="28"/>
      <c r="L33" s="28"/>
      <c r="M33" s="22">
        <v>83</v>
      </c>
      <c r="N33" s="28">
        <v>92</v>
      </c>
      <c r="O33" s="28">
        <v>93</v>
      </c>
      <c r="P33" s="28">
        <v>91</v>
      </c>
      <c r="Q33" s="22">
        <v>29</v>
      </c>
      <c r="R33" s="28">
        <v>63</v>
      </c>
      <c r="S33" s="28">
        <v>49</v>
      </c>
      <c r="T33" s="28">
        <v>19</v>
      </c>
      <c r="U33" s="22">
        <v>69</v>
      </c>
      <c r="V33" s="28">
        <v>100</v>
      </c>
      <c r="W33" s="28">
        <v>56</v>
      </c>
      <c r="X33" s="28">
        <v>10</v>
      </c>
      <c r="Y33" s="22">
        <v>7</v>
      </c>
    </row>
    <row r="34" spans="1:25" ht="13.5">
      <c r="A34" s="6" t="s">
        <v>58</v>
      </c>
      <c r="B34" s="28"/>
      <c r="C34" s="28"/>
      <c r="D34" s="28"/>
      <c r="E34" s="22"/>
      <c r="F34" s="28"/>
      <c r="G34" s="28"/>
      <c r="H34" s="28"/>
      <c r="I34" s="22">
        <v>1</v>
      </c>
      <c r="J34" s="28"/>
      <c r="K34" s="28"/>
      <c r="L34" s="28"/>
      <c r="M34" s="22">
        <v>430</v>
      </c>
      <c r="N34" s="28"/>
      <c r="O34" s="28"/>
      <c r="P34" s="28"/>
      <c r="Q34" s="22">
        <v>1788</v>
      </c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59</v>
      </c>
      <c r="B35" s="28"/>
      <c r="C35" s="28"/>
      <c r="D35" s="28"/>
      <c r="E35" s="22">
        <v>50</v>
      </c>
      <c r="F35" s="28">
        <v>50</v>
      </c>
      <c r="G35" s="28">
        <v>50</v>
      </c>
      <c r="H35" s="28"/>
      <c r="I35" s="22">
        <v>4</v>
      </c>
      <c r="J35" s="28">
        <v>4</v>
      </c>
      <c r="K35" s="28">
        <v>4</v>
      </c>
      <c r="L35" s="28"/>
      <c r="M35" s="22">
        <v>65</v>
      </c>
      <c r="N35" s="28">
        <v>68</v>
      </c>
      <c r="O35" s="28">
        <v>51</v>
      </c>
      <c r="P35" s="28">
        <v>51</v>
      </c>
      <c r="Q35" s="22">
        <v>51</v>
      </c>
      <c r="R35" s="28">
        <v>51</v>
      </c>
      <c r="S35" s="28"/>
      <c r="T35" s="28"/>
      <c r="U35" s="22">
        <v>93</v>
      </c>
      <c r="V35" s="28">
        <v>59</v>
      </c>
      <c r="W35" s="28">
        <v>1</v>
      </c>
      <c r="X35" s="28"/>
      <c r="Y35" s="22">
        <v>110</v>
      </c>
    </row>
    <row r="36" spans="1:25" ht="13.5">
      <c r="A36" s="6" t="s">
        <v>211</v>
      </c>
      <c r="B36" s="28"/>
      <c r="C36" s="28"/>
      <c r="D36" s="28"/>
      <c r="E36" s="22">
        <v>50</v>
      </c>
      <c r="F36" s="28">
        <v>50</v>
      </c>
      <c r="G36" s="28">
        <v>50</v>
      </c>
      <c r="H36" s="28"/>
      <c r="I36" s="22">
        <v>5</v>
      </c>
      <c r="J36" s="28">
        <v>4</v>
      </c>
      <c r="K36" s="28">
        <v>4</v>
      </c>
      <c r="L36" s="28"/>
      <c r="M36" s="22">
        <v>706</v>
      </c>
      <c r="N36" s="28">
        <v>90</v>
      </c>
      <c r="O36" s="28">
        <v>73</v>
      </c>
      <c r="P36" s="28">
        <v>73</v>
      </c>
      <c r="Q36" s="22">
        <v>1840</v>
      </c>
      <c r="R36" s="28">
        <v>51</v>
      </c>
      <c r="S36" s="28"/>
      <c r="T36" s="28"/>
      <c r="U36" s="22">
        <v>111</v>
      </c>
      <c r="V36" s="28">
        <v>59</v>
      </c>
      <c r="W36" s="28">
        <v>1</v>
      </c>
      <c r="X36" s="28"/>
      <c r="Y36" s="22">
        <v>110</v>
      </c>
    </row>
    <row r="37" spans="1:25" ht="13.5">
      <c r="A37" s="7" t="s">
        <v>213</v>
      </c>
      <c r="B37" s="28">
        <v>2972</v>
      </c>
      <c r="C37" s="28">
        <v>1677</v>
      </c>
      <c r="D37" s="28">
        <v>651</v>
      </c>
      <c r="E37" s="22">
        <v>2946</v>
      </c>
      <c r="F37" s="28">
        <v>1698</v>
      </c>
      <c r="G37" s="28">
        <v>851</v>
      </c>
      <c r="H37" s="28">
        <v>96</v>
      </c>
      <c r="I37" s="22">
        <v>1960</v>
      </c>
      <c r="J37" s="28">
        <v>588</v>
      </c>
      <c r="K37" s="28">
        <v>71</v>
      </c>
      <c r="L37" s="28">
        <v>-303</v>
      </c>
      <c r="M37" s="22">
        <v>872</v>
      </c>
      <c r="N37" s="28">
        <v>1275</v>
      </c>
      <c r="O37" s="28">
        <v>1134</v>
      </c>
      <c r="P37" s="28">
        <v>164</v>
      </c>
      <c r="Q37" s="22">
        <v>1651</v>
      </c>
      <c r="R37" s="28">
        <v>1976</v>
      </c>
      <c r="S37" s="28">
        <v>1285</v>
      </c>
      <c r="T37" s="28">
        <v>440</v>
      </c>
      <c r="U37" s="22">
        <v>4779</v>
      </c>
      <c r="V37" s="28">
        <v>3057</v>
      </c>
      <c r="W37" s="28">
        <v>2533</v>
      </c>
      <c r="X37" s="28">
        <v>832</v>
      </c>
      <c r="Y37" s="22">
        <v>5480</v>
      </c>
    </row>
    <row r="38" spans="1:25" ht="13.5">
      <c r="A38" s="7" t="s">
        <v>214</v>
      </c>
      <c r="B38" s="28">
        <v>1110</v>
      </c>
      <c r="C38" s="28">
        <v>666</v>
      </c>
      <c r="D38" s="28">
        <v>304</v>
      </c>
      <c r="E38" s="22">
        <v>595</v>
      </c>
      <c r="F38" s="28">
        <v>200</v>
      </c>
      <c r="G38" s="28">
        <v>116</v>
      </c>
      <c r="H38" s="28">
        <v>57</v>
      </c>
      <c r="I38" s="22">
        <v>206</v>
      </c>
      <c r="J38" s="28">
        <v>111</v>
      </c>
      <c r="K38" s="28">
        <v>56</v>
      </c>
      <c r="L38" s="28">
        <v>31</v>
      </c>
      <c r="M38" s="22">
        <v>183</v>
      </c>
      <c r="N38" s="28">
        <v>160</v>
      </c>
      <c r="O38" s="28">
        <v>144</v>
      </c>
      <c r="P38" s="28">
        <v>77</v>
      </c>
      <c r="Q38" s="22">
        <v>288</v>
      </c>
      <c r="R38" s="28">
        <v>240</v>
      </c>
      <c r="S38" s="28">
        <v>169</v>
      </c>
      <c r="T38" s="28">
        <v>66</v>
      </c>
      <c r="U38" s="22">
        <v>253</v>
      </c>
      <c r="V38" s="28">
        <v>57</v>
      </c>
      <c r="W38" s="28">
        <v>109</v>
      </c>
      <c r="X38" s="28">
        <v>52</v>
      </c>
      <c r="Y38" s="22">
        <v>355</v>
      </c>
    </row>
    <row r="39" spans="1:25" ht="13.5">
      <c r="A39" s="7" t="s">
        <v>215</v>
      </c>
      <c r="B39" s="28">
        <v>185</v>
      </c>
      <c r="C39" s="28">
        <v>97</v>
      </c>
      <c r="D39" s="28">
        <v>35</v>
      </c>
      <c r="E39" s="22">
        <v>250</v>
      </c>
      <c r="F39" s="28">
        <v>38</v>
      </c>
      <c r="G39" s="28">
        <v>6</v>
      </c>
      <c r="H39" s="28">
        <v>-9</v>
      </c>
      <c r="I39" s="22">
        <v>-311</v>
      </c>
      <c r="J39" s="28">
        <v>-103</v>
      </c>
      <c r="K39" s="28">
        <v>102</v>
      </c>
      <c r="L39" s="28">
        <v>-33</v>
      </c>
      <c r="M39" s="22">
        <v>438</v>
      </c>
      <c r="N39" s="28">
        <v>135</v>
      </c>
      <c r="O39" s="28">
        <v>137</v>
      </c>
      <c r="P39" s="28">
        <v>-30</v>
      </c>
      <c r="Q39" s="22">
        <v>-341</v>
      </c>
      <c r="R39" s="28">
        <v>285</v>
      </c>
      <c r="S39" s="28">
        <v>246</v>
      </c>
      <c r="T39" s="28">
        <v>-36</v>
      </c>
      <c r="U39" s="22">
        <v>199</v>
      </c>
      <c r="V39" s="28">
        <v>-76</v>
      </c>
      <c r="W39" s="28">
        <v>-118</v>
      </c>
      <c r="X39" s="28">
        <v>-115</v>
      </c>
      <c r="Y39" s="22">
        <v>840</v>
      </c>
    </row>
    <row r="40" spans="1:25" ht="13.5">
      <c r="A40" s="7" t="s">
        <v>216</v>
      </c>
      <c r="B40" s="28">
        <v>1296</v>
      </c>
      <c r="C40" s="28">
        <v>764</v>
      </c>
      <c r="D40" s="28">
        <v>340</v>
      </c>
      <c r="E40" s="22">
        <v>845</v>
      </c>
      <c r="F40" s="28">
        <v>239</v>
      </c>
      <c r="G40" s="28">
        <v>122</v>
      </c>
      <c r="H40" s="28">
        <v>48</v>
      </c>
      <c r="I40" s="22">
        <v>-104</v>
      </c>
      <c r="J40" s="28">
        <v>8</v>
      </c>
      <c r="K40" s="28">
        <v>158</v>
      </c>
      <c r="L40" s="28">
        <v>-1</v>
      </c>
      <c r="M40" s="22">
        <v>622</v>
      </c>
      <c r="N40" s="28">
        <v>295</v>
      </c>
      <c r="O40" s="28">
        <v>282</v>
      </c>
      <c r="P40" s="28">
        <v>47</v>
      </c>
      <c r="Q40" s="22">
        <v>-52</v>
      </c>
      <c r="R40" s="28">
        <v>525</v>
      </c>
      <c r="S40" s="28">
        <v>415</v>
      </c>
      <c r="T40" s="28">
        <v>29</v>
      </c>
      <c r="U40" s="22">
        <v>453</v>
      </c>
      <c r="V40" s="28">
        <v>-19</v>
      </c>
      <c r="W40" s="28">
        <v>-9</v>
      </c>
      <c r="X40" s="28">
        <v>-63</v>
      </c>
      <c r="Y40" s="22">
        <v>1196</v>
      </c>
    </row>
    <row r="41" spans="1:25" ht="13.5">
      <c r="A41" s="7" t="s">
        <v>60</v>
      </c>
      <c r="B41" s="28">
        <v>1675</v>
      </c>
      <c r="C41" s="28">
        <v>913</v>
      </c>
      <c r="D41" s="28">
        <v>311</v>
      </c>
      <c r="E41" s="22">
        <v>2100</v>
      </c>
      <c r="F41" s="28">
        <v>1458</v>
      </c>
      <c r="G41" s="28">
        <v>728</v>
      </c>
      <c r="H41" s="28">
        <v>47</v>
      </c>
      <c r="I41" s="22">
        <v>2065</v>
      </c>
      <c r="J41" s="28">
        <v>580</v>
      </c>
      <c r="K41" s="28">
        <v>-86</v>
      </c>
      <c r="L41" s="28">
        <v>-301</v>
      </c>
      <c r="M41" s="22">
        <v>249</v>
      </c>
      <c r="N41" s="28">
        <v>980</v>
      </c>
      <c r="O41" s="28">
        <v>852</v>
      </c>
      <c r="P41" s="28">
        <v>117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7" t="s">
        <v>61</v>
      </c>
      <c r="B42" s="28">
        <v>11</v>
      </c>
      <c r="C42" s="28">
        <v>12</v>
      </c>
      <c r="D42" s="28">
        <v>9</v>
      </c>
      <c r="E42" s="22">
        <v>25</v>
      </c>
      <c r="F42" s="28">
        <v>26</v>
      </c>
      <c r="G42" s="28">
        <v>16</v>
      </c>
      <c r="H42" s="28">
        <v>7</v>
      </c>
      <c r="I42" s="22">
        <v>-51</v>
      </c>
      <c r="J42" s="28">
        <v>-60</v>
      </c>
      <c r="K42" s="28">
        <v>-63</v>
      </c>
      <c r="L42" s="28">
        <v>-46</v>
      </c>
      <c r="M42" s="22">
        <v>-423</v>
      </c>
      <c r="N42" s="28">
        <v>-158</v>
      </c>
      <c r="O42" s="28">
        <v>-122</v>
      </c>
      <c r="P42" s="28">
        <v>-48</v>
      </c>
      <c r="Q42" s="22">
        <v>45</v>
      </c>
      <c r="R42" s="28">
        <v>44</v>
      </c>
      <c r="S42" s="28">
        <v>39</v>
      </c>
      <c r="T42" s="28">
        <v>11</v>
      </c>
      <c r="U42" s="22">
        <v>64</v>
      </c>
      <c r="V42" s="28">
        <v>33</v>
      </c>
      <c r="W42" s="28">
        <v>47</v>
      </c>
      <c r="X42" s="28">
        <v>17</v>
      </c>
      <c r="Y42" s="22">
        <v>35</v>
      </c>
    </row>
    <row r="43" spans="1:25" ht="14.25" thickBot="1">
      <c r="A43" s="7" t="s">
        <v>217</v>
      </c>
      <c r="B43" s="28">
        <v>1663</v>
      </c>
      <c r="C43" s="28">
        <v>900</v>
      </c>
      <c r="D43" s="28">
        <v>302</v>
      </c>
      <c r="E43" s="22">
        <v>2075</v>
      </c>
      <c r="F43" s="28">
        <v>1432</v>
      </c>
      <c r="G43" s="28">
        <v>712</v>
      </c>
      <c r="H43" s="28">
        <v>40</v>
      </c>
      <c r="I43" s="22">
        <v>2116</v>
      </c>
      <c r="J43" s="28">
        <v>640</v>
      </c>
      <c r="K43" s="28">
        <v>-23</v>
      </c>
      <c r="L43" s="28">
        <v>-255</v>
      </c>
      <c r="M43" s="22">
        <v>672</v>
      </c>
      <c r="N43" s="28">
        <v>1138</v>
      </c>
      <c r="O43" s="28">
        <v>974</v>
      </c>
      <c r="P43" s="28">
        <v>165</v>
      </c>
      <c r="Q43" s="22">
        <v>1658</v>
      </c>
      <c r="R43" s="28">
        <v>1406</v>
      </c>
      <c r="S43" s="28">
        <v>830</v>
      </c>
      <c r="T43" s="28">
        <v>399</v>
      </c>
      <c r="U43" s="22">
        <v>4262</v>
      </c>
      <c r="V43" s="28">
        <v>3043</v>
      </c>
      <c r="W43" s="28">
        <v>2495</v>
      </c>
      <c r="X43" s="28">
        <v>878</v>
      </c>
      <c r="Y43" s="22">
        <v>4248</v>
      </c>
    </row>
    <row r="44" spans="1:25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6" ht="13.5">
      <c r="A46" s="20" t="s">
        <v>159</v>
      </c>
    </row>
    <row r="47" ht="13.5">
      <c r="A47" s="20" t="s">
        <v>160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155</v>
      </c>
      <c r="B2" s="14">
        <v>1976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63</v>
      </c>
      <c r="B4" s="15" t="str">
        <f>HYPERLINK("http://www.kabupro.jp/mark/20131111/S1000E4K.htm","四半期報告書")</f>
        <v>四半期報告書</v>
      </c>
      <c r="C4" s="15" t="str">
        <f>HYPERLINK("http://www.kabupro.jp/mark/20130628/S000DV58.htm","有価証券報告書")</f>
        <v>有価証券報告書</v>
      </c>
      <c r="D4" s="15" t="str">
        <f>HYPERLINK("http://www.kabupro.jp/mark/20131111/S1000E4K.htm","四半期報告書")</f>
        <v>四半期報告書</v>
      </c>
      <c r="E4" s="15" t="str">
        <f>HYPERLINK("http://www.kabupro.jp/mark/20130628/S000DV58.htm","有価証券報告書")</f>
        <v>有価証券報告書</v>
      </c>
      <c r="F4" s="15" t="str">
        <f>HYPERLINK("http://www.kabupro.jp/mark/20121112/S000C7Y0.htm","四半期報告書")</f>
        <v>四半期報告書</v>
      </c>
      <c r="G4" s="15" t="str">
        <f>HYPERLINK("http://www.kabupro.jp/mark/20120629/S000BAI7.htm","有価証券報告書")</f>
        <v>有価証券報告書</v>
      </c>
      <c r="H4" s="15" t="str">
        <f>HYPERLINK("http://www.kabupro.jp/mark/20111111/S0009O5X.htm","四半期報告書")</f>
        <v>四半期報告書</v>
      </c>
      <c r="I4" s="15" t="str">
        <f>HYPERLINK("http://www.kabupro.jp/mark/20100813/S0006MES.htm","四半期報告書")</f>
        <v>四半期報告書</v>
      </c>
      <c r="J4" s="15" t="str">
        <f>HYPERLINK("http://www.kabupro.jp/mark/20100630/S00068V3.htm","有価証券報告書")</f>
        <v>有価証券報告書</v>
      </c>
      <c r="K4" s="15" t="str">
        <f>HYPERLINK("http://www.kabupro.jp/mark/20100210/S00052UC.htm","四半期報告書")</f>
        <v>四半期報告書</v>
      </c>
      <c r="L4" s="15" t="str">
        <f>HYPERLINK("http://www.kabupro.jp/mark/20101112/S0007573.htm","四半期報告書")</f>
        <v>四半期報告書</v>
      </c>
      <c r="M4" s="15" t="str">
        <f>HYPERLINK("http://www.kabupro.jp/mark/20100813/S0006MES.htm","四半期報告書")</f>
        <v>四半期報告書</v>
      </c>
      <c r="N4" s="15" t="str">
        <f>HYPERLINK("http://www.kabupro.jp/mark/20100630/S00068V3.htm","有価証券報告書")</f>
        <v>有価証券報告書</v>
      </c>
      <c r="O4" s="15" t="str">
        <f>HYPERLINK("http://www.kabupro.jp/mark/20100210/S00052UC.htm","四半期報告書")</f>
        <v>四半期報告書</v>
      </c>
      <c r="P4" s="15" t="str">
        <f>HYPERLINK("http://www.kabupro.jp/mark/20091112/S0004L39.htm","四半期報告書")</f>
        <v>四半期報告書</v>
      </c>
      <c r="Q4" s="15" t="str">
        <f>HYPERLINK("http://www.kabupro.jp/mark/20090813/S0003XL3.htm","四半期報告書")</f>
        <v>四半期報告書</v>
      </c>
      <c r="R4" s="15" t="str">
        <f>HYPERLINK("http://www.kabupro.jp/mark/20090629/S0003JSQ.htm","有価証券報告書")</f>
        <v>有価証券報告書</v>
      </c>
    </row>
    <row r="5" spans="1:18" ht="14.25" thickBot="1">
      <c r="A5" s="11" t="s">
        <v>64</v>
      </c>
      <c r="B5" s="1" t="s">
        <v>222</v>
      </c>
      <c r="C5" s="1" t="s">
        <v>70</v>
      </c>
      <c r="D5" s="1" t="s">
        <v>222</v>
      </c>
      <c r="E5" s="1" t="s">
        <v>70</v>
      </c>
      <c r="F5" s="1" t="s">
        <v>228</v>
      </c>
      <c r="G5" s="1" t="s">
        <v>74</v>
      </c>
      <c r="H5" s="1" t="s">
        <v>234</v>
      </c>
      <c r="I5" s="1" t="s">
        <v>240</v>
      </c>
      <c r="J5" s="1" t="s">
        <v>76</v>
      </c>
      <c r="K5" s="1" t="s">
        <v>241</v>
      </c>
      <c r="L5" s="1" t="s">
        <v>238</v>
      </c>
      <c r="M5" s="1" t="s">
        <v>240</v>
      </c>
      <c r="N5" s="1" t="s">
        <v>76</v>
      </c>
      <c r="O5" s="1" t="s">
        <v>241</v>
      </c>
      <c r="P5" s="1" t="s">
        <v>243</v>
      </c>
      <c r="Q5" s="1" t="s">
        <v>245</v>
      </c>
      <c r="R5" s="1" t="s">
        <v>79</v>
      </c>
    </row>
    <row r="6" spans="1:18" ht="15" thickBot="1" thickTop="1">
      <c r="A6" s="10" t="s">
        <v>65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66</v>
      </c>
      <c r="B7" s="14" t="s">
        <v>3</v>
      </c>
      <c r="C7" s="16" t="s">
        <v>71</v>
      </c>
      <c r="D7" s="14" t="s">
        <v>3</v>
      </c>
      <c r="E7" s="16" t="s">
        <v>71</v>
      </c>
      <c r="F7" s="14" t="s">
        <v>3</v>
      </c>
      <c r="G7" s="16" t="s">
        <v>71</v>
      </c>
      <c r="H7" s="14" t="s">
        <v>3</v>
      </c>
      <c r="I7" s="14" t="s">
        <v>3</v>
      </c>
      <c r="J7" s="16" t="s">
        <v>71</v>
      </c>
      <c r="K7" s="14" t="s">
        <v>3</v>
      </c>
      <c r="L7" s="14" t="s">
        <v>3</v>
      </c>
      <c r="M7" s="14" t="s">
        <v>3</v>
      </c>
      <c r="N7" s="16" t="s">
        <v>71</v>
      </c>
      <c r="O7" s="14" t="s">
        <v>3</v>
      </c>
      <c r="P7" s="14" t="s">
        <v>3</v>
      </c>
      <c r="Q7" s="14" t="s">
        <v>3</v>
      </c>
      <c r="R7" s="16" t="s">
        <v>71</v>
      </c>
    </row>
    <row r="8" spans="1:18" ht="13.5">
      <c r="A8" s="13" t="s">
        <v>67</v>
      </c>
      <c r="B8" s="1" t="s">
        <v>4</v>
      </c>
      <c r="C8" s="17" t="s">
        <v>161</v>
      </c>
      <c r="D8" s="1" t="s">
        <v>161</v>
      </c>
      <c r="E8" s="17" t="s">
        <v>162</v>
      </c>
      <c r="F8" s="1" t="s">
        <v>162</v>
      </c>
      <c r="G8" s="17" t="s">
        <v>163</v>
      </c>
      <c r="H8" s="1" t="s">
        <v>163</v>
      </c>
      <c r="I8" s="1" t="s">
        <v>163</v>
      </c>
      <c r="J8" s="17" t="s">
        <v>164</v>
      </c>
      <c r="K8" s="1" t="s">
        <v>164</v>
      </c>
      <c r="L8" s="1" t="s">
        <v>164</v>
      </c>
      <c r="M8" s="1" t="s">
        <v>164</v>
      </c>
      <c r="N8" s="17" t="s">
        <v>165</v>
      </c>
      <c r="O8" s="1" t="s">
        <v>165</v>
      </c>
      <c r="P8" s="1" t="s">
        <v>165</v>
      </c>
      <c r="Q8" s="1" t="s">
        <v>165</v>
      </c>
      <c r="R8" s="17" t="s">
        <v>166</v>
      </c>
    </row>
    <row r="9" spans="1:18" ht="13.5">
      <c r="A9" s="13" t="s">
        <v>68</v>
      </c>
      <c r="B9" s="1" t="s">
        <v>223</v>
      </c>
      <c r="C9" s="17" t="s">
        <v>72</v>
      </c>
      <c r="D9" s="1" t="s">
        <v>229</v>
      </c>
      <c r="E9" s="17" t="s">
        <v>73</v>
      </c>
      <c r="F9" s="1" t="s">
        <v>235</v>
      </c>
      <c r="G9" s="17" t="s">
        <v>75</v>
      </c>
      <c r="H9" s="1" t="s">
        <v>239</v>
      </c>
      <c r="I9" s="1" t="s">
        <v>76</v>
      </c>
      <c r="J9" s="17" t="s">
        <v>77</v>
      </c>
      <c r="K9" s="1" t="s">
        <v>242</v>
      </c>
      <c r="L9" s="1" t="s">
        <v>244</v>
      </c>
      <c r="M9" s="1" t="s">
        <v>246</v>
      </c>
      <c r="N9" s="17" t="s">
        <v>78</v>
      </c>
      <c r="O9" s="1" t="s">
        <v>248</v>
      </c>
      <c r="P9" s="1" t="s">
        <v>249</v>
      </c>
      <c r="Q9" s="1" t="s">
        <v>251</v>
      </c>
      <c r="R9" s="17" t="s">
        <v>80</v>
      </c>
    </row>
    <row r="10" spans="1:18" ht="14.25" thickBot="1">
      <c r="A10" s="13" t="s">
        <v>69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7" t="s">
        <v>82</v>
      </c>
      <c r="H10" s="1" t="s">
        <v>82</v>
      </c>
      <c r="I10" s="1" t="s">
        <v>82</v>
      </c>
      <c r="J10" s="17" t="s">
        <v>82</v>
      </c>
      <c r="K10" s="1" t="s">
        <v>82</v>
      </c>
      <c r="L10" s="1" t="s">
        <v>82</v>
      </c>
      <c r="M10" s="1" t="s">
        <v>82</v>
      </c>
      <c r="N10" s="17" t="s">
        <v>82</v>
      </c>
      <c r="O10" s="1" t="s">
        <v>82</v>
      </c>
      <c r="P10" s="1" t="s">
        <v>82</v>
      </c>
      <c r="Q10" s="1" t="s">
        <v>82</v>
      </c>
      <c r="R10" s="17" t="s">
        <v>82</v>
      </c>
    </row>
    <row r="11" spans="1:18" ht="14.25" thickTop="1">
      <c r="A11" s="30" t="s">
        <v>213</v>
      </c>
      <c r="B11" s="27">
        <v>1677</v>
      </c>
      <c r="C11" s="21">
        <v>2946</v>
      </c>
      <c r="D11" s="27">
        <v>851</v>
      </c>
      <c r="E11" s="21">
        <v>1960</v>
      </c>
      <c r="F11" s="27">
        <v>71</v>
      </c>
      <c r="G11" s="21">
        <v>872</v>
      </c>
      <c r="H11" s="27">
        <v>1134</v>
      </c>
      <c r="I11" s="27">
        <v>164</v>
      </c>
      <c r="J11" s="21">
        <v>1651</v>
      </c>
      <c r="K11" s="27">
        <v>1976</v>
      </c>
      <c r="L11" s="27">
        <v>1285</v>
      </c>
      <c r="M11" s="27">
        <v>440</v>
      </c>
      <c r="N11" s="21">
        <v>4779</v>
      </c>
      <c r="O11" s="27">
        <v>3057</v>
      </c>
      <c r="P11" s="27">
        <v>2533</v>
      </c>
      <c r="Q11" s="27">
        <v>832</v>
      </c>
      <c r="R11" s="21">
        <v>5480</v>
      </c>
    </row>
    <row r="12" spans="1:18" ht="13.5">
      <c r="A12" s="6" t="s">
        <v>178</v>
      </c>
      <c r="B12" s="28">
        <v>193</v>
      </c>
      <c r="C12" s="22">
        <v>398</v>
      </c>
      <c r="D12" s="28">
        <v>161</v>
      </c>
      <c r="E12" s="22">
        <v>374</v>
      </c>
      <c r="F12" s="28">
        <v>184</v>
      </c>
      <c r="G12" s="22">
        <v>476</v>
      </c>
      <c r="H12" s="28">
        <v>236</v>
      </c>
      <c r="I12" s="28">
        <v>109</v>
      </c>
      <c r="J12" s="22">
        <v>479</v>
      </c>
      <c r="K12" s="28">
        <v>347</v>
      </c>
      <c r="L12" s="28">
        <v>228</v>
      </c>
      <c r="M12" s="28">
        <v>111</v>
      </c>
      <c r="N12" s="22">
        <v>471</v>
      </c>
      <c r="O12" s="28">
        <v>331</v>
      </c>
      <c r="P12" s="28">
        <v>218</v>
      </c>
      <c r="Q12" s="28">
        <v>103</v>
      </c>
      <c r="R12" s="22">
        <v>373</v>
      </c>
    </row>
    <row r="13" spans="1:18" ht="13.5">
      <c r="A13" s="6" t="s">
        <v>5</v>
      </c>
      <c r="B13" s="28">
        <v>148</v>
      </c>
      <c r="C13" s="22">
        <v>2</v>
      </c>
      <c r="D13" s="28">
        <v>-4</v>
      </c>
      <c r="E13" s="22">
        <v>-18</v>
      </c>
      <c r="F13" s="28">
        <v>-8</v>
      </c>
      <c r="G13" s="22">
        <v>-49</v>
      </c>
      <c r="H13" s="28">
        <v>-40</v>
      </c>
      <c r="I13" s="28">
        <v>-37</v>
      </c>
      <c r="J13" s="22">
        <v>-89</v>
      </c>
      <c r="K13" s="28">
        <v>-123</v>
      </c>
      <c r="L13" s="28">
        <v>-111</v>
      </c>
      <c r="M13" s="28">
        <v>-83</v>
      </c>
      <c r="N13" s="22">
        <v>-70</v>
      </c>
      <c r="O13" s="28">
        <v>-100</v>
      </c>
      <c r="P13" s="28">
        <v>-56</v>
      </c>
      <c r="Q13" s="28">
        <v>-5</v>
      </c>
      <c r="R13" s="22">
        <v>46</v>
      </c>
    </row>
    <row r="14" spans="1:18" ht="13.5">
      <c r="A14" s="6" t="s">
        <v>6</v>
      </c>
      <c r="B14" s="28">
        <v>-13</v>
      </c>
      <c r="C14" s="22">
        <v>-76</v>
      </c>
      <c r="D14" s="28">
        <v>-29</v>
      </c>
      <c r="E14" s="22">
        <v>-60</v>
      </c>
      <c r="F14" s="28">
        <v>-138</v>
      </c>
      <c r="G14" s="22">
        <v>127</v>
      </c>
      <c r="H14" s="28">
        <v>10</v>
      </c>
      <c r="I14" s="28">
        <v>1</v>
      </c>
      <c r="J14" s="22">
        <v>7</v>
      </c>
      <c r="K14" s="28">
        <v>12</v>
      </c>
      <c r="L14" s="28">
        <v>0</v>
      </c>
      <c r="M14" s="28">
        <v>8</v>
      </c>
      <c r="N14" s="22">
        <v>-21</v>
      </c>
      <c r="O14" s="28">
        <v>7</v>
      </c>
      <c r="P14" s="28">
        <v>-1</v>
      </c>
      <c r="Q14" s="28">
        <v>-1</v>
      </c>
      <c r="R14" s="22">
        <v>4</v>
      </c>
    </row>
    <row r="15" spans="1:18" ht="13.5">
      <c r="A15" s="6" t="s">
        <v>7</v>
      </c>
      <c r="B15" s="28">
        <v>-35</v>
      </c>
      <c r="C15" s="22">
        <v>21</v>
      </c>
      <c r="D15" s="28">
        <v>-12</v>
      </c>
      <c r="E15" s="22">
        <v>-18</v>
      </c>
      <c r="F15" s="28">
        <v>-13</v>
      </c>
      <c r="G15" s="22">
        <v>8</v>
      </c>
      <c r="H15" s="28">
        <v>5</v>
      </c>
      <c r="I15" s="28">
        <v>16</v>
      </c>
      <c r="J15" s="22">
        <v>-5</v>
      </c>
      <c r="K15" s="28">
        <v>8</v>
      </c>
      <c r="L15" s="28">
        <v>8</v>
      </c>
      <c r="M15" s="28">
        <v>7</v>
      </c>
      <c r="N15" s="22">
        <v>10</v>
      </c>
      <c r="O15" s="28">
        <v>-11</v>
      </c>
      <c r="P15" s="28">
        <v>-11</v>
      </c>
      <c r="Q15" s="28">
        <v>3</v>
      </c>
      <c r="R15" s="22">
        <v>-58</v>
      </c>
    </row>
    <row r="16" spans="1:18" ht="13.5">
      <c r="A16" s="6" t="s">
        <v>8</v>
      </c>
      <c r="B16" s="28">
        <v>-24</v>
      </c>
      <c r="C16" s="22">
        <v>-45</v>
      </c>
      <c r="D16" s="28">
        <v>-63</v>
      </c>
      <c r="E16" s="22">
        <v>14</v>
      </c>
      <c r="F16" s="28">
        <v>-1</v>
      </c>
      <c r="G16" s="22">
        <v>43</v>
      </c>
      <c r="H16" s="28">
        <v>21</v>
      </c>
      <c r="I16" s="28">
        <v>10</v>
      </c>
      <c r="J16" s="22">
        <v>33</v>
      </c>
      <c r="K16" s="28">
        <v>22</v>
      </c>
      <c r="L16" s="28">
        <v>11</v>
      </c>
      <c r="M16" s="28">
        <v>10</v>
      </c>
      <c r="N16" s="22">
        <v>30</v>
      </c>
      <c r="O16" s="28">
        <v>38</v>
      </c>
      <c r="P16" s="28">
        <v>27</v>
      </c>
      <c r="Q16" s="28">
        <v>15</v>
      </c>
      <c r="R16" s="22">
        <v>9</v>
      </c>
    </row>
    <row r="17" spans="1:18" ht="13.5">
      <c r="A17" s="6" t="s">
        <v>9</v>
      </c>
      <c r="B17" s="28">
        <v>-70</v>
      </c>
      <c r="C17" s="22">
        <v>34</v>
      </c>
      <c r="D17" s="28">
        <v>-27</v>
      </c>
      <c r="E17" s="22">
        <v>50</v>
      </c>
      <c r="F17" s="28">
        <v>-28</v>
      </c>
      <c r="G17" s="22">
        <v>-104</v>
      </c>
      <c r="H17" s="28">
        <v>-87</v>
      </c>
      <c r="I17" s="28">
        <v>159</v>
      </c>
      <c r="J17" s="22">
        <v>-59</v>
      </c>
      <c r="K17" s="28">
        <v>-303</v>
      </c>
      <c r="L17" s="28">
        <v>-69</v>
      </c>
      <c r="M17" s="28">
        <v>227</v>
      </c>
      <c r="N17" s="22">
        <v>-52</v>
      </c>
      <c r="O17" s="28">
        <v>-318</v>
      </c>
      <c r="P17" s="28">
        <v>-61</v>
      </c>
      <c r="Q17" s="28">
        <v>206</v>
      </c>
      <c r="R17" s="22">
        <v>83</v>
      </c>
    </row>
    <row r="18" spans="1:18" ht="13.5">
      <c r="A18" s="6" t="s">
        <v>10</v>
      </c>
      <c r="B18" s="28">
        <v>-52</v>
      </c>
      <c r="C18" s="22">
        <v>-57</v>
      </c>
      <c r="D18" s="28">
        <v>-45</v>
      </c>
      <c r="E18" s="22">
        <v>-59</v>
      </c>
      <c r="F18" s="28">
        <v>-44</v>
      </c>
      <c r="G18" s="22">
        <v>-50</v>
      </c>
      <c r="H18" s="28">
        <v>-36</v>
      </c>
      <c r="I18" s="28">
        <v>-33</v>
      </c>
      <c r="J18" s="22">
        <v>-50</v>
      </c>
      <c r="K18" s="28">
        <v>-45</v>
      </c>
      <c r="L18" s="28">
        <v>-40</v>
      </c>
      <c r="M18" s="28">
        <v>-34</v>
      </c>
      <c r="N18" s="22">
        <v>-82</v>
      </c>
      <c r="O18" s="28">
        <v>-71</v>
      </c>
      <c r="P18" s="28">
        <v>-53</v>
      </c>
      <c r="Q18" s="28">
        <v>-41</v>
      </c>
      <c r="R18" s="22">
        <v>-72</v>
      </c>
    </row>
    <row r="19" spans="1:18" ht="13.5">
      <c r="A19" s="6" t="s">
        <v>191</v>
      </c>
      <c r="B19" s="28">
        <v>9</v>
      </c>
      <c r="C19" s="22">
        <v>22</v>
      </c>
      <c r="D19" s="28">
        <v>11</v>
      </c>
      <c r="E19" s="22">
        <v>33</v>
      </c>
      <c r="F19" s="28">
        <v>18</v>
      </c>
      <c r="G19" s="22">
        <v>54</v>
      </c>
      <c r="H19" s="28">
        <v>31</v>
      </c>
      <c r="I19" s="28">
        <v>16</v>
      </c>
      <c r="J19" s="22">
        <v>102</v>
      </c>
      <c r="K19" s="28">
        <v>82</v>
      </c>
      <c r="L19" s="28">
        <v>59</v>
      </c>
      <c r="M19" s="28">
        <v>29</v>
      </c>
      <c r="N19" s="22">
        <v>195</v>
      </c>
      <c r="O19" s="28">
        <v>156</v>
      </c>
      <c r="P19" s="28">
        <v>116</v>
      </c>
      <c r="Q19" s="28">
        <v>57</v>
      </c>
      <c r="R19" s="22">
        <v>273</v>
      </c>
    </row>
    <row r="20" spans="1:18" ht="13.5">
      <c r="A20" s="6" t="s">
        <v>11</v>
      </c>
      <c r="B20" s="28">
        <v>-5</v>
      </c>
      <c r="C20" s="22">
        <v>-66</v>
      </c>
      <c r="D20" s="28">
        <v>72</v>
      </c>
      <c r="E20" s="22">
        <v>36</v>
      </c>
      <c r="F20" s="28">
        <v>99</v>
      </c>
      <c r="G20" s="22">
        <v>9</v>
      </c>
      <c r="H20" s="28">
        <v>23</v>
      </c>
      <c r="I20" s="28">
        <v>36</v>
      </c>
      <c r="J20" s="22">
        <v>19</v>
      </c>
      <c r="K20" s="28">
        <v>16</v>
      </c>
      <c r="L20" s="28">
        <v>23</v>
      </c>
      <c r="M20" s="28">
        <v>12</v>
      </c>
      <c r="N20" s="22">
        <v>9</v>
      </c>
      <c r="O20" s="28">
        <v>27</v>
      </c>
      <c r="P20" s="28">
        <v>0</v>
      </c>
      <c r="Q20" s="28">
        <v>-1</v>
      </c>
      <c r="R20" s="22">
        <v>-6</v>
      </c>
    </row>
    <row r="21" spans="1:18" ht="13.5">
      <c r="A21" s="6" t="s">
        <v>12</v>
      </c>
      <c r="B21" s="28"/>
      <c r="C21" s="22"/>
      <c r="D21" s="28"/>
      <c r="E21" s="22"/>
      <c r="F21" s="28"/>
      <c r="G21" s="22"/>
      <c r="H21" s="28">
        <v>0</v>
      </c>
      <c r="I21" s="28">
        <v>0</v>
      </c>
      <c r="J21" s="22"/>
      <c r="K21" s="28">
        <v>14</v>
      </c>
      <c r="L21" s="28">
        <v>-1</v>
      </c>
      <c r="M21" s="28">
        <v>-11</v>
      </c>
      <c r="N21" s="22"/>
      <c r="O21" s="28">
        <v>37</v>
      </c>
      <c r="P21" s="28">
        <v>-8</v>
      </c>
      <c r="Q21" s="28">
        <v>-24</v>
      </c>
      <c r="R21" s="22"/>
    </row>
    <row r="22" spans="1:18" ht="13.5">
      <c r="A22" s="6" t="s">
        <v>13</v>
      </c>
      <c r="B22" s="28"/>
      <c r="C22" s="22">
        <v>50</v>
      </c>
      <c r="D22" s="28"/>
      <c r="E22" s="22">
        <v>4</v>
      </c>
      <c r="F22" s="28"/>
      <c r="G22" s="22">
        <v>65</v>
      </c>
      <c r="H22" s="28"/>
      <c r="I22" s="28">
        <v>51</v>
      </c>
      <c r="J22" s="22">
        <v>51</v>
      </c>
      <c r="K22" s="28">
        <v>51</v>
      </c>
      <c r="L22" s="28"/>
      <c r="M22" s="28"/>
      <c r="N22" s="22">
        <v>93</v>
      </c>
      <c r="O22" s="28">
        <v>59</v>
      </c>
      <c r="P22" s="28"/>
      <c r="Q22" s="28"/>
      <c r="R22" s="22">
        <v>110</v>
      </c>
    </row>
    <row r="23" spans="1:18" ht="13.5">
      <c r="A23" s="6" t="s">
        <v>14</v>
      </c>
      <c r="B23" s="28"/>
      <c r="C23" s="22"/>
      <c r="D23" s="28"/>
      <c r="E23" s="22"/>
      <c r="F23" s="28"/>
      <c r="G23" s="22">
        <v>0</v>
      </c>
      <c r="H23" s="28"/>
      <c r="I23" s="28"/>
      <c r="J23" s="22">
        <v>-4</v>
      </c>
      <c r="K23" s="28">
        <v>-4</v>
      </c>
      <c r="L23" s="28"/>
      <c r="M23" s="28"/>
      <c r="N23" s="22">
        <v>17</v>
      </c>
      <c r="O23" s="28"/>
      <c r="P23" s="28"/>
      <c r="Q23" s="28"/>
      <c r="R23" s="22"/>
    </row>
    <row r="24" spans="1:18" ht="13.5">
      <c r="A24" s="6" t="s">
        <v>15</v>
      </c>
      <c r="B24" s="28"/>
      <c r="C24" s="22"/>
      <c r="D24" s="28">
        <v>50</v>
      </c>
      <c r="E24" s="22"/>
      <c r="F24" s="28">
        <v>4</v>
      </c>
      <c r="G24" s="22"/>
      <c r="H24" s="28">
        <v>51</v>
      </c>
      <c r="I24" s="28"/>
      <c r="J24" s="22"/>
      <c r="K24" s="28"/>
      <c r="L24" s="28">
        <v>-2</v>
      </c>
      <c r="M24" s="28"/>
      <c r="N24" s="22"/>
      <c r="O24" s="28"/>
      <c r="P24" s="28">
        <v>1</v>
      </c>
      <c r="Q24" s="28"/>
      <c r="R24" s="22"/>
    </row>
    <row r="25" spans="1:18" ht="13.5">
      <c r="A25" s="6" t="s">
        <v>16</v>
      </c>
      <c r="B25" s="28">
        <v>2878</v>
      </c>
      <c r="C25" s="22">
        <v>-2745</v>
      </c>
      <c r="D25" s="28">
        <v>1587</v>
      </c>
      <c r="E25" s="22">
        <v>-4805</v>
      </c>
      <c r="F25" s="28">
        <v>-1066</v>
      </c>
      <c r="G25" s="22">
        <v>2829</v>
      </c>
      <c r="H25" s="28">
        <v>2076</v>
      </c>
      <c r="I25" s="28">
        <v>2322</v>
      </c>
      <c r="J25" s="22">
        <v>3100</v>
      </c>
      <c r="K25" s="28">
        <v>2846</v>
      </c>
      <c r="L25" s="28">
        <v>3293</v>
      </c>
      <c r="M25" s="28">
        <v>4573</v>
      </c>
      <c r="N25" s="22">
        <v>-743</v>
      </c>
      <c r="O25" s="28">
        <v>1648</v>
      </c>
      <c r="P25" s="28">
        <v>1831</v>
      </c>
      <c r="Q25" s="28">
        <v>3154</v>
      </c>
      <c r="R25" s="22">
        <v>786</v>
      </c>
    </row>
    <row r="26" spans="1:18" ht="13.5">
      <c r="A26" s="6" t="s">
        <v>17</v>
      </c>
      <c r="B26" s="28">
        <v>-1819</v>
      </c>
      <c r="C26" s="22">
        <v>258</v>
      </c>
      <c r="D26" s="28">
        <v>-1361</v>
      </c>
      <c r="E26" s="22">
        <v>-332</v>
      </c>
      <c r="F26" s="28">
        <v>-1459</v>
      </c>
      <c r="G26" s="22">
        <v>1629</v>
      </c>
      <c r="H26" s="28">
        <v>-359</v>
      </c>
      <c r="I26" s="28">
        <v>-1021</v>
      </c>
      <c r="J26" s="22">
        <v>1272</v>
      </c>
      <c r="K26" s="28">
        <v>-1840</v>
      </c>
      <c r="L26" s="28">
        <v>-1106</v>
      </c>
      <c r="M26" s="28">
        <v>-2829</v>
      </c>
      <c r="N26" s="22">
        <v>-438</v>
      </c>
      <c r="O26" s="28">
        <v>-5871</v>
      </c>
      <c r="P26" s="28">
        <v>-3326</v>
      </c>
      <c r="Q26" s="28">
        <v>-3999</v>
      </c>
      <c r="R26" s="22">
        <v>416</v>
      </c>
    </row>
    <row r="27" spans="1:18" ht="13.5">
      <c r="A27" s="6" t="s">
        <v>18</v>
      </c>
      <c r="B27" s="28">
        <v>94</v>
      </c>
      <c r="C27" s="22"/>
      <c r="D27" s="28">
        <v>-4</v>
      </c>
      <c r="E27" s="22"/>
      <c r="F27" s="28">
        <v>-42</v>
      </c>
      <c r="G27" s="22"/>
      <c r="H27" s="28">
        <v>-155</v>
      </c>
      <c r="I27" s="28">
        <v>-127</v>
      </c>
      <c r="J27" s="22"/>
      <c r="K27" s="28">
        <v>-16</v>
      </c>
      <c r="L27" s="28">
        <v>16</v>
      </c>
      <c r="M27" s="28">
        <v>19</v>
      </c>
      <c r="N27" s="22"/>
      <c r="O27" s="28">
        <v>-101</v>
      </c>
      <c r="P27" s="28">
        <v>-193</v>
      </c>
      <c r="Q27" s="28">
        <v>-129</v>
      </c>
      <c r="R27" s="22"/>
    </row>
    <row r="28" spans="1:18" ht="13.5">
      <c r="A28" s="6" t="s">
        <v>19</v>
      </c>
      <c r="B28" s="28">
        <v>1472</v>
      </c>
      <c r="C28" s="22">
        <v>-117</v>
      </c>
      <c r="D28" s="28">
        <v>-228</v>
      </c>
      <c r="E28" s="22">
        <v>229</v>
      </c>
      <c r="F28" s="28">
        <v>419</v>
      </c>
      <c r="G28" s="22">
        <v>-122</v>
      </c>
      <c r="H28" s="28">
        <v>555</v>
      </c>
      <c r="I28" s="28">
        <v>469</v>
      </c>
      <c r="J28" s="22">
        <v>-459</v>
      </c>
      <c r="K28" s="28">
        <v>944</v>
      </c>
      <c r="L28" s="28">
        <v>533</v>
      </c>
      <c r="M28" s="28">
        <v>1205</v>
      </c>
      <c r="N28" s="22">
        <v>73</v>
      </c>
      <c r="O28" s="28">
        <v>1671</v>
      </c>
      <c r="P28" s="28">
        <v>1249</v>
      </c>
      <c r="Q28" s="28">
        <v>1352</v>
      </c>
      <c r="R28" s="22">
        <v>-518</v>
      </c>
    </row>
    <row r="29" spans="1:18" ht="13.5">
      <c r="A29" s="6" t="s">
        <v>20</v>
      </c>
      <c r="B29" s="28">
        <v>-1477</v>
      </c>
      <c r="C29" s="22">
        <v>492</v>
      </c>
      <c r="D29" s="28">
        <v>-452</v>
      </c>
      <c r="E29" s="22">
        <v>2172</v>
      </c>
      <c r="F29" s="28">
        <v>1305</v>
      </c>
      <c r="G29" s="22">
        <v>-1107</v>
      </c>
      <c r="H29" s="28">
        <v>-916</v>
      </c>
      <c r="I29" s="28">
        <v>-887</v>
      </c>
      <c r="J29" s="22">
        <v>-2292</v>
      </c>
      <c r="K29" s="28">
        <v>-2128</v>
      </c>
      <c r="L29" s="28">
        <v>-2016</v>
      </c>
      <c r="M29" s="28">
        <v>-1276</v>
      </c>
      <c r="N29" s="22">
        <v>296</v>
      </c>
      <c r="O29" s="28">
        <v>1372</v>
      </c>
      <c r="P29" s="28">
        <v>826</v>
      </c>
      <c r="Q29" s="28">
        <v>-203</v>
      </c>
      <c r="R29" s="22">
        <v>-885</v>
      </c>
    </row>
    <row r="30" spans="1:18" ht="13.5">
      <c r="A30" s="6" t="s">
        <v>91</v>
      </c>
      <c r="B30" s="28">
        <v>-27</v>
      </c>
      <c r="C30" s="22">
        <v>10</v>
      </c>
      <c r="D30" s="28">
        <v>503</v>
      </c>
      <c r="E30" s="22">
        <v>149</v>
      </c>
      <c r="F30" s="28">
        <v>390</v>
      </c>
      <c r="G30" s="22">
        <v>-206</v>
      </c>
      <c r="H30" s="28">
        <v>-92</v>
      </c>
      <c r="I30" s="28">
        <v>-15</v>
      </c>
      <c r="J30" s="22">
        <v>29</v>
      </c>
      <c r="K30" s="28">
        <v>-239</v>
      </c>
      <c r="L30" s="28">
        <v>-52</v>
      </c>
      <c r="M30" s="28">
        <v>-46</v>
      </c>
      <c r="N30" s="22">
        <v>310</v>
      </c>
      <c r="O30" s="28">
        <v>164</v>
      </c>
      <c r="P30" s="28">
        <v>14</v>
      </c>
      <c r="Q30" s="28">
        <v>-521</v>
      </c>
      <c r="R30" s="22">
        <v>-511</v>
      </c>
    </row>
    <row r="31" spans="1:18" ht="13.5">
      <c r="A31" s="6" t="s">
        <v>21</v>
      </c>
      <c r="B31" s="28">
        <v>2948</v>
      </c>
      <c r="C31" s="22">
        <v>1096</v>
      </c>
      <c r="D31" s="28">
        <v>1010</v>
      </c>
      <c r="E31" s="22">
        <v>-207</v>
      </c>
      <c r="F31" s="28">
        <v>-309</v>
      </c>
      <c r="G31" s="22">
        <v>4793</v>
      </c>
      <c r="H31" s="28">
        <v>2484</v>
      </c>
      <c r="I31" s="28">
        <v>1259</v>
      </c>
      <c r="J31" s="22">
        <v>5384</v>
      </c>
      <c r="K31" s="28">
        <v>1620</v>
      </c>
      <c r="L31" s="28">
        <v>2060</v>
      </c>
      <c r="M31" s="28">
        <v>2365</v>
      </c>
      <c r="N31" s="22">
        <v>5043</v>
      </c>
      <c r="O31" s="28">
        <v>2098</v>
      </c>
      <c r="P31" s="28">
        <v>3104</v>
      </c>
      <c r="Q31" s="28">
        <v>796</v>
      </c>
      <c r="R31" s="22">
        <v>5431</v>
      </c>
    </row>
    <row r="32" spans="1:18" ht="13.5">
      <c r="A32" s="6" t="s">
        <v>22</v>
      </c>
      <c r="B32" s="28">
        <v>52</v>
      </c>
      <c r="C32" s="22">
        <v>58</v>
      </c>
      <c r="D32" s="28">
        <v>44</v>
      </c>
      <c r="E32" s="22">
        <v>59</v>
      </c>
      <c r="F32" s="28">
        <v>40</v>
      </c>
      <c r="G32" s="22">
        <v>49</v>
      </c>
      <c r="H32" s="28">
        <v>37</v>
      </c>
      <c r="I32" s="28">
        <v>33</v>
      </c>
      <c r="J32" s="22">
        <v>53</v>
      </c>
      <c r="K32" s="28">
        <v>51</v>
      </c>
      <c r="L32" s="28">
        <v>42</v>
      </c>
      <c r="M32" s="28">
        <v>36</v>
      </c>
      <c r="N32" s="22">
        <v>83</v>
      </c>
      <c r="O32" s="28">
        <v>74</v>
      </c>
      <c r="P32" s="28">
        <v>56</v>
      </c>
      <c r="Q32" s="28">
        <v>40</v>
      </c>
      <c r="R32" s="22">
        <v>67</v>
      </c>
    </row>
    <row r="33" spans="1:18" ht="13.5">
      <c r="A33" s="6" t="s">
        <v>23</v>
      </c>
      <c r="B33" s="28">
        <v>-10</v>
      </c>
      <c r="C33" s="22">
        <v>-21</v>
      </c>
      <c r="D33" s="28">
        <v>-10</v>
      </c>
      <c r="E33" s="22">
        <v>-35</v>
      </c>
      <c r="F33" s="28">
        <v>-21</v>
      </c>
      <c r="G33" s="22">
        <v>-54</v>
      </c>
      <c r="H33" s="28">
        <v>-31</v>
      </c>
      <c r="I33" s="28">
        <v>-2</v>
      </c>
      <c r="J33" s="22">
        <v>-102</v>
      </c>
      <c r="K33" s="28">
        <v>-61</v>
      </c>
      <c r="L33" s="28">
        <v>-59</v>
      </c>
      <c r="M33" s="28">
        <v>-3</v>
      </c>
      <c r="N33" s="22">
        <v>-194</v>
      </c>
      <c r="O33" s="28">
        <v>-123</v>
      </c>
      <c r="P33" s="28">
        <v>-119</v>
      </c>
      <c r="Q33" s="28">
        <v>-5</v>
      </c>
      <c r="R33" s="22">
        <v>-278</v>
      </c>
    </row>
    <row r="34" spans="1:18" ht="13.5">
      <c r="A34" s="6" t="s">
        <v>24</v>
      </c>
      <c r="B34" s="28">
        <v>-540</v>
      </c>
      <c r="C34" s="22">
        <v>-228</v>
      </c>
      <c r="D34" s="28">
        <v>-187</v>
      </c>
      <c r="E34" s="22">
        <v>-158</v>
      </c>
      <c r="F34" s="28">
        <v>-141</v>
      </c>
      <c r="G34" s="22">
        <v>-143</v>
      </c>
      <c r="H34" s="28">
        <v>-165</v>
      </c>
      <c r="I34" s="28">
        <v>-102</v>
      </c>
      <c r="J34" s="22">
        <v>-315</v>
      </c>
      <c r="K34" s="28">
        <v>-316</v>
      </c>
      <c r="L34" s="28">
        <v>-184</v>
      </c>
      <c r="M34" s="28">
        <v>-185</v>
      </c>
      <c r="N34" s="22">
        <v>-229</v>
      </c>
      <c r="O34" s="28">
        <v>-177</v>
      </c>
      <c r="P34" s="28">
        <v>-146</v>
      </c>
      <c r="Q34" s="28">
        <v>-141</v>
      </c>
      <c r="R34" s="22">
        <v>-394</v>
      </c>
    </row>
    <row r="35" spans="1:18" ht="14.25" thickBot="1">
      <c r="A35" s="5" t="s">
        <v>25</v>
      </c>
      <c r="B35" s="29">
        <v>2450</v>
      </c>
      <c r="C35" s="23">
        <v>905</v>
      </c>
      <c r="D35" s="29">
        <v>856</v>
      </c>
      <c r="E35" s="23">
        <v>-341</v>
      </c>
      <c r="F35" s="29">
        <v>-432</v>
      </c>
      <c r="G35" s="23">
        <v>4645</v>
      </c>
      <c r="H35" s="29">
        <v>2324</v>
      </c>
      <c r="I35" s="29">
        <v>1189</v>
      </c>
      <c r="J35" s="23">
        <v>5020</v>
      </c>
      <c r="K35" s="29">
        <v>1293</v>
      </c>
      <c r="L35" s="29">
        <v>1859</v>
      </c>
      <c r="M35" s="29">
        <v>2213</v>
      </c>
      <c r="N35" s="23">
        <v>4703</v>
      </c>
      <c r="O35" s="29">
        <v>1871</v>
      </c>
      <c r="P35" s="29">
        <v>2894</v>
      </c>
      <c r="Q35" s="29">
        <v>690</v>
      </c>
      <c r="R35" s="23">
        <v>4824</v>
      </c>
    </row>
    <row r="36" spans="1:18" ht="14.25" thickTop="1">
      <c r="A36" s="6" t="s">
        <v>26</v>
      </c>
      <c r="B36" s="28"/>
      <c r="C36" s="22"/>
      <c r="D36" s="28"/>
      <c r="E36" s="22"/>
      <c r="F36" s="28"/>
      <c r="G36" s="22"/>
      <c r="H36" s="28"/>
      <c r="I36" s="28"/>
      <c r="J36" s="22"/>
      <c r="K36" s="28"/>
      <c r="L36" s="28"/>
      <c r="M36" s="28"/>
      <c r="N36" s="22"/>
      <c r="O36" s="28"/>
      <c r="P36" s="28"/>
      <c r="Q36" s="28">
        <v>100</v>
      </c>
      <c r="R36" s="22"/>
    </row>
    <row r="37" spans="1:18" ht="13.5">
      <c r="A37" s="6" t="s">
        <v>27</v>
      </c>
      <c r="B37" s="28">
        <v>-1136</v>
      </c>
      <c r="C37" s="22">
        <v>-1776</v>
      </c>
      <c r="D37" s="28">
        <v>-1215</v>
      </c>
      <c r="E37" s="22">
        <v>-824</v>
      </c>
      <c r="F37" s="28">
        <v>-149</v>
      </c>
      <c r="G37" s="22">
        <v>-1211</v>
      </c>
      <c r="H37" s="28">
        <v>-432</v>
      </c>
      <c r="I37" s="28">
        <v>-133</v>
      </c>
      <c r="J37" s="22">
        <v>-1103</v>
      </c>
      <c r="K37" s="28">
        <v>-997</v>
      </c>
      <c r="L37" s="28">
        <v>-890</v>
      </c>
      <c r="M37" s="28">
        <v>-606</v>
      </c>
      <c r="N37" s="22">
        <v>-191</v>
      </c>
      <c r="O37" s="28">
        <v>-191</v>
      </c>
      <c r="P37" s="28">
        <v>-183</v>
      </c>
      <c r="Q37" s="28">
        <v>-100</v>
      </c>
      <c r="R37" s="22">
        <v>-307</v>
      </c>
    </row>
    <row r="38" spans="1:18" ht="13.5">
      <c r="A38" s="6" t="s">
        <v>28</v>
      </c>
      <c r="B38" s="28">
        <v>1137</v>
      </c>
      <c r="C38" s="22">
        <v>1169</v>
      </c>
      <c r="D38" s="28">
        <v>1137</v>
      </c>
      <c r="E38" s="22">
        <v>1342</v>
      </c>
      <c r="F38" s="28">
        <v>446</v>
      </c>
      <c r="G38" s="22">
        <v>131</v>
      </c>
      <c r="H38" s="28">
        <v>84</v>
      </c>
      <c r="I38" s="28"/>
      <c r="J38" s="22">
        <v>1197</v>
      </c>
      <c r="K38" s="28">
        <v>1091</v>
      </c>
      <c r="L38" s="28">
        <v>683</v>
      </c>
      <c r="M38" s="28">
        <v>200</v>
      </c>
      <c r="N38" s="22">
        <v>507</v>
      </c>
      <c r="O38" s="28">
        <v>107</v>
      </c>
      <c r="P38" s="28">
        <v>100</v>
      </c>
      <c r="Q38" s="28"/>
      <c r="R38" s="22">
        <v>207</v>
      </c>
    </row>
    <row r="39" spans="1:18" ht="13.5">
      <c r="A39" s="6" t="s">
        <v>29</v>
      </c>
      <c r="B39" s="28">
        <v>-336</v>
      </c>
      <c r="C39" s="22">
        <v>-176</v>
      </c>
      <c r="D39" s="28">
        <v>-4</v>
      </c>
      <c r="E39" s="22">
        <v>-108</v>
      </c>
      <c r="F39" s="28">
        <v>-104</v>
      </c>
      <c r="G39" s="22">
        <v>-309</v>
      </c>
      <c r="H39" s="28">
        <v>-114</v>
      </c>
      <c r="I39" s="28">
        <v>-10</v>
      </c>
      <c r="J39" s="22">
        <v>-206</v>
      </c>
      <c r="K39" s="28">
        <v>-103</v>
      </c>
      <c r="L39" s="28">
        <v>-110</v>
      </c>
      <c r="M39" s="28">
        <v>-51</v>
      </c>
      <c r="N39" s="22">
        <v>-135</v>
      </c>
      <c r="O39" s="28">
        <v>-124</v>
      </c>
      <c r="P39" s="28">
        <v>-123</v>
      </c>
      <c r="Q39" s="28">
        <v>-1</v>
      </c>
      <c r="R39" s="22">
        <v>-106</v>
      </c>
    </row>
    <row r="40" spans="1:18" ht="13.5">
      <c r="A40" s="6" t="s">
        <v>30</v>
      </c>
      <c r="B40" s="28">
        <v>100</v>
      </c>
      <c r="C40" s="22">
        <v>292</v>
      </c>
      <c r="D40" s="28">
        <v>100</v>
      </c>
      <c r="E40" s="22">
        <v>201</v>
      </c>
      <c r="F40" s="28">
        <v>201</v>
      </c>
      <c r="G40" s="22">
        <v>100</v>
      </c>
      <c r="H40" s="28">
        <v>100</v>
      </c>
      <c r="I40" s="28"/>
      <c r="J40" s="22"/>
      <c r="K40" s="28"/>
      <c r="L40" s="28">
        <v>14</v>
      </c>
      <c r="M40" s="28"/>
      <c r="N40" s="22"/>
      <c r="O40" s="28"/>
      <c r="P40" s="28"/>
      <c r="Q40" s="28"/>
      <c r="R40" s="22"/>
    </row>
    <row r="41" spans="1:18" ht="13.5">
      <c r="A41" s="6" t="s">
        <v>31</v>
      </c>
      <c r="B41" s="28"/>
      <c r="C41" s="22"/>
      <c r="D41" s="28"/>
      <c r="E41" s="22"/>
      <c r="F41" s="28"/>
      <c r="G41" s="22"/>
      <c r="H41" s="28"/>
      <c r="I41" s="28"/>
      <c r="J41" s="22">
        <v>12</v>
      </c>
      <c r="K41" s="28">
        <v>12</v>
      </c>
      <c r="L41" s="28"/>
      <c r="M41" s="28"/>
      <c r="N41" s="22">
        <v>89</v>
      </c>
      <c r="O41" s="28"/>
      <c r="P41" s="28"/>
      <c r="Q41" s="28"/>
      <c r="R41" s="22">
        <v>20</v>
      </c>
    </row>
    <row r="42" spans="1:18" ht="13.5">
      <c r="A42" s="6" t="s">
        <v>32</v>
      </c>
      <c r="B42" s="28"/>
      <c r="C42" s="22"/>
      <c r="D42" s="28"/>
      <c r="E42" s="22"/>
      <c r="F42" s="28"/>
      <c r="G42" s="22"/>
      <c r="H42" s="28"/>
      <c r="I42" s="28">
        <v>100</v>
      </c>
      <c r="J42" s="22"/>
      <c r="K42" s="28"/>
      <c r="L42" s="28"/>
      <c r="M42" s="28"/>
      <c r="N42" s="22"/>
      <c r="O42" s="28"/>
      <c r="P42" s="28"/>
      <c r="Q42" s="28"/>
      <c r="R42" s="22"/>
    </row>
    <row r="43" spans="1:18" ht="13.5">
      <c r="A43" s="6" t="s">
        <v>33</v>
      </c>
      <c r="B43" s="28">
        <v>-67</v>
      </c>
      <c r="C43" s="22">
        <v>-366</v>
      </c>
      <c r="D43" s="28">
        <v>-274</v>
      </c>
      <c r="E43" s="22">
        <v>-283</v>
      </c>
      <c r="F43" s="28">
        <v>-111</v>
      </c>
      <c r="G43" s="22">
        <v>-350</v>
      </c>
      <c r="H43" s="28">
        <v>-154</v>
      </c>
      <c r="I43" s="28">
        <v>-57</v>
      </c>
      <c r="J43" s="22">
        <v>-585</v>
      </c>
      <c r="K43" s="28">
        <v>-513</v>
      </c>
      <c r="L43" s="28">
        <v>-406</v>
      </c>
      <c r="M43" s="28">
        <v>-272</v>
      </c>
      <c r="N43" s="22">
        <v>-923</v>
      </c>
      <c r="O43" s="28">
        <v>-832</v>
      </c>
      <c r="P43" s="28">
        <v>-652</v>
      </c>
      <c r="Q43" s="28">
        <v>-315</v>
      </c>
      <c r="R43" s="22">
        <v>-560</v>
      </c>
    </row>
    <row r="44" spans="1:18" ht="13.5">
      <c r="A44" s="6" t="s">
        <v>91</v>
      </c>
      <c r="B44" s="28">
        <v>-41</v>
      </c>
      <c r="C44" s="22">
        <v>-57</v>
      </c>
      <c r="D44" s="28">
        <v>-55</v>
      </c>
      <c r="E44" s="22">
        <v>165</v>
      </c>
      <c r="F44" s="28">
        <v>-33</v>
      </c>
      <c r="G44" s="22">
        <v>16</v>
      </c>
      <c r="H44" s="28">
        <v>6</v>
      </c>
      <c r="I44" s="28">
        <v>8</v>
      </c>
      <c r="J44" s="22">
        <v>157</v>
      </c>
      <c r="K44" s="28">
        <v>130</v>
      </c>
      <c r="L44" s="28">
        <v>92</v>
      </c>
      <c r="M44" s="28">
        <v>60</v>
      </c>
      <c r="N44" s="22">
        <v>10</v>
      </c>
      <c r="O44" s="28">
        <v>26</v>
      </c>
      <c r="P44" s="28">
        <v>-23</v>
      </c>
      <c r="Q44" s="28">
        <v>-45</v>
      </c>
      <c r="R44" s="22">
        <v>-69</v>
      </c>
    </row>
    <row r="45" spans="1:18" ht="14.25" thickBot="1">
      <c r="A45" s="5" t="s">
        <v>34</v>
      </c>
      <c r="B45" s="29">
        <v>-345</v>
      </c>
      <c r="C45" s="23">
        <v>-914</v>
      </c>
      <c r="D45" s="29">
        <v>-311</v>
      </c>
      <c r="E45" s="23">
        <v>469</v>
      </c>
      <c r="F45" s="29">
        <v>248</v>
      </c>
      <c r="G45" s="23">
        <v>-1622</v>
      </c>
      <c r="H45" s="29">
        <v>-509</v>
      </c>
      <c r="I45" s="29">
        <v>-91</v>
      </c>
      <c r="J45" s="23">
        <v>-528</v>
      </c>
      <c r="K45" s="29">
        <v>-380</v>
      </c>
      <c r="L45" s="29">
        <v>-616</v>
      </c>
      <c r="M45" s="29">
        <v>-669</v>
      </c>
      <c r="N45" s="23">
        <v>-642</v>
      </c>
      <c r="O45" s="29">
        <v>-1013</v>
      </c>
      <c r="P45" s="29">
        <v>-882</v>
      </c>
      <c r="Q45" s="29">
        <v>-361</v>
      </c>
      <c r="R45" s="23">
        <v>328</v>
      </c>
    </row>
    <row r="46" spans="1:18" ht="14.25" thickTop="1">
      <c r="A46" s="6" t="s">
        <v>35</v>
      </c>
      <c r="B46" s="28"/>
      <c r="C46" s="22"/>
      <c r="D46" s="28"/>
      <c r="E46" s="22"/>
      <c r="F46" s="28"/>
      <c r="G46" s="22">
        <v>-300</v>
      </c>
      <c r="H46" s="28">
        <v>-300</v>
      </c>
      <c r="I46" s="28"/>
      <c r="J46" s="22">
        <v>-200</v>
      </c>
      <c r="K46" s="28">
        <v>-100</v>
      </c>
      <c r="L46" s="28">
        <v>-100</v>
      </c>
      <c r="M46" s="28"/>
      <c r="N46" s="22">
        <v>-200</v>
      </c>
      <c r="O46" s="28">
        <v>-100</v>
      </c>
      <c r="P46" s="28">
        <v>-100</v>
      </c>
      <c r="Q46" s="28"/>
      <c r="R46" s="22">
        <v>-400</v>
      </c>
    </row>
    <row r="47" spans="1:18" ht="13.5">
      <c r="A47" s="6" t="s">
        <v>36</v>
      </c>
      <c r="B47" s="28">
        <v>-575</v>
      </c>
      <c r="C47" s="22">
        <v>-835</v>
      </c>
      <c r="D47" s="28">
        <v>-615</v>
      </c>
      <c r="E47" s="22">
        <v>5</v>
      </c>
      <c r="F47" s="28">
        <v>825</v>
      </c>
      <c r="G47" s="22">
        <v>125</v>
      </c>
      <c r="H47" s="28">
        <v>-15</v>
      </c>
      <c r="I47" s="28"/>
      <c r="J47" s="22">
        <v>-296</v>
      </c>
      <c r="K47" s="28">
        <v>-291</v>
      </c>
      <c r="L47" s="28">
        <v>-271</v>
      </c>
      <c r="M47" s="28">
        <v>-271</v>
      </c>
      <c r="N47" s="22">
        <v>961</v>
      </c>
      <c r="O47" s="28">
        <v>1060</v>
      </c>
      <c r="P47" s="28">
        <v>760</v>
      </c>
      <c r="Q47" s="28">
        <v>-10</v>
      </c>
      <c r="R47" s="22">
        <v>-2600</v>
      </c>
    </row>
    <row r="48" spans="1:18" ht="13.5">
      <c r="A48" s="6" t="s">
        <v>37</v>
      </c>
      <c r="B48" s="28">
        <v>650</v>
      </c>
      <c r="C48" s="22">
        <v>800</v>
      </c>
      <c r="D48" s="28">
        <v>800</v>
      </c>
      <c r="E48" s="22">
        <v>750</v>
      </c>
      <c r="F48" s="28">
        <v>500</v>
      </c>
      <c r="G48" s="22">
        <v>150</v>
      </c>
      <c r="H48" s="28">
        <v>150</v>
      </c>
      <c r="I48" s="28"/>
      <c r="J48" s="22">
        <v>1300</v>
      </c>
      <c r="K48" s="28">
        <v>1300</v>
      </c>
      <c r="L48" s="28">
        <v>1300</v>
      </c>
      <c r="M48" s="28"/>
      <c r="N48" s="22">
        <v>4300</v>
      </c>
      <c r="O48" s="28">
        <v>3500</v>
      </c>
      <c r="P48" s="28">
        <v>3500</v>
      </c>
      <c r="Q48" s="28"/>
      <c r="R48" s="22">
        <v>1150</v>
      </c>
    </row>
    <row r="49" spans="1:18" ht="13.5">
      <c r="A49" s="6" t="s">
        <v>38</v>
      </c>
      <c r="B49" s="28">
        <v>-525</v>
      </c>
      <c r="C49" s="22">
        <v>-500</v>
      </c>
      <c r="D49" s="28">
        <v>-475</v>
      </c>
      <c r="E49" s="22">
        <v>-1608</v>
      </c>
      <c r="F49" s="28">
        <v>-1333</v>
      </c>
      <c r="G49" s="22">
        <v>-1886</v>
      </c>
      <c r="H49" s="28">
        <v>-1093</v>
      </c>
      <c r="I49" s="28">
        <v>-15</v>
      </c>
      <c r="J49" s="22">
        <v>-3641</v>
      </c>
      <c r="K49" s="28">
        <v>-2433</v>
      </c>
      <c r="L49" s="28">
        <v>-2418</v>
      </c>
      <c r="M49" s="28">
        <v>-25</v>
      </c>
      <c r="N49" s="22">
        <v>-7393</v>
      </c>
      <c r="O49" s="28">
        <v>-5650</v>
      </c>
      <c r="P49" s="28">
        <v>-5590</v>
      </c>
      <c r="Q49" s="28">
        <v>-56</v>
      </c>
      <c r="R49" s="22">
        <v>-2395</v>
      </c>
    </row>
    <row r="50" spans="1:18" ht="13.5">
      <c r="A50" s="6" t="s">
        <v>39</v>
      </c>
      <c r="B50" s="28"/>
      <c r="C50" s="22"/>
      <c r="D50" s="28"/>
      <c r="E50" s="22"/>
      <c r="F50" s="28"/>
      <c r="G50" s="22"/>
      <c r="H50" s="28"/>
      <c r="I50" s="28"/>
      <c r="J50" s="22">
        <v>0</v>
      </c>
      <c r="K50" s="28">
        <v>0</v>
      </c>
      <c r="L50" s="28">
        <v>0</v>
      </c>
      <c r="M50" s="28"/>
      <c r="N50" s="22">
        <v>-29</v>
      </c>
      <c r="O50" s="28">
        <v>-29</v>
      </c>
      <c r="P50" s="28">
        <v>-12</v>
      </c>
      <c r="Q50" s="28"/>
      <c r="R50" s="22">
        <v>-115</v>
      </c>
    </row>
    <row r="51" spans="1:18" ht="13.5">
      <c r="A51" s="6" t="s">
        <v>40</v>
      </c>
      <c r="B51" s="28">
        <v>-2</v>
      </c>
      <c r="C51" s="22">
        <v>-622</v>
      </c>
      <c r="D51" s="28">
        <v>-44</v>
      </c>
      <c r="E51" s="22">
        <v>0</v>
      </c>
      <c r="F51" s="28">
        <v>0</v>
      </c>
      <c r="G51" s="22">
        <v>-2</v>
      </c>
      <c r="H51" s="28">
        <v>0</v>
      </c>
      <c r="I51" s="28">
        <v>0</v>
      </c>
      <c r="J51" s="22">
        <v>-529</v>
      </c>
      <c r="K51" s="28">
        <v>-456</v>
      </c>
      <c r="L51" s="28">
        <v>-332</v>
      </c>
      <c r="M51" s="28">
        <v>-331</v>
      </c>
      <c r="N51" s="22">
        <v>-1100</v>
      </c>
      <c r="O51" s="28">
        <v>-888</v>
      </c>
      <c r="P51" s="28">
        <v>-500</v>
      </c>
      <c r="Q51" s="28">
        <v>-222</v>
      </c>
      <c r="R51" s="22">
        <v>-817</v>
      </c>
    </row>
    <row r="52" spans="1:18" ht="13.5">
      <c r="A52" s="6" t="s">
        <v>41</v>
      </c>
      <c r="B52" s="28"/>
      <c r="C52" s="22"/>
      <c r="D52" s="28">
        <v>-576</v>
      </c>
      <c r="E52" s="22"/>
      <c r="F52" s="28"/>
      <c r="G52" s="22"/>
      <c r="H52" s="28"/>
      <c r="I52" s="28"/>
      <c r="J52" s="22"/>
      <c r="K52" s="28"/>
      <c r="L52" s="28"/>
      <c r="M52" s="28"/>
      <c r="N52" s="22"/>
      <c r="O52" s="28"/>
      <c r="P52" s="28"/>
      <c r="Q52" s="28"/>
      <c r="R52" s="22"/>
    </row>
    <row r="53" spans="1:18" ht="13.5">
      <c r="A53" s="6" t="s">
        <v>42</v>
      </c>
      <c r="B53" s="28">
        <v>10</v>
      </c>
      <c r="C53" s="22"/>
      <c r="D53" s="28"/>
      <c r="E53" s="22"/>
      <c r="F53" s="28"/>
      <c r="G53" s="22"/>
      <c r="H53" s="28"/>
      <c r="I53" s="28"/>
      <c r="J53" s="22"/>
      <c r="K53" s="28"/>
      <c r="L53" s="28"/>
      <c r="M53" s="28"/>
      <c r="N53" s="22"/>
      <c r="O53" s="28"/>
      <c r="P53" s="28"/>
      <c r="Q53" s="28"/>
      <c r="R53" s="22"/>
    </row>
    <row r="54" spans="1:18" ht="13.5">
      <c r="A54" s="6" t="s">
        <v>43</v>
      </c>
      <c r="B54" s="28">
        <v>-162</v>
      </c>
      <c r="C54" s="22">
        <v>-339</v>
      </c>
      <c r="D54" s="28">
        <v>-170</v>
      </c>
      <c r="E54" s="22">
        <v>-341</v>
      </c>
      <c r="F54" s="28">
        <v>-171</v>
      </c>
      <c r="G54" s="22">
        <v>-338</v>
      </c>
      <c r="H54" s="28">
        <v>-169</v>
      </c>
      <c r="I54" s="28">
        <v>-136</v>
      </c>
      <c r="J54" s="22">
        <v>-348</v>
      </c>
      <c r="K54" s="28">
        <v>-316</v>
      </c>
      <c r="L54" s="28">
        <v>-176</v>
      </c>
      <c r="M54" s="28">
        <v>-141</v>
      </c>
      <c r="N54" s="22">
        <v>-374</v>
      </c>
      <c r="O54" s="28">
        <v>-338</v>
      </c>
      <c r="P54" s="28">
        <v>-189</v>
      </c>
      <c r="Q54" s="28">
        <v>-152</v>
      </c>
      <c r="R54" s="22">
        <v>-395</v>
      </c>
    </row>
    <row r="55" spans="1:18" ht="13.5">
      <c r="A55" s="6" t="s">
        <v>44</v>
      </c>
      <c r="B55" s="28"/>
      <c r="C55" s="22"/>
      <c r="D55" s="28"/>
      <c r="E55" s="22"/>
      <c r="F55" s="28"/>
      <c r="G55" s="22">
        <v>-3</v>
      </c>
      <c r="H55" s="28">
        <v>-3</v>
      </c>
      <c r="I55" s="28">
        <v>-3</v>
      </c>
      <c r="J55" s="22">
        <v>-3</v>
      </c>
      <c r="K55" s="28">
        <v>-3</v>
      </c>
      <c r="L55" s="28">
        <v>-3</v>
      </c>
      <c r="M55" s="28">
        <v>-3</v>
      </c>
      <c r="N55" s="22"/>
      <c r="O55" s="28"/>
      <c r="P55" s="28"/>
      <c r="Q55" s="28"/>
      <c r="R55" s="22">
        <v>-7</v>
      </c>
    </row>
    <row r="56" spans="1:18" ht="13.5">
      <c r="A56" s="6" t="s">
        <v>91</v>
      </c>
      <c r="B56" s="28">
        <v>0</v>
      </c>
      <c r="C56" s="22">
        <v>0</v>
      </c>
      <c r="D56" s="28">
        <v>0</v>
      </c>
      <c r="E56" s="22">
        <v>-1</v>
      </c>
      <c r="F56" s="28">
        <v>0</v>
      </c>
      <c r="G56" s="22">
        <v>0</v>
      </c>
      <c r="H56" s="28">
        <v>0</v>
      </c>
      <c r="I56" s="28">
        <v>0</v>
      </c>
      <c r="J56" s="22">
        <v>0</v>
      </c>
      <c r="K56" s="28">
        <v>0</v>
      </c>
      <c r="L56" s="28">
        <v>-8</v>
      </c>
      <c r="M56" s="28">
        <v>-4</v>
      </c>
      <c r="N56" s="22">
        <v>-4</v>
      </c>
      <c r="O56" s="28">
        <v>3</v>
      </c>
      <c r="P56" s="28">
        <v>3</v>
      </c>
      <c r="Q56" s="28">
        <v>-2</v>
      </c>
      <c r="R56" s="22">
        <v>0</v>
      </c>
    </row>
    <row r="57" spans="1:18" ht="14.25" thickBot="1">
      <c r="A57" s="5" t="s">
        <v>45</v>
      </c>
      <c r="B57" s="29">
        <v>-605</v>
      </c>
      <c r="C57" s="23">
        <v>-1497</v>
      </c>
      <c r="D57" s="29">
        <v>-1081</v>
      </c>
      <c r="E57" s="23">
        <v>-1196</v>
      </c>
      <c r="F57" s="29">
        <v>-180</v>
      </c>
      <c r="G57" s="23">
        <v>-2257</v>
      </c>
      <c r="H57" s="29">
        <v>-1432</v>
      </c>
      <c r="I57" s="29">
        <v>-155</v>
      </c>
      <c r="J57" s="23">
        <v>-3719</v>
      </c>
      <c r="K57" s="29">
        <v>-2302</v>
      </c>
      <c r="L57" s="29">
        <v>-2009</v>
      </c>
      <c r="M57" s="29">
        <v>-777</v>
      </c>
      <c r="N57" s="23">
        <v>-3840</v>
      </c>
      <c r="O57" s="29">
        <v>-2442</v>
      </c>
      <c r="P57" s="29">
        <v>-2129</v>
      </c>
      <c r="Q57" s="29">
        <v>-443</v>
      </c>
      <c r="R57" s="23">
        <v>-5580</v>
      </c>
    </row>
    <row r="58" spans="1:18" ht="14.25" thickTop="1">
      <c r="A58" s="7" t="s">
        <v>46</v>
      </c>
      <c r="B58" s="28">
        <v>-15</v>
      </c>
      <c r="C58" s="22">
        <v>256</v>
      </c>
      <c r="D58" s="28">
        <v>-17</v>
      </c>
      <c r="E58" s="22">
        <v>-64</v>
      </c>
      <c r="F58" s="28">
        <v>-15</v>
      </c>
      <c r="G58" s="22">
        <v>-24</v>
      </c>
      <c r="H58" s="28">
        <v>-31</v>
      </c>
      <c r="I58" s="28">
        <v>-28</v>
      </c>
      <c r="J58" s="22">
        <v>-5</v>
      </c>
      <c r="K58" s="28">
        <v>-5</v>
      </c>
      <c r="L58" s="28">
        <v>-8</v>
      </c>
      <c r="M58" s="28">
        <v>-7</v>
      </c>
      <c r="N58" s="22">
        <v>-83</v>
      </c>
      <c r="O58" s="28">
        <v>-64</v>
      </c>
      <c r="P58" s="28">
        <v>-5</v>
      </c>
      <c r="Q58" s="28">
        <v>-21</v>
      </c>
      <c r="R58" s="22">
        <v>18</v>
      </c>
    </row>
    <row r="59" spans="1:18" ht="13.5">
      <c r="A59" s="7" t="s">
        <v>47</v>
      </c>
      <c r="B59" s="28">
        <v>1484</v>
      </c>
      <c r="C59" s="22">
        <v>-1249</v>
      </c>
      <c r="D59" s="28">
        <v>-553</v>
      </c>
      <c r="E59" s="22">
        <v>-1133</v>
      </c>
      <c r="F59" s="28">
        <v>-380</v>
      </c>
      <c r="G59" s="22">
        <v>739</v>
      </c>
      <c r="H59" s="28">
        <v>350</v>
      </c>
      <c r="I59" s="28">
        <v>913</v>
      </c>
      <c r="J59" s="22">
        <v>768</v>
      </c>
      <c r="K59" s="28">
        <v>-1394</v>
      </c>
      <c r="L59" s="28">
        <v>-774</v>
      </c>
      <c r="M59" s="28">
        <v>759</v>
      </c>
      <c r="N59" s="22">
        <v>136</v>
      </c>
      <c r="O59" s="28">
        <v>-1648</v>
      </c>
      <c r="P59" s="28">
        <v>-122</v>
      </c>
      <c r="Q59" s="28">
        <v>-136</v>
      </c>
      <c r="R59" s="22">
        <v>-407</v>
      </c>
    </row>
    <row r="60" spans="1:18" ht="13.5">
      <c r="A60" s="7" t="s">
        <v>48</v>
      </c>
      <c r="B60" s="28">
        <v>6877</v>
      </c>
      <c r="C60" s="22">
        <v>8127</v>
      </c>
      <c r="D60" s="28">
        <v>8127</v>
      </c>
      <c r="E60" s="22">
        <v>9260</v>
      </c>
      <c r="F60" s="28">
        <v>9260</v>
      </c>
      <c r="G60" s="22">
        <v>8521</v>
      </c>
      <c r="H60" s="28">
        <v>8521</v>
      </c>
      <c r="I60" s="28">
        <v>8521</v>
      </c>
      <c r="J60" s="22">
        <v>7753</v>
      </c>
      <c r="K60" s="28">
        <v>7753</v>
      </c>
      <c r="L60" s="28">
        <v>7753</v>
      </c>
      <c r="M60" s="28">
        <v>7753</v>
      </c>
      <c r="N60" s="22">
        <v>7621</v>
      </c>
      <c r="O60" s="28">
        <v>7621</v>
      </c>
      <c r="P60" s="28">
        <v>7621</v>
      </c>
      <c r="Q60" s="28">
        <v>7621</v>
      </c>
      <c r="R60" s="22">
        <v>8029</v>
      </c>
    </row>
    <row r="61" spans="1:18" ht="13.5">
      <c r="A61" s="7" t="s">
        <v>49</v>
      </c>
      <c r="B61" s="28"/>
      <c r="C61" s="22"/>
      <c r="D61" s="28"/>
      <c r="E61" s="22"/>
      <c r="F61" s="28"/>
      <c r="G61" s="22"/>
      <c r="H61" s="28"/>
      <c r="I61" s="28"/>
      <c r="J61" s="22"/>
      <c r="K61" s="28"/>
      <c r="L61" s="28"/>
      <c r="M61" s="28"/>
      <c r="N61" s="22">
        <v>-5</v>
      </c>
      <c r="O61" s="28">
        <v>-5</v>
      </c>
      <c r="P61" s="28">
        <v>-5</v>
      </c>
      <c r="Q61" s="28"/>
      <c r="R61" s="22"/>
    </row>
    <row r="62" spans="1:18" ht="14.25" thickBot="1">
      <c r="A62" s="7" t="s">
        <v>48</v>
      </c>
      <c r="B62" s="28">
        <v>8362</v>
      </c>
      <c r="C62" s="22">
        <v>6877</v>
      </c>
      <c r="D62" s="28">
        <v>7574</v>
      </c>
      <c r="E62" s="22">
        <v>8127</v>
      </c>
      <c r="F62" s="28">
        <v>8880</v>
      </c>
      <c r="G62" s="22">
        <v>9260</v>
      </c>
      <c r="H62" s="28">
        <v>8872</v>
      </c>
      <c r="I62" s="28">
        <v>9434</v>
      </c>
      <c r="J62" s="22">
        <v>8521</v>
      </c>
      <c r="K62" s="28">
        <v>6358</v>
      </c>
      <c r="L62" s="28">
        <v>6978</v>
      </c>
      <c r="M62" s="28">
        <v>8512</v>
      </c>
      <c r="N62" s="22">
        <v>7753</v>
      </c>
      <c r="O62" s="28">
        <v>5968</v>
      </c>
      <c r="P62" s="28">
        <v>7493</v>
      </c>
      <c r="Q62" s="28">
        <v>7485</v>
      </c>
      <c r="R62" s="22">
        <v>7621</v>
      </c>
    </row>
    <row r="63" spans="1:18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5" ht="13.5">
      <c r="A65" s="20" t="s">
        <v>159</v>
      </c>
    </row>
    <row r="66" ht="13.5">
      <c r="A66" s="20" t="s">
        <v>160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155</v>
      </c>
      <c r="B2" s="14">
        <v>1976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156</v>
      </c>
      <c r="B3" s="1" t="s">
        <v>157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63</v>
      </c>
      <c r="B4" s="15" t="str">
        <f>HYPERLINK("http://www.kabupro.jp/mark/20140212/S10014X2.htm","四半期報告書")</f>
        <v>四半期報告書</v>
      </c>
      <c r="C4" s="15" t="str">
        <f>HYPERLINK("http://www.kabupro.jp/mark/20131111/S1000E4K.htm","四半期報告書")</f>
        <v>四半期報告書</v>
      </c>
      <c r="D4" s="15" t="str">
        <f>HYPERLINK("http://www.kabupro.jp/mark/20130809/S000E7T2.htm","四半期報告書")</f>
        <v>四半期報告書</v>
      </c>
      <c r="E4" s="15" t="str">
        <f>HYPERLINK("http://www.kabupro.jp/mark/20140212/S10014X2.htm","四半期報告書")</f>
        <v>四半期報告書</v>
      </c>
      <c r="F4" s="15" t="str">
        <f>HYPERLINK("http://www.kabupro.jp/mark/20130212/S000CSCB.htm","四半期報告書")</f>
        <v>四半期報告書</v>
      </c>
      <c r="G4" s="15" t="str">
        <f>HYPERLINK("http://www.kabupro.jp/mark/20121112/S000C7Y0.htm","四半期報告書")</f>
        <v>四半期報告書</v>
      </c>
      <c r="H4" s="15" t="str">
        <f>HYPERLINK("http://www.kabupro.jp/mark/20120810/S000BOKE.htm","四半期報告書")</f>
        <v>四半期報告書</v>
      </c>
      <c r="I4" s="15" t="str">
        <f>HYPERLINK("http://www.kabupro.jp/mark/20130628/S000DV58.htm","有価証券報告書")</f>
        <v>有価証券報告書</v>
      </c>
      <c r="J4" s="15" t="str">
        <f>HYPERLINK("http://www.kabupro.jp/mark/20120210/S000A9FA.htm","四半期報告書")</f>
        <v>四半期報告書</v>
      </c>
      <c r="K4" s="15" t="str">
        <f>HYPERLINK("http://www.kabupro.jp/mark/20111111/S0009O5X.htm","四半期報告書")</f>
        <v>四半期報告書</v>
      </c>
      <c r="L4" s="15" t="str">
        <f>HYPERLINK("http://www.kabupro.jp/mark/20110812/S00095NT.htm","四半期報告書")</f>
        <v>四半期報告書</v>
      </c>
      <c r="M4" s="15" t="str">
        <f>HYPERLINK("http://www.kabupro.jp/mark/20120629/S000BAI7.htm","有価証券報告書")</f>
        <v>有価証券報告書</v>
      </c>
      <c r="N4" s="15" t="str">
        <f>HYPERLINK("http://www.kabupro.jp/mark/20101112/S0007573.htm","四半期報告書")</f>
        <v>四半期報告書</v>
      </c>
      <c r="O4" s="15" t="str">
        <f>HYPERLINK("http://www.kabupro.jp/mark/20100813/S0006MES.htm","四半期報告書")</f>
        <v>四半期報告書</v>
      </c>
      <c r="P4" s="15" t="str">
        <f>HYPERLINK("http://www.kabupro.jp/mark/20101112/S0007573.htm","四半期報告書")</f>
        <v>四半期報告書</v>
      </c>
      <c r="Q4" s="15" t="str">
        <f>HYPERLINK("http://www.kabupro.jp/mark/20100210/S00052UC.htm","四半期報告書")</f>
        <v>四半期報告書</v>
      </c>
      <c r="R4" s="15" t="str">
        <f>HYPERLINK("http://www.kabupro.jp/mark/20091112/S0004L39.htm","四半期報告書")</f>
        <v>四半期報告書</v>
      </c>
      <c r="S4" s="15" t="str">
        <f>HYPERLINK("http://www.kabupro.jp/mark/20090813/S0003XL3.htm","四半期報告書")</f>
        <v>四半期報告書</v>
      </c>
      <c r="T4" s="15" t="str">
        <f>HYPERLINK("http://www.kabupro.jp/mark/20100630/S00068V3.htm","有価証券報告書")</f>
        <v>有価証券報告書</v>
      </c>
      <c r="U4" s="15" t="str">
        <f>HYPERLINK("http://www.kabupro.jp/mark/20090526/S00034YN.htm","訂正四半期報告書")</f>
        <v>訂正四半期報告書</v>
      </c>
      <c r="V4" s="15" t="str">
        <f>HYPERLINK("http://www.kabupro.jp/mark/20090526/S00034YI.htm","訂正四半期報告書")</f>
        <v>訂正四半期報告書</v>
      </c>
      <c r="W4" s="15" t="str">
        <f>HYPERLINK("http://www.kabupro.jp/mark/20080813/S00015DP.htm","四半期報告書")</f>
        <v>四半期報告書</v>
      </c>
      <c r="X4" s="15" t="str">
        <f>HYPERLINK("http://www.kabupro.jp/mark/20090629/S0003JSQ.htm","有価証券報告書")</f>
        <v>有価証券報告書</v>
      </c>
    </row>
    <row r="5" spans="1:24" ht="14.25" thickBot="1">
      <c r="A5" s="11" t="s">
        <v>64</v>
      </c>
      <c r="B5" s="1" t="s">
        <v>219</v>
      </c>
      <c r="C5" s="1" t="s">
        <v>222</v>
      </c>
      <c r="D5" s="1" t="s">
        <v>224</v>
      </c>
      <c r="E5" s="1" t="s">
        <v>219</v>
      </c>
      <c r="F5" s="1" t="s">
        <v>226</v>
      </c>
      <c r="G5" s="1" t="s">
        <v>228</v>
      </c>
      <c r="H5" s="1" t="s">
        <v>230</v>
      </c>
      <c r="I5" s="1" t="s">
        <v>70</v>
      </c>
      <c r="J5" s="1" t="s">
        <v>232</v>
      </c>
      <c r="K5" s="1" t="s">
        <v>234</v>
      </c>
      <c r="L5" s="1" t="s">
        <v>236</v>
      </c>
      <c r="M5" s="1" t="s">
        <v>74</v>
      </c>
      <c r="N5" s="1" t="s">
        <v>238</v>
      </c>
      <c r="O5" s="1" t="s">
        <v>240</v>
      </c>
      <c r="P5" s="1" t="s">
        <v>238</v>
      </c>
      <c r="Q5" s="1" t="s">
        <v>241</v>
      </c>
      <c r="R5" s="1" t="s">
        <v>243</v>
      </c>
      <c r="S5" s="1" t="s">
        <v>245</v>
      </c>
      <c r="T5" s="1" t="s">
        <v>76</v>
      </c>
      <c r="U5" s="1" t="s">
        <v>247</v>
      </c>
      <c r="V5" s="1" t="s">
        <v>247</v>
      </c>
      <c r="W5" s="1" t="s">
        <v>250</v>
      </c>
      <c r="X5" s="1" t="s">
        <v>79</v>
      </c>
    </row>
    <row r="6" spans="1:24" ht="15" thickBot="1" thickTop="1">
      <c r="A6" s="10" t="s">
        <v>65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66</v>
      </c>
      <c r="B7" s="14" t="s">
        <v>220</v>
      </c>
      <c r="C7" s="14" t="s">
        <v>220</v>
      </c>
      <c r="D7" s="14" t="s">
        <v>220</v>
      </c>
      <c r="E7" s="16" t="s">
        <v>71</v>
      </c>
      <c r="F7" s="14" t="s">
        <v>220</v>
      </c>
      <c r="G7" s="14" t="s">
        <v>220</v>
      </c>
      <c r="H7" s="14" t="s">
        <v>220</v>
      </c>
      <c r="I7" s="16" t="s">
        <v>71</v>
      </c>
      <c r="J7" s="14" t="s">
        <v>220</v>
      </c>
      <c r="K7" s="14" t="s">
        <v>220</v>
      </c>
      <c r="L7" s="14" t="s">
        <v>220</v>
      </c>
      <c r="M7" s="16" t="s">
        <v>71</v>
      </c>
      <c r="N7" s="14" t="s">
        <v>220</v>
      </c>
      <c r="O7" s="14" t="s">
        <v>220</v>
      </c>
      <c r="P7" s="16" t="s">
        <v>71</v>
      </c>
      <c r="Q7" s="14" t="s">
        <v>220</v>
      </c>
      <c r="R7" s="14" t="s">
        <v>220</v>
      </c>
      <c r="S7" s="14" t="s">
        <v>220</v>
      </c>
      <c r="T7" s="16" t="s">
        <v>71</v>
      </c>
      <c r="U7" s="14" t="s">
        <v>220</v>
      </c>
      <c r="V7" s="14" t="s">
        <v>220</v>
      </c>
      <c r="W7" s="14" t="s">
        <v>220</v>
      </c>
      <c r="X7" s="16" t="s">
        <v>71</v>
      </c>
    </row>
    <row r="8" spans="1:24" ht="13.5">
      <c r="A8" s="13" t="s">
        <v>67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68</v>
      </c>
      <c r="B9" s="1" t="s">
        <v>221</v>
      </c>
      <c r="C9" s="1" t="s">
        <v>223</v>
      </c>
      <c r="D9" s="1" t="s">
        <v>225</v>
      </c>
      <c r="E9" s="17" t="s">
        <v>72</v>
      </c>
      <c r="F9" s="1" t="s">
        <v>227</v>
      </c>
      <c r="G9" s="1" t="s">
        <v>229</v>
      </c>
      <c r="H9" s="1" t="s">
        <v>231</v>
      </c>
      <c r="I9" s="17" t="s">
        <v>73</v>
      </c>
      <c r="J9" s="1" t="s">
        <v>233</v>
      </c>
      <c r="K9" s="1" t="s">
        <v>235</v>
      </c>
      <c r="L9" s="1" t="s">
        <v>237</v>
      </c>
      <c r="M9" s="17" t="s">
        <v>75</v>
      </c>
      <c r="N9" s="1" t="s">
        <v>239</v>
      </c>
      <c r="O9" s="1" t="s">
        <v>76</v>
      </c>
      <c r="P9" s="17" t="s">
        <v>77</v>
      </c>
      <c r="Q9" s="1" t="s">
        <v>242</v>
      </c>
      <c r="R9" s="1" t="s">
        <v>244</v>
      </c>
      <c r="S9" s="1" t="s">
        <v>246</v>
      </c>
      <c r="T9" s="17" t="s">
        <v>78</v>
      </c>
      <c r="U9" s="1" t="s">
        <v>248</v>
      </c>
      <c r="V9" s="1" t="s">
        <v>249</v>
      </c>
      <c r="W9" s="1" t="s">
        <v>251</v>
      </c>
      <c r="X9" s="17" t="s">
        <v>80</v>
      </c>
    </row>
    <row r="10" spans="1:24" ht="14.25" thickBot="1">
      <c r="A10" s="13" t="s">
        <v>69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7" t="s">
        <v>82</v>
      </c>
      <c r="Q10" s="1" t="s">
        <v>82</v>
      </c>
      <c r="R10" s="1" t="s">
        <v>82</v>
      </c>
      <c r="S10" s="1" t="s">
        <v>82</v>
      </c>
      <c r="T10" s="17" t="s">
        <v>82</v>
      </c>
      <c r="U10" s="1" t="s">
        <v>82</v>
      </c>
      <c r="V10" s="1" t="s">
        <v>82</v>
      </c>
      <c r="W10" s="1" t="s">
        <v>82</v>
      </c>
      <c r="X10" s="17" t="s">
        <v>82</v>
      </c>
    </row>
    <row r="11" spans="1:24" ht="14.25" thickTop="1">
      <c r="A11" s="9" t="s">
        <v>252</v>
      </c>
      <c r="B11" s="27">
        <v>9041</v>
      </c>
      <c r="C11" s="27">
        <v>9921</v>
      </c>
      <c r="D11" s="27">
        <v>7226</v>
      </c>
      <c r="E11" s="21">
        <v>8244</v>
      </c>
      <c r="F11" s="27">
        <v>7371</v>
      </c>
      <c r="G11" s="27">
        <v>8311</v>
      </c>
      <c r="H11" s="27">
        <v>8204</v>
      </c>
      <c r="I11" s="21">
        <v>8886</v>
      </c>
      <c r="J11" s="27">
        <v>7062</v>
      </c>
      <c r="K11" s="27">
        <v>9862</v>
      </c>
      <c r="L11" s="27">
        <v>10639</v>
      </c>
      <c r="M11" s="21">
        <v>10538</v>
      </c>
      <c r="N11" s="27">
        <v>9418</v>
      </c>
      <c r="O11" s="27">
        <v>9764</v>
      </c>
      <c r="P11" s="21">
        <v>8718</v>
      </c>
      <c r="Q11" s="27">
        <v>6555</v>
      </c>
      <c r="R11" s="27">
        <v>7476</v>
      </c>
      <c r="S11" s="27">
        <v>9209</v>
      </c>
      <c r="T11" s="21">
        <v>8044</v>
      </c>
      <c r="U11" s="27">
        <v>6359</v>
      </c>
      <c r="V11" s="27">
        <v>7884</v>
      </c>
      <c r="W11" s="27">
        <v>7893</v>
      </c>
      <c r="X11" s="21">
        <v>7929</v>
      </c>
    </row>
    <row r="12" spans="1:24" ht="13.5">
      <c r="A12" s="2" t="s">
        <v>253</v>
      </c>
      <c r="B12" s="28">
        <v>17872</v>
      </c>
      <c r="C12" s="28">
        <v>15704</v>
      </c>
      <c r="D12" s="28">
        <v>17727</v>
      </c>
      <c r="E12" s="22">
        <v>18583</v>
      </c>
      <c r="F12" s="28">
        <v>15067</v>
      </c>
      <c r="G12" s="28">
        <v>14250</v>
      </c>
      <c r="H12" s="28">
        <v>13913</v>
      </c>
      <c r="I12" s="22"/>
      <c r="J12" s="28">
        <v>14384</v>
      </c>
      <c r="K12" s="28">
        <v>12099</v>
      </c>
      <c r="L12" s="28">
        <v>9754</v>
      </c>
      <c r="M12" s="22"/>
      <c r="N12" s="28">
        <v>11784</v>
      </c>
      <c r="O12" s="28">
        <v>11539</v>
      </c>
      <c r="P12" s="22">
        <v>13861</v>
      </c>
      <c r="Q12" s="28">
        <v>14115</v>
      </c>
      <c r="R12" s="28">
        <v>13667</v>
      </c>
      <c r="S12" s="28">
        <v>12388</v>
      </c>
      <c r="T12" s="22"/>
      <c r="U12" s="28">
        <v>14570</v>
      </c>
      <c r="V12" s="28">
        <v>14387</v>
      </c>
      <c r="W12" s="28">
        <v>13064</v>
      </c>
      <c r="X12" s="22"/>
    </row>
    <row r="13" spans="1:24" ht="13.5">
      <c r="A13" s="2" t="s">
        <v>83</v>
      </c>
      <c r="B13" s="28"/>
      <c r="C13" s="28"/>
      <c r="D13" s="28"/>
      <c r="E13" s="22"/>
      <c r="F13" s="28"/>
      <c r="G13" s="28"/>
      <c r="H13" s="28"/>
      <c r="I13" s="22">
        <v>2632</v>
      </c>
      <c r="J13" s="28"/>
      <c r="K13" s="28"/>
      <c r="L13" s="28"/>
      <c r="M13" s="22">
        <v>1700</v>
      </c>
      <c r="N13" s="28"/>
      <c r="O13" s="28"/>
      <c r="P13" s="22"/>
      <c r="Q13" s="28"/>
      <c r="R13" s="28"/>
      <c r="S13" s="28"/>
      <c r="T13" s="22">
        <v>2398</v>
      </c>
      <c r="U13" s="28"/>
      <c r="V13" s="28"/>
      <c r="W13" s="28"/>
      <c r="X13" s="22">
        <v>2545</v>
      </c>
    </row>
    <row r="14" spans="1:24" ht="13.5">
      <c r="A14" s="2" t="s">
        <v>84</v>
      </c>
      <c r="B14" s="28"/>
      <c r="C14" s="28"/>
      <c r="D14" s="28"/>
      <c r="E14" s="22"/>
      <c r="F14" s="28"/>
      <c r="G14" s="28"/>
      <c r="H14" s="28"/>
      <c r="I14" s="22">
        <v>13205</v>
      </c>
      <c r="J14" s="28"/>
      <c r="K14" s="28"/>
      <c r="L14" s="28"/>
      <c r="M14" s="22">
        <v>9332</v>
      </c>
      <c r="N14" s="28"/>
      <c r="O14" s="28"/>
      <c r="P14" s="22"/>
      <c r="Q14" s="28"/>
      <c r="R14" s="28"/>
      <c r="S14" s="28"/>
      <c r="T14" s="22">
        <v>14563</v>
      </c>
      <c r="U14" s="28"/>
      <c r="V14" s="28"/>
      <c r="W14" s="28"/>
      <c r="X14" s="22">
        <v>13673</v>
      </c>
    </row>
    <row r="15" spans="1:24" ht="13.5">
      <c r="A15" s="2" t="s">
        <v>85</v>
      </c>
      <c r="B15" s="28"/>
      <c r="C15" s="28">
        <v>9</v>
      </c>
      <c r="D15" s="28">
        <v>9</v>
      </c>
      <c r="E15" s="22">
        <v>9</v>
      </c>
      <c r="F15" s="28">
        <v>199</v>
      </c>
      <c r="G15" s="28"/>
      <c r="H15" s="28"/>
      <c r="I15" s="22"/>
      <c r="J15" s="28"/>
      <c r="K15" s="28"/>
      <c r="L15" s="28"/>
      <c r="M15" s="22"/>
      <c r="N15" s="28"/>
      <c r="O15" s="28"/>
      <c r="P15" s="22"/>
      <c r="Q15" s="28"/>
      <c r="R15" s="28"/>
      <c r="S15" s="28"/>
      <c r="T15" s="22"/>
      <c r="U15" s="28"/>
      <c r="V15" s="28"/>
      <c r="W15" s="28"/>
      <c r="X15" s="22"/>
    </row>
    <row r="16" spans="1:24" ht="13.5">
      <c r="A16" s="2" t="s">
        <v>86</v>
      </c>
      <c r="B16" s="28">
        <v>3748</v>
      </c>
      <c r="C16" s="28">
        <v>2986</v>
      </c>
      <c r="D16" s="28">
        <v>2804</v>
      </c>
      <c r="E16" s="22">
        <v>1167</v>
      </c>
      <c r="F16" s="28">
        <v>3532</v>
      </c>
      <c r="G16" s="28">
        <v>2786</v>
      </c>
      <c r="H16" s="28">
        <v>2907</v>
      </c>
      <c r="I16" s="22">
        <v>1425</v>
      </c>
      <c r="J16" s="28">
        <v>3638</v>
      </c>
      <c r="K16" s="28">
        <v>2552</v>
      </c>
      <c r="L16" s="28">
        <v>2882</v>
      </c>
      <c r="M16" s="22">
        <v>1092</v>
      </c>
      <c r="N16" s="28">
        <v>3081</v>
      </c>
      <c r="O16" s="28">
        <v>3744</v>
      </c>
      <c r="P16" s="22">
        <v>2722</v>
      </c>
      <c r="Q16" s="28">
        <v>5835</v>
      </c>
      <c r="R16" s="28">
        <v>5102</v>
      </c>
      <c r="S16" s="28">
        <v>6824</v>
      </c>
      <c r="T16" s="22">
        <v>3995</v>
      </c>
      <c r="U16" s="28">
        <v>9428</v>
      </c>
      <c r="V16" s="28">
        <v>6883</v>
      </c>
      <c r="W16" s="28">
        <v>7556</v>
      </c>
      <c r="X16" s="22">
        <v>3556</v>
      </c>
    </row>
    <row r="17" spans="1:24" ht="13.5">
      <c r="A17" s="2" t="s">
        <v>87</v>
      </c>
      <c r="B17" s="28">
        <v>212</v>
      </c>
      <c r="C17" s="28">
        <v>274</v>
      </c>
      <c r="D17" s="28">
        <v>324</v>
      </c>
      <c r="E17" s="22">
        <v>358</v>
      </c>
      <c r="F17" s="28">
        <v>395</v>
      </c>
      <c r="G17" s="28">
        <v>319</v>
      </c>
      <c r="H17" s="28">
        <v>331</v>
      </c>
      <c r="I17" s="22">
        <v>309</v>
      </c>
      <c r="J17" s="28">
        <v>471</v>
      </c>
      <c r="K17" s="28">
        <v>374</v>
      </c>
      <c r="L17" s="28">
        <v>281</v>
      </c>
      <c r="M17" s="22">
        <v>263</v>
      </c>
      <c r="N17" s="28">
        <v>387</v>
      </c>
      <c r="O17" s="28">
        <v>350</v>
      </c>
      <c r="P17" s="22">
        <v>325</v>
      </c>
      <c r="Q17" s="28">
        <v>204</v>
      </c>
      <c r="R17" s="28">
        <v>207</v>
      </c>
      <c r="S17" s="28">
        <v>177</v>
      </c>
      <c r="T17" s="22">
        <v>226</v>
      </c>
      <c r="U17" s="28">
        <v>435</v>
      </c>
      <c r="V17" s="28">
        <v>612</v>
      </c>
      <c r="W17" s="28">
        <v>479</v>
      </c>
      <c r="X17" s="22"/>
    </row>
    <row r="18" spans="1:24" ht="13.5">
      <c r="A18" s="2" t="s">
        <v>88</v>
      </c>
      <c r="B18" s="28">
        <v>165</v>
      </c>
      <c r="C18" s="28">
        <v>155</v>
      </c>
      <c r="D18" s="28">
        <v>163</v>
      </c>
      <c r="E18" s="22">
        <v>165</v>
      </c>
      <c r="F18" s="28">
        <v>164</v>
      </c>
      <c r="G18" s="28">
        <v>175</v>
      </c>
      <c r="H18" s="28">
        <v>189</v>
      </c>
      <c r="I18" s="22">
        <v>181</v>
      </c>
      <c r="J18" s="28">
        <v>330</v>
      </c>
      <c r="K18" s="28">
        <v>373</v>
      </c>
      <c r="L18" s="28">
        <v>467</v>
      </c>
      <c r="M18" s="22">
        <v>442</v>
      </c>
      <c r="N18" s="28">
        <v>356</v>
      </c>
      <c r="O18" s="28">
        <v>364</v>
      </c>
      <c r="P18" s="22">
        <v>262</v>
      </c>
      <c r="Q18" s="28">
        <v>206</v>
      </c>
      <c r="R18" s="28">
        <v>170</v>
      </c>
      <c r="S18" s="28">
        <v>198</v>
      </c>
      <c r="T18" s="22">
        <v>169</v>
      </c>
      <c r="U18" s="28">
        <v>208</v>
      </c>
      <c r="V18" s="28">
        <v>124</v>
      </c>
      <c r="W18" s="28">
        <v>193</v>
      </c>
      <c r="X18" s="22"/>
    </row>
    <row r="19" spans="1:24" ht="13.5">
      <c r="A19" s="2" t="s">
        <v>254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2"/>
      <c r="Q19" s="28"/>
      <c r="R19" s="28"/>
      <c r="S19" s="28"/>
      <c r="T19" s="22"/>
      <c r="U19" s="28"/>
      <c r="V19" s="28"/>
      <c r="W19" s="28"/>
      <c r="X19" s="22">
        <v>542</v>
      </c>
    </row>
    <row r="20" spans="1:24" ht="13.5">
      <c r="A20" s="2" t="s">
        <v>90</v>
      </c>
      <c r="B20" s="28">
        <v>157</v>
      </c>
      <c r="C20" s="28">
        <v>240</v>
      </c>
      <c r="D20" s="28">
        <v>285</v>
      </c>
      <c r="E20" s="22">
        <v>288</v>
      </c>
      <c r="F20" s="28">
        <v>359</v>
      </c>
      <c r="G20" s="28">
        <v>414</v>
      </c>
      <c r="H20" s="28">
        <v>425</v>
      </c>
      <c r="I20" s="22">
        <v>418</v>
      </c>
      <c r="J20" s="28">
        <v>269</v>
      </c>
      <c r="K20" s="28">
        <v>284</v>
      </c>
      <c r="L20" s="28">
        <v>386</v>
      </c>
      <c r="M20" s="22">
        <v>381</v>
      </c>
      <c r="N20" s="28">
        <v>502</v>
      </c>
      <c r="O20" s="28">
        <v>628</v>
      </c>
      <c r="P20" s="22">
        <v>638</v>
      </c>
      <c r="Q20" s="28">
        <v>559</v>
      </c>
      <c r="R20" s="28">
        <v>599</v>
      </c>
      <c r="S20" s="28">
        <v>885</v>
      </c>
      <c r="T20" s="22">
        <v>848</v>
      </c>
      <c r="U20" s="28">
        <v>961</v>
      </c>
      <c r="V20" s="28">
        <v>1000</v>
      </c>
      <c r="W20" s="28">
        <v>1047</v>
      </c>
      <c r="X20" s="22">
        <v>944</v>
      </c>
    </row>
    <row r="21" spans="1:24" ht="13.5">
      <c r="A21" s="2" t="s">
        <v>91</v>
      </c>
      <c r="B21" s="28">
        <v>293</v>
      </c>
      <c r="C21" s="28">
        <v>316</v>
      </c>
      <c r="D21" s="28">
        <v>377</v>
      </c>
      <c r="E21" s="22">
        <v>201</v>
      </c>
      <c r="F21" s="28">
        <v>731</v>
      </c>
      <c r="G21" s="28">
        <v>769</v>
      </c>
      <c r="H21" s="28">
        <v>311</v>
      </c>
      <c r="I21" s="22">
        <v>292</v>
      </c>
      <c r="J21" s="28">
        <v>245</v>
      </c>
      <c r="K21" s="28">
        <v>161</v>
      </c>
      <c r="L21" s="28">
        <v>282</v>
      </c>
      <c r="M21" s="22">
        <v>143</v>
      </c>
      <c r="N21" s="28">
        <v>72</v>
      </c>
      <c r="O21" s="28">
        <v>157</v>
      </c>
      <c r="P21" s="22">
        <v>68</v>
      </c>
      <c r="Q21" s="28">
        <v>320</v>
      </c>
      <c r="R21" s="28">
        <v>104</v>
      </c>
      <c r="S21" s="28">
        <v>143</v>
      </c>
      <c r="T21" s="22">
        <v>88</v>
      </c>
      <c r="U21" s="28">
        <v>350</v>
      </c>
      <c r="V21" s="28">
        <v>183</v>
      </c>
      <c r="W21" s="28">
        <v>527</v>
      </c>
      <c r="X21" s="22">
        <v>447</v>
      </c>
    </row>
    <row r="22" spans="1:24" ht="13.5">
      <c r="A22" s="2" t="s">
        <v>92</v>
      </c>
      <c r="B22" s="28">
        <v>-158</v>
      </c>
      <c r="C22" s="28">
        <v>-172</v>
      </c>
      <c r="D22" s="28">
        <v>-60</v>
      </c>
      <c r="E22" s="22">
        <v>-26</v>
      </c>
      <c r="F22" s="28">
        <v>-14</v>
      </c>
      <c r="G22" s="28">
        <v>-12</v>
      </c>
      <c r="H22" s="28">
        <v>-13</v>
      </c>
      <c r="I22" s="22">
        <v>-15</v>
      </c>
      <c r="J22" s="28">
        <v>-14</v>
      </c>
      <c r="K22" s="28">
        <v>-13</v>
      </c>
      <c r="L22" s="28">
        <v>-10</v>
      </c>
      <c r="M22" s="22">
        <v>-10</v>
      </c>
      <c r="N22" s="28">
        <v>-14</v>
      </c>
      <c r="O22" s="28">
        <v>-14</v>
      </c>
      <c r="P22" s="22">
        <v>-41</v>
      </c>
      <c r="Q22" s="28">
        <v>-33</v>
      </c>
      <c r="R22" s="28">
        <v>-36</v>
      </c>
      <c r="S22" s="28">
        <v>-64</v>
      </c>
      <c r="T22" s="22">
        <v>-60</v>
      </c>
      <c r="U22" s="28">
        <v>-32</v>
      </c>
      <c r="V22" s="28">
        <v>-72</v>
      </c>
      <c r="W22" s="28">
        <v>-97</v>
      </c>
      <c r="X22" s="22">
        <v>-101</v>
      </c>
    </row>
    <row r="23" spans="1:24" ht="13.5">
      <c r="A23" s="2" t="s">
        <v>93</v>
      </c>
      <c r="B23" s="28">
        <v>31332</v>
      </c>
      <c r="C23" s="28">
        <v>29436</v>
      </c>
      <c r="D23" s="28">
        <v>28859</v>
      </c>
      <c r="E23" s="22">
        <v>28992</v>
      </c>
      <c r="F23" s="28">
        <v>27807</v>
      </c>
      <c r="G23" s="28">
        <v>27013</v>
      </c>
      <c r="H23" s="28">
        <v>26269</v>
      </c>
      <c r="I23" s="22">
        <v>27335</v>
      </c>
      <c r="J23" s="28">
        <v>26388</v>
      </c>
      <c r="K23" s="28">
        <v>25694</v>
      </c>
      <c r="L23" s="28">
        <v>24682</v>
      </c>
      <c r="M23" s="22">
        <v>23884</v>
      </c>
      <c r="N23" s="28">
        <v>25589</v>
      </c>
      <c r="O23" s="28">
        <v>26535</v>
      </c>
      <c r="P23" s="22">
        <v>26556</v>
      </c>
      <c r="Q23" s="28">
        <v>27765</v>
      </c>
      <c r="R23" s="28">
        <v>27291</v>
      </c>
      <c r="S23" s="28">
        <v>29763</v>
      </c>
      <c r="T23" s="22">
        <v>30273</v>
      </c>
      <c r="U23" s="28">
        <v>32281</v>
      </c>
      <c r="V23" s="28">
        <v>31004</v>
      </c>
      <c r="W23" s="28">
        <v>30663</v>
      </c>
      <c r="X23" s="22">
        <v>29539</v>
      </c>
    </row>
    <row r="24" spans="1:24" ht="13.5">
      <c r="A24" s="3" t="s">
        <v>255</v>
      </c>
      <c r="B24" s="28">
        <v>8236</v>
      </c>
      <c r="C24" s="28">
        <v>8233</v>
      </c>
      <c r="D24" s="28">
        <v>8198</v>
      </c>
      <c r="E24" s="22">
        <v>8196</v>
      </c>
      <c r="F24" s="28">
        <v>8177</v>
      </c>
      <c r="G24" s="28">
        <v>8179</v>
      </c>
      <c r="H24" s="28">
        <v>8180</v>
      </c>
      <c r="I24" s="22">
        <v>8074</v>
      </c>
      <c r="J24" s="28">
        <v>8049</v>
      </c>
      <c r="K24" s="28">
        <v>8044</v>
      </c>
      <c r="L24" s="28">
        <v>7978</v>
      </c>
      <c r="M24" s="22">
        <v>7986</v>
      </c>
      <c r="N24" s="28">
        <v>7956</v>
      </c>
      <c r="O24" s="28">
        <v>7933</v>
      </c>
      <c r="P24" s="22">
        <v>7895</v>
      </c>
      <c r="Q24" s="28">
        <v>7953</v>
      </c>
      <c r="R24" s="28">
        <v>7935</v>
      </c>
      <c r="S24" s="28">
        <v>7909</v>
      </c>
      <c r="T24" s="22">
        <v>7600</v>
      </c>
      <c r="U24" s="28">
        <v>7468</v>
      </c>
      <c r="V24" s="28">
        <v>7469</v>
      </c>
      <c r="W24" s="28">
        <v>7435</v>
      </c>
      <c r="X24" s="22">
        <v>7436</v>
      </c>
    </row>
    <row r="25" spans="1:24" ht="13.5">
      <c r="A25" s="3" t="s">
        <v>256</v>
      </c>
      <c r="B25" s="28">
        <v>4362</v>
      </c>
      <c r="C25" s="28">
        <v>4336</v>
      </c>
      <c r="D25" s="28">
        <v>4321</v>
      </c>
      <c r="E25" s="22">
        <v>4307</v>
      </c>
      <c r="F25" s="28">
        <v>4300</v>
      </c>
      <c r="G25" s="28">
        <v>4133</v>
      </c>
      <c r="H25" s="28">
        <v>4129</v>
      </c>
      <c r="I25" s="22">
        <v>4129</v>
      </c>
      <c r="J25" s="28">
        <v>4106</v>
      </c>
      <c r="K25" s="28">
        <v>4102</v>
      </c>
      <c r="L25" s="28">
        <v>4087</v>
      </c>
      <c r="M25" s="22">
        <v>4082</v>
      </c>
      <c r="N25" s="28">
        <v>4325</v>
      </c>
      <c r="O25" s="28">
        <v>4311</v>
      </c>
      <c r="P25" s="22">
        <v>4312</v>
      </c>
      <c r="Q25" s="28">
        <v>4303</v>
      </c>
      <c r="R25" s="28">
        <v>4291</v>
      </c>
      <c r="S25" s="28">
        <v>4279</v>
      </c>
      <c r="T25" s="22">
        <v>4276</v>
      </c>
      <c r="U25" s="28">
        <v>4228</v>
      </c>
      <c r="V25" s="28">
        <v>4200</v>
      </c>
      <c r="W25" s="28">
        <v>4209</v>
      </c>
      <c r="X25" s="22">
        <v>4102</v>
      </c>
    </row>
    <row r="26" spans="1:24" ht="13.5">
      <c r="A26" s="3" t="s">
        <v>105</v>
      </c>
      <c r="B26" s="28">
        <v>11375</v>
      </c>
      <c r="C26" s="28">
        <v>11375</v>
      </c>
      <c r="D26" s="28">
        <v>11375</v>
      </c>
      <c r="E26" s="22">
        <v>11375</v>
      </c>
      <c r="F26" s="28">
        <v>11375</v>
      </c>
      <c r="G26" s="28">
        <v>11375</v>
      </c>
      <c r="H26" s="28">
        <v>11375</v>
      </c>
      <c r="I26" s="22">
        <v>11375</v>
      </c>
      <c r="J26" s="28">
        <v>11376</v>
      </c>
      <c r="K26" s="28">
        <v>11376</v>
      </c>
      <c r="L26" s="28">
        <v>11376</v>
      </c>
      <c r="M26" s="22">
        <v>11366</v>
      </c>
      <c r="N26" s="28">
        <v>11628</v>
      </c>
      <c r="O26" s="28">
        <v>11628</v>
      </c>
      <c r="P26" s="22">
        <v>11628</v>
      </c>
      <c r="Q26" s="28">
        <v>13387</v>
      </c>
      <c r="R26" s="28">
        <v>13387</v>
      </c>
      <c r="S26" s="28">
        <v>13387</v>
      </c>
      <c r="T26" s="22">
        <v>13387</v>
      </c>
      <c r="U26" s="28">
        <v>13387</v>
      </c>
      <c r="V26" s="28">
        <v>13387</v>
      </c>
      <c r="W26" s="28">
        <v>13387</v>
      </c>
      <c r="X26" s="22">
        <v>13387</v>
      </c>
    </row>
    <row r="27" spans="1:24" ht="13.5">
      <c r="A27" s="3" t="s">
        <v>91</v>
      </c>
      <c r="B27" s="28">
        <v>1160</v>
      </c>
      <c r="C27" s="28">
        <v>1150</v>
      </c>
      <c r="D27" s="28">
        <v>1137</v>
      </c>
      <c r="E27" s="22">
        <v>1144</v>
      </c>
      <c r="F27" s="28">
        <v>1151</v>
      </c>
      <c r="G27" s="28">
        <v>1243</v>
      </c>
      <c r="H27" s="28">
        <v>1219</v>
      </c>
      <c r="I27" s="22">
        <v>1126</v>
      </c>
      <c r="J27" s="28">
        <v>1039</v>
      </c>
      <c r="K27" s="28">
        <v>1014</v>
      </c>
      <c r="L27" s="28">
        <v>1061</v>
      </c>
      <c r="M27" s="22">
        <v>1035</v>
      </c>
      <c r="N27" s="28">
        <v>977</v>
      </c>
      <c r="O27" s="28">
        <v>941</v>
      </c>
      <c r="P27" s="22">
        <v>925</v>
      </c>
      <c r="Q27" s="28">
        <v>866</v>
      </c>
      <c r="R27" s="28">
        <v>866</v>
      </c>
      <c r="S27" s="28">
        <v>862</v>
      </c>
      <c r="T27" s="22">
        <v>1001</v>
      </c>
      <c r="U27" s="28">
        <v>1231</v>
      </c>
      <c r="V27" s="28">
        <v>983</v>
      </c>
      <c r="W27" s="28">
        <v>872</v>
      </c>
      <c r="X27" s="22">
        <v>845</v>
      </c>
    </row>
    <row r="28" spans="1:24" ht="13.5">
      <c r="A28" s="3" t="s">
        <v>95</v>
      </c>
      <c r="B28" s="28">
        <v>-10810</v>
      </c>
      <c r="C28" s="28">
        <v>-10713</v>
      </c>
      <c r="D28" s="28">
        <v>-10586</v>
      </c>
      <c r="E28" s="22">
        <v>-10508</v>
      </c>
      <c r="F28" s="28">
        <v>-10412</v>
      </c>
      <c r="G28" s="28">
        <v>-10298</v>
      </c>
      <c r="H28" s="28">
        <v>-10226</v>
      </c>
      <c r="I28" s="22">
        <v>-10149</v>
      </c>
      <c r="J28" s="28">
        <v>-10078</v>
      </c>
      <c r="K28" s="28">
        <v>-9995</v>
      </c>
      <c r="L28" s="28">
        <v>-9911</v>
      </c>
      <c r="M28" s="22">
        <v>-9831</v>
      </c>
      <c r="N28" s="28">
        <v>-9712</v>
      </c>
      <c r="O28" s="28">
        <v>-9594</v>
      </c>
      <c r="P28" s="22">
        <v>-9485</v>
      </c>
      <c r="Q28" s="28">
        <v>-9384</v>
      </c>
      <c r="R28" s="28">
        <v>-9342</v>
      </c>
      <c r="S28" s="28">
        <v>-9250</v>
      </c>
      <c r="T28" s="22">
        <v>-9144</v>
      </c>
      <c r="U28" s="28">
        <v>-9117</v>
      </c>
      <c r="V28" s="28">
        <v>-9057</v>
      </c>
      <c r="W28" s="28">
        <v>-8992</v>
      </c>
      <c r="X28" s="22">
        <v>-8900</v>
      </c>
    </row>
    <row r="29" spans="1:24" ht="13.5">
      <c r="A29" s="3" t="s">
        <v>107</v>
      </c>
      <c r="B29" s="28">
        <v>14324</v>
      </c>
      <c r="C29" s="28">
        <v>14382</v>
      </c>
      <c r="D29" s="28">
        <v>14447</v>
      </c>
      <c r="E29" s="22">
        <v>14514</v>
      </c>
      <c r="F29" s="28">
        <v>14591</v>
      </c>
      <c r="G29" s="28">
        <v>14633</v>
      </c>
      <c r="H29" s="28">
        <v>14678</v>
      </c>
      <c r="I29" s="22">
        <v>14556</v>
      </c>
      <c r="J29" s="28">
        <v>14492</v>
      </c>
      <c r="K29" s="28">
        <v>14542</v>
      </c>
      <c r="L29" s="28">
        <v>14592</v>
      </c>
      <c r="M29" s="22">
        <v>14639</v>
      </c>
      <c r="N29" s="28">
        <v>15174</v>
      </c>
      <c r="O29" s="28">
        <v>15220</v>
      </c>
      <c r="P29" s="22">
        <v>15276</v>
      </c>
      <c r="Q29" s="28">
        <v>17126</v>
      </c>
      <c r="R29" s="28">
        <v>17137</v>
      </c>
      <c r="S29" s="28">
        <v>17188</v>
      </c>
      <c r="T29" s="22">
        <v>17121</v>
      </c>
      <c r="U29" s="28">
        <v>17198</v>
      </c>
      <c r="V29" s="28">
        <v>16984</v>
      </c>
      <c r="W29" s="28">
        <v>16912</v>
      </c>
      <c r="X29" s="22">
        <v>16871</v>
      </c>
    </row>
    <row r="30" spans="1:24" ht="13.5">
      <c r="A30" s="2" t="s">
        <v>108</v>
      </c>
      <c r="B30" s="28">
        <v>53</v>
      </c>
      <c r="C30" s="28">
        <v>43</v>
      </c>
      <c r="D30" s="28">
        <v>44</v>
      </c>
      <c r="E30" s="22">
        <v>41</v>
      </c>
      <c r="F30" s="28">
        <v>42</v>
      </c>
      <c r="G30" s="28">
        <v>27</v>
      </c>
      <c r="H30" s="28">
        <v>28</v>
      </c>
      <c r="I30" s="22">
        <v>28</v>
      </c>
      <c r="J30" s="28">
        <v>28</v>
      </c>
      <c r="K30" s="28">
        <v>29</v>
      </c>
      <c r="L30" s="28">
        <v>29</v>
      </c>
      <c r="M30" s="22">
        <v>30</v>
      </c>
      <c r="N30" s="28">
        <v>31</v>
      </c>
      <c r="O30" s="28">
        <v>30</v>
      </c>
      <c r="P30" s="22">
        <v>31</v>
      </c>
      <c r="Q30" s="28">
        <v>31</v>
      </c>
      <c r="R30" s="28">
        <v>32</v>
      </c>
      <c r="S30" s="28">
        <v>32</v>
      </c>
      <c r="T30" s="22">
        <v>28</v>
      </c>
      <c r="U30" s="28">
        <v>29</v>
      </c>
      <c r="V30" s="28">
        <v>29</v>
      </c>
      <c r="W30" s="28">
        <v>28</v>
      </c>
      <c r="X30" s="22">
        <v>28</v>
      </c>
    </row>
    <row r="31" spans="1:24" ht="13.5">
      <c r="A31" s="3" t="s">
        <v>109</v>
      </c>
      <c r="B31" s="28">
        <v>3364</v>
      </c>
      <c r="C31" s="28">
        <v>3063</v>
      </c>
      <c r="D31" s="28">
        <v>2690</v>
      </c>
      <c r="E31" s="22">
        <v>2325</v>
      </c>
      <c r="F31" s="28">
        <v>2140</v>
      </c>
      <c r="G31" s="28">
        <v>2132</v>
      </c>
      <c r="H31" s="28">
        <v>2143</v>
      </c>
      <c r="I31" s="22">
        <v>2367</v>
      </c>
      <c r="J31" s="28">
        <v>2048</v>
      </c>
      <c r="K31" s="28">
        <v>2086</v>
      </c>
      <c r="L31" s="28">
        <v>2474</v>
      </c>
      <c r="M31" s="22">
        <v>2336</v>
      </c>
      <c r="N31" s="28">
        <v>1903</v>
      </c>
      <c r="O31" s="28">
        <v>1816</v>
      </c>
      <c r="P31" s="22">
        <v>2158</v>
      </c>
      <c r="Q31" s="28">
        <v>1984</v>
      </c>
      <c r="R31" s="28">
        <v>2091</v>
      </c>
      <c r="S31" s="28">
        <v>2062</v>
      </c>
      <c r="T31" s="22">
        <v>1720</v>
      </c>
      <c r="U31" s="28">
        <v>1943</v>
      </c>
      <c r="V31" s="28">
        <v>2373</v>
      </c>
      <c r="W31" s="28">
        <v>2831</v>
      </c>
      <c r="X31" s="22">
        <v>2338</v>
      </c>
    </row>
    <row r="32" spans="1:24" ht="13.5">
      <c r="A32" s="3" t="s">
        <v>257</v>
      </c>
      <c r="B32" s="28">
        <v>53</v>
      </c>
      <c r="C32" s="28">
        <v>56</v>
      </c>
      <c r="D32" s="28">
        <v>65</v>
      </c>
      <c r="E32" s="22">
        <v>71</v>
      </c>
      <c r="F32" s="28">
        <v>235</v>
      </c>
      <c r="G32" s="28">
        <v>270</v>
      </c>
      <c r="H32" s="28">
        <v>307</v>
      </c>
      <c r="I32" s="22">
        <v>244</v>
      </c>
      <c r="J32" s="28">
        <v>298</v>
      </c>
      <c r="K32" s="28">
        <v>301</v>
      </c>
      <c r="L32" s="28">
        <v>263</v>
      </c>
      <c r="M32" s="22">
        <v>249</v>
      </c>
      <c r="N32" s="28">
        <v>535</v>
      </c>
      <c r="O32" s="28">
        <v>572</v>
      </c>
      <c r="P32" s="22">
        <v>451</v>
      </c>
      <c r="Q32" s="28">
        <v>631</v>
      </c>
      <c r="R32" s="28">
        <v>615</v>
      </c>
      <c r="S32" s="28">
        <v>608</v>
      </c>
      <c r="T32" s="22">
        <v>725</v>
      </c>
      <c r="U32" s="28">
        <v>842</v>
      </c>
      <c r="V32" s="28">
        <v>715</v>
      </c>
      <c r="W32" s="28">
        <v>479</v>
      </c>
      <c r="X32" s="22">
        <v>616</v>
      </c>
    </row>
    <row r="33" spans="1:24" ht="13.5">
      <c r="A33" s="3" t="s">
        <v>91</v>
      </c>
      <c r="B33" s="28">
        <v>319</v>
      </c>
      <c r="C33" s="28">
        <v>370</v>
      </c>
      <c r="D33" s="28">
        <v>426</v>
      </c>
      <c r="E33" s="22">
        <v>474</v>
      </c>
      <c r="F33" s="28">
        <v>470</v>
      </c>
      <c r="G33" s="28">
        <v>550</v>
      </c>
      <c r="H33" s="28">
        <v>403</v>
      </c>
      <c r="I33" s="22">
        <v>396</v>
      </c>
      <c r="J33" s="28">
        <v>546</v>
      </c>
      <c r="K33" s="28">
        <v>596</v>
      </c>
      <c r="L33" s="28">
        <v>623</v>
      </c>
      <c r="M33" s="22">
        <v>609</v>
      </c>
      <c r="N33" s="28">
        <v>619</v>
      </c>
      <c r="O33" s="28">
        <v>620</v>
      </c>
      <c r="P33" s="22">
        <v>631</v>
      </c>
      <c r="Q33" s="28">
        <v>666</v>
      </c>
      <c r="R33" s="28">
        <v>706</v>
      </c>
      <c r="S33" s="28">
        <v>758</v>
      </c>
      <c r="T33" s="22">
        <v>892</v>
      </c>
      <c r="U33" s="28">
        <v>1174</v>
      </c>
      <c r="V33" s="28">
        <v>1217</v>
      </c>
      <c r="W33" s="28">
        <v>1201</v>
      </c>
      <c r="X33" s="22">
        <v>1240</v>
      </c>
    </row>
    <row r="34" spans="1:24" ht="13.5">
      <c r="A34" s="3" t="s">
        <v>92</v>
      </c>
      <c r="B34" s="28">
        <v>-46</v>
      </c>
      <c r="C34" s="28">
        <v>-47</v>
      </c>
      <c r="D34" s="28">
        <v>-46</v>
      </c>
      <c r="E34" s="22">
        <v>-45</v>
      </c>
      <c r="F34" s="28">
        <v>-48</v>
      </c>
      <c r="G34" s="28">
        <v>-51</v>
      </c>
      <c r="H34" s="28">
        <v>-52</v>
      </c>
      <c r="I34" s="22">
        <v>-53</v>
      </c>
      <c r="J34" s="28">
        <v>-65</v>
      </c>
      <c r="K34" s="28">
        <v>-65</v>
      </c>
      <c r="L34" s="28">
        <v>-77</v>
      </c>
      <c r="M34" s="22">
        <v>-77</v>
      </c>
      <c r="N34" s="28">
        <v>-82</v>
      </c>
      <c r="O34" s="28">
        <v>-84</v>
      </c>
      <c r="P34" s="22">
        <v>-95</v>
      </c>
      <c r="Q34" s="28">
        <v>-68</v>
      </c>
      <c r="R34" s="28">
        <v>-77</v>
      </c>
      <c r="S34" s="28">
        <v>-78</v>
      </c>
      <c r="T34" s="22">
        <v>-166</v>
      </c>
      <c r="U34" s="28">
        <v>-163</v>
      </c>
      <c r="V34" s="28">
        <v>-166</v>
      </c>
      <c r="W34" s="28">
        <v>-193</v>
      </c>
      <c r="X34" s="22">
        <v>-195</v>
      </c>
    </row>
    <row r="35" spans="1:24" ht="13.5">
      <c r="A35" s="3" t="s">
        <v>113</v>
      </c>
      <c r="B35" s="28">
        <v>3690</v>
      </c>
      <c r="C35" s="28">
        <v>3443</v>
      </c>
      <c r="D35" s="28">
        <v>3135</v>
      </c>
      <c r="E35" s="22">
        <v>2826</v>
      </c>
      <c r="F35" s="28">
        <v>2798</v>
      </c>
      <c r="G35" s="28">
        <v>2903</v>
      </c>
      <c r="H35" s="28">
        <v>2802</v>
      </c>
      <c r="I35" s="22">
        <v>2955</v>
      </c>
      <c r="J35" s="28">
        <v>2827</v>
      </c>
      <c r="K35" s="28">
        <v>2918</v>
      </c>
      <c r="L35" s="28">
        <v>3283</v>
      </c>
      <c r="M35" s="22">
        <v>3117</v>
      </c>
      <c r="N35" s="28">
        <v>2976</v>
      </c>
      <c r="O35" s="28">
        <v>2924</v>
      </c>
      <c r="P35" s="22">
        <v>3145</v>
      </c>
      <c r="Q35" s="28">
        <v>3213</v>
      </c>
      <c r="R35" s="28">
        <v>3335</v>
      </c>
      <c r="S35" s="28">
        <v>3351</v>
      </c>
      <c r="T35" s="22">
        <v>3172</v>
      </c>
      <c r="U35" s="28">
        <v>3796</v>
      </c>
      <c r="V35" s="28">
        <v>4140</v>
      </c>
      <c r="W35" s="28">
        <v>4317</v>
      </c>
      <c r="X35" s="22">
        <v>3999</v>
      </c>
    </row>
    <row r="36" spans="1:24" ht="13.5">
      <c r="A36" s="2" t="s">
        <v>114</v>
      </c>
      <c r="B36" s="28">
        <v>18069</v>
      </c>
      <c r="C36" s="28">
        <v>17869</v>
      </c>
      <c r="D36" s="28">
        <v>17627</v>
      </c>
      <c r="E36" s="22">
        <v>17382</v>
      </c>
      <c r="F36" s="28">
        <v>17432</v>
      </c>
      <c r="G36" s="28">
        <v>17564</v>
      </c>
      <c r="H36" s="28">
        <v>17509</v>
      </c>
      <c r="I36" s="22">
        <v>17540</v>
      </c>
      <c r="J36" s="28">
        <v>17349</v>
      </c>
      <c r="K36" s="28">
        <v>17491</v>
      </c>
      <c r="L36" s="28">
        <v>17906</v>
      </c>
      <c r="M36" s="22">
        <v>17787</v>
      </c>
      <c r="N36" s="28">
        <v>18181</v>
      </c>
      <c r="O36" s="28">
        <v>18175</v>
      </c>
      <c r="P36" s="22">
        <v>18453</v>
      </c>
      <c r="Q36" s="28">
        <v>20371</v>
      </c>
      <c r="R36" s="28">
        <v>20505</v>
      </c>
      <c r="S36" s="28">
        <v>20572</v>
      </c>
      <c r="T36" s="22">
        <v>20322</v>
      </c>
      <c r="U36" s="28">
        <v>21024</v>
      </c>
      <c r="V36" s="28">
        <v>21153</v>
      </c>
      <c r="W36" s="28">
        <v>21259</v>
      </c>
      <c r="X36" s="22">
        <v>20899</v>
      </c>
    </row>
    <row r="37" spans="1:24" ht="14.25" thickBot="1">
      <c r="A37" s="5" t="s">
        <v>115</v>
      </c>
      <c r="B37" s="29">
        <v>49401</v>
      </c>
      <c r="C37" s="29">
        <v>47306</v>
      </c>
      <c r="D37" s="29">
        <v>46486</v>
      </c>
      <c r="E37" s="23">
        <v>46375</v>
      </c>
      <c r="F37" s="29">
        <v>45239</v>
      </c>
      <c r="G37" s="29">
        <v>44578</v>
      </c>
      <c r="H37" s="29">
        <v>43778</v>
      </c>
      <c r="I37" s="23">
        <v>44875</v>
      </c>
      <c r="J37" s="29">
        <v>43737</v>
      </c>
      <c r="K37" s="29">
        <v>43185</v>
      </c>
      <c r="L37" s="29">
        <v>42589</v>
      </c>
      <c r="M37" s="23">
        <v>41672</v>
      </c>
      <c r="N37" s="29">
        <v>43771</v>
      </c>
      <c r="O37" s="29">
        <v>44710</v>
      </c>
      <c r="P37" s="23">
        <v>45009</v>
      </c>
      <c r="Q37" s="29">
        <v>48137</v>
      </c>
      <c r="R37" s="29">
        <v>47796</v>
      </c>
      <c r="S37" s="29">
        <v>50335</v>
      </c>
      <c r="T37" s="23">
        <v>50596</v>
      </c>
      <c r="U37" s="29">
        <v>53306</v>
      </c>
      <c r="V37" s="29">
        <v>52158</v>
      </c>
      <c r="W37" s="29">
        <v>51923</v>
      </c>
      <c r="X37" s="23">
        <v>50438</v>
      </c>
    </row>
    <row r="38" spans="1:24" ht="14.25" thickTop="1">
      <c r="A38" s="2" t="s">
        <v>258</v>
      </c>
      <c r="B38" s="28">
        <v>5057</v>
      </c>
      <c r="C38" s="28">
        <v>4399</v>
      </c>
      <c r="D38" s="28">
        <v>4845</v>
      </c>
      <c r="E38" s="22">
        <v>6003</v>
      </c>
      <c r="F38" s="28">
        <v>5129</v>
      </c>
      <c r="G38" s="28">
        <v>4901</v>
      </c>
      <c r="H38" s="28">
        <v>4734</v>
      </c>
      <c r="I38" s="22"/>
      <c r="J38" s="28">
        <v>5275</v>
      </c>
      <c r="K38" s="28">
        <v>4371</v>
      </c>
      <c r="L38" s="28">
        <v>3946</v>
      </c>
      <c r="M38" s="22"/>
      <c r="N38" s="28">
        <v>3496</v>
      </c>
      <c r="O38" s="28">
        <v>3697</v>
      </c>
      <c r="P38" s="22">
        <v>4494</v>
      </c>
      <c r="Q38" s="28">
        <v>4186</v>
      </c>
      <c r="R38" s="28">
        <v>4623</v>
      </c>
      <c r="S38" s="28">
        <v>5504</v>
      </c>
      <c r="T38" s="22"/>
      <c r="U38" s="28">
        <v>7150</v>
      </c>
      <c r="V38" s="28">
        <v>6934</v>
      </c>
      <c r="W38" s="28">
        <v>6418</v>
      </c>
      <c r="X38" s="22"/>
    </row>
    <row r="39" spans="1:24" ht="13.5">
      <c r="A39" s="2" t="s">
        <v>116</v>
      </c>
      <c r="B39" s="28"/>
      <c r="C39" s="28"/>
      <c r="D39" s="28"/>
      <c r="E39" s="22"/>
      <c r="F39" s="28"/>
      <c r="G39" s="28"/>
      <c r="H39" s="28"/>
      <c r="I39" s="22">
        <v>2909</v>
      </c>
      <c r="J39" s="28"/>
      <c r="K39" s="28"/>
      <c r="L39" s="28"/>
      <c r="M39" s="22">
        <v>1372</v>
      </c>
      <c r="N39" s="28"/>
      <c r="O39" s="28"/>
      <c r="P39" s="22"/>
      <c r="Q39" s="28"/>
      <c r="R39" s="28"/>
      <c r="S39" s="28"/>
      <c r="T39" s="22">
        <v>3576</v>
      </c>
      <c r="U39" s="28"/>
      <c r="V39" s="28"/>
      <c r="W39" s="28"/>
      <c r="X39" s="22">
        <v>3060</v>
      </c>
    </row>
    <row r="40" spans="1:24" ht="13.5">
      <c r="A40" s="2" t="s">
        <v>117</v>
      </c>
      <c r="B40" s="28">
        <v>527</v>
      </c>
      <c r="C40" s="28">
        <v>492</v>
      </c>
      <c r="D40" s="28">
        <v>637</v>
      </c>
      <c r="E40" s="22">
        <v>628</v>
      </c>
      <c r="F40" s="28">
        <v>728</v>
      </c>
      <c r="G40" s="28">
        <v>647</v>
      </c>
      <c r="H40" s="28">
        <v>563</v>
      </c>
      <c r="I40" s="22">
        <v>581</v>
      </c>
      <c r="J40" s="28">
        <v>625</v>
      </c>
      <c r="K40" s="28">
        <v>726</v>
      </c>
      <c r="L40" s="28">
        <v>566</v>
      </c>
      <c r="M40" s="22">
        <v>477</v>
      </c>
      <c r="N40" s="28">
        <v>563</v>
      </c>
      <c r="O40" s="28">
        <v>511</v>
      </c>
      <c r="P40" s="22">
        <v>507</v>
      </c>
      <c r="Q40" s="28">
        <v>632</v>
      </c>
      <c r="R40" s="28">
        <v>691</v>
      </c>
      <c r="S40" s="28">
        <v>522</v>
      </c>
      <c r="T40" s="22">
        <v>682</v>
      </c>
      <c r="U40" s="28">
        <v>771</v>
      </c>
      <c r="V40" s="28">
        <v>707</v>
      </c>
      <c r="W40" s="28">
        <v>674</v>
      </c>
      <c r="X40" s="22">
        <v>842</v>
      </c>
    </row>
    <row r="41" spans="1:24" ht="13.5">
      <c r="A41" s="2" t="s">
        <v>118</v>
      </c>
      <c r="B41" s="28"/>
      <c r="C41" s="28"/>
      <c r="D41" s="28"/>
      <c r="E41" s="22"/>
      <c r="F41" s="28"/>
      <c r="G41" s="28"/>
      <c r="H41" s="28"/>
      <c r="I41" s="22">
        <v>2559</v>
      </c>
      <c r="J41" s="28"/>
      <c r="K41" s="28"/>
      <c r="L41" s="28"/>
      <c r="M41" s="22">
        <v>2068</v>
      </c>
      <c r="N41" s="28"/>
      <c r="O41" s="28"/>
      <c r="P41" s="22"/>
      <c r="Q41" s="28"/>
      <c r="R41" s="28"/>
      <c r="S41" s="28"/>
      <c r="T41" s="22">
        <v>3051</v>
      </c>
      <c r="U41" s="28"/>
      <c r="V41" s="28"/>
      <c r="W41" s="28"/>
      <c r="X41" s="22">
        <v>3141</v>
      </c>
    </row>
    <row r="42" spans="1:24" ht="13.5">
      <c r="A42" s="2" t="s">
        <v>259</v>
      </c>
      <c r="B42" s="28">
        <v>600</v>
      </c>
      <c r="C42" s="28">
        <v>583</v>
      </c>
      <c r="D42" s="28">
        <v>388</v>
      </c>
      <c r="E42" s="22">
        <v>332</v>
      </c>
      <c r="F42" s="28">
        <v>366</v>
      </c>
      <c r="G42" s="28">
        <v>451</v>
      </c>
      <c r="H42" s="28">
        <v>318</v>
      </c>
      <c r="I42" s="22">
        <v>408</v>
      </c>
      <c r="J42" s="28">
        <v>524</v>
      </c>
      <c r="K42" s="28">
        <v>468</v>
      </c>
      <c r="L42" s="28">
        <v>363</v>
      </c>
      <c r="M42" s="22">
        <v>361</v>
      </c>
      <c r="N42" s="28">
        <v>435</v>
      </c>
      <c r="O42" s="28">
        <v>310</v>
      </c>
      <c r="P42" s="22">
        <v>413</v>
      </c>
      <c r="Q42" s="28">
        <v>772</v>
      </c>
      <c r="R42" s="28">
        <v>385</v>
      </c>
      <c r="S42" s="28">
        <v>457</v>
      </c>
      <c r="T42" s="22">
        <v>480</v>
      </c>
      <c r="U42" s="28">
        <v>946</v>
      </c>
      <c r="V42" s="28">
        <v>608</v>
      </c>
      <c r="W42" s="28">
        <v>352</v>
      </c>
      <c r="X42" s="22">
        <v>597</v>
      </c>
    </row>
    <row r="43" spans="1:24" ht="13.5">
      <c r="A43" s="2" t="s">
        <v>119</v>
      </c>
      <c r="B43" s="28">
        <v>1108</v>
      </c>
      <c r="C43" s="28">
        <v>1163</v>
      </c>
      <c r="D43" s="28">
        <v>1002</v>
      </c>
      <c r="E43" s="22">
        <v>1415</v>
      </c>
      <c r="F43" s="28">
        <v>1382</v>
      </c>
      <c r="G43" s="28">
        <v>1410</v>
      </c>
      <c r="H43" s="28">
        <v>1975</v>
      </c>
      <c r="I43" s="22">
        <v>1975</v>
      </c>
      <c r="J43" s="28">
        <v>2330</v>
      </c>
      <c r="K43" s="28">
        <v>3045</v>
      </c>
      <c r="L43" s="28">
        <v>3218</v>
      </c>
      <c r="M43" s="22">
        <v>3078</v>
      </c>
      <c r="N43" s="28">
        <v>3456</v>
      </c>
      <c r="O43" s="28">
        <v>3191</v>
      </c>
      <c r="P43" s="22">
        <v>3206</v>
      </c>
      <c r="Q43" s="28">
        <v>3651</v>
      </c>
      <c r="R43" s="28">
        <v>3686</v>
      </c>
      <c r="S43" s="28">
        <v>4826</v>
      </c>
      <c r="T43" s="22">
        <v>5107</v>
      </c>
      <c r="U43" s="28">
        <v>5616</v>
      </c>
      <c r="V43" s="28">
        <v>5361</v>
      </c>
      <c r="W43" s="28">
        <v>7338</v>
      </c>
      <c r="X43" s="22">
        <v>6880</v>
      </c>
    </row>
    <row r="44" spans="1:24" ht="13.5">
      <c r="A44" s="2" t="s">
        <v>260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>
        <v>300</v>
      </c>
      <c r="P44" s="22">
        <v>300</v>
      </c>
      <c r="Q44" s="28">
        <v>400</v>
      </c>
      <c r="R44" s="28">
        <v>400</v>
      </c>
      <c r="S44" s="28">
        <v>200</v>
      </c>
      <c r="T44" s="22">
        <v>200</v>
      </c>
      <c r="U44" s="28">
        <v>200</v>
      </c>
      <c r="V44" s="28">
        <v>200</v>
      </c>
      <c r="W44" s="28">
        <v>200</v>
      </c>
      <c r="X44" s="22">
        <v>200</v>
      </c>
    </row>
    <row r="45" spans="1:24" ht="13.5">
      <c r="A45" s="2" t="s">
        <v>121</v>
      </c>
      <c r="B45" s="28">
        <v>805</v>
      </c>
      <c r="C45" s="28">
        <v>644</v>
      </c>
      <c r="D45" s="28">
        <v>304</v>
      </c>
      <c r="E45" s="22">
        <v>546</v>
      </c>
      <c r="F45" s="28">
        <v>205</v>
      </c>
      <c r="G45" s="28">
        <v>131</v>
      </c>
      <c r="H45" s="28">
        <v>70</v>
      </c>
      <c r="I45" s="22">
        <v>220</v>
      </c>
      <c r="J45" s="28">
        <v>115</v>
      </c>
      <c r="K45" s="28">
        <v>73</v>
      </c>
      <c r="L45" s="28">
        <v>146</v>
      </c>
      <c r="M45" s="22">
        <v>176</v>
      </c>
      <c r="N45" s="28">
        <v>165</v>
      </c>
      <c r="O45" s="28">
        <v>156</v>
      </c>
      <c r="P45" s="22">
        <v>211</v>
      </c>
      <c r="Q45" s="28">
        <v>148</v>
      </c>
      <c r="R45" s="28">
        <v>202</v>
      </c>
      <c r="S45" s="28">
        <v>89</v>
      </c>
      <c r="T45" s="22">
        <v>236</v>
      </c>
      <c r="U45" s="28">
        <v>78</v>
      </c>
      <c r="V45" s="28">
        <v>153</v>
      </c>
      <c r="W45" s="28">
        <v>87</v>
      </c>
      <c r="X45" s="22">
        <v>205</v>
      </c>
    </row>
    <row r="46" spans="1:24" ht="13.5">
      <c r="A46" s="2" t="s">
        <v>123</v>
      </c>
      <c r="B46" s="28">
        <v>2376</v>
      </c>
      <c r="C46" s="28">
        <v>2163</v>
      </c>
      <c r="D46" s="28">
        <v>1670</v>
      </c>
      <c r="E46" s="22">
        <v>690</v>
      </c>
      <c r="F46" s="28">
        <v>1042</v>
      </c>
      <c r="G46" s="28">
        <v>580</v>
      </c>
      <c r="H46" s="28">
        <v>548</v>
      </c>
      <c r="I46" s="22">
        <v>808</v>
      </c>
      <c r="J46" s="28">
        <v>1328</v>
      </c>
      <c r="K46" s="28">
        <v>998</v>
      </c>
      <c r="L46" s="28">
        <v>925</v>
      </c>
      <c r="M46" s="22">
        <v>578</v>
      </c>
      <c r="N46" s="28">
        <v>1257</v>
      </c>
      <c r="O46" s="28">
        <v>1171</v>
      </c>
      <c r="P46" s="22">
        <v>701</v>
      </c>
      <c r="Q46" s="28">
        <v>2104</v>
      </c>
      <c r="R46" s="28">
        <v>1694</v>
      </c>
      <c r="S46" s="28">
        <v>2366</v>
      </c>
      <c r="T46" s="22">
        <v>1160</v>
      </c>
      <c r="U46" s="28">
        <v>2758</v>
      </c>
      <c r="V46" s="28">
        <v>2336</v>
      </c>
      <c r="W46" s="28">
        <v>2439</v>
      </c>
      <c r="X46" s="22">
        <v>1087</v>
      </c>
    </row>
    <row r="47" spans="1:24" ht="13.5">
      <c r="A47" s="2" t="s">
        <v>124</v>
      </c>
      <c r="B47" s="28">
        <v>111</v>
      </c>
      <c r="C47" s="28">
        <v>120</v>
      </c>
      <c r="D47" s="28">
        <v>129</v>
      </c>
      <c r="E47" s="22">
        <v>132</v>
      </c>
      <c r="F47" s="28">
        <v>150</v>
      </c>
      <c r="G47" s="28">
        <v>154</v>
      </c>
      <c r="H47" s="28">
        <v>159</v>
      </c>
      <c r="I47" s="22">
        <v>145</v>
      </c>
      <c r="J47" s="28">
        <v>96</v>
      </c>
      <c r="K47" s="28">
        <v>91</v>
      </c>
      <c r="L47" s="28">
        <v>85</v>
      </c>
      <c r="M47" s="22">
        <v>58</v>
      </c>
      <c r="N47" s="28">
        <v>80</v>
      </c>
      <c r="O47" s="28">
        <v>85</v>
      </c>
      <c r="P47" s="22">
        <v>107</v>
      </c>
      <c r="Q47" s="28">
        <v>134</v>
      </c>
      <c r="R47" s="28">
        <v>125</v>
      </c>
      <c r="S47" s="28">
        <v>127</v>
      </c>
      <c r="T47" s="22">
        <v>117</v>
      </c>
      <c r="U47" s="28">
        <v>165</v>
      </c>
      <c r="V47" s="28">
        <v>172</v>
      </c>
      <c r="W47" s="28">
        <v>137</v>
      </c>
      <c r="X47" s="22">
        <v>143</v>
      </c>
    </row>
    <row r="48" spans="1:24" ht="13.5">
      <c r="A48" s="2" t="s">
        <v>125</v>
      </c>
      <c r="B48" s="28">
        <v>114</v>
      </c>
      <c r="C48" s="28">
        <v>308</v>
      </c>
      <c r="D48" s="28">
        <v>507</v>
      </c>
      <c r="E48" s="22">
        <v>321</v>
      </c>
      <c r="F48" s="28">
        <v>106</v>
      </c>
      <c r="G48" s="28">
        <v>283</v>
      </c>
      <c r="H48" s="28">
        <v>470</v>
      </c>
      <c r="I48" s="22">
        <v>283</v>
      </c>
      <c r="J48" s="28">
        <v>104</v>
      </c>
      <c r="K48" s="28">
        <v>295</v>
      </c>
      <c r="L48" s="28">
        <v>486</v>
      </c>
      <c r="M48" s="22">
        <v>320</v>
      </c>
      <c r="N48" s="28">
        <v>350</v>
      </c>
      <c r="O48" s="28">
        <v>547</v>
      </c>
      <c r="P48" s="22">
        <v>352</v>
      </c>
      <c r="Q48" s="28">
        <v>140</v>
      </c>
      <c r="R48" s="28">
        <v>382</v>
      </c>
      <c r="S48" s="28">
        <v>622</v>
      </c>
      <c r="T48" s="22">
        <v>391</v>
      </c>
      <c r="U48" s="28">
        <v>147</v>
      </c>
      <c r="V48" s="28">
        <v>397</v>
      </c>
      <c r="W48" s="28">
        <v>643</v>
      </c>
      <c r="X48" s="22">
        <v>413</v>
      </c>
    </row>
    <row r="49" spans="1:24" ht="13.5">
      <c r="A49" s="2" t="s">
        <v>126</v>
      </c>
      <c r="B49" s="28"/>
      <c r="C49" s="28"/>
      <c r="D49" s="28"/>
      <c r="E49" s="22">
        <v>46</v>
      </c>
      <c r="F49" s="28"/>
      <c r="G49" s="28"/>
      <c r="H49" s="28">
        <v>6</v>
      </c>
      <c r="I49" s="22">
        <v>36</v>
      </c>
      <c r="J49" s="28"/>
      <c r="K49" s="28"/>
      <c r="L49" s="28">
        <v>36</v>
      </c>
      <c r="M49" s="22">
        <v>36</v>
      </c>
      <c r="N49" s="28"/>
      <c r="O49" s="28">
        <v>46</v>
      </c>
      <c r="P49" s="22">
        <v>59</v>
      </c>
      <c r="Q49" s="28"/>
      <c r="R49" s="28"/>
      <c r="S49" s="28">
        <v>56</v>
      </c>
      <c r="T49" s="22">
        <v>69</v>
      </c>
      <c r="U49" s="28"/>
      <c r="V49" s="28"/>
      <c r="W49" s="28">
        <v>56</v>
      </c>
      <c r="X49" s="22">
        <v>74</v>
      </c>
    </row>
    <row r="50" spans="1:24" ht="13.5">
      <c r="A50" s="2" t="s">
        <v>127</v>
      </c>
      <c r="B50" s="28">
        <v>0</v>
      </c>
      <c r="C50" s="28">
        <v>1</v>
      </c>
      <c r="D50" s="28">
        <v>17</v>
      </c>
      <c r="E50" s="22">
        <v>15</v>
      </c>
      <c r="F50" s="28">
        <v>83</v>
      </c>
      <c r="G50" s="28">
        <v>61</v>
      </c>
      <c r="H50" s="28">
        <v>58</v>
      </c>
      <c r="I50" s="22">
        <v>91</v>
      </c>
      <c r="J50" s="28">
        <v>0</v>
      </c>
      <c r="K50" s="28">
        <v>13</v>
      </c>
      <c r="L50" s="28">
        <v>177</v>
      </c>
      <c r="M50" s="22">
        <v>151</v>
      </c>
      <c r="N50" s="28">
        <v>34</v>
      </c>
      <c r="O50" s="28">
        <v>25</v>
      </c>
      <c r="P50" s="22">
        <v>24</v>
      </c>
      <c r="Q50" s="28">
        <v>29</v>
      </c>
      <c r="R50" s="28">
        <v>17</v>
      </c>
      <c r="S50" s="28">
        <v>25</v>
      </c>
      <c r="T50" s="22">
        <v>16</v>
      </c>
      <c r="U50" s="28">
        <v>46</v>
      </c>
      <c r="V50" s="28">
        <v>36</v>
      </c>
      <c r="W50" s="28">
        <v>36</v>
      </c>
      <c r="X50" s="22">
        <v>38</v>
      </c>
    </row>
    <row r="51" spans="1:24" ht="13.5">
      <c r="A51" s="2" t="s">
        <v>91</v>
      </c>
      <c r="B51" s="28">
        <v>1733</v>
      </c>
      <c r="C51" s="28">
        <v>1229</v>
      </c>
      <c r="D51" s="28">
        <v>1313</v>
      </c>
      <c r="E51" s="22">
        <v>1186</v>
      </c>
      <c r="F51" s="28">
        <v>1282</v>
      </c>
      <c r="G51" s="28">
        <v>1453</v>
      </c>
      <c r="H51" s="28">
        <v>1198</v>
      </c>
      <c r="I51" s="22">
        <v>1053</v>
      </c>
      <c r="J51" s="28">
        <v>1126</v>
      </c>
      <c r="K51" s="28">
        <v>923</v>
      </c>
      <c r="L51" s="28">
        <v>637</v>
      </c>
      <c r="M51" s="22">
        <v>600</v>
      </c>
      <c r="N51" s="28">
        <v>567</v>
      </c>
      <c r="O51" s="28">
        <v>673</v>
      </c>
      <c r="P51" s="22">
        <v>680</v>
      </c>
      <c r="Q51" s="28">
        <v>756</v>
      </c>
      <c r="R51" s="28">
        <v>632</v>
      </c>
      <c r="S51" s="28">
        <v>794</v>
      </c>
      <c r="T51" s="22">
        <v>751</v>
      </c>
      <c r="U51" s="28">
        <v>871</v>
      </c>
      <c r="V51" s="28">
        <v>642</v>
      </c>
      <c r="W51" s="28">
        <v>854</v>
      </c>
      <c r="X51" s="22">
        <v>1108</v>
      </c>
    </row>
    <row r="52" spans="1:24" ht="13.5">
      <c r="A52" s="2" t="s">
        <v>129</v>
      </c>
      <c r="B52" s="28">
        <v>12434</v>
      </c>
      <c r="C52" s="28">
        <v>11108</v>
      </c>
      <c r="D52" s="28">
        <v>10816</v>
      </c>
      <c r="E52" s="22">
        <v>11319</v>
      </c>
      <c r="F52" s="28">
        <v>10479</v>
      </c>
      <c r="G52" s="28">
        <v>10076</v>
      </c>
      <c r="H52" s="28">
        <v>10102</v>
      </c>
      <c r="I52" s="22">
        <v>11073</v>
      </c>
      <c r="J52" s="28">
        <v>11526</v>
      </c>
      <c r="K52" s="28">
        <v>11005</v>
      </c>
      <c r="L52" s="28">
        <v>10590</v>
      </c>
      <c r="M52" s="22">
        <v>9280</v>
      </c>
      <c r="N52" s="28">
        <v>10409</v>
      </c>
      <c r="O52" s="28">
        <v>10717</v>
      </c>
      <c r="P52" s="22">
        <v>11059</v>
      </c>
      <c r="Q52" s="28">
        <v>12957</v>
      </c>
      <c r="R52" s="28">
        <v>12842</v>
      </c>
      <c r="S52" s="28">
        <v>15594</v>
      </c>
      <c r="T52" s="22">
        <v>15843</v>
      </c>
      <c r="U52" s="28">
        <v>18752</v>
      </c>
      <c r="V52" s="28">
        <v>17550</v>
      </c>
      <c r="W52" s="28">
        <v>19237</v>
      </c>
      <c r="X52" s="22">
        <v>17793</v>
      </c>
    </row>
    <row r="53" spans="1:24" ht="13.5">
      <c r="A53" s="2" t="s">
        <v>261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/>
      <c r="O53" s="28"/>
      <c r="P53" s="22"/>
      <c r="Q53" s="28"/>
      <c r="R53" s="28"/>
      <c r="S53" s="28">
        <v>300</v>
      </c>
      <c r="T53" s="22">
        <v>300</v>
      </c>
      <c r="U53" s="28">
        <v>400</v>
      </c>
      <c r="V53" s="28">
        <v>400</v>
      </c>
      <c r="W53" s="28">
        <v>500</v>
      </c>
      <c r="X53" s="22">
        <v>500</v>
      </c>
    </row>
    <row r="54" spans="1:24" ht="13.5">
      <c r="A54" s="2" t="s">
        <v>130</v>
      </c>
      <c r="B54" s="28">
        <v>590</v>
      </c>
      <c r="C54" s="28">
        <v>602</v>
      </c>
      <c r="D54" s="28">
        <v>800</v>
      </c>
      <c r="E54" s="22">
        <v>800</v>
      </c>
      <c r="F54" s="28">
        <v>1050</v>
      </c>
      <c r="G54" s="28">
        <v>1050</v>
      </c>
      <c r="H54" s="28">
        <v>762</v>
      </c>
      <c r="I54" s="22">
        <v>775</v>
      </c>
      <c r="J54" s="28">
        <v>537</v>
      </c>
      <c r="K54" s="28">
        <v>550</v>
      </c>
      <c r="L54" s="28">
        <v>512</v>
      </c>
      <c r="M54" s="22">
        <v>525</v>
      </c>
      <c r="N54" s="28">
        <v>800</v>
      </c>
      <c r="O54" s="28">
        <v>2008</v>
      </c>
      <c r="P54" s="22">
        <v>2008</v>
      </c>
      <c r="Q54" s="28">
        <v>2776</v>
      </c>
      <c r="R54" s="28">
        <v>2776</v>
      </c>
      <c r="S54" s="28">
        <v>2730</v>
      </c>
      <c r="T54" s="22">
        <v>2745</v>
      </c>
      <c r="U54" s="28">
        <v>3278</v>
      </c>
      <c r="V54" s="28">
        <v>3293</v>
      </c>
      <c r="W54" s="28">
        <v>2580</v>
      </c>
      <c r="X54" s="22">
        <v>3105</v>
      </c>
    </row>
    <row r="55" spans="1:24" ht="13.5">
      <c r="A55" s="2" t="s">
        <v>131</v>
      </c>
      <c r="B55" s="28">
        <v>1011</v>
      </c>
      <c r="C55" s="28">
        <v>1025</v>
      </c>
      <c r="D55" s="28">
        <v>1042</v>
      </c>
      <c r="E55" s="22">
        <v>1060</v>
      </c>
      <c r="F55" s="28">
        <v>1014</v>
      </c>
      <c r="G55" s="28">
        <v>1027</v>
      </c>
      <c r="H55" s="28">
        <v>1036</v>
      </c>
      <c r="I55" s="22">
        <v>1039</v>
      </c>
      <c r="J55" s="28">
        <v>1041</v>
      </c>
      <c r="K55" s="28">
        <v>1045</v>
      </c>
      <c r="L55" s="28">
        <v>1053</v>
      </c>
      <c r="M55" s="22">
        <v>1058</v>
      </c>
      <c r="N55" s="28">
        <v>1056</v>
      </c>
      <c r="O55" s="28">
        <v>1066</v>
      </c>
      <c r="P55" s="22">
        <v>1050</v>
      </c>
      <c r="Q55" s="28">
        <v>1064</v>
      </c>
      <c r="R55" s="28">
        <v>1065</v>
      </c>
      <c r="S55" s="28">
        <v>1063</v>
      </c>
      <c r="T55" s="22">
        <v>1056</v>
      </c>
      <c r="U55" s="28">
        <v>1034</v>
      </c>
      <c r="V55" s="28">
        <v>1034</v>
      </c>
      <c r="W55" s="28">
        <v>1049</v>
      </c>
      <c r="X55" s="22">
        <v>1045</v>
      </c>
    </row>
    <row r="56" spans="1:24" ht="13.5">
      <c r="A56" s="2" t="s">
        <v>132</v>
      </c>
      <c r="B56" s="28">
        <v>284</v>
      </c>
      <c r="C56" s="28">
        <v>275</v>
      </c>
      <c r="D56" s="28">
        <v>308</v>
      </c>
      <c r="E56" s="22">
        <v>300</v>
      </c>
      <c r="F56" s="28">
        <v>291</v>
      </c>
      <c r="G56" s="28">
        <v>282</v>
      </c>
      <c r="H56" s="28">
        <v>289</v>
      </c>
      <c r="I56" s="22">
        <v>345</v>
      </c>
      <c r="J56" s="28">
        <v>335</v>
      </c>
      <c r="K56" s="28">
        <v>329</v>
      </c>
      <c r="L56" s="28">
        <v>342</v>
      </c>
      <c r="M56" s="22">
        <v>331</v>
      </c>
      <c r="N56" s="28">
        <v>309</v>
      </c>
      <c r="O56" s="28">
        <v>298</v>
      </c>
      <c r="P56" s="22">
        <v>287</v>
      </c>
      <c r="Q56" s="28">
        <v>276</v>
      </c>
      <c r="R56" s="28">
        <v>265</v>
      </c>
      <c r="S56" s="28">
        <v>264</v>
      </c>
      <c r="T56" s="22">
        <v>253</v>
      </c>
      <c r="U56" s="28">
        <v>261</v>
      </c>
      <c r="V56" s="28">
        <v>250</v>
      </c>
      <c r="W56" s="28">
        <v>238</v>
      </c>
      <c r="X56" s="22">
        <v>222</v>
      </c>
    </row>
    <row r="57" spans="1:24" ht="13.5">
      <c r="A57" s="2" t="s">
        <v>262</v>
      </c>
      <c r="B57" s="28">
        <v>2370</v>
      </c>
      <c r="C57" s="28">
        <v>2292</v>
      </c>
      <c r="D57" s="28">
        <v>2226</v>
      </c>
      <c r="E57" s="22">
        <v>2078</v>
      </c>
      <c r="F57" s="28">
        <v>2079</v>
      </c>
      <c r="G57" s="28">
        <v>2080</v>
      </c>
      <c r="H57" s="28">
        <v>2080</v>
      </c>
      <c r="I57" s="22">
        <v>2081</v>
      </c>
      <c r="J57" s="28">
        <v>2083</v>
      </c>
      <c r="K57" s="28">
        <v>2344</v>
      </c>
      <c r="L57" s="28">
        <v>2344</v>
      </c>
      <c r="M57" s="22">
        <v>2345</v>
      </c>
      <c r="N57" s="28">
        <v>2346</v>
      </c>
      <c r="O57" s="28">
        <v>2347</v>
      </c>
      <c r="P57" s="22">
        <v>2348</v>
      </c>
      <c r="Q57" s="28">
        <v>3052</v>
      </c>
      <c r="R57" s="28">
        <v>3053</v>
      </c>
      <c r="S57" s="28">
        <v>3053</v>
      </c>
      <c r="T57" s="22">
        <v>3056</v>
      </c>
      <c r="U57" s="28">
        <v>3055</v>
      </c>
      <c r="V57" s="28">
        <v>3060</v>
      </c>
      <c r="W57" s="28">
        <v>3060</v>
      </c>
      <c r="X57" s="22">
        <v>3061</v>
      </c>
    </row>
    <row r="58" spans="1:24" ht="13.5">
      <c r="A58" s="2" t="s">
        <v>133</v>
      </c>
      <c r="B58" s="28">
        <v>562</v>
      </c>
      <c r="C58" s="28">
        <v>562</v>
      </c>
      <c r="D58" s="28">
        <v>562</v>
      </c>
      <c r="E58" s="22">
        <v>562</v>
      </c>
      <c r="F58" s="28">
        <v>562</v>
      </c>
      <c r="G58" s="28">
        <v>562</v>
      </c>
      <c r="H58" s="28">
        <v>562</v>
      </c>
      <c r="I58" s="22">
        <v>562</v>
      </c>
      <c r="J58" s="28">
        <v>562</v>
      </c>
      <c r="K58" s="28">
        <v>641</v>
      </c>
      <c r="L58" s="28">
        <v>641</v>
      </c>
      <c r="M58" s="22">
        <v>641</v>
      </c>
      <c r="N58" s="28">
        <v>641</v>
      </c>
      <c r="O58" s="28">
        <v>641</v>
      </c>
      <c r="P58" s="22">
        <v>641</v>
      </c>
      <c r="Q58" s="28">
        <v>641</v>
      </c>
      <c r="R58" s="28">
        <v>641</v>
      </c>
      <c r="S58" s="28">
        <v>641</v>
      </c>
      <c r="T58" s="22">
        <v>641</v>
      </c>
      <c r="U58" s="28">
        <v>641</v>
      </c>
      <c r="V58" s="28">
        <v>641</v>
      </c>
      <c r="W58" s="28">
        <v>641</v>
      </c>
      <c r="X58" s="22">
        <v>641</v>
      </c>
    </row>
    <row r="59" spans="1:24" ht="13.5">
      <c r="A59" s="2" t="s">
        <v>134</v>
      </c>
      <c r="B59" s="28">
        <v>23</v>
      </c>
      <c r="C59" s="28">
        <v>23</v>
      </c>
      <c r="D59" s="28">
        <v>23</v>
      </c>
      <c r="E59" s="22">
        <v>23</v>
      </c>
      <c r="F59" s="28">
        <v>23</v>
      </c>
      <c r="G59" s="28">
        <v>23</v>
      </c>
      <c r="H59" s="28">
        <v>23</v>
      </c>
      <c r="I59" s="22">
        <v>23</v>
      </c>
      <c r="J59" s="28">
        <v>23</v>
      </c>
      <c r="K59" s="28">
        <v>23</v>
      </c>
      <c r="L59" s="28">
        <v>23</v>
      </c>
      <c r="M59" s="22">
        <v>23</v>
      </c>
      <c r="N59" s="28">
        <v>23</v>
      </c>
      <c r="O59" s="28">
        <v>22</v>
      </c>
      <c r="P59" s="22"/>
      <c r="Q59" s="28"/>
      <c r="R59" s="28"/>
      <c r="S59" s="28"/>
      <c r="T59" s="22"/>
      <c r="U59" s="28"/>
      <c r="V59" s="28"/>
      <c r="W59" s="28"/>
      <c r="X59" s="22"/>
    </row>
    <row r="60" spans="1:24" ht="13.5">
      <c r="A60" s="2" t="s">
        <v>135</v>
      </c>
      <c r="B60" s="28"/>
      <c r="C60" s="28"/>
      <c r="D60" s="28"/>
      <c r="E60" s="22"/>
      <c r="F60" s="28"/>
      <c r="G60" s="28"/>
      <c r="H60" s="28"/>
      <c r="I60" s="22"/>
      <c r="J60" s="28">
        <v>37</v>
      </c>
      <c r="K60" s="28">
        <v>41</v>
      </c>
      <c r="L60" s="28">
        <v>45</v>
      </c>
      <c r="M60" s="22">
        <v>49</v>
      </c>
      <c r="N60" s="28">
        <v>58</v>
      </c>
      <c r="O60" s="28">
        <v>62</v>
      </c>
      <c r="P60" s="22">
        <v>66</v>
      </c>
      <c r="Q60" s="28">
        <v>70</v>
      </c>
      <c r="R60" s="28">
        <v>74</v>
      </c>
      <c r="S60" s="28">
        <v>79</v>
      </c>
      <c r="T60" s="22">
        <v>83</v>
      </c>
      <c r="U60" s="28"/>
      <c r="V60" s="28"/>
      <c r="W60" s="28"/>
      <c r="X60" s="22"/>
    </row>
    <row r="61" spans="1:24" ht="13.5">
      <c r="A61" s="2" t="s">
        <v>91</v>
      </c>
      <c r="B61" s="28">
        <v>49</v>
      </c>
      <c r="C61" s="28">
        <v>49</v>
      </c>
      <c r="D61" s="28">
        <v>94</v>
      </c>
      <c r="E61" s="22">
        <v>119</v>
      </c>
      <c r="F61" s="28">
        <v>198</v>
      </c>
      <c r="G61" s="28">
        <v>294</v>
      </c>
      <c r="H61" s="28">
        <v>341</v>
      </c>
      <c r="I61" s="22">
        <v>314</v>
      </c>
      <c r="J61" s="28">
        <v>409</v>
      </c>
      <c r="K61" s="28">
        <v>428</v>
      </c>
      <c r="L61" s="28">
        <v>372</v>
      </c>
      <c r="M61" s="22">
        <v>399</v>
      </c>
      <c r="N61" s="28">
        <v>473</v>
      </c>
      <c r="O61" s="28">
        <v>572</v>
      </c>
      <c r="P61" s="22">
        <v>422</v>
      </c>
      <c r="Q61" s="28">
        <v>403</v>
      </c>
      <c r="R61" s="28">
        <v>423</v>
      </c>
      <c r="S61" s="28">
        <v>426</v>
      </c>
      <c r="T61" s="22">
        <v>515</v>
      </c>
      <c r="U61" s="28">
        <v>582</v>
      </c>
      <c r="V61" s="28">
        <v>374</v>
      </c>
      <c r="W61" s="28">
        <v>186</v>
      </c>
      <c r="X61" s="22">
        <v>296</v>
      </c>
    </row>
    <row r="62" spans="1:24" ht="13.5">
      <c r="A62" s="2" t="s">
        <v>137</v>
      </c>
      <c r="B62" s="28">
        <v>4891</v>
      </c>
      <c r="C62" s="28">
        <v>4830</v>
      </c>
      <c r="D62" s="28">
        <v>5058</v>
      </c>
      <c r="E62" s="22">
        <v>4945</v>
      </c>
      <c r="F62" s="28">
        <v>5219</v>
      </c>
      <c r="G62" s="28">
        <v>5319</v>
      </c>
      <c r="H62" s="28">
        <v>5096</v>
      </c>
      <c r="I62" s="22">
        <v>5142</v>
      </c>
      <c r="J62" s="28">
        <v>5030</v>
      </c>
      <c r="K62" s="28">
        <v>5404</v>
      </c>
      <c r="L62" s="28">
        <v>5336</v>
      </c>
      <c r="M62" s="22">
        <v>5375</v>
      </c>
      <c r="N62" s="28">
        <v>5709</v>
      </c>
      <c r="O62" s="28">
        <v>7021</v>
      </c>
      <c r="P62" s="22">
        <v>6825</v>
      </c>
      <c r="Q62" s="28">
        <v>8286</v>
      </c>
      <c r="R62" s="28">
        <v>8300</v>
      </c>
      <c r="S62" s="28">
        <v>8558</v>
      </c>
      <c r="T62" s="22">
        <v>8651</v>
      </c>
      <c r="U62" s="28">
        <v>9254</v>
      </c>
      <c r="V62" s="28">
        <v>9054</v>
      </c>
      <c r="W62" s="28">
        <v>8256</v>
      </c>
      <c r="X62" s="22">
        <v>8873</v>
      </c>
    </row>
    <row r="63" spans="1:24" ht="14.25" thickBot="1">
      <c r="A63" s="5" t="s">
        <v>138</v>
      </c>
      <c r="B63" s="29">
        <v>17325</v>
      </c>
      <c r="C63" s="29">
        <v>15939</v>
      </c>
      <c r="D63" s="29">
        <v>15874</v>
      </c>
      <c r="E63" s="23">
        <v>16264</v>
      </c>
      <c r="F63" s="29">
        <v>15699</v>
      </c>
      <c r="G63" s="29">
        <v>15396</v>
      </c>
      <c r="H63" s="29">
        <v>15198</v>
      </c>
      <c r="I63" s="23">
        <v>16215</v>
      </c>
      <c r="J63" s="29">
        <v>16557</v>
      </c>
      <c r="K63" s="29">
        <v>16410</v>
      </c>
      <c r="L63" s="29">
        <v>15927</v>
      </c>
      <c r="M63" s="23">
        <v>14655</v>
      </c>
      <c r="N63" s="29">
        <v>16118</v>
      </c>
      <c r="O63" s="29">
        <v>17738</v>
      </c>
      <c r="P63" s="23">
        <v>17885</v>
      </c>
      <c r="Q63" s="29">
        <v>21244</v>
      </c>
      <c r="R63" s="29">
        <v>21142</v>
      </c>
      <c r="S63" s="29">
        <v>24152</v>
      </c>
      <c r="T63" s="23">
        <v>24494</v>
      </c>
      <c r="U63" s="29">
        <v>28006</v>
      </c>
      <c r="V63" s="29">
        <v>26605</v>
      </c>
      <c r="W63" s="29">
        <v>27494</v>
      </c>
      <c r="X63" s="23">
        <v>26666</v>
      </c>
    </row>
    <row r="64" spans="1:24" ht="14.25" thickTop="1">
      <c r="A64" s="2" t="s">
        <v>139</v>
      </c>
      <c r="B64" s="28">
        <v>6889</v>
      </c>
      <c r="C64" s="28">
        <v>6889</v>
      </c>
      <c r="D64" s="28">
        <v>6889</v>
      </c>
      <c r="E64" s="22">
        <v>6889</v>
      </c>
      <c r="F64" s="28">
        <v>6889</v>
      </c>
      <c r="G64" s="28">
        <v>6889</v>
      </c>
      <c r="H64" s="28">
        <v>6889</v>
      </c>
      <c r="I64" s="22">
        <v>6889</v>
      </c>
      <c r="J64" s="28">
        <v>6889</v>
      </c>
      <c r="K64" s="28">
        <v>6889</v>
      </c>
      <c r="L64" s="28">
        <v>6889</v>
      </c>
      <c r="M64" s="22">
        <v>6889</v>
      </c>
      <c r="N64" s="28">
        <v>6889</v>
      </c>
      <c r="O64" s="28">
        <v>6889</v>
      </c>
      <c r="P64" s="22">
        <v>6889</v>
      </c>
      <c r="Q64" s="28">
        <v>6889</v>
      </c>
      <c r="R64" s="28">
        <v>6889</v>
      </c>
      <c r="S64" s="28">
        <v>6889</v>
      </c>
      <c r="T64" s="22">
        <v>6889</v>
      </c>
      <c r="U64" s="28">
        <v>6889</v>
      </c>
      <c r="V64" s="28">
        <v>6889</v>
      </c>
      <c r="W64" s="28">
        <v>6889</v>
      </c>
      <c r="X64" s="22">
        <v>6889</v>
      </c>
    </row>
    <row r="65" spans="1:24" ht="13.5">
      <c r="A65" s="2" t="s">
        <v>142</v>
      </c>
      <c r="B65" s="28">
        <v>1003</v>
      </c>
      <c r="C65" s="28">
        <v>1003</v>
      </c>
      <c r="D65" s="28">
        <v>1001</v>
      </c>
      <c r="E65" s="22">
        <v>999</v>
      </c>
      <c r="F65" s="28">
        <v>999</v>
      </c>
      <c r="G65" s="28">
        <v>999</v>
      </c>
      <c r="H65" s="28">
        <v>999</v>
      </c>
      <c r="I65" s="22">
        <v>999</v>
      </c>
      <c r="J65" s="28">
        <v>999</v>
      </c>
      <c r="K65" s="28">
        <v>999</v>
      </c>
      <c r="L65" s="28">
        <v>999</v>
      </c>
      <c r="M65" s="22">
        <v>999</v>
      </c>
      <c r="N65" s="28">
        <v>999</v>
      </c>
      <c r="O65" s="28">
        <v>999</v>
      </c>
      <c r="P65" s="22">
        <v>999</v>
      </c>
      <c r="Q65" s="28">
        <v>1000</v>
      </c>
      <c r="R65" s="28">
        <v>1000</v>
      </c>
      <c r="S65" s="28">
        <v>1000</v>
      </c>
      <c r="T65" s="22">
        <v>1000</v>
      </c>
      <c r="U65" s="28">
        <v>1000</v>
      </c>
      <c r="V65" s="28">
        <v>1000</v>
      </c>
      <c r="W65" s="28">
        <v>1000</v>
      </c>
      <c r="X65" s="22">
        <v>1000</v>
      </c>
    </row>
    <row r="66" spans="1:24" ht="13.5">
      <c r="A66" s="2" t="s">
        <v>146</v>
      </c>
      <c r="B66" s="28">
        <v>23989</v>
      </c>
      <c r="C66" s="28">
        <v>23389</v>
      </c>
      <c r="D66" s="28">
        <v>22791</v>
      </c>
      <c r="E66" s="22">
        <v>22652</v>
      </c>
      <c r="F66" s="28">
        <v>22008</v>
      </c>
      <c r="G66" s="28">
        <v>21458</v>
      </c>
      <c r="H66" s="28">
        <v>20786</v>
      </c>
      <c r="I66" s="22">
        <v>20915</v>
      </c>
      <c r="J66" s="28">
        <v>19439</v>
      </c>
      <c r="K66" s="28">
        <v>18946</v>
      </c>
      <c r="L66" s="28">
        <v>18713</v>
      </c>
      <c r="M66" s="22">
        <v>19139</v>
      </c>
      <c r="N66" s="28">
        <v>19644</v>
      </c>
      <c r="O66" s="28">
        <v>18835</v>
      </c>
      <c r="P66" s="22">
        <v>18839</v>
      </c>
      <c r="Q66" s="28">
        <v>19364</v>
      </c>
      <c r="R66" s="28">
        <v>18960</v>
      </c>
      <c r="S66" s="28">
        <v>18529</v>
      </c>
      <c r="T66" s="22">
        <v>18307</v>
      </c>
      <c r="U66" s="28">
        <v>17088</v>
      </c>
      <c r="V66" s="28">
        <v>16726</v>
      </c>
      <c r="W66" s="28">
        <v>15109</v>
      </c>
      <c r="X66" s="22">
        <v>14421</v>
      </c>
    </row>
    <row r="67" spans="1:24" ht="13.5">
      <c r="A67" s="2" t="s">
        <v>147</v>
      </c>
      <c r="B67" s="28">
        <v>-2363</v>
      </c>
      <c r="C67" s="28">
        <v>-2359</v>
      </c>
      <c r="D67" s="28">
        <v>-2362</v>
      </c>
      <c r="E67" s="22">
        <v>-2367</v>
      </c>
      <c r="F67" s="28">
        <v>-2104</v>
      </c>
      <c r="G67" s="28">
        <v>-1789</v>
      </c>
      <c r="H67" s="28">
        <v>-1746</v>
      </c>
      <c r="I67" s="22">
        <v>-1745</v>
      </c>
      <c r="J67" s="28">
        <v>-1745</v>
      </c>
      <c r="K67" s="28">
        <v>-1745</v>
      </c>
      <c r="L67" s="28">
        <v>-1745</v>
      </c>
      <c r="M67" s="22">
        <v>-1744</v>
      </c>
      <c r="N67" s="28">
        <v>-1742</v>
      </c>
      <c r="O67" s="28">
        <v>-1742</v>
      </c>
      <c r="P67" s="22">
        <v>-1741</v>
      </c>
      <c r="Q67" s="28">
        <v>-2445</v>
      </c>
      <c r="R67" s="28">
        <v>-2320</v>
      </c>
      <c r="S67" s="28">
        <v>-2320</v>
      </c>
      <c r="T67" s="22">
        <v>-1988</v>
      </c>
      <c r="U67" s="28">
        <v>-1777</v>
      </c>
      <c r="V67" s="28">
        <v>-1390</v>
      </c>
      <c r="W67" s="28">
        <v>-1112</v>
      </c>
      <c r="X67" s="22">
        <v>-890</v>
      </c>
    </row>
    <row r="68" spans="1:24" ht="13.5">
      <c r="A68" s="2" t="s">
        <v>148</v>
      </c>
      <c r="B68" s="28">
        <v>29518</v>
      </c>
      <c r="C68" s="28">
        <v>28922</v>
      </c>
      <c r="D68" s="28">
        <v>28319</v>
      </c>
      <c r="E68" s="22">
        <v>28173</v>
      </c>
      <c r="F68" s="28">
        <v>27793</v>
      </c>
      <c r="G68" s="28">
        <v>27557</v>
      </c>
      <c r="H68" s="28">
        <v>26929</v>
      </c>
      <c r="I68" s="22">
        <v>27059</v>
      </c>
      <c r="J68" s="28">
        <v>25583</v>
      </c>
      <c r="K68" s="28">
        <v>25090</v>
      </c>
      <c r="L68" s="28">
        <v>24858</v>
      </c>
      <c r="M68" s="22">
        <v>25283</v>
      </c>
      <c r="N68" s="28">
        <v>25791</v>
      </c>
      <c r="O68" s="28">
        <v>24983</v>
      </c>
      <c r="P68" s="22">
        <v>24987</v>
      </c>
      <c r="Q68" s="28">
        <v>24807</v>
      </c>
      <c r="R68" s="28">
        <v>24528</v>
      </c>
      <c r="S68" s="28">
        <v>24098</v>
      </c>
      <c r="T68" s="22">
        <v>24208</v>
      </c>
      <c r="U68" s="28">
        <v>23200</v>
      </c>
      <c r="V68" s="28">
        <v>23225</v>
      </c>
      <c r="W68" s="28">
        <v>21886</v>
      </c>
      <c r="X68" s="22">
        <v>21421</v>
      </c>
    </row>
    <row r="69" spans="1:24" ht="13.5">
      <c r="A69" s="2" t="s">
        <v>149</v>
      </c>
      <c r="B69" s="28">
        <v>1023</v>
      </c>
      <c r="C69" s="28">
        <v>884</v>
      </c>
      <c r="D69" s="28">
        <v>776</v>
      </c>
      <c r="E69" s="22">
        <v>555</v>
      </c>
      <c r="F69" s="28">
        <v>515</v>
      </c>
      <c r="G69" s="28">
        <v>410</v>
      </c>
      <c r="H69" s="28">
        <v>354</v>
      </c>
      <c r="I69" s="22">
        <v>471</v>
      </c>
      <c r="J69" s="28">
        <v>265</v>
      </c>
      <c r="K69" s="28">
        <v>268</v>
      </c>
      <c r="L69" s="28">
        <v>375</v>
      </c>
      <c r="M69" s="22">
        <v>356</v>
      </c>
      <c r="N69" s="28">
        <v>206</v>
      </c>
      <c r="O69" s="28">
        <v>216</v>
      </c>
      <c r="P69" s="22">
        <v>335</v>
      </c>
      <c r="Q69" s="28">
        <v>300</v>
      </c>
      <c r="R69" s="28">
        <v>322</v>
      </c>
      <c r="S69" s="28">
        <v>326</v>
      </c>
      <c r="T69" s="22">
        <v>160</v>
      </c>
      <c r="U69" s="28">
        <v>230</v>
      </c>
      <c r="V69" s="28">
        <v>423</v>
      </c>
      <c r="W69" s="28">
        <v>699</v>
      </c>
      <c r="X69" s="22">
        <v>481</v>
      </c>
    </row>
    <row r="70" spans="1:24" ht="13.5">
      <c r="A70" s="2" t="s">
        <v>150</v>
      </c>
      <c r="B70" s="28">
        <v>879</v>
      </c>
      <c r="C70" s="28">
        <v>879</v>
      </c>
      <c r="D70" s="28">
        <v>879</v>
      </c>
      <c r="E70" s="22">
        <v>879</v>
      </c>
      <c r="F70" s="28">
        <v>879</v>
      </c>
      <c r="G70" s="28">
        <v>879</v>
      </c>
      <c r="H70" s="28">
        <v>879</v>
      </c>
      <c r="I70" s="22">
        <v>879</v>
      </c>
      <c r="J70" s="28">
        <v>879</v>
      </c>
      <c r="K70" s="28">
        <v>800</v>
      </c>
      <c r="L70" s="28">
        <v>800</v>
      </c>
      <c r="M70" s="22">
        <v>800</v>
      </c>
      <c r="N70" s="28">
        <v>767</v>
      </c>
      <c r="O70" s="28">
        <v>767</v>
      </c>
      <c r="P70" s="22">
        <v>767</v>
      </c>
      <c r="Q70" s="28">
        <v>767</v>
      </c>
      <c r="R70" s="28">
        <v>767</v>
      </c>
      <c r="S70" s="28">
        <v>767</v>
      </c>
      <c r="T70" s="22">
        <v>767</v>
      </c>
      <c r="U70" s="28">
        <v>767</v>
      </c>
      <c r="V70" s="28">
        <v>767</v>
      </c>
      <c r="W70" s="28">
        <v>767</v>
      </c>
      <c r="X70" s="22">
        <v>767</v>
      </c>
    </row>
    <row r="71" spans="1:24" ht="13.5">
      <c r="A71" s="2" t="s">
        <v>0</v>
      </c>
      <c r="B71" s="28">
        <v>452</v>
      </c>
      <c r="C71" s="28">
        <v>476</v>
      </c>
      <c r="D71" s="28">
        <v>435</v>
      </c>
      <c r="E71" s="22">
        <v>307</v>
      </c>
      <c r="F71" s="28">
        <v>157</v>
      </c>
      <c r="G71" s="28">
        <v>148</v>
      </c>
      <c r="H71" s="28">
        <v>240</v>
      </c>
      <c r="I71" s="22">
        <v>83</v>
      </c>
      <c r="J71" s="28">
        <v>89</v>
      </c>
      <c r="K71" s="28">
        <v>256</v>
      </c>
      <c r="L71" s="28">
        <v>249</v>
      </c>
      <c r="M71" s="22">
        <v>159</v>
      </c>
      <c r="N71" s="28">
        <v>176</v>
      </c>
      <c r="O71" s="28">
        <v>225</v>
      </c>
      <c r="P71" s="22">
        <v>204</v>
      </c>
      <c r="Q71" s="28">
        <v>192</v>
      </c>
      <c r="R71" s="28">
        <v>218</v>
      </c>
      <c r="S71" s="28">
        <v>203</v>
      </c>
      <c r="T71" s="22">
        <v>186</v>
      </c>
      <c r="U71" s="28">
        <v>260</v>
      </c>
      <c r="V71" s="28">
        <v>283</v>
      </c>
      <c r="W71" s="28">
        <v>248</v>
      </c>
      <c r="X71" s="22">
        <v>295</v>
      </c>
    </row>
    <row r="72" spans="1:24" ht="13.5">
      <c r="A72" s="2" t="s">
        <v>151</v>
      </c>
      <c r="B72" s="28">
        <v>2355</v>
      </c>
      <c r="C72" s="28">
        <v>2241</v>
      </c>
      <c r="D72" s="28">
        <v>2091</v>
      </c>
      <c r="E72" s="22">
        <v>1742</v>
      </c>
      <c r="F72" s="28">
        <v>1552</v>
      </c>
      <c r="G72" s="28">
        <v>1439</v>
      </c>
      <c r="H72" s="28">
        <v>1475</v>
      </c>
      <c r="I72" s="22">
        <v>1434</v>
      </c>
      <c r="J72" s="28">
        <v>1233</v>
      </c>
      <c r="K72" s="28">
        <v>1325</v>
      </c>
      <c r="L72" s="28">
        <v>1426</v>
      </c>
      <c r="M72" s="22">
        <v>1316</v>
      </c>
      <c r="N72" s="28">
        <v>1150</v>
      </c>
      <c r="O72" s="28">
        <v>1208</v>
      </c>
      <c r="P72" s="22">
        <v>1307</v>
      </c>
      <c r="Q72" s="28">
        <v>1260</v>
      </c>
      <c r="R72" s="28">
        <v>1307</v>
      </c>
      <c r="S72" s="28">
        <v>1297</v>
      </c>
      <c r="T72" s="22">
        <v>1114</v>
      </c>
      <c r="U72" s="28">
        <v>1258</v>
      </c>
      <c r="V72" s="28">
        <v>1473</v>
      </c>
      <c r="W72" s="28">
        <v>1715</v>
      </c>
      <c r="X72" s="22">
        <v>1544</v>
      </c>
    </row>
    <row r="73" spans="1:24" ht="13.5">
      <c r="A73" s="6" t="s">
        <v>152</v>
      </c>
      <c r="B73" s="28">
        <v>32</v>
      </c>
      <c r="C73" s="28">
        <v>32</v>
      </c>
      <c r="D73" s="28">
        <v>34</v>
      </c>
      <c r="E73" s="22">
        <v>36</v>
      </c>
      <c r="F73" s="28">
        <v>36</v>
      </c>
      <c r="G73" s="28">
        <v>36</v>
      </c>
      <c r="H73" s="28">
        <v>35</v>
      </c>
      <c r="I73" s="22">
        <v>34</v>
      </c>
      <c r="J73" s="28">
        <v>33</v>
      </c>
      <c r="K73" s="28">
        <v>32</v>
      </c>
      <c r="L73" s="28">
        <v>29</v>
      </c>
      <c r="M73" s="22">
        <v>25</v>
      </c>
      <c r="N73" s="28">
        <v>16</v>
      </c>
      <c r="O73" s="28">
        <v>12</v>
      </c>
      <c r="P73" s="22">
        <v>8</v>
      </c>
      <c r="Q73" s="28">
        <v>5</v>
      </c>
      <c r="R73" s="28">
        <v>2</v>
      </c>
      <c r="S73" s="28"/>
      <c r="T73" s="22"/>
      <c r="U73" s="28"/>
      <c r="V73" s="28"/>
      <c r="W73" s="28"/>
      <c r="X73" s="22"/>
    </row>
    <row r="74" spans="1:24" ht="13.5">
      <c r="A74" s="6" t="s">
        <v>1</v>
      </c>
      <c r="B74" s="28">
        <v>169</v>
      </c>
      <c r="C74" s="28">
        <v>170</v>
      </c>
      <c r="D74" s="28">
        <v>166</v>
      </c>
      <c r="E74" s="22">
        <v>157</v>
      </c>
      <c r="F74" s="28">
        <v>158</v>
      </c>
      <c r="G74" s="28">
        <v>148</v>
      </c>
      <c r="H74" s="28">
        <v>139</v>
      </c>
      <c r="I74" s="22">
        <v>132</v>
      </c>
      <c r="J74" s="28">
        <v>330</v>
      </c>
      <c r="K74" s="28">
        <v>326</v>
      </c>
      <c r="L74" s="28">
        <v>347</v>
      </c>
      <c r="M74" s="22">
        <v>391</v>
      </c>
      <c r="N74" s="28">
        <v>694</v>
      </c>
      <c r="O74" s="28">
        <v>768</v>
      </c>
      <c r="P74" s="22">
        <v>820</v>
      </c>
      <c r="Q74" s="28">
        <v>819</v>
      </c>
      <c r="R74" s="28">
        <v>815</v>
      </c>
      <c r="S74" s="28">
        <v>786</v>
      </c>
      <c r="T74" s="22">
        <v>779</v>
      </c>
      <c r="U74" s="28">
        <v>840</v>
      </c>
      <c r="V74" s="28">
        <v>854</v>
      </c>
      <c r="W74" s="28">
        <v>826</v>
      </c>
      <c r="X74" s="22">
        <v>806</v>
      </c>
    </row>
    <row r="75" spans="1:24" ht="13.5">
      <c r="A75" s="6" t="s">
        <v>153</v>
      </c>
      <c r="B75" s="28">
        <v>32076</v>
      </c>
      <c r="C75" s="28">
        <v>31366</v>
      </c>
      <c r="D75" s="28">
        <v>30612</v>
      </c>
      <c r="E75" s="22">
        <v>30110</v>
      </c>
      <c r="F75" s="28">
        <v>29540</v>
      </c>
      <c r="G75" s="28">
        <v>29182</v>
      </c>
      <c r="H75" s="28">
        <v>28580</v>
      </c>
      <c r="I75" s="22">
        <v>28660</v>
      </c>
      <c r="J75" s="28">
        <v>27180</v>
      </c>
      <c r="K75" s="28">
        <v>26775</v>
      </c>
      <c r="L75" s="28">
        <v>26661</v>
      </c>
      <c r="M75" s="22">
        <v>27016</v>
      </c>
      <c r="N75" s="28">
        <v>27652</v>
      </c>
      <c r="O75" s="28">
        <v>26972</v>
      </c>
      <c r="P75" s="22">
        <v>27124</v>
      </c>
      <c r="Q75" s="28">
        <v>26893</v>
      </c>
      <c r="R75" s="28">
        <v>26654</v>
      </c>
      <c r="S75" s="28">
        <v>26182</v>
      </c>
      <c r="T75" s="22">
        <v>26101</v>
      </c>
      <c r="U75" s="28">
        <v>25299</v>
      </c>
      <c r="V75" s="28">
        <v>25553</v>
      </c>
      <c r="W75" s="28">
        <v>24428</v>
      </c>
      <c r="X75" s="22">
        <v>23771</v>
      </c>
    </row>
    <row r="76" spans="1:24" ht="14.25" thickBot="1">
      <c r="A76" s="7" t="s">
        <v>154</v>
      </c>
      <c r="B76" s="28">
        <v>49401</v>
      </c>
      <c r="C76" s="28">
        <v>47306</v>
      </c>
      <c r="D76" s="28">
        <v>46486</v>
      </c>
      <c r="E76" s="22">
        <v>46375</v>
      </c>
      <c r="F76" s="28">
        <v>45239</v>
      </c>
      <c r="G76" s="28">
        <v>44578</v>
      </c>
      <c r="H76" s="28">
        <v>43778</v>
      </c>
      <c r="I76" s="22">
        <v>44875</v>
      </c>
      <c r="J76" s="28">
        <v>43737</v>
      </c>
      <c r="K76" s="28">
        <v>43185</v>
      </c>
      <c r="L76" s="28">
        <v>42589</v>
      </c>
      <c r="M76" s="22">
        <v>41672</v>
      </c>
      <c r="N76" s="28">
        <v>43771</v>
      </c>
      <c r="O76" s="28">
        <v>44710</v>
      </c>
      <c r="P76" s="22">
        <v>45009</v>
      </c>
      <c r="Q76" s="28">
        <v>48137</v>
      </c>
      <c r="R76" s="28">
        <v>47796</v>
      </c>
      <c r="S76" s="28">
        <v>50335</v>
      </c>
      <c r="T76" s="22">
        <v>50596</v>
      </c>
      <c r="U76" s="28">
        <v>53306</v>
      </c>
      <c r="V76" s="28">
        <v>52158</v>
      </c>
      <c r="W76" s="28">
        <v>51923</v>
      </c>
      <c r="X76" s="22">
        <v>50438</v>
      </c>
    </row>
    <row r="77" spans="1:24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9" ht="13.5">
      <c r="A79" s="20" t="s">
        <v>159</v>
      </c>
    </row>
    <row r="80" ht="13.5">
      <c r="A80" s="20" t="s">
        <v>160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155</v>
      </c>
      <c r="B2" s="14">
        <v>1976</v>
      </c>
      <c r="C2" s="14"/>
      <c r="D2" s="14"/>
      <c r="E2" s="14"/>
      <c r="F2" s="14"/>
      <c r="G2" s="14"/>
    </row>
    <row r="3" spans="1:7" ht="14.25" thickBot="1">
      <c r="A3" s="11" t="s">
        <v>156</v>
      </c>
      <c r="B3" s="1" t="s">
        <v>157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HYPERLINK("http://www.kabupro.jp/mark/20130628/S000DV58.htm","有価証券報告書")</f>
        <v>有価証券報告書</v>
      </c>
      <c r="C4" s="15" t="str">
        <f>HYPERLINK("http://www.kabupro.jp/mark/20130628/S000DV58.htm","有価証券報告書")</f>
        <v>有価証券報告書</v>
      </c>
      <c r="D4" s="15" t="str">
        <f>HYPERLINK("http://www.kabupro.jp/mark/20120629/S000BAI7.htm","有価証券報告書")</f>
        <v>有価証券報告書</v>
      </c>
      <c r="E4" s="15" t="str">
        <f>HYPERLINK("http://www.kabupro.jp/mark/20100630/S00068V3.htm","有価証券報告書")</f>
        <v>有価証券報告書</v>
      </c>
      <c r="F4" s="15" t="str">
        <f>HYPERLINK("http://www.kabupro.jp/mark/20100630/S00068V3.htm","有価証券報告書")</f>
        <v>有価証券報告書</v>
      </c>
      <c r="G4" s="15" t="str">
        <f>HYPERLINK("http://www.kabupro.jp/mark/20090629/S0003JSQ.htm","有価証券報告書")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76</v>
      </c>
      <c r="G5" s="1" t="s">
        <v>79</v>
      </c>
    </row>
    <row r="6" spans="1:7" ht="15" thickBot="1" thickTop="1">
      <c r="A6" s="10" t="s">
        <v>65</v>
      </c>
      <c r="B6" s="18" t="s">
        <v>218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 t="s">
        <v>161</v>
      </c>
      <c r="C8" s="17" t="s">
        <v>162</v>
      </c>
      <c r="D8" s="17" t="s">
        <v>163</v>
      </c>
      <c r="E8" s="17" t="s">
        <v>164</v>
      </c>
      <c r="F8" s="17" t="s">
        <v>165</v>
      </c>
      <c r="G8" s="17" t="s">
        <v>166</v>
      </c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78</v>
      </c>
      <c r="G9" s="17" t="s">
        <v>80</v>
      </c>
    </row>
    <row r="10" spans="1:7" ht="14.25" thickBot="1">
      <c r="A10" s="13" t="s">
        <v>69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26" t="s">
        <v>167</v>
      </c>
      <c r="B11" s="21">
        <v>30580</v>
      </c>
      <c r="C11" s="21">
        <v>25556</v>
      </c>
      <c r="D11" s="21">
        <v>23786</v>
      </c>
      <c r="E11" s="21">
        <v>28832</v>
      </c>
      <c r="F11" s="21">
        <v>35535</v>
      </c>
      <c r="G11" s="21">
        <v>35328</v>
      </c>
    </row>
    <row r="12" spans="1:7" ht="13.5">
      <c r="A12" s="7" t="s">
        <v>168</v>
      </c>
      <c r="B12" s="22">
        <v>25615</v>
      </c>
      <c r="C12" s="22">
        <v>21602</v>
      </c>
      <c r="D12" s="22">
        <v>19482</v>
      </c>
      <c r="E12" s="22">
        <v>23550</v>
      </c>
      <c r="F12" s="22">
        <v>28346</v>
      </c>
      <c r="G12" s="22">
        <v>27169</v>
      </c>
    </row>
    <row r="13" spans="1:7" ht="13.5">
      <c r="A13" s="7" t="s">
        <v>169</v>
      </c>
      <c r="B13" s="22">
        <v>4964</v>
      </c>
      <c r="C13" s="22">
        <v>3954</v>
      </c>
      <c r="D13" s="22">
        <v>4304</v>
      </c>
      <c r="E13" s="22">
        <v>5282</v>
      </c>
      <c r="F13" s="22">
        <v>7189</v>
      </c>
      <c r="G13" s="22">
        <v>8159</v>
      </c>
    </row>
    <row r="14" spans="1:7" ht="13.5">
      <c r="A14" s="6" t="s">
        <v>170</v>
      </c>
      <c r="B14" s="22">
        <v>96</v>
      </c>
      <c r="C14" s="22">
        <v>97</v>
      </c>
      <c r="D14" s="22">
        <v>94</v>
      </c>
      <c r="E14" s="22">
        <v>91</v>
      </c>
      <c r="F14" s="22">
        <v>89</v>
      </c>
      <c r="G14" s="22">
        <v>85</v>
      </c>
    </row>
    <row r="15" spans="1:7" ht="13.5">
      <c r="A15" s="6" t="s">
        <v>171</v>
      </c>
      <c r="B15" s="22">
        <v>1001</v>
      </c>
      <c r="C15" s="22">
        <v>1042</v>
      </c>
      <c r="D15" s="22">
        <v>1051</v>
      </c>
      <c r="E15" s="22">
        <v>1076</v>
      </c>
      <c r="F15" s="22">
        <v>1081</v>
      </c>
      <c r="G15" s="22">
        <v>1085</v>
      </c>
    </row>
    <row r="16" spans="1:7" ht="13.5">
      <c r="A16" s="6" t="s">
        <v>172</v>
      </c>
      <c r="B16" s="22">
        <v>118</v>
      </c>
      <c r="C16" s="22">
        <v>105</v>
      </c>
      <c r="D16" s="22">
        <v>109</v>
      </c>
      <c r="E16" s="22">
        <v>124</v>
      </c>
      <c r="F16" s="22">
        <v>141</v>
      </c>
      <c r="G16" s="22">
        <v>160</v>
      </c>
    </row>
    <row r="17" spans="1:7" ht="13.5">
      <c r="A17" s="6" t="s">
        <v>173</v>
      </c>
      <c r="B17" s="22">
        <v>125</v>
      </c>
      <c r="C17" s="22">
        <v>139</v>
      </c>
      <c r="D17" s="22">
        <v>133</v>
      </c>
      <c r="E17" s="22">
        <v>137</v>
      </c>
      <c r="F17" s="22">
        <v>87</v>
      </c>
      <c r="G17" s="22">
        <v>93</v>
      </c>
    </row>
    <row r="18" spans="1:7" ht="13.5">
      <c r="A18" s="6" t="s">
        <v>174</v>
      </c>
      <c r="B18" s="22">
        <v>24</v>
      </c>
      <c r="C18" s="22">
        <v>22</v>
      </c>
      <c r="D18" s="22">
        <v>22</v>
      </c>
      <c r="E18" s="22">
        <v>22</v>
      </c>
      <c r="F18" s="22">
        <v>25</v>
      </c>
      <c r="G18" s="22">
        <v>29</v>
      </c>
    </row>
    <row r="19" spans="1:7" ht="13.5">
      <c r="A19" s="6" t="s">
        <v>175</v>
      </c>
      <c r="B19" s="22">
        <v>149</v>
      </c>
      <c r="C19" s="22">
        <v>151</v>
      </c>
      <c r="D19" s="22">
        <v>161</v>
      </c>
      <c r="E19" s="22">
        <v>147</v>
      </c>
      <c r="F19" s="22">
        <v>179</v>
      </c>
      <c r="G19" s="22">
        <v>187</v>
      </c>
    </row>
    <row r="20" spans="1:7" ht="13.5">
      <c r="A20" s="6" t="s">
        <v>176</v>
      </c>
      <c r="B20" s="22">
        <v>231</v>
      </c>
      <c r="C20" s="22">
        <v>233</v>
      </c>
      <c r="D20" s="22">
        <v>233</v>
      </c>
      <c r="E20" s="22">
        <v>229</v>
      </c>
      <c r="F20" s="22">
        <v>243</v>
      </c>
      <c r="G20" s="22">
        <v>228</v>
      </c>
    </row>
    <row r="21" spans="1:7" ht="13.5">
      <c r="A21" s="6" t="s">
        <v>177</v>
      </c>
      <c r="B21" s="22">
        <v>58</v>
      </c>
      <c r="C21" s="22">
        <v>67</v>
      </c>
      <c r="D21" s="22">
        <v>69</v>
      </c>
      <c r="E21" s="22">
        <v>68</v>
      </c>
      <c r="F21" s="22">
        <v>65</v>
      </c>
      <c r="G21" s="22">
        <v>59</v>
      </c>
    </row>
    <row r="22" spans="1:7" ht="13.5">
      <c r="A22" s="6" t="s">
        <v>178</v>
      </c>
      <c r="B22" s="22">
        <v>21</v>
      </c>
      <c r="C22" s="22">
        <v>14</v>
      </c>
      <c r="D22" s="22">
        <v>23</v>
      </c>
      <c r="E22" s="22">
        <v>33</v>
      </c>
      <c r="F22" s="22">
        <v>33</v>
      </c>
      <c r="G22" s="22">
        <v>35</v>
      </c>
    </row>
    <row r="23" spans="1:7" ht="13.5">
      <c r="A23" s="6" t="s">
        <v>179</v>
      </c>
      <c r="B23" s="22">
        <v>55</v>
      </c>
      <c r="C23" s="22">
        <v>47</v>
      </c>
      <c r="D23" s="22">
        <v>47</v>
      </c>
      <c r="E23" s="22">
        <v>54</v>
      </c>
      <c r="F23" s="22">
        <v>47</v>
      </c>
      <c r="G23" s="22">
        <v>28</v>
      </c>
    </row>
    <row r="24" spans="1:7" ht="13.5">
      <c r="A24" s="6" t="s">
        <v>180</v>
      </c>
      <c r="B24" s="22">
        <v>8</v>
      </c>
      <c r="C24" s="22">
        <v>12</v>
      </c>
      <c r="D24" s="22">
        <v>113</v>
      </c>
      <c r="E24" s="22">
        <v>0</v>
      </c>
      <c r="F24" s="22"/>
      <c r="G24" s="22">
        <v>66</v>
      </c>
    </row>
    <row r="25" spans="1:7" ht="13.5">
      <c r="A25" s="6" t="s">
        <v>181</v>
      </c>
      <c r="B25" s="22">
        <v>40</v>
      </c>
      <c r="C25" s="22">
        <v>30</v>
      </c>
      <c r="D25" s="22">
        <v>30</v>
      </c>
      <c r="E25" s="22">
        <v>40</v>
      </c>
      <c r="F25" s="22">
        <v>50</v>
      </c>
      <c r="G25" s="22">
        <v>50</v>
      </c>
    </row>
    <row r="26" spans="1:7" ht="13.5">
      <c r="A26" s="6" t="s">
        <v>182</v>
      </c>
      <c r="B26" s="22">
        <v>119</v>
      </c>
      <c r="C26" s="22">
        <v>135</v>
      </c>
      <c r="D26" s="22">
        <v>142</v>
      </c>
      <c r="E26" s="22">
        <v>138</v>
      </c>
      <c r="F26" s="22"/>
      <c r="G26" s="22"/>
    </row>
    <row r="27" spans="1:7" ht="13.5">
      <c r="A27" s="6" t="s">
        <v>91</v>
      </c>
      <c r="B27" s="22">
        <v>563</v>
      </c>
      <c r="C27" s="22">
        <v>533</v>
      </c>
      <c r="D27" s="22">
        <v>539</v>
      </c>
      <c r="E27" s="22"/>
      <c r="F27" s="22"/>
      <c r="G27" s="22"/>
    </row>
    <row r="28" spans="1:7" ht="13.5">
      <c r="A28" s="6" t="s">
        <v>183</v>
      </c>
      <c r="B28" s="22">
        <v>2614</v>
      </c>
      <c r="C28" s="22">
        <v>2634</v>
      </c>
      <c r="D28" s="22">
        <v>2772</v>
      </c>
      <c r="E28" s="22">
        <v>2719</v>
      </c>
      <c r="F28" s="22">
        <v>2715</v>
      </c>
      <c r="G28" s="22">
        <v>2695</v>
      </c>
    </row>
    <row r="29" spans="1:7" ht="14.25" thickBot="1">
      <c r="A29" s="25" t="s">
        <v>184</v>
      </c>
      <c r="B29" s="23">
        <v>2350</v>
      </c>
      <c r="C29" s="23">
        <v>1319</v>
      </c>
      <c r="D29" s="23">
        <v>1531</v>
      </c>
      <c r="E29" s="23">
        <v>2562</v>
      </c>
      <c r="F29" s="23">
        <v>4473</v>
      </c>
      <c r="G29" s="23">
        <v>5464</v>
      </c>
    </row>
    <row r="30" spans="1:7" ht="14.25" thickTop="1">
      <c r="A30" s="6" t="s">
        <v>185</v>
      </c>
      <c r="B30" s="22">
        <v>18</v>
      </c>
      <c r="C30" s="22">
        <v>28</v>
      </c>
      <c r="D30" s="22">
        <v>22</v>
      </c>
      <c r="E30" s="22">
        <v>27</v>
      </c>
      <c r="F30" s="22">
        <v>55</v>
      </c>
      <c r="G30" s="22">
        <v>44</v>
      </c>
    </row>
    <row r="31" spans="1:7" ht="13.5">
      <c r="A31" s="6" t="s">
        <v>186</v>
      </c>
      <c r="B31" s="22">
        <v>42</v>
      </c>
      <c r="C31" s="22">
        <v>137</v>
      </c>
      <c r="D31" s="22">
        <v>39</v>
      </c>
      <c r="E31" s="22">
        <v>35</v>
      </c>
      <c r="F31" s="22">
        <v>33</v>
      </c>
      <c r="G31" s="22">
        <v>39</v>
      </c>
    </row>
    <row r="32" spans="1:7" ht="13.5">
      <c r="A32" s="6" t="s">
        <v>187</v>
      </c>
      <c r="B32" s="22">
        <v>277</v>
      </c>
      <c r="C32" s="22">
        <v>281</v>
      </c>
      <c r="D32" s="22">
        <v>285</v>
      </c>
      <c r="E32" s="22">
        <v>309</v>
      </c>
      <c r="F32" s="22">
        <v>343</v>
      </c>
      <c r="G32" s="22">
        <v>348</v>
      </c>
    </row>
    <row r="33" spans="1:7" ht="13.5">
      <c r="A33" s="6" t="s">
        <v>189</v>
      </c>
      <c r="B33" s="22">
        <v>81</v>
      </c>
      <c r="C33" s="22"/>
      <c r="D33" s="22"/>
      <c r="E33" s="22"/>
      <c r="F33" s="22"/>
      <c r="G33" s="22"/>
    </row>
    <row r="34" spans="1:7" ht="13.5">
      <c r="A34" s="6" t="s">
        <v>91</v>
      </c>
      <c r="B34" s="22">
        <v>52</v>
      </c>
      <c r="C34" s="22">
        <v>80</v>
      </c>
      <c r="D34" s="22">
        <v>51</v>
      </c>
      <c r="E34" s="22">
        <v>36</v>
      </c>
      <c r="F34" s="22">
        <v>42</v>
      </c>
      <c r="G34" s="22">
        <v>50</v>
      </c>
    </row>
    <row r="35" spans="1:7" ht="13.5">
      <c r="A35" s="6" t="s">
        <v>190</v>
      </c>
      <c r="B35" s="22">
        <v>471</v>
      </c>
      <c r="C35" s="22">
        <v>527</v>
      </c>
      <c r="D35" s="22">
        <v>398</v>
      </c>
      <c r="E35" s="22">
        <v>409</v>
      </c>
      <c r="F35" s="22">
        <v>474</v>
      </c>
      <c r="G35" s="22">
        <v>483</v>
      </c>
    </row>
    <row r="36" spans="1:7" ht="13.5">
      <c r="A36" s="6" t="s">
        <v>191</v>
      </c>
      <c r="B36" s="22">
        <v>19</v>
      </c>
      <c r="C36" s="22">
        <v>28</v>
      </c>
      <c r="D36" s="22">
        <v>49</v>
      </c>
      <c r="E36" s="22">
        <v>93</v>
      </c>
      <c r="F36" s="22">
        <v>181</v>
      </c>
      <c r="G36" s="22">
        <v>243</v>
      </c>
    </row>
    <row r="37" spans="1:7" ht="13.5">
      <c r="A37" s="6" t="s">
        <v>192</v>
      </c>
      <c r="B37" s="22"/>
      <c r="C37" s="22"/>
      <c r="D37" s="22">
        <v>0</v>
      </c>
      <c r="E37" s="22">
        <v>2</v>
      </c>
      <c r="F37" s="22">
        <v>4</v>
      </c>
      <c r="G37" s="22">
        <v>6</v>
      </c>
    </row>
    <row r="38" spans="1:7" ht="13.5">
      <c r="A38" s="6" t="s">
        <v>193</v>
      </c>
      <c r="B38" s="22">
        <v>122</v>
      </c>
      <c r="C38" s="22">
        <v>127</v>
      </c>
      <c r="D38" s="22">
        <v>153</v>
      </c>
      <c r="E38" s="22">
        <v>169</v>
      </c>
      <c r="F38" s="22">
        <v>186</v>
      </c>
      <c r="G38" s="22">
        <v>182</v>
      </c>
    </row>
    <row r="39" spans="1:7" ht="13.5">
      <c r="A39" s="6" t="s">
        <v>194</v>
      </c>
      <c r="B39" s="22"/>
      <c r="C39" s="22">
        <v>79</v>
      </c>
      <c r="D39" s="22">
        <v>122</v>
      </c>
      <c r="E39" s="22">
        <v>20</v>
      </c>
      <c r="F39" s="22">
        <v>296</v>
      </c>
      <c r="G39" s="22">
        <v>182</v>
      </c>
    </row>
    <row r="40" spans="1:7" ht="13.5">
      <c r="A40" s="6" t="s">
        <v>195</v>
      </c>
      <c r="B40" s="22"/>
      <c r="C40" s="22"/>
      <c r="D40" s="22"/>
      <c r="E40" s="22">
        <v>1</v>
      </c>
      <c r="F40" s="22">
        <v>13</v>
      </c>
      <c r="G40" s="22">
        <v>100</v>
      </c>
    </row>
    <row r="41" spans="1:7" ht="13.5">
      <c r="A41" s="6" t="s">
        <v>180</v>
      </c>
      <c r="B41" s="22">
        <v>136</v>
      </c>
      <c r="C41" s="22"/>
      <c r="D41" s="22"/>
      <c r="E41" s="22"/>
      <c r="F41" s="22"/>
      <c r="G41" s="22"/>
    </row>
    <row r="42" spans="1:7" ht="13.5">
      <c r="A42" s="6" t="s">
        <v>136</v>
      </c>
      <c r="B42" s="22">
        <v>42</v>
      </c>
      <c r="C42" s="22">
        <v>54</v>
      </c>
      <c r="D42" s="22">
        <v>64</v>
      </c>
      <c r="E42" s="22">
        <v>43</v>
      </c>
      <c r="F42" s="22">
        <v>103</v>
      </c>
      <c r="G42" s="22">
        <v>95</v>
      </c>
    </row>
    <row r="43" spans="1:7" ht="13.5">
      <c r="A43" s="6" t="s">
        <v>196</v>
      </c>
      <c r="B43" s="22">
        <v>321</v>
      </c>
      <c r="C43" s="22">
        <v>289</v>
      </c>
      <c r="D43" s="22">
        <v>390</v>
      </c>
      <c r="E43" s="22">
        <v>331</v>
      </c>
      <c r="F43" s="22">
        <v>786</v>
      </c>
      <c r="G43" s="22">
        <v>810</v>
      </c>
    </row>
    <row r="44" spans="1:7" ht="14.25" thickBot="1">
      <c r="A44" s="25" t="s">
        <v>197</v>
      </c>
      <c r="B44" s="23">
        <v>2500</v>
      </c>
      <c r="C44" s="23">
        <v>1557</v>
      </c>
      <c r="D44" s="23">
        <v>1538</v>
      </c>
      <c r="E44" s="23">
        <v>2640</v>
      </c>
      <c r="F44" s="23">
        <v>4161</v>
      </c>
      <c r="G44" s="23">
        <v>5136</v>
      </c>
    </row>
    <row r="45" spans="1:7" ht="14.25" thickTop="1">
      <c r="A45" s="6" t="s">
        <v>198</v>
      </c>
      <c r="B45" s="22"/>
      <c r="C45" s="22"/>
      <c r="D45" s="22">
        <v>53</v>
      </c>
      <c r="E45" s="22"/>
      <c r="F45" s="22"/>
      <c r="G45" s="22"/>
    </row>
    <row r="46" spans="1:7" ht="13.5">
      <c r="A46" s="6" t="s">
        <v>200</v>
      </c>
      <c r="B46" s="22"/>
      <c r="C46" s="22"/>
      <c r="D46" s="22"/>
      <c r="E46" s="22"/>
      <c r="F46" s="22">
        <v>47</v>
      </c>
      <c r="G46" s="22"/>
    </row>
    <row r="47" spans="1:7" ht="13.5">
      <c r="A47" s="6" t="s">
        <v>201</v>
      </c>
      <c r="B47" s="22"/>
      <c r="C47" s="22"/>
      <c r="D47" s="22">
        <v>39</v>
      </c>
      <c r="E47" s="22"/>
      <c r="F47" s="22"/>
      <c r="G47" s="22"/>
    </row>
    <row r="48" spans="1:7" ht="13.5">
      <c r="A48" s="6" t="s">
        <v>202</v>
      </c>
      <c r="B48" s="22"/>
      <c r="C48" s="22"/>
      <c r="D48" s="22">
        <v>0</v>
      </c>
      <c r="E48" s="22"/>
      <c r="F48" s="22"/>
      <c r="G48" s="22"/>
    </row>
    <row r="49" spans="1:7" ht="13.5">
      <c r="A49" s="6" t="s">
        <v>204</v>
      </c>
      <c r="B49" s="22"/>
      <c r="C49" s="22"/>
      <c r="D49" s="22">
        <v>93</v>
      </c>
      <c r="E49" s="22"/>
      <c r="F49" s="22">
        <v>47</v>
      </c>
      <c r="G49" s="22"/>
    </row>
    <row r="50" spans="1:7" ht="13.5">
      <c r="A50" s="6" t="s">
        <v>205</v>
      </c>
      <c r="B50" s="22">
        <v>50</v>
      </c>
      <c r="C50" s="22">
        <v>3</v>
      </c>
      <c r="D50" s="22">
        <v>65</v>
      </c>
      <c r="E50" s="22">
        <v>51</v>
      </c>
      <c r="F50" s="22">
        <v>87</v>
      </c>
      <c r="G50" s="22">
        <v>110</v>
      </c>
    </row>
    <row r="51" spans="1:7" ht="13.5">
      <c r="A51" s="6" t="s">
        <v>206</v>
      </c>
      <c r="B51" s="22"/>
      <c r="C51" s="22"/>
      <c r="D51" s="22"/>
      <c r="E51" s="22"/>
      <c r="F51" s="22">
        <v>17</v>
      </c>
      <c r="G51" s="22"/>
    </row>
    <row r="52" spans="1:7" ht="13.5">
      <c r="A52" s="6" t="s">
        <v>207</v>
      </c>
      <c r="B52" s="22">
        <v>43</v>
      </c>
      <c r="C52" s="22"/>
      <c r="D52" s="22"/>
      <c r="E52" s="22"/>
      <c r="F52" s="22"/>
      <c r="G52" s="22"/>
    </row>
    <row r="53" spans="1:7" ht="13.5">
      <c r="A53" s="6" t="s">
        <v>208</v>
      </c>
      <c r="B53" s="22"/>
      <c r="C53" s="22"/>
      <c r="D53" s="22"/>
      <c r="E53" s="22"/>
      <c r="F53" s="22">
        <v>1</v>
      </c>
      <c r="G53" s="22"/>
    </row>
    <row r="54" spans="1:7" ht="13.5">
      <c r="A54" s="6" t="s">
        <v>209</v>
      </c>
      <c r="B54" s="22"/>
      <c r="C54" s="22">
        <v>1</v>
      </c>
      <c r="D54" s="22">
        <v>0</v>
      </c>
      <c r="E54" s="22">
        <v>61</v>
      </c>
      <c r="F54" s="22"/>
      <c r="G54" s="22"/>
    </row>
    <row r="55" spans="1:7" ht="13.5">
      <c r="A55" s="6" t="s">
        <v>210</v>
      </c>
      <c r="B55" s="22"/>
      <c r="C55" s="22"/>
      <c r="D55" s="22">
        <v>187</v>
      </c>
      <c r="E55" s="22"/>
      <c r="F55" s="22"/>
      <c r="G55" s="22"/>
    </row>
    <row r="56" spans="1:7" ht="13.5">
      <c r="A56" s="6" t="s">
        <v>212</v>
      </c>
      <c r="B56" s="22">
        <v>94</v>
      </c>
      <c r="C56" s="22">
        <v>4</v>
      </c>
      <c r="D56" s="22">
        <v>271</v>
      </c>
      <c r="E56" s="22">
        <v>113</v>
      </c>
      <c r="F56" s="22">
        <v>107</v>
      </c>
      <c r="G56" s="22">
        <v>110</v>
      </c>
    </row>
    <row r="57" spans="1:7" ht="13.5">
      <c r="A57" s="7" t="s">
        <v>213</v>
      </c>
      <c r="B57" s="22">
        <v>2406</v>
      </c>
      <c r="C57" s="22">
        <v>1552</v>
      </c>
      <c r="D57" s="22">
        <v>1360</v>
      </c>
      <c r="E57" s="22">
        <v>2527</v>
      </c>
      <c r="F57" s="22">
        <v>4101</v>
      </c>
      <c r="G57" s="22">
        <v>5025</v>
      </c>
    </row>
    <row r="58" spans="1:7" ht="13.5">
      <c r="A58" s="7" t="s">
        <v>214</v>
      </c>
      <c r="B58" s="22">
        <v>485</v>
      </c>
      <c r="C58" s="22">
        <v>58</v>
      </c>
      <c r="D58" s="22">
        <v>54</v>
      </c>
      <c r="E58" s="22">
        <v>44</v>
      </c>
      <c r="F58" s="22">
        <v>52</v>
      </c>
      <c r="G58" s="22">
        <v>53</v>
      </c>
    </row>
    <row r="59" spans="1:7" ht="13.5">
      <c r="A59" s="7" t="s">
        <v>215</v>
      </c>
      <c r="B59" s="22">
        <v>252</v>
      </c>
      <c r="C59" s="22">
        <v>-37</v>
      </c>
      <c r="D59" s="22">
        <v>365</v>
      </c>
      <c r="E59" s="22">
        <v>324</v>
      </c>
      <c r="F59" s="22">
        <v>274</v>
      </c>
      <c r="G59" s="22">
        <v>824</v>
      </c>
    </row>
    <row r="60" spans="1:7" ht="13.5">
      <c r="A60" s="7" t="s">
        <v>216</v>
      </c>
      <c r="B60" s="22">
        <v>738</v>
      </c>
      <c r="C60" s="22">
        <v>21</v>
      </c>
      <c r="D60" s="22">
        <v>420</v>
      </c>
      <c r="E60" s="22">
        <v>369</v>
      </c>
      <c r="F60" s="22">
        <v>326</v>
      </c>
      <c r="G60" s="22">
        <v>877</v>
      </c>
    </row>
    <row r="61" spans="1:7" ht="14.25" thickBot="1">
      <c r="A61" s="7" t="s">
        <v>217</v>
      </c>
      <c r="B61" s="22">
        <v>1668</v>
      </c>
      <c r="C61" s="22">
        <v>1531</v>
      </c>
      <c r="D61" s="22">
        <v>940</v>
      </c>
      <c r="E61" s="22">
        <v>2157</v>
      </c>
      <c r="F61" s="22">
        <v>3775</v>
      </c>
      <c r="G61" s="22">
        <v>4148</v>
      </c>
    </row>
    <row r="62" spans="1:7" ht="14.25" thickTop="1">
      <c r="A62" s="8"/>
      <c r="B62" s="24"/>
      <c r="C62" s="24"/>
      <c r="D62" s="24"/>
      <c r="E62" s="24"/>
      <c r="F62" s="24"/>
      <c r="G62" s="24"/>
    </row>
    <row r="64" ht="13.5">
      <c r="A64" s="20" t="s">
        <v>159</v>
      </c>
    </row>
    <row r="65" ht="13.5">
      <c r="A65" s="20" t="s">
        <v>160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155</v>
      </c>
      <c r="B2" s="14">
        <v>1976</v>
      </c>
      <c r="C2" s="14"/>
      <c r="D2" s="14"/>
      <c r="E2" s="14"/>
      <c r="F2" s="14"/>
      <c r="G2" s="14"/>
    </row>
    <row r="3" spans="1:7" ht="14.25" thickBot="1">
      <c r="A3" s="11" t="s">
        <v>156</v>
      </c>
      <c r="B3" s="1" t="s">
        <v>157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HYPERLINK("http://www.kabupro.jp/mark/20130628/S000DV58.htm","有価証券報告書")</f>
        <v>有価証券報告書</v>
      </c>
      <c r="C4" s="15" t="str">
        <f>HYPERLINK("http://www.kabupro.jp/mark/20130628/S000DV58.htm","有価証券報告書")</f>
        <v>有価証券報告書</v>
      </c>
      <c r="D4" s="15" t="str">
        <f>HYPERLINK("http://www.kabupro.jp/mark/20120629/S000BAI7.htm","有価証券報告書")</f>
        <v>有価証券報告書</v>
      </c>
      <c r="E4" s="15" t="str">
        <f>HYPERLINK("http://www.kabupro.jp/mark/20100630/S00068V3.htm","有価証券報告書")</f>
        <v>有価証券報告書</v>
      </c>
      <c r="F4" s="15" t="str">
        <f>HYPERLINK("http://www.kabupro.jp/mark/20100630/S00068V3.htm","有価証券報告書")</f>
        <v>有価証券報告書</v>
      </c>
      <c r="G4" s="15" t="str">
        <f>HYPERLINK("http://www.kabupro.jp/mark/20090629/S0003JSQ.htm","有価証券報告書")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76</v>
      </c>
      <c r="G5" s="1" t="s">
        <v>79</v>
      </c>
    </row>
    <row r="6" spans="1:7" ht="15" thickBot="1" thickTop="1">
      <c r="A6" s="10" t="s">
        <v>65</v>
      </c>
      <c r="B6" s="18" t="s">
        <v>158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/>
      <c r="C8" s="17"/>
      <c r="D8" s="17"/>
      <c r="E8" s="17"/>
      <c r="F8" s="17"/>
      <c r="G8" s="17"/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78</v>
      </c>
      <c r="G9" s="17" t="s">
        <v>80</v>
      </c>
    </row>
    <row r="10" spans="1:7" ht="14.25" thickBot="1">
      <c r="A10" s="13" t="s">
        <v>69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9" t="s">
        <v>81</v>
      </c>
      <c r="B11" s="21">
        <v>4687</v>
      </c>
      <c r="C11" s="21">
        <v>5502</v>
      </c>
      <c r="D11" s="21">
        <v>7926</v>
      </c>
      <c r="E11" s="21">
        <v>6358</v>
      </c>
      <c r="F11" s="21">
        <v>6837</v>
      </c>
      <c r="G11" s="21">
        <v>5748</v>
      </c>
    </row>
    <row r="12" spans="1:7" ht="13.5">
      <c r="A12" s="2" t="s">
        <v>83</v>
      </c>
      <c r="B12" s="22">
        <v>1715</v>
      </c>
      <c r="C12" s="22">
        <v>1735</v>
      </c>
      <c r="D12" s="22">
        <v>1274</v>
      </c>
      <c r="E12" s="22">
        <v>1395</v>
      </c>
      <c r="F12" s="22">
        <v>1755</v>
      </c>
      <c r="G12" s="22">
        <v>1867</v>
      </c>
    </row>
    <row r="13" spans="1:7" ht="13.5">
      <c r="A13" s="2" t="s">
        <v>84</v>
      </c>
      <c r="B13" s="22">
        <v>13147</v>
      </c>
      <c r="C13" s="22">
        <v>9854</v>
      </c>
      <c r="D13" s="22">
        <v>7187</v>
      </c>
      <c r="E13" s="22">
        <v>9969</v>
      </c>
      <c r="F13" s="22">
        <v>10952</v>
      </c>
      <c r="G13" s="22">
        <v>10871</v>
      </c>
    </row>
    <row r="14" spans="1:7" ht="13.5">
      <c r="A14" s="2" t="s">
        <v>85</v>
      </c>
      <c r="B14" s="22">
        <v>9</v>
      </c>
      <c r="C14" s="22"/>
      <c r="D14" s="22"/>
      <c r="E14" s="22"/>
      <c r="F14" s="22"/>
      <c r="G14" s="22"/>
    </row>
    <row r="15" spans="1:7" ht="13.5">
      <c r="A15" s="2" t="s">
        <v>86</v>
      </c>
      <c r="B15" s="22">
        <v>846</v>
      </c>
      <c r="C15" s="22">
        <v>1070</v>
      </c>
      <c r="D15" s="22">
        <v>745</v>
      </c>
      <c r="E15" s="22">
        <v>1925</v>
      </c>
      <c r="F15" s="22">
        <v>2184</v>
      </c>
      <c r="G15" s="22">
        <v>2949</v>
      </c>
    </row>
    <row r="16" spans="1:7" ht="13.5">
      <c r="A16" s="2" t="s">
        <v>87</v>
      </c>
      <c r="B16" s="22">
        <v>155</v>
      </c>
      <c r="C16" s="22">
        <v>95</v>
      </c>
      <c r="D16" s="22">
        <v>11</v>
      </c>
      <c r="E16" s="22">
        <v>34</v>
      </c>
      <c r="F16" s="22">
        <v>74</v>
      </c>
      <c r="G16" s="22"/>
    </row>
    <row r="17" spans="1:7" ht="13.5">
      <c r="A17" s="2" t="s">
        <v>88</v>
      </c>
      <c r="B17" s="22">
        <v>156</v>
      </c>
      <c r="C17" s="22">
        <v>127</v>
      </c>
      <c r="D17" s="22">
        <v>159</v>
      </c>
      <c r="E17" s="22">
        <v>122</v>
      </c>
      <c r="F17" s="22">
        <v>135</v>
      </c>
      <c r="G17" s="22"/>
    </row>
    <row r="18" spans="1:7" ht="13.5">
      <c r="A18" s="2" t="s">
        <v>89</v>
      </c>
      <c r="B18" s="22">
        <v>920</v>
      </c>
      <c r="C18" s="22">
        <v>1205</v>
      </c>
      <c r="D18" s="22">
        <v>640</v>
      </c>
      <c r="E18" s="22"/>
      <c r="F18" s="22"/>
      <c r="G18" s="22"/>
    </row>
    <row r="19" spans="1:7" ht="13.5">
      <c r="A19" s="2" t="s">
        <v>90</v>
      </c>
      <c r="B19" s="22">
        <v>214</v>
      </c>
      <c r="C19" s="22">
        <v>332</v>
      </c>
      <c r="D19" s="22">
        <v>324</v>
      </c>
      <c r="E19" s="22">
        <v>507</v>
      </c>
      <c r="F19" s="22">
        <v>690</v>
      </c>
      <c r="G19" s="22">
        <v>842</v>
      </c>
    </row>
    <row r="20" spans="1:7" ht="13.5">
      <c r="A20" s="2" t="s">
        <v>91</v>
      </c>
      <c r="B20" s="22">
        <v>136</v>
      </c>
      <c r="C20" s="22">
        <v>145</v>
      </c>
      <c r="D20" s="22">
        <v>60</v>
      </c>
      <c r="E20" s="22">
        <v>470</v>
      </c>
      <c r="F20" s="22">
        <v>394</v>
      </c>
      <c r="G20" s="22">
        <v>548</v>
      </c>
    </row>
    <row r="21" spans="1:7" ht="13.5">
      <c r="A21" s="2" t="s">
        <v>92</v>
      </c>
      <c r="B21" s="22">
        <v>-365</v>
      </c>
      <c r="C21" s="22">
        <v>-214</v>
      </c>
      <c r="D21" s="22">
        <v>-192</v>
      </c>
      <c r="E21" s="22">
        <v>-63</v>
      </c>
      <c r="F21" s="22">
        <v>-64</v>
      </c>
      <c r="G21" s="22">
        <v>-82</v>
      </c>
    </row>
    <row r="22" spans="1:7" ht="13.5">
      <c r="A22" s="2" t="s">
        <v>93</v>
      </c>
      <c r="B22" s="22">
        <v>21623</v>
      </c>
      <c r="C22" s="22">
        <v>19856</v>
      </c>
      <c r="D22" s="22">
        <v>18138</v>
      </c>
      <c r="E22" s="22">
        <v>20721</v>
      </c>
      <c r="F22" s="22">
        <v>22958</v>
      </c>
      <c r="G22" s="22">
        <v>23096</v>
      </c>
    </row>
    <row r="23" spans="1:7" ht="13.5">
      <c r="A23" s="3" t="s">
        <v>94</v>
      </c>
      <c r="B23" s="22">
        <v>4182</v>
      </c>
      <c r="C23" s="22">
        <v>4060</v>
      </c>
      <c r="D23" s="22">
        <v>3989</v>
      </c>
      <c r="E23" s="22">
        <v>3916</v>
      </c>
      <c r="F23" s="22">
        <v>3593</v>
      </c>
      <c r="G23" s="22">
        <v>3465</v>
      </c>
    </row>
    <row r="24" spans="1:7" ht="13.5">
      <c r="A24" s="4" t="s">
        <v>95</v>
      </c>
      <c r="B24" s="22">
        <v>-1902</v>
      </c>
      <c r="C24" s="22">
        <v>-1773</v>
      </c>
      <c r="D24" s="22">
        <v>-1668</v>
      </c>
      <c r="E24" s="22">
        <v>-1525</v>
      </c>
      <c r="F24" s="22">
        <v>-1391</v>
      </c>
      <c r="G24" s="22">
        <v>-1321</v>
      </c>
    </row>
    <row r="25" spans="1:7" ht="13.5">
      <c r="A25" s="4" t="s">
        <v>96</v>
      </c>
      <c r="B25" s="22">
        <v>2279</v>
      </c>
      <c r="C25" s="22">
        <v>2286</v>
      </c>
      <c r="D25" s="22">
        <v>2321</v>
      </c>
      <c r="E25" s="22">
        <v>2391</v>
      </c>
      <c r="F25" s="22">
        <v>2201</v>
      </c>
      <c r="G25" s="22">
        <v>2143</v>
      </c>
    </row>
    <row r="26" spans="1:7" ht="13.5">
      <c r="A26" s="3" t="s">
        <v>97</v>
      </c>
      <c r="B26" s="22">
        <v>212</v>
      </c>
      <c r="C26" s="22">
        <v>213</v>
      </c>
      <c r="D26" s="22">
        <v>208</v>
      </c>
      <c r="E26" s="22">
        <v>206</v>
      </c>
      <c r="F26" s="22">
        <v>213</v>
      </c>
      <c r="G26" s="22">
        <v>205</v>
      </c>
    </row>
    <row r="27" spans="1:7" ht="13.5">
      <c r="A27" s="4" t="s">
        <v>95</v>
      </c>
      <c r="B27" s="22">
        <v>-183</v>
      </c>
      <c r="C27" s="22">
        <v>-178</v>
      </c>
      <c r="D27" s="22">
        <v>-171</v>
      </c>
      <c r="E27" s="22">
        <v>-163</v>
      </c>
      <c r="F27" s="22">
        <v>-164</v>
      </c>
      <c r="G27" s="22">
        <v>-158</v>
      </c>
    </row>
    <row r="28" spans="1:7" ht="13.5">
      <c r="A28" s="4" t="s">
        <v>98</v>
      </c>
      <c r="B28" s="22">
        <v>29</v>
      </c>
      <c r="C28" s="22">
        <v>34</v>
      </c>
      <c r="D28" s="22">
        <v>37</v>
      </c>
      <c r="E28" s="22">
        <v>43</v>
      </c>
      <c r="F28" s="22">
        <v>49</v>
      </c>
      <c r="G28" s="22">
        <v>47</v>
      </c>
    </row>
    <row r="29" spans="1:7" ht="13.5">
      <c r="A29" s="3" t="s">
        <v>99</v>
      </c>
      <c r="B29" s="22">
        <v>1471</v>
      </c>
      <c r="C29" s="22">
        <v>1379</v>
      </c>
      <c r="D29" s="22">
        <v>1356</v>
      </c>
      <c r="E29" s="22">
        <v>1506</v>
      </c>
      <c r="F29" s="22">
        <v>1536</v>
      </c>
      <c r="G29" s="22">
        <v>1482</v>
      </c>
    </row>
    <row r="30" spans="1:7" ht="13.5">
      <c r="A30" s="4" t="s">
        <v>95</v>
      </c>
      <c r="B30" s="22">
        <v>-1309</v>
      </c>
      <c r="C30" s="22">
        <v>-1258</v>
      </c>
      <c r="D30" s="22">
        <v>-1207</v>
      </c>
      <c r="E30" s="22">
        <v>-1205</v>
      </c>
      <c r="F30" s="22">
        <v>-1107</v>
      </c>
      <c r="G30" s="22">
        <v>-1049</v>
      </c>
    </row>
    <row r="31" spans="1:7" ht="13.5">
      <c r="A31" s="4" t="s">
        <v>100</v>
      </c>
      <c r="B31" s="22">
        <v>162</v>
      </c>
      <c r="C31" s="22">
        <v>120</v>
      </c>
      <c r="D31" s="22">
        <v>149</v>
      </c>
      <c r="E31" s="22">
        <v>301</v>
      </c>
      <c r="F31" s="22">
        <v>429</v>
      </c>
      <c r="G31" s="22">
        <v>433</v>
      </c>
    </row>
    <row r="32" spans="1:7" ht="13.5">
      <c r="A32" s="3" t="s">
        <v>101</v>
      </c>
      <c r="B32" s="22">
        <v>104</v>
      </c>
      <c r="C32" s="22">
        <v>65</v>
      </c>
      <c r="D32" s="22">
        <v>46</v>
      </c>
      <c r="E32" s="22">
        <v>46</v>
      </c>
      <c r="F32" s="22">
        <v>34</v>
      </c>
      <c r="G32" s="22">
        <v>33</v>
      </c>
    </row>
    <row r="33" spans="1:7" ht="13.5">
      <c r="A33" s="4" t="s">
        <v>95</v>
      </c>
      <c r="B33" s="22">
        <v>-84</v>
      </c>
      <c r="C33" s="22">
        <v>-46</v>
      </c>
      <c r="D33" s="22">
        <v>-40</v>
      </c>
      <c r="E33" s="22">
        <v>-35</v>
      </c>
      <c r="F33" s="22">
        <v>-30</v>
      </c>
      <c r="G33" s="22">
        <v>-28</v>
      </c>
    </row>
    <row r="34" spans="1:7" ht="13.5">
      <c r="A34" s="4" t="s">
        <v>102</v>
      </c>
      <c r="B34" s="22">
        <v>19</v>
      </c>
      <c r="C34" s="22">
        <v>19</v>
      </c>
      <c r="D34" s="22">
        <v>6</v>
      </c>
      <c r="E34" s="22">
        <v>11</v>
      </c>
      <c r="F34" s="22">
        <v>3</v>
      </c>
      <c r="G34" s="22">
        <v>4</v>
      </c>
    </row>
    <row r="35" spans="1:7" ht="13.5">
      <c r="A35" s="3" t="s">
        <v>103</v>
      </c>
      <c r="B35" s="22">
        <v>769</v>
      </c>
      <c r="C35" s="22">
        <v>633</v>
      </c>
      <c r="D35" s="22">
        <v>635</v>
      </c>
      <c r="E35" s="22">
        <v>603</v>
      </c>
      <c r="F35" s="22">
        <v>574</v>
      </c>
      <c r="G35" s="22">
        <v>580</v>
      </c>
    </row>
    <row r="36" spans="1:7" ht="13.5">
      <c r="A36" s="4" t="s">
        <v>95</v>
      </c>
      <c r="B36" s="22">
        <v>-645</v>
      </c>
      <c r="C36" s="22">
        <v>-582</v>
      </c>
      <c r="D36" s="22">
        <v>-560</v>
      </c>
      <c r="E36" s="22">
        <v>-515</v>
      </c>
      <c r="F36" s="22">
        <v>-503</v>
      </c>
      <c r="G36" s="22">
        <v>-489</v>
      </c>
    </row>
    <row r="37" spans="1:7" ht="13.5">
      <c r="A37" s="4" t="s">
        <v>104</v>
      </c>
      <c r="B37" s="22">
        <v>123</v>
      </c>
      <c r="C37" s="22">
        <v>50</v>
      </c>
      <c r="D37" s="22">
        <v>75</v>
      </c>
      <c r="E37" s="22">
        <v>88</v>
      </c>
      <c r="F37" s="22">
        <v>70</v>
      </c>
      <c r="G37" s="22">
        <v>90</v>
      </c>
    </row>
    <row r="38" spans="1:7" ht="13.5">
      <c r="A38" s="3" t="s">
        <v>105</v>
      </c>
      <c r="B38" s="22">
        <v>5303</v>
      </c>
      <c r="C38" s="22">
        <v>5303</v>
      </c>
      <c r="D38" s="22">
        <v>5294</v>
      </c>
      <c r="E38" s="22">
        <v>5259</v>
      </c>
      <c r="F38" s="22">
        <v>5285</v>
      </c>
      <c r="G38" s="22">
        <v>5285</v>
      </c>
    </row>
    <row r="39" spans="1:7" ht="13.5">
      <c r="A39" s="3" t="s">
        <v>106</v>
      </c>
      <c r="B39" s="22">
        <v>2</v>
      </c>
      <c r="C39" s="22">
        <v>117</v>
      </c>
      <c r="D39" s="22">
        <v>23</v>
      </c>
      <c r="E39" s="22">
        <v>27</v>
      </c>
      <c r="F39" s="22">
        <v>191</v>
      </c>
      <c r="G39" s="22">
        <v>13</v>
      </c>
    </row>
    <row r="40" spans="1:7" ht="13.5">
      <c r="A40" s="3" t="s">
        <v>107</v>
      </c>
      <c r="B40" s="22">
        <v>7920</v>
      </c>
      <c r="C40" s="22">
        <v>7932</v>
      </c>
      <c r="D40" s="22">
        <v>7907</v>
      </c>
      <c r="E40" s="22">
        <v>8123</v>
      </c>
      <c r="F40" s="22">
        <v>8231</v>
      </c>
      <c r="G40" s="22">
        <v>8018</v>
      </c>
    </row>
    <row r="41" spans="1:7" ht="13.5">
      <c r="A41" s="2" t="s">
        <v>108</v>
      </c>
      <c r="B41" s="22">
        <v>19</v>
      </c>
      <c r="C41" s="22">
        <v>19</v>
      </c>
      <c r="D41" s="22">
        <v>19</v>
      </c>
      <c r="E41" s="22">
        <v>19</v>
      </c>
      <c r="F41" s="22">
        <v>19</v>
      </c>
      <c r="G41" s="22">
        <v>20</v>
      </c>
    </row>
    <row r="42" spans="1:7" ht="13.5">
      <c r="A42" s="3" t="s">
        <v>109</v>
      </c>
      <c r="B42" s="22">
        <v>2256</v>
      </c>
      <c r="C42" s="22">
        <v>2303</v>
      </c>
      <c r="D42" s="22">
        <v>2279</v>
      </c>
      <c r="E42" s="22">
        <v>2105</v>
      </c>
      <c r="F42" s="22">
        <v>1656</v>
      </c>
      <c r="G42" s="22">
        <v>2269</v>
      </c>
    </row>
    <row r="43" spans="1:7" ht="13.5">
      <c r="A43" s="3" t="s">
        <v>110</v>
      </c>
      <c r="B43" s="22">
        <v>1833</v>
      </c>
      <c r="C43" s="22">
        <v>1877</v>
      </c>
      <c r="D43" s="22">
        <v>1833</v>
      </c>
      <c r="E43" s="22">
        <v>1833</v>
      </c>
      <c r="F43" s="22">
        <v>1771</v>
      </c>
      <c r="G43" s="22">
        <v>1770</v>
      </c>
    </row>
    <row r="44" spans="1:7" ht="13.5">
      <c r="A44" s="3" t="s">
        <v>111</v>
      </c>
      <c r="B44" s="22">
        <v>63</v>
      </c>
      <c r="C44" s="22">
        <v>20</v>
      </c>
      <c r="D44" s="22">
        <v>74</v>
      </c>
      <c r="E44" s="22">
        <v>161</v>
      </c>
      <c r="F44" s="22">
        <v>260</v>
      </c>
      <c r="G44" s="22">
        <v>195</v>
      </c>
    </row>
    <row r="45" spans="1:7" ht="13.5">
      <c r="A45" s="3" t="s">
        <v>112</v>
      </c>
      <c r="B45" s="22">
        <v>1</v>
      </c>
      <c r="C45" s="22">
        <v>1</v>
      </c>
      <c r="D45" s="22">
        <v>1</v>
      </c>
      <c r="E45" s="22">
        <v>0</v>
      </c>
      <c r="F45" s="22">
        <v>66</v>
      </c>
      <c r="G45" s="22">
        <v>66</v>
      </c>
    </row>
    <row r="46" spans="1:7" ht="13.5">
      <c r="A46" s="3" t="s">
        <v>90</v>
      </c>
      <c r="B46" s="22">
        <v>11</v>
      </c>
      <c r="C46" s="22">
        <v>194</v>
      </c>
      <c r="D46" s="22">
        <v>179</v>
      </c>
      <c r="E46" s="22">
        <v>377</v>
      </c>
      <c r="F46" s="22">
        <v>638</v>
      </c>
      <c r="G46" s="22">
        <v>543</v>
      </c>
    </row>
    <row r="47" spans="1:7" ht="13.5">
      <c r="A47" s="3" t="s">
        <v>91</v>
      </c>
      <c r="B47" s="22">
        <v>386</v>
      </c>
      <c r="C47" s="22">
        <v>332</v>
      </c>
      <c r="D47" s="22">
        <v>408</v>
      </c>
      <c r="E47" s="22">
        <v>459</v>
      </c>
      <c r="F47" s="22">
        <v>697</v>
      </c>
      <c r="G47" s="22">
        <v>1056</v>
      </c>
    </row>
    <row r="48" spans="1:7" ht="13.5">
      <c r="A48" s="3" t="s">
        <v>92</v>
      </c>
      <c r="B48" s="22">
        <v>-36</v>
      </c>
      <c r="C48" s="22">
        <v>-44</v>
      </c>
      <c r="D48" s="22">
        <v>-71</v>
      </c>
      <c r="E48" s="22">
        <v>-93</v>
      </c>
      <c r="F48" s="22">
        <v>-157</v>
      </c>
      <c r="G48" s="22">
        <v>-186</v>
      </c>
    </row>
    <row r="49" spans="1:7" ht="13.5">
      <c r="A49" s="3" t="s">
        <v>113</v>
      </c>
      <c r="B49" s="22">
        <v>4515</v>
      </c>
      <c r="C49" s="22">
        <v>4684</v>
      </c>
      <c r="D49" s="22">
        <v>4704</v>
      </c>
      <c r="E49" s="22">
        <v>4844</v>
      </c>
      <c r="F49" s="22">
        <v>4934</v>
      </c>
      <c r="G49" s="22">
        <v>5715</v>
      </c>
    </row>
    <row r="50" spans="1:7" ht="13.5">
      <c r="A50" s="2" t="s">
        <v>114</v>
      </c>
      <c r="B50" s="22">
        <v>12455</v>
      </c>
      <c r="C50" s="22">
        <v>12635</v>
      </c>
      <c r="D50" s="22">
        <v>12631</v>
      </c>
      <c r="E50" s="22">
        <v>12987</v>
      </c>
      <c r="F50" s="22">
        <v>13186</v>
      </c>
      <c r="G50" s="22">
        <v>13754</v>
      </c>
    </row>
    <row r="51" spans="1:7" ht="14.25" thickBot="1">
      <c r="A51" s="5" t="s">
        <v>115</v>
      </c>
      <c r="B51" s="23">
        <v>34079</v>
      </c>
      <c r="C51" s="23">
        <v>32491</v>
      </c>
      <c r="D51" s="23">
        <v>30770</v>
      </c>
      <c r="E51" s="23">
        <v>33708</v>
      </c>
      <c r="F51" s="23">
        <v>36145</v>
      </c>
      <c r="G51" s="23">
        <v>36850</v>
      </c>
    </row>
    <row r="52" spans="1:7" ht="14.25" thickTop="1">
      <c r="A52" s="2" t="s">
        <v>116</v>
      </c>
      <c r="B52" s="22">
        <v>674</v>
      </c>
      <c r="C52" s="22">
        <v>430</v>
      </c>
      <c r="D52" s="22">
        <v>292</v>
      </c>
      <c r="E52" s="22">
        <v>468</v>
      </c>
      <c r="F52" s="22">
        <v>1250</v>
      </c>
      <c r="G52" s="22">
        <v>1117</v>
      </c>
    </row>
    <row r="53" spans="1:7" ht="13.5">
      <c r="A53" s="2" t="s">
        <v>117</v>
      </c>
      <c r="B53" s="22">
        <v>732</v>
      </c>
      <c r="C53" s="22">
        <v>654</v>
      </c>
      <c r="D53" s="22">
        <v>544</v>
      </c>
      <c r="E53" s="22">
        <v>653</v>
      </c>
      <c r="F53" s="22">
        <v>824</v>
      </c>
      <c r="G53" s="22">
        <v>944</v>
      </c>
    </row>
    <row r="54" spans="1:7" ht="13.5">
      <c r="A54" s="2" t="s">
        <v>118</v>
      </c>
      <c r="B54" s="22">
        <v>2873</v>
      </c>
      <c r="C54" s="22">
        <v>2188</v>
      </c>
      <c r="D54" s="22">
        <v>1947</v>
      </c>
      <c r="E54" s="22">
        <v>2741</v>
      </c>
      <c r="F54" s="22">
        <v>2877</v>
      </c>
      <c r="G54" s="22">
        <v>2897</v>
      </c>
    </row>
    <row r="55" spans="1:7" ht="13.5">
      <c r="A55" s="2" t="s">
        <v>119</v>
      </c>
      <c r="B55" s="22">
        <v>1175</v>
      </c>
      <c r="C55" s="22">
        <v>1700</v>
      </c>
      <c r="D55" s="22">
        <v>2608</v>
      </c>
      <c r="E55" s="22">
        <v>2861</v>
      </c>
      <c r="F55" s="22">
        <v>4466</v>
      </c>
      <c r="G55" s="22">
        <v>6400</v>
      </c>
    </row>
    <row r="56" spans="1:7" ht="13.5">
      <c r="A56" s="2" t="s">
        <v>120</v>
      </c>
      <c r="B56" s="22">
        <v>95</v>
      </c>
      <c r="C56" s="22">
        <v>92</v>
      </c>
      <c r="D56" s="22">
        <v>75</v>
      </c>
      <c r="E56" s="22">
        <v>74</v>
      </c>
      <c r="F56" s="22">
        <v>82</v>
      </c>
      <c r="G56" s="22">
        <v>100</v>
      </c>
    </row>
    <row r="57" spans="1:7" ht="13.5">
      <c r="A57" s="2" t="s">
        <v>121</v>
      </c>
      <c r="B57" s="22">
        <v>509</v>
      </c>
      <c r="C57" s="22">
        <v>72</v>
      </c>
      <c r="D57" s="22">
        <v>67</v>
      </c>
      <c r="E57" s="22">
        <v>66</v>
      </c>
      <c r="F57" s="22">
        <v>100</v>
      </c>
      <c r="G57" s="22">
        <v>63</v>
      </c>
    </row>
    <row r="58" spans="1:7" ht="13.5">
      <c r="A58" s="2" t="s">
        <v>122</v>
      </c>
      <c r="B58" s="22">
        <v>412</v>
      </c>
      <c r="C58" s="22">
        <v>198</v>
      </c>
      <c r="D58" s="22"/>
      <c r="E58" s="22"/>
      <c r="F58" s="22"/>
      <c r="G58" s="22"/>
    </row>
    <row r="59" spans="1:7" ht="13.5">
      <c r="A59" s="2" t="s">
        <v>123</v>
      </c>
      <c r="B59" s="22">
        <v>200</v>
      </c>
      <c r="C59" s="22">
        <v>332</v>
      </c>
      <c r="D59" s="22">
        <v>107</v>
      </c>
      <c r="E59" s="22">
        <v>497</v>
      </c>
      <c r="F59" s="22">
        <v>448</v>
      </c>
      <c r="G59" s="22">
        <v>765</v>
      </c>
    </row>
    <row r="60" spans="1:7" ht="13.5">
      <c r="A60" s="2" t="s">
        <v>124</v>
      </c>
      <c r="B60" s="22">
        <v>53</v>
      </c>
      <c r="C60" s="22">
        <v>51</v>
      </c>
      <c r="D60" s="22">
        <v>18</v>
      </c>
      <c r="E60" s="22">
        <v>26</v>
      </c>
      <c r="F60" s="22">
        <v>24</v>
      </c>
      <c r="G60" s="22">
        <v>17</v>
      </c>
    </row>
    <row r="61" spans="1:7" ht="13.5">
      <c r="A61" s="2" t="s">
        <v>125</v>
      </c>
      <c r="B61" s="22">
        <v>195</v>
      </c>
      <c r="C61" s="22">
        <v>170</v>
      </c>
      <c r="D61" s="22">
        <v>177</v>
      </c>
      <c r="E61" s="22">
        <v>205</v>
      </c>
      <c r="F61" s="22">
        <v>235</v>
      </c>
      <c r="G61" s="22">
        <v>260</v>
      </c>
    </row>
    <row r="62" spans="1:7" ht="13.5">
      <c r="A62" s="2" t="s">
        <v>126</v>
      </c>
      <c r="B62" s="22">
        <v>40</v>
      </c>
      <c r="C62" s="22">
        <v>30</v>
      </c>
      <c r="D62" s="22">
        <v>30</v>
      </c>
      <c r="E62" s="22">
        <v>40</v>
      </c>
      <c r="F62" s="22">
        <v>50</v>
      </c>
      <c r="G62" s="22">
        <v>50</v>
      </c>
    </row>
    <row r="63" spans="1:7" ht="13.5">
      <c r="A63" s="2" t="s">
        <v>127</v>
      </c>
      <c r="B63" s="22">
        <v>15</v>
      </c>
      <c r="C63" s="22">
        <v>0</v>
      </c>
      <c r="D63" s="22"/>
      <c r="E63" s="22">
        <v>24</v>
      </c>
      <c r="F63" s="22">
        <v>6</v>
      </c>
      <c r="G63" s="22">
        <v>38</v>
      </c>
    </row>
    <row r="64" spans="1:7" ht="13.5">
      <c r="A64" s="2" t="s">
        <v>128</v>
      </c>
      <c r="B64" s="22">
        <v>240</v>
      </c>
      <c r="C64" s="22">
        <v>392</v>
      </c>
      <c r="D64" s="22">
        <v>14</v>
      </c>
      <c r="E64" s="22"/>
      <c r="F64" s="22"/>
      <c r="G64" s="22"/>
    </row>
    <row r="65" spans="1:7" ht="13.5">
      <c r="A65" s="2" t="s">
        <v>91</v>
      </c>
      <c r="B65" s="22">
        <v>265</v>
      </c>
      <c r="C65" s="22">
        <v>198</v>
      </c>
      <c r="D65" s="22">
        <v>369</v>
      </c>
      <c r="E65" s="22">
        <v>389</v>
      </c>
      <c r="F65" s="22">
        <v>587</v>
      </c>
      <c r="G65" s="22">
        <v>670</v>
      </c>
    </row>
    <row r="66" spans="1:7" ht="13.5">
      <c r="A66" s="2" t="s">
        <v>129</v>
      </c>
      <c r="B66" s="22">
        <v>7483</v>
      </c>
      <c r="C66" s="22">
        <v>6511</v>
      </c>
      <c r="D66" s="22">
        <v>6254</v>
      </c>
      <c r="E66" s="22">
        <v>8349</v>
      </c>
      <c r="F66" s="22">
        <v>11153</v>
      </c>
      <c r="G66" s="22">
        <v>13524</v>
      </c>
    </row>
    <row r="67" spans="1:7" ht="13.5">
      <c r="A67" s="2" t="s">
        <v>130</v>
      </c>
      <c r="B67" s="22">
        <v>800</v>
      </c>
      <c r="C67" s="22">
        <v>775</v>
      </c>
      <c r="D67" s="22">
        <v>525</v>
      </c>
      <c r="E67" s="22">
        <v>2008</v>
      </c>
      <c r="F67" s="22">
        <v>2745</v>
      </c>
      <c r="G67" s="22">
        <v>3105</v>
      </c>
    </row>
    <row r="68" spans="1:7" ht="13.5">
      <c r="A68" s="2" t="s">
        <v>131</v>
      </c>
      <c r="B68" s="22">
        <v>793</v>
      </c>
      <c r="C68" s="22">
        <v>811</v>
      </c>
      <c r="D68" s="22">
        <v>830</v>
      </c>
      <c r="E68" s="22">
        <v>845</v>
      </c>
      <c r="F68" s="22">
        <v>830</v>
      </c>
      <c r="G68" s="22">
        <v>830</v>
      </c>
    </row>
    <row r="69" spans="1:7" ht="13.5">
      <c r="A69" s="2" t="s">
        <v>132</v>
      </c>
      <c r="B69" s="22">
        <v>221</v>
      </c>
      <c r="C69" s="22">
        <v>215</v>
      </c>
      <c r="D69" s="22">
        <v>215</v>
      </c>
      <c r="E69" s="22">
        <v>192</v>
      </c>
      <c r="F69" s="22">
        <v>175</v>
      </c>
      <c r="G69" s="22">
        <v>150</v>
      </c>
    </row>
    <row r="70" spans="1:7" ht="13.5">
      <c r="A70" s="2" t="s">
        <v>133</v>
      </c>
      <c r="B70" s="22">
        <v>562</v>
      </c>
      <c r="C70" s="22">
        <v>562</v>
      </c>
      <c r="D70" s="22">
        <v>641</v>
      </c>
      <c r="E70" s="22">
        <v>641</v>
      </c>
      <c r="F70" s="22">
        <v>641</v>
      </c>
      <c r="G70" s="22">
        <v>641</v>
      </c>
    </row>
    <row r="71" spans="1:7" ht="13.5">
      <c r="A71" s="2" t="s">
        <v>134</v>
      </c>
      <c r="B71" s="22">
        <v>19</v>
      </c>
      <c r="C71" s="22">
        <v>19</v>
      </c>
      <c r="D71" s="22">
        <v>19</v>
      </c>
      <c r="E71" s="22"/>
      <c r="F71" s="22"/>
      <c r="G71" s="22"/>
    </row>
    <row r="72" spans="1:7" ht="13.5">
      <c r="A72" s="2" t="s">
        <v>136</v>
      </c>
      <c r="B72" s="22">
        <v>217</v>
      </c>
      <c r="C72" s="22">
        <v>411</v>
      </c>
      <c r="D72" s="22">
        <v>491</v>
      </c>
      <c r="E72" s="22">
        <v>513</v>
      </c>
      <c r="F72" s="22">
        <v>603</v>
      </c>
      <c r="G72" s="22">
        <v>384</v>
      </c>
    </row>
    <row r="73" spans="1:7" ht="13.5">
      <c r="A73" s="2" t="s">
        <v>137</v>
      </c>
      <c r="B73" s="22">
        <v>2615</v>
      </c>
      <c r="C73" s="22">
        <v>2795</v>
      </c>
      <c r="D73" s="22">
        <v>2723</v>
      </c>
      <c r="E73" s="22">
        <v>4201</v>
      </c>
      <c r="F73" s="22">
        <v>5295</v>
      </c>
      <c r="G73" s="22">
        <v>5612</v>
      </c>
    </row>
    <row r="74" spans="1:7" ht="14.25" thickBot="1">
      <c r="A74" s="5" t="s">
        <v>138</v>
      </c>
      <c r="B74" s="23">
        <v>10099</v>
      </c>
      <c r="C74" s="23">
        <v>9307</v>
      </c>
      <c r="D74" s="23">
        <v>8977</v>
      </c>
      <c r="E74" s="23">
        <v>12551</v>
      </c>
      <c r="F74" s="23">
        <v>16449</v>
      </c>
      <c r="G74" s="23">
        <v>19136</v>
      </c>
    </row>
    <row r="75" spans="1:7" ht="14.25" thickTop="1">
      <c r="A75" s="2" t="s">
        <v>139</v>
      </c>
      <c r="B75" s="22">
        <v>6889</v>
      </c>
      <c r="C75" s="22">
        <v>6889</v>
      </c>
      <c r="D75" s="22">
        <v>6889</v>
      </c>
      <c r="E75" s="22">
        <v>6889</v>
      </c>
      <c r="F75" s="22">
        <v>6889</v>
      </c>
      <c r="G75" s="22">
        <v>6889</v>
      </c>
    </row>
    <row r="76" spans="1:7" ht="13.5">
      <c r="A76" s="3" t="s">
        <v>140</v>
      </c>
      <c r="B76" s="22">
        <v>999</v>
      </c>
      <c r="C76" s="22">
        <v>999</v>
      </c>
      <c r="D76" s="22">
        <v>999</v>
      </c>
      <c r="E76" s="22">
        <v>999</v>
      </c>
      <c r="F76" s="22">
        <v>999</v>
      </c>
      <c r="G76" s="22">
        <v>999</v>
      </c>
    </row>
    <row r="77" spans="1:7" ht="13.5">
      <c r="A77" s="3" t="s">
        <v>141</v>
      </c>
      <c r="B77" s="22"/>
      <c r="C77" s="22"/>
      <c r="D77" s="22"/>
      <c r="E77" s="22"/>
      <c r="F77" s="22">
        <v>0</v>
      </c>
      <c r="G77" s="22">
        <v>0</v>
      </c>
    </row>
    <row r="78" spans="1:7" ht="13.5">
      <c r="A78" s="3" t="s">
        <v>142</v>
      </c>
      <c r="B78" s="22">
        <v>999</v>
      </c>
      <c r="C78" s="22">
        <v>999</v>
      </c>
      <c r="D78" s="22">
        <v>999</v>
      </c>
      <c r="E78" s="22">
        <v>999</v>
      </c>
      <c r="F78" s="22">
        <v>1000</v>
      </c>
      <c r="G78" s="22">
        <v>1000</v>
      </c>
    </row>
    <row r="79" spans="1:7" ht="13.5">
      <c r="A79" s="3" t="s">
        <v>143</v>
      </c>
      <c r="B79" s="22">
        <v>214</v>
      </c>
      <c r="C79" s="22">
        <v>180</v>
      </c>
      <c r="D79" s="22">
        <v>146</v>
      </c>
      <c r="E79" s="22">
        <v>112</v>
      </c>
      <c r="F79" s="22">
        <v>77</v>
      </c>
      <c r="G79" s="22">
        <v>39</v>
      </c>
    </row>
    <row r="80" spans="1:7" ht="13.5">
      <c r="A80" s="4" t="s">
        <v>144</v>
      </c>
      <c r="B80" s="22">
        <v>14000</v>
      </c>
      <c r="C80" s="22">
        <v>12500</v>
      </c>
      <c r="D80" s="22">
        <v>12000</v>
      </c>
      <c r="E80" s="22">
        <v>11500</v>
      </c>
      <c r="F80" s="22">
        <v>8500</v>
      </c>
      <c r="G80" s="22">
        <v>4800</v>
      </c>
    </row>
    <row r="81" spans="1:7" ht="13.5">
      <c r="A81" s="4" t="s">
        <v>145</v>
      </c>
      <c r="B81" s="22">
        <v>2768</v>
      </c>
      <c r="C81" s="22">
        <v>2973</v>
      </c>
      <c r="D81" s="22">
        <v>2315</v>
      </c>
      <c r="E81" s="22">
        <v>2282</v>
      </c>
      <c r="F81" s="22">
        <v>4286</v>
      </c>
      <c r="G81" s="22">
        <v>4624</v>
      </c>
    </row>
    <row r="82" spans="1:7" ht="13.5">
      <c r="A82" s="3" t="s">
        <v>146</v>
      </c>
      <c r="B82" s="22">
        <v>16982</v>
      </c>
      <c r="C82" s="22">
        <v>15653</v>
      </c>
      <c r="D82" s="22">
        <v>14461</v>
      </c>
      <c r="E82" s="22">
        <v>13894</v>
      </c>
      <c r="F82" s="22">
        <v>12863</v>
      </c>
      <c r="G82" s="22">
        <v>9464</v>
      </c>
    </row>
    <row r="83" spans="1:7" ht="13.5">
      <c r="A83" s="2" t="s">
        <v>147</v>
      </c>
      <c r="B83" s="22">
        <v>-2367</v>
      </c>
      <c r="C83" s="22">
        <v>-1745</v>
      </c>
      <c r="D83" s="22">
        <v>-1744</v>
      </c>
      <c r="E83" s="22">
        <v>-1741</v>
      </c>
      <c r="F83" s="22">
        <v>-1988</v>
      </c>
      <c r="G83" s="22">
        <v>-890</v>
      </c>
    </row>
    <row r="84" spans="1:7" ht="13.5">
      <c r="A84" s="2" t="s">
        <v>148</v>
      </c>
      <c r="B84" s="22">
        <v>22504</v>
      </c>
      <c r="C84" s="22">
        <v>21797</v>
      </c>
      <c r="D84" s="22">
        <v>20606</v>
      </c>
      <c r="E84" s="22">
        <v>20042</v>
      </c>
      <c r="F84" s="22">
        <v>18763</v>
      </c>
      <c r="G84" s="22">
        <v>16464</v>
      </c>
    </row>
    <row r="85" spans="1:7" ht="13.5">
      <c r="A85" s="2" t="s">
        <v>149</v>
      </c>
      <c r="B85" s="22">
        <v>560</v>
      </c>
      <c r="C85" s="22">
        <v>473</v>
      </c>
      <c r="D85" s="22">
        <v>360</v>
      </c>
      <c r="E85" s="22">
        <v>338</v>
      </c>
      <c r="F85" s="22">
        <v>164</v>
      </c>
      <c r="G85" s="22">
        <v>482</v>
      </c>
    </row>
    <row r="86" spans="1:7" ht="13.5">
      <c r="A86" s="2" t="s">
        <v>150</v>
      </c>
      <c r="B86" s="22">
        <v>879</v>
      </c>
      <c r="C86" s="22">
        <v>879</v>
      </c>
      <c r="D86" s="22">
        <v>800</v>
      </c>
      <c r="E86" s="22">
        <v>767</v>
      </c>
      <c r="F86" s="22">
        <v>767</v>
      </c>
      <c r="G86" s="22">
        <v>767</v>
      </c>
    </row>
    <row r="87" spans="1:7" ht="13.5">
      <c r="A87" s="2" t="s">
        <v>151</v>
      </c>
      <c r="B87" s="22">
        <v>1439</v>
      </c>
      <c r="C87" s="22">
        <v>1352</v>
      </c>
      <c r="D87" s="22">
        <v>1161</v>
      </c>
      <c r="E87" s="22">
        <v>1105</v>
      </c>
      <c r="F87" s="22">
        <v>932</v>
      </c>
      <c r="G87" s="22">
        <v>1249</v>
      </c>
    </row>
    <row r="88" spans="1:7" ht="13.5">
      <c r="A88" s="6" t="s">
        <v>152</v>
      </c>
      <c r="B88" s="22">
        <v>36</v>
      </c>
      <c r="C88" s="22">
        <v>34</v>
      </c>
      <c r="D88" s="22">
        <v>25</v>
      </c>
      <c r="E88" s="22">
        <v>8</v>
      </c>
      <c r="F88" s="22"/>
      <c r="G88" s="22"/>
    </row>
    <row r="89" spans="1:7" ht="13.5">
      <c r="A89" s="6" t="s">
        <v>153</v>
      </c>
      <c r="B89" s="22">
        <v>23980</v>
      </c>
      <c r="C89" s="22">
        <v>23184</v>
      </c>
      <c r="D89" s="22">
        <v>21793</v>
      </c>
      <c r="E89" s="22">
        <v>21156</v>
      </c>
      <c r="F89" s="22">
        <v>19695</v>
      </c>
      <c r="G89" s="22">
        <v>17713</v>
      </c>
    </row>
    <row r="90" spans="1:7" ht="14.25" thickBot="1">
      <c r="A90" s="7" t="s">
        <v>154</v>
      </c>
      <c r="B90" s="22">
        <v>34079</v>
      </c>
      <c r="C90" s="22">
        <v>32491</v>
      </c>
      <c r="D90" s="22">
        <v>30770</v>
      </c>
      <c r="E90" s="22">
        <v>33708</v>
      </c>
      <c r="F90" s="22">
        <v>36145</v>
      </c>
      <c r="G90" s="22">
        <v>36850</v>
      </c>
    </row>
    <row r="91" spans="1:7" ht="14.25" thickTop="1">
      <c r="A91" s="8"/>
      <c r="B91" s="24"/>
      <c r="C91" s="24"/>
      <c r="D91" s="24"/>
      <c r="E91" s="24"/>
      <c r="F91" s="24"/>
      <c r="G91" s="24"/>
    </row>
    <row r="93" ht="13.5">
      <c r="A93" s="20" t="s">
        <v>159</v>
      </c>
    </row>
    <row r="94" ht="13.5">
      <c r="A94" s="20" t="s">
        <v>160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2014-02-12T06:39:08Z</dcterms:created>
  <dcterms:modified xsi:type="dcterms:W3CDTF">2014-02-12T06:39:18Z</dcterms:modified>
  <cp:category/>
  <cp:version/>
  <cp:contentType/>
  <cp:contentStatus/>
</cp:coreProperties>
</file>