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<sst xmlns="http://schemas.openxmlformats.org/spreadsheetml/2006/main" count="710" uniqueCount="293">
  <si>
    <t>未払役員賞与</t>
  </si>
  <si>
    <t>訴訟損失引当金</t>
  </si>
  <si>
    <t>繰延ヘッジ損益</t>
  </si>
  <si>
    <t>為替換算調整勘定</t>
  </si>
  <si>
    <t>少数株主持分</t>
  </si>
  <si>
    <t>連結・貸借対照表</t>
  </si>
  <si>
    <t>累積四半期</t>
  </si>
  <si>
    <t>2013/04/01</t>
  </si>
  <si>
    <t>貸倒引当金の増減額（△は減少）</t>
  </si>
  <si>
    <t>退職給付及び役員退職慰労引当金の増減額（△は減少）</t>
  </si>
  <si>
    <t>退職給付引当金の増減額（△は減少）</t>
  </si>
  <si>
    <t>受取利息及び受取配当金</t>
  </si>
  <si>
    <t>投資有価証券評価損益（△は益）</t>
  </si>
  <si>
    <t>投資有価証券売却損益（△は益）</t>
  </si>
  <si>
    <t>固定資産売却損益（△は益）</t>
  </si>
  <si>
    <t>売上債権の増減額（△は増加）</t>
  </si>
  <si>
    <t>未成工事支出金の増減額（△は増加）</t>
  </si>
  <si>
    <t>その他の流動資産の増減額（△は増加）</t>
  </si>
  <si>
    <t>その他の固定資産の増減額（△は増加）</t>
  </si>
  <si>
    <t>仕入債務の増減額（△は減少）</t>
  </si>
  <si>
    <t>未成工事受入金の増減額（△は減少）</t>
  </si>
  <si>
    <t>その他の流動負債の増減額（△は減少）</t>
  </si>
  <si>
    <t>その他の固定負債の増減額（△は減少）</t>
  </si>
  <si>
    <t>小計</t>
  </si>
  <si>
    <t>利息及び配当金の受取額</t>
  </si>
  <si>
    <t>利息の支払額</t>
  </si>
  <si>
    <t>法人税等の支払額</t>
  </si>
  <si>
    <t>法人税等の支払額又は還付額（△は支払）</t>
  </si>
  <si>
    <t>営業活動によるキャッシュ・フロー</t>
  </si>
  <si>
    <t>定期預金の預入による支出</t>
  </si>
  <si>
    <t>定期預金の払戻による収入</t>
  </si>
  <si>
    <t>有価証券の取得による支出</t>
  </si>
  <si>
    <t>有価証券の売却及び償還による収入</t>
  </si>
  <si>
    <t>有形固定資産の取得による支出</t>
  </si>
  <si>
    <t>有形固定資産の売却による収入</t>
  </si>
  <si>
    <t>投資有価証券の取得による支出</t>
  </si>
  <si>
    <t>投資有価証券の売却及び償還による収入</t>
  </si>
  <si>
    <t>貸付けによる支出</t>
  </si>
  <si>
    <t>貸付金の回収による収入</t>
  </si>
  <si>
    <t>その他の支出</t>
  </si>
  <si>
    <t>その他の収入</t>
  </si>
  <si>
    <t>その他の固定資産の取得による支出</t>
  </si>
  <si>
    <t>その他の固定資産の売却による収入</t>
  </si>
  <si>
    <t>その他の固定負債の減少による支出</t>
  </si>
  <si>
    <t>その他の固定資産の減少による支出</t>
  </si>
  <si>
    <t>投資活動によるキャッシュ・フロー</t>
  </si>
  <si>
    <t>短期借入れによる収入</t>
  </si>
  <si>
    <t>短期借入金の返済による支出</t>
  </si>
  <si>
    <t>長期借入れによる収入</t>
  </si>
  <si>
    <t>長期借入金の返済による支出</t>
  </si>
  <si>
    <t>自己株式の取得による支出</t>
  </si>
  <si>
    <t>自己株式の売却による収入</t>
  </si>
  <si>
    <t>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</si>
  <si>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</si>
  <si>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</si>
  <si>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</si>
  <si>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</si>
  <si>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連結除外に伴う現金及び現金同等物の減少額</t>
  </si>
  <si>
    <t>連結・キャッシュフロー計算書</t>
  </si>
  <si>
    <t>2010/12/31</t>
  </si>
  <si>
    <t>持分変動損失</t>
  </si>
  <si>
    <t>訴訟損失引当金繰入額</t>
  </si>
  <si>
    <t>特別損失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</si>
  <si>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</si>
  <si>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</si>
  <si>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</si>
  <si>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</si>
  <si>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</si>
  <si>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</si>
  <si>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</si>
  <si>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</si>
  <si>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</si>
  <si>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</si>
  <si>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2013/06/27</t>
  </si>
  <si>
    <t>通期</t>
  </si>
  <si>
    <t>2013/03/31</t>
  </si>
  <si>
    <t>2012/03/31</t>
  </si>
  <si>
    <t>2012/06/28</t>
  </si>
  <si>
    <t>2011/03/31</t>
  </si>
  <si>
    <t>2011/06/29</t>
  </si>
  <si>
    <t>2010/03/31</t>
  </si>
  <si>
    <t>2009/06/26</t>
  </si>
  <si>
    <t>2009/03/31</t>
  </si>
  <si>
    <t>2008/03/31</t>
  </si>
  <si>
    <t>現金及び預金</t>
  </si>
  <si>
    <t>百万円</t>
  </si>
  <si>
    <t>受取手形</t>
  </si>
  <si>
    <t>完成工事未収入金</t>
  </si>
  <si>
    <t>有価証券</t>
  </si>
  <si>
    <t>未成工事支出金</t>
  </si>
  <si>
    <t>材料貯蔵品</t>
  </si>
  <si>
    <t>前払費用</t>
  </si>
  <si>
    <t>立替金</t>
  </si>
  <si>
    <t>繰延税金資産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</si>
  <si>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</si>
  <si>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</si>
  <si>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</si>
  <si>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</si>
  <si>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</si>
  <si>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</si>
  <si>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</si>
  <si>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</si>
  <si>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</si>
  <si>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</si>
  <si>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</si>
  <si>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</si>
  <si>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</si>
  <si>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</si>
  <si>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</si>
  <si>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建設仮勘定</t>
  </si>
  <si>
    <t>有形固定資産</t>
  </si>
  <si>
    <t>有形固定資産</t>
  </si>
  <si>
    <t>借地権</t>
  </si>
  <si>
    <t>ソフトウエア</t>
  </si>
  <si>
    <t>その他</t>
  </si>
  <si>
    <t>無形固定資産</t>
  </si>
  <si>
    <t>投資有価証券</t>
  </si>
  <si>
    <t>関係会社株式</t>
  </si>
  <si>
    <t>長期貸付金</t>
  </si>
  <si>
    <t>長期貸付金</t>
  </si>
  <si>
    <t>従業員に対する長期貸付金</t>
  </si>
  <si>
    <t>関係会社長期貸付金</t>
  </si>
  <si>
    <t>差入保証金</t>
  </si>
  <si>
    <t>長期保険掛金</t>
  </si>
  <si>
    <t>破産更生債権等</t>
  </si>
  <si>
    <t>長期前払費用</t>
  </si>
  <si>
    <t>前払年金費用</t>
  </si>
  <si>
    <t>ゴルフ会員権</t>
  </si>
  <si>
    <t>投資その他の資産</t>
  </si>
  <si>
    <t>固定資産</t>
  </si>
  <si>
    <t>資産</t>
  </si>
  <si>
    <t>資産</t>
  </si>
  <si>
    <t>支払手形</t>
  </si>
  <si>
    <t>工事未払金</t>
  </si>
  <si>
    <t>短期借入金</t>
  </si>
  <si>
    <t>1年内返済予定の長期借入金</t>
  </si>
  <si>
    <t>未払金</t>
  </si>
  <si>
    <t>未払費用</t>
  </si>
  <si>
    <t>未払法人税等</t>
  </si>
  <si>
    <t>未払消費税等</t>
  </si>
  <si>
    <t>繰延税金負債</t>
  </si>
  <si>
    <t>未成工事受入金</t>
  </si>
  <si>
    <t>未成工事受入金</t>
  </si>
  <si>
    <t>預り金</t>
  </si>
  <si>
    <t>従業員預り金</t>
  </si>
  <si>
    <t>割賦利益繰延</t>
  </si>
  <si>
    <t>完成工事補償引当金</t>
  </si>
  <si>
    <t>工事損失引当金</t>
  </si>
  <si>
    <t>海外投資損失引当金</t>
  </si>
  <si>
    <t>賞与引当金</t>
  </si>
  <si>
    <t>その他</t>
  </si>
  <si>
    <t>流動負債</t>
  </si>
  <si>
    <t>長期借入金</t>
  </si>
  <si>
    <t>長期借入金</t>
  </si>
  <si>
    <t>退職給付引当金</t>
  </si>
  <si>
    <t>役員退職慰労引当金</t>
  </si>
  <si>
    <t>環境対策引当金</t>
  </si>
  <si>
    <t>長期未払金</t>
  </si>
  <si>
    <t>固定負債</t>
  </si>
  <si>
    <t>負債</t>
  </si>
  <si>
    <t>負債</t>
  </si>
  <si>
    <t>資本金</t>
  </si>
  <si>
    <t>資本準備金</t>
  </si>
  <si>
    <t>その他資本剰余金</t>
  </si>
  <si>
    <t>資本剰余金</t>
  </si>
  <si>
    <t>利益準備金</t>
  </si>
  <si>
    <t>固定資産圧縮積立金</t>
  </si>
  <si>
    <t>別途積立金</t>
  </si>
  <si>
    <t>繰越利益剰余金</t>
  </si>
  <si>
    <t>利益剰余金</t>
  </si>
  <si>
    <t>自己株式</t>
  </si>
  <si>
    <t>株主資本</t>
  </si>
  <si>
    <t>株主資本</t>
  </si>
  <si>
    <t>その他有価証券評価差額金</t>
  </si>
  <si>
    <t>評価・換算差額等</t>
  </si>
  <si>
    <t>評価・換算差額等</t>
  </si>
  <si>
    <t>純資産</t>
  </si>
  <si>
    <t>純資産</t>
  </si>
  <si>
    <t>負債純資産</t>
  </si>
  <si>
    <t>証券コード</t>
  </si>
  <si>
    <t>企業名</t>
  </si>
  <si>
    <t>ダイダン株式会社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</si>
  <si>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</si>
  <si>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</si>
  <si>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</si>
  <si>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</si>
  <si>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</si>
  <si>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</si>
  <si>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</si>
  <si>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</si>
  <si>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</si>
  <si>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完成工事高</t>
  </si>
  <si>
    <t>完成工事原価</t>
  </si>
  <si>
    <t>完成工事総利益及び完成工事総損失（△）</t>
  </si>
  <si>
    <t>役員報酬</t>
  </si>
  <si>
    <t>従業員給料手当</t>
  </si>
  <si>
    <t>（うち退職給付費用）</t>
  </si>
  <si>
    <t>法定福利費</t>
  </si>
  <si>
    <t>福利厚生費</t>
  </si>
  <si>
    <t>修繕維持費</t>
  </si>
  <si>
    <t>事務用品費</t>
  </si>
  <si>
    <t>電算費</t>
  </si>
  <si>
    <t>通信交通費</t>
  </si>
  <si>
    <t>動力用水光熱費</t>
  </si>
  <si>
    <t>調査研究費</t>
  </si>
  <si>
    <t>広告宣伝費</t>
  </si>
  <si>
    <t>貸倒引当金繰入額</t>
  </si>
  <si>
    <t>貸倒損失</t>
  </si>
  <si>
    <t>交際費</t>
  </si>
  <si>
    <t>寄付金</t>
  </si>
  <si>
    <t>諸会費</t>
  </si>
  <si>
    <t>地代家賃</t>
  </si>
  <si>
    <t>減価償却費</t>
  </si>
  <si>
    <t>租税公課</t>
  </si>
  <si>
    <t>保険料</t>
  </si>
  <si>
    <t>雑費</t>
  </si>
  <si>
    <t>販売費・一般管理費</t>
  </si>
  <si>
    <t>営業利益</t>
  </si>
  <si>
    <t>受取利息</t>
  </si>
  <si>
    <t>受取配当金</t>
  </si>
  <si>
    <t>不動産賃貸料</t>
  </si>
  <si>
    <t>受取保険料</t>
  </si>
  <si>
    <t>為替差益</t>
  </si>
  <si>
    <t>雑収益</t>
  </si>
  <si>
    <t>営業外収益</t>
  </si>
  <si>
    <t>支払利息</t>
  </si>
  <si>
    <t>支払保証料</t>
  </si>
  <si>
    <t>為替差損</t>
  </si>
  <si>
    <t>雑支出</t>
  </si>
  <si>
    <t>営業外費用</t>
  </si>
  <si>
    <t>経常利益</t>
  </si>
  <si>
    <t>固定資産売却益</t>
  </si>
  <si>
    <t>移転補償金</t>
  </si>
  <si>
    <t>投資有価証券売却益</t>
  </si>
  <si>
    <t>関係会社株式売却益</t>
  </si>
  <si>
    <t>貸倒引当金戻入額</t>
  </si>
  <si>
    <t>特別利益</t>
  </si>
  <si>
    <t>特別利益</t>
  </si>
  <si>
    <t>固定資産売却損</t>
  </si>
  <si>
    <t>固定資産除却損</t>
  </si>
  <si>
    <t>投資有価証券売却損</t>
  </si>
  <si>
    <t>投資有価証券評価損</t>
  </si>
  <si>
    <t>関係会社株式評価損</t>
  </si>
  <si>
    <t>ゴルフ会員権評価損</t>
  </si>
  <si>
    <t>災害による損失</t>
  </si>
  <si>
    <t>海外事業整理損</t>
  </si>
  <si>
    <t>関係会社整理損</t>
  </si>
  <si>
    <t>環境対策引当金繰入額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</si>
  <si>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</si>
  <si>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</si>
  <si>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</si>
  <si>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</si>
  <si>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</si>
  <si>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</si>
  <si>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</si>
  <si>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2014/02/07</t>
  </si>
  <si>
    <t>四半期</t>
  </si>
  <si>
    <t>2013/12/31</t>
  </si>
  <si>
    <t>2013/11/08</t>
  </si>
  <si>
    <t>2013/09/30</t>
  </si>
  <si>
    <t>2013/02/08</t>
  </si>
  <si>
    <t>2012/12/31</t>
  </si>
  <si>
    <t>2012/11/09</t>
  </si>
  <si>
    <t>2012/09/30</t>
  </si>
  <si>
    <t>2012/08/10</t>
  </si>
  <si>
    <t>2012/06/30</t>
  </si>
  <si>
    <t>2012/02/10</t>
  </si>
  <si>
    <t>2011/12/31</t>
  </si>
  <si>
    <t>2011/11/10</t>
  </si>
  <si>
    <t>2011/09/30</t>
  </si>
  <si>
    <t>2011/08/10</t>
  </si>
  <si>
    <t>2011/06/30</t>
  </si>
  <si>
    <t>2010/11/10</t>
  </si>
  <si>
    <t>2010/09/30</t>
  </si>
  <si>
    <t>2010/08/06</t>
  </si>
  <si>
    <t>2010/06/30</t>
  </si>
  <si>
    <t>2010/02/10</t>
  </si>
  <si>
    <t>2009/12/31</t>
  </si>
  <si>
    <t>2009/11/13</t>
  </si>
  <si>
    <t>2009/09/30</t>
  </si>
  <si>
    <t>2009/08/07</t>
  </si>
  <si>
    <t>2009/06/30</t>
  </si>
  <si>
    <t>2009/02/10</t>
  </si>
  <si>
    <t>2008/12/31</t>
  </si>
  <si>
    <t>2008/11/10</t>
  </si>
  <si>
    <t>2008/09/30</t>
  </si>
  <si>
    <t>2008/08/12</t>
  </si>
  <si>
    <t>2008/06/30</t>
  </si>
  <si>
    <t>現金及び預金</t>
  </si>
  <si>
    <t>受取手形・完成工事未収入金</t>
  </si>
  <si>
    <t>未成工事支出金等</t>
  </si>
  <si>
    <t>その他</t>
  </si>
  <si>
    <t>支払手形・工事未払金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</si>
</sst>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X4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4" width="17.625" style="0" customWidth="1"/>
  </cols>
  <sheetData>
    <row r="1" ht="14.25" thickBot="1"/>
    <row r="2" spans="1:24" ht="14.25" thickTop="1">
      <c r="A2" s="10" t="s">
        <v>179</v>
      </c>
      <c r="B2" s="14">
        <v>1980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4.25" thickBot="1">
      <c r="A3" s="11" t="s">
        <v>180</v>
      </c>
      <c r="B3" s="1" t="s">
        <v>181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thickTop="1">
      <c r="A4" s="10" t="s">
        <v>66</v>
      </c>
      <c r="B4" s="15" t="str">
        <f>HYPERLINK("http://www.kabupro.jp/mark/20140207/S10012XJ.htm","四半期報告書")</f>
        <v>四半期報告書</v>
      </c>
      <c r="C4" s="15" t="str">
        <f>HYPERLINK("http://www.kabupro.jp/mark/20131108/S1000CDE.htm","四半期報告書")</f>
        <v>四半期報告書</v>
      </c>
      <c r="D4" s="15" t="str">
        <f>HYPERLINK("http://www.kabupro.jp/mark/20130627/S000DQDV.htm","有価証券報告書")</f>
        <v>有価証券報告書</v>
      </c>
      <c r="E4" s="15" t="str">
        <f>HYPERLINK("http://www.kabupro.jp/mark/20140207/S10012XJ.htm","四半期報告書")</f>
        <v>四半期報告書</v>
      </c>
      <c r="F4" s="15" t="str">
        <f>HYPERLINK("http://www.kabupro.jp/mark/20131108/S1000CDE.htm","四半期報告書")</f>
        <v>四半期報告書</v>
      </c>
      <c r="G4" s="15" t="str">
        <f>HYPERLINK("http://www.kabupro.jp/mark/20120810/S000BMYZ.htm","四半期報告書")</f>
        <v>四半期報告書</v>
      </c>
      <c r="H4" s="15" t="str">
        <f>HYPERLINK("http://www.kabupro.jp/mark/20130627/S000DQDV.htm","有価証券報告書")</f>
        <v>有価証券報告書</v>
      </c>
      <c r="I4" s="15" t="str">
        <f>HYPERLINK("http://www.kabupro.jp/mark/20130208/S000CR0V.htm","四半期報告書")</f>
        <v>四半期報告書</v>
      </c>
      <c r="J4" s="15" t="str">
        <f>HYPERLINK("http://www.kabupro.jp/mark/20121109/S000C6ZN.htm","四半期報告書")</f>
        <v>四半期報告書</v>
      </c>
      <c r="K4" s="15" t="str">
        <f>HYPERLINK("http://www.kabupro.jp/mark/20120810/S000BMYZ.htm","四半期報告書")</f>
        <v>四半期報告書</v>
      </c>
      <c r="L4" s="15" t="str">
        <f>HYPERLINK("http://www.kabupro.jp/mark/20120628/S000B89Q.htm","有価証券報告書")</f>
        <v>有価証券報告書</v>
      </c>
      <c r="M4" s="15" t="str">
        <f>HYPERLINK("http://www.kabupro.jp/mark/20120210/S000A9CJ.htm","四半期報告書")</f>
        <v>四半期報告書</v>
      </c>
      <c r="N4" s="15" t="str">
        <f>HYPERLINK("http://www.kabupro.jp/mark/20111110/S0009MZ3.htm","四半期報告書")</f>
        <v>四半期報告書</v>
      </c>
      <c r="O4" s="15" t="str">
        <f>HYPERLINK("http://www.kabupro.jp/mark/20110810/S00092TP.htm","四半期報告書")</f>
        <v>四半期報告書</v>
      </c>
      <c r="P4" s="15" t="str">
        <f>HYPERLINK("http://www.kabupro.jp/mark/20110629/S0008NC9.htm","有価証券報告書")</f>
        <v>有価証券報告書</v>
      </c>
      <c r="Q4" s="15" t="str">
        <f>HYPERLINK("http://www.kabupro.jp/mark/20100210/S0005338.htm","四半期報告書")</f>
        <v>四半期報告書</v>
      </c>
      <c r="R4" s="15" t="str">
        <f>HYPERLINK("http://www.kabupro.jp/mark/20101110/S00071CP.htm","四半期報告書")</f>
        <v>四半期報告書</v>
      </c>
      <c r="S4" s="15" t="str">
        <f>HYPERLINK("http://www.kabupro.jp/mark/20100806/S0006H88.htm","四半期報告書")</f>
        <v>四半期報告書</v>
      </c>
      <c r="T4" s="15" t="str">
        <f>HYPERLINK("http://www.kabupro.jp/mark/20090626/S0003ERD.htm","有価証券報告書")</f>
        <v>有価証券報告書</v>
      </c>
      <c r="U4" s="15" t="str">
        <f>HYPERLINK("http://www.kabupro.jp/mark/20100210/S0005338.htm","四半期報告書")</f>
        <v>四半期報告書</v>
      </c>
      <c r="V4" s="15" t="str">
        <f>HYPERLINK("http://www.kabupro.jp/mark/20091113/S0004KDS.htm","四半期報告書")</f>
        <v>四半期報告書</v>
      </c>
      <c r="W4" s="15" t="str">
        <f>HYPERLINK("http://www.kabupro.jp/mark/20090807/S0003T9K.htm","四半期報告書")</f>
        <v>四半期報告書</v>
      </c>
      <c r="X4" s="15" t="str">
        <f>HYPERLINK("http://www.kabupro.jp/mark/20090626/S0003ERD.htm","有価証券報告書")</f>
        <v>有価証券報告書</v>
      </c>
    </row>
    <row r="5" spans="1:24" ht="14.25" thickBot="1">
      <c r="A5" s="11" t="s">
        <v>67</v>
      </c>
      <c r="B5" s="1" t="s">
        <v>255</v>
      </c>
      <c r="C5" s="1" t="s">
        <v>258</v>
      </c>
      <c r="D5" s="1" t="s">
        <v>73</v>
      </c>
      <c r="E5" s="1" t="s">
        <v>255</v>
      </c>
      <c r="F5" s="1" t="s">
        <v>258</v>
      </c>
      <c r="G5" s="1" t="s">
        <v>264</v>
      </c>
      <c r="H5" s="1" t="s">
        <v>73</v>
      </c>
      <c r="I5" s="1" t="s">
        <v>260</v>
      </c>
      <c r="J5" s="1" t="s">
        <v>262</v>
      </c>
      <c r="K5" s="1" t="s">
        <v>264</v>
      </c>
      <c r="L5" s="1" t="s">
        <v>77</v>
      </c>
      <c r="M5" s="1" t="s">
        <v>266</v>
      </c>
      <c r="N5" s="1" t="s">
        <v>268</v>
      </c>
      <c r="O5" s="1" t="s">
        <v>270</v>
      </c>
      <c r="P5" s="1" t="s">
        <v>79</v>
      </c>
      <c r="Q5" s="1" t="s">
        <v>276</v>
      </c>
      <c r="R5" s="1" t="s">
        <v>272</v>
      </c>
      <c r="S5" s="1" t="s">
        <v>274</v>
      </c>
      <c r="T5" s="1" t="s">
        <v>81</v>
      </c>
      <c r="U5" s="1" t="s">
        <v>276</v>
      </c>
      <c r="V5" s="1" t="s">
        <v>278</v>
      </c>
      <c r="W5" s="1" t="s">
        <v>280</v>
      </c>
      <c r="X5" s="1" t="s">
        <v>81</v>
      </c>
    </row>
    <row r="6" spans="1:24" ht="15" thickBot="1" thickTop="1">
      <c r="A6" s="10" t="s">
        <v>68</v>
      </c>
      <c r="B6" s="18" t="s">
        <v>65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14.25" thickTop="1">
      <c r="A7" s="12" t="s">
        <v>69</v>
      </c>
      <c r="B7" s="14" t="s">
        <v>6</v>
      </c>
      <c r="C7" s="14" t="s">
        <v>6</v>
      </c>
      <c r="D7" s="16" t="s">
        <v>74</v>
      </c>
      <c r="E7" s="14" t="s">
        <v>6</v>
      </c>
      <c r="F7" s="14" t="s">
        <v>6</v>
      </c>
      <c r="G7" s="14" t="s">
        <v>6</v>
      </c>
      <c r="H7" s="16" t="s">
        <v>74</v>
      </c>
      <c r="I7" s="14" t="s">
        <v>6</v>
      </c>
      <c r="J7" s="14" t="s">
        <v>6</v>
      </c>
      <c r="K7" s="14" t="s">
        <v>6</v>
      </c>
      <c r="L7" s="16" t="s">
        <v>74</v>
      </c>
      <c r="M7" s="14" t="s">
        <v>6</v>
      </c>
      <c r="N7" s="14" t="s">
        <v>6</v>
      </c>
      <c r="O7" s="14" t="s">
        <v>6</v>
      </c>
      <c r="P7" s="16" t="s">
        <v>74</v>
      </c>
      <c r="Q7" s="14" t="s">
        <v>6</v>
      </c>
      <c r="R7" s="14" t="s">
        <v>6</v>
      </c>
      <c r="S7" s="14" t="s">
        <v>6</v>
      </c>
      <c r="T7" s="16" t="s">
        <v>74</v>
      </c>
      <c r="U7" s="14" t="s">
        <v>6</v>
      </c>
      <c r="V7" s="14" t="s">
        <v>6</v>
      </c>
      <c r="W7" s="14" t="s">
        <v>6</v>
      </c>
      <c r="X7" s="16" t="s">
        <v>74</v>
      </c>
    </row>
    <row r="8" spans="1:24" ht="13.5">
      <c r="A8" s="13" t="s">
        <v>70</v>
      </c>
      <c r="B8" s="1" t="s">
        <v>7</v>
      </c>
      <c r="C8" s="1" t="s">
        <v>7</v>
      </c>
      <c r="D8" s="17" t="s">
        <v>185</v>
      </c>
      <c r="E8" s="1" t="s">
        <v>185</v>
      </c>
      <c r="F8" s="1" t="s">
        <v>185</v>
      </c>
      <c r="G8" s="1" t="s">
        <v>185</v>
      </c>
      <c r="H8" s="17" t="s">
        <v>186</v>
      </c>
      <c r="I8" s="1" t="s">
        <v>186</v>
      </c>
      <c r="J8" s="1" t="s">
        <v>186</v>
      </c>
      <c r="K8" s="1" t="s">
        <v>186</v>
      </c>
      <c r="L8" s="17" t="s">
        <v>187</v>
      </c>
      <c r="M8" s="1" t="s">
        <v>187</v>
      </c>
      <c r="N8" s="1" t="s">
        <v>187</v>
      </c>
      <c r="O8" s="1" t="s">
        <v>187</v>
      </c>
      <c r="P8" s="17" t="s">
        <v>188</v>
      </c>
      <c r="Q8" s="1" t="s">
        <v>188</v>
      </c>
      <c r="R8" s="1" t="s">
        <v>188</v>
      </c>
      <c r="S8" s="1" t="s">
        <v>188</v>
      </c>
      <c r="T8" s="17" t="s">
        <v>189</v>
      </c>
      <c r="U8" s="1" t="s">
        <v>189</v>
      </c>
      <c r="V8" s="1" t="s">
        <v>189</v>
      </c>
      <c r="W8" s="1" t="s">
        <v>189</v>
      </c>
      <c r="X8" s="17" t="s">
        <v>190</v>
      </c>
    </row>
    <row r="9" spans="1:24" ht="13.5">
      <c r="A9" s="13" t="s">
        <v>71</v>
      </c>
      <c r="B9" s="1" t="s">
        <v>257</v>
      </c>
      <c r="C9" s="1" t="s">
        <v>259</v>
      </c>
      <c r="D9" s="17" t="s">
        <v>75</v>
      </c>
      <c r="E9" s="1" t="s">
        <v>261</v>
      </c>
      <c r="F9" s="1" t="s">
        <v>263</v>
      </c>
      <c r="G9" s="1" t="s">
        <v>265</v>
      </c>
      <c r="H9" s="17" t="s">
        <v>76</v>
      </c>
      <c r="I9" s="1" t="s">
        <v>267</v>
      </c>
      <c r="J9" s="1" t="s">
        <v>269</v>
      </c>
      <c r="K9" s="1" t="s">
        <v>271</v>
      </c>
      <c r="L9" s="17" t="s">
        <v>78</v>
      </c>
      <c r="M9" s="1" t="s">
        <v>59</v>
      </c>
      <c r="N9" s="1" t="s">
        <v>273</v>
      </c>
      <c r="O9" s="1" t="s">
        <v>275</v>
      </c>
      <c r="P9" s="17" t="s">
        <v>80</v>
      </c>
      <c r="Q9" s="1" t="s">
        <v>277</v>
      </c>
      <c r="R9" s="1" t="s">
        <v>279</v>
      </c>
      <c r="S9" s="1" t="s">
        <v>281</v>
      </c>
      <c r="T9" s="17" t="s">
        <v>82</v>
      </c>
      <c r="U9" s="1" t="s">
        <v>283</v>
      </c>
      <c r="V9" s="1" t="s">
        <v>285</v>
      </c>
      <c r="W9" s="1" t="s">
        <v>287</v>
      </c>
      <c r="X9" s="17" t="s">
        <v>83</v>
      </c>
    </row>
    <row r="10" spans="1:24" ht="14.25" thickBot="1">
      <c r="A10" s="13" t="s">
        <v>72</v>
      </c>
      <c r="B10" s="1" t="s">
        <v>85</v>
      </c>
      <c r="C10" s="1" t="s">
        <v>85</v>
      </c>
      <c r="D10" s="17" t="s">
        <v>85</v>
      </c>
      <c r="E10" s="1" t="s">
        <v>85</v>
      </c>
      <c r="F10" s="1" t="s">
        <v>85</v>
      </c>
      <c r="G10" s="1" t="s">
        <v>85</v>
      </c>
      <c r="H10" s="17" t="s">
        <v>85</v>
      </c>
      <c r="I10" s="1" t="s">
        <v>85</v>
      </c>
      <c r="J10" s="1" t="s">
        <v>85</v>
      </c>
      <c r="K10" s="1" t="s">
        <v>85</v>
      </c>
      <c r="L10" s="17" t="s">
        <v>85</v>
      </c>
      <c r="M10" s="1" t="s">
        <v>85</v>
      </c>
      <c r="N10" s="1" t="s">
        <v>85</v>
      </c>
      <c r="O10" s="1" t="s">
        <v>85</v>
      </c>
      <c r="P10" s="17" t="s">
        <v>85</v>
      </c>
      <c r="Q10" s="1" t="s">
        <v>85</v>
      </c>
      <c r="R10" s="1" t="s">
        <v>85</v>
      </c>
      <c r="S10" s="1" t="s">
        <v>85</v>
      </c>
      <c r="T10" s="17" t="s">
        <v>85</v>
      </c>
      <c r="U10" s="1" t="s">
        <v>85</v>
      </c>
      <c r="V10" s="1" t="s">
        <v>85</v>
      </c>
      <c r="W10" s="1" t="s">
        <v>85</v>
      </c>
      <c r="X10" s="17" t="s">
        <v>85</v>
      </c>
    </row>
    <row r="11" spans="1:24" ht="14.25" thickTop="1">
      <c r="A11" s="26" t="s">
        <v>191</v>
      </c>
      <c r="B11" s="27">
        <v>85010</v>
      </c>
      <c r="C11" s="27">
        <v>55701</v>
      </c>
      <c r="D11" s="21">
        <v>121919</v>
      </c>
      <c r="E11" s="27">
        <v>83600</v>
      </c>
      <c r="F11" s="27">
        <v>56190</v>
      </c>
      <c r="G11" s="27">
        <v>25285</v>
      </c>
      <c r="H11" s="21">
        <v>122109</v>
      </c>
      <c r="I11" s="27">
        <v>81854</v>
      </c>
      <c r="J11" s="27">
        <v>52429</v>
      </c>
      <c r="K11" s="27">
        <v>21772</v>
      </c>
      <c r="L11" s="21">
        <v>109224</v>
      </c>
      <c r="M11" s="27">
        <v>71836</v>
      </c>
      <c r="N11" s="27">
        <v>46675</v>
      </c>
      <c r="O11" s="27">
        <v>21114</v>
      </c>
      <c r="P11" s="21">
        <v>116275</v>
      </c>
      <c r="Q11" s="27">
        <v>79174</v>
      </c>
      <c r="R11" s="27">
        <v>53080</v>
      </c>
      <c r="S11" s="27">
        <v>23321</v>
      </c>
      <c r="T11" s="21">
        <v>137725</v>
      </c>
      <c r="U11" s="27">
        <v>99980</v>
      </c>
      <c r="V11" s="27">
        <v>63891</v>
      </c>
      <c r="W11" s="27">
        <v>28962</v>
      </c>
      <c r="X11" s="21">
        <v>173383</v>
      </c>
    </row>
    <row r="12" spans="1:24" ht="13.5">
      <c r="A12" s="7" t="s">
        <v>192</v>
      </c>
      <c r="B12" s="28">
        <v>75489</v>
      </c>
      <c r="C12" s="28">
        <v>49764</v>
      </c>
      <c r="D12" s="22">
        <v>109177</v>
      </c>
      <c r="E12" s="28">
        <v>75975</v>
      </c>
      <c r="F12" s="28">
        <v>50955</v>
      </c>
      <c r="G12" s="28">
        <v>23040</v>
      </c>
      <c r="H12" s="22">
        <v>109732</v>
      </c>
      <c r="I12" s="28">
        <v>74170</v>
      </c>
      <c r="J12" s="28">
        <v>47058</v>
      </c>
      <c r="K12" s="28">
        <v>19829</v>
      </c>
      <c r="L12" s="22">
        <v>98413</v>
      </c>
      <c r="M12" s="28">
        <v>65129</v>
      </c>
      <c r="N12" s="28">
        <v>42260</v>
      </c>
      <c r="O12" s="28">
        <v>19331</v>
      </c>
      <c r="P12" s="22">
        <v>103085</v>
      </c>
      <c r="Q12" s="28">
        <v>70350</v>
      </c>
      <c r="R12" s="28">
        <v>47269</v>
      </c>
      <c r="S12" s="28">
        <v>21033</v>
      </c>
      <c r="T12" s="22">
        <v>124277</v>
      </c>
      <c r="U12" s="28">
        <v>90258</v>
      </c>
      <c r="V12" s="28">
        <v>58087</v>
      </c>
      <c r="W12" s="28">
        <v>26373</v>
      </c>
      <c r="X12" s="22">
        <v>163801</v>
      </c>
    </row>
    <row r="13" spans="1:24" ht="13.5">
      <c r="A13" s="7" t="s">
        <v>193</v>
      </c>
      <c r="B13" s="28">
        <v>9520</v>
      </c>
      <c r="C13" s="28">
        <v>5937</v>
      </c>
      <c r="D13" s="22">
        <v>12742</v>
      </c>
      <c r="E13" s="28">
        <v>7624</v>
      </c>
      <c r="F13" s="28">
        <v>5235</v>
      </c>
      <c r="G13" s="28">
        <v>2245</v>
      </c>
      <c r="H13" s="22">
        <v>12377</v>
      </c>
      <c r="I13" s="28">
        <v>7683</v>
      </c>
      <c r="J13" s="28">
        <v>5371</v>
      </c>
      <c r="K13" s="28">
        <v>1942</v>
      </c>
      <c r="L13" s="22">
        <v>10811</v>
      </c>
      <c r="M13" s="28">
        <v>6707</v>
      </c>
      <c r="N13" s="28">
        <v>4415</v>
      </c>
      <c r="O13" s="28">
        <v>1782</v>
      </c>
      <c r="P13" s="22">
        <v>13189</v>
      </c>
      <c r="Q13" s="28">
        <v>8824</v>
      </c>
      <c r="R13" s="28">
        <v>5810</v>
      </c>
      <c r="S13" s="28">
        <v>2287</v>
      </c>
      <c r="T13" s="22">
        <v>13448</v>
      </c>
      <c r="U13" s="28">
        <v>9722</v>
      </c>
      <c r="V13" s="28">
        <v>5803</v>
      </c>
      <c r="W13" s="28">
        <v>2589</v>
      </c>
      <c r="X13" s="22">
        <v>9581</v>
      </c>
    </row>
    <row r="14" spans="1:24" ht="13.5">
      <c r="A14" s="7" t="s">
        <v>216</v>
      </c>
      <c r="B14" s="28">
        <v>7329</v>
      </c>
      <c r="C14" s="28">
        <v>4929</v>
      </c>
      <c r="D14" s="22">
        <v>9992</v>
      </c>
      <c r="E14" s="28">
        <v>7320</v>
      </c>
      <c r="F14" s="28">
        <v>4919</v>
      </c>
      <c r="G14" s="28">
        <v>2577</v>
      </c>
      <c r="H14" s="22">
        <v>9684</v>
      </c>
      <c r="I14" s="28">
        <v>7230</v>
      </c>
      <c r="J14" s="28">
        <v>4832</v>
      </c>
      <c r="K14" s="28">
        <v>2572</v>
      </c>
      <c r="L14" s="22">
        <v>9574</v>
      </c>
      <c r="M14" s="28">
        <v>7114</v>
      </c>
      <c r="N14" s="28">
        <v>4917</v>
      </c>
      <c r="O14" s="28">
        <v>2579</v>
      </c>
      <c r="P14" s="22">
        <v>10162</v>
      </c>
      <c r="Q14" s="28">
        <v>7520</v>
      </c>
      <c r="R14" s="28">
        <v>5114</v>
      </c>
      <c r="S14" s="28">
        <v>2546</v>
      </c>
      <c r="T14" s="22">
        <v>10383</v>
      </c>
      <c r="U14" s="28">
        <v>7318</v>
      </c>
      <c r="V14" s="28">
        <v>5007</v>
      </c>
      <c r="W14" s="28">
        <v>2660</v>
      </c>
      <c r="X14" s="22">
        <v>9028</v>
      </c>
    </row>
    <row r="15" spans="1:24" ht="14.25" thickBot="1">
      <c r="A15" s="25" t="s">
        <v>217</v>
      </c>
      <c r="B15" s="29">
        <v>2191</v>
      </c>
      <c r="C15" s="29">
        <v>1008</v>
      </c>
      <c r="D15" s="23">
        <v>2749</v>
      </c>
      <c r="E15" s="29">
        <v>303</v>
      </c>
      <c r="F15" s="29">
        <v>316</v>
      </c>
      <c r="G15" s="29">
        <v>-331</v>
      </c>
      <c r="H15" s="23">
        <v>2692</v>
      </c>
      <c r="I15" s="29">
        <v>452</v>
      </c>
      <c r="J15" s="29">
        <v>539</v>
      </c>
      <c r="K15" s="29">
        <v>-629</v>
      </c>
      <c r="L15" s="23">
        <v>1236</v>
      </c>
      <c r="M15" s="29">
        <v>-407</v>
      </c>
      <c r="N15" s="29">
        <v>-502</v>
      </c>
      <c r="O15" s="29">
        <v>-796</v>
      </c>
      <c r="P15" s="23">
        <v>3027</v>
      </c>
      <c r="Q15" s="29">
        <v>1304</v>
      </c>
      <c r="R15" s="29">
        <v>696</v>
      </c>
      <c r="S15" s="29">
        <v>-259</v>
      </c>
      <c r="T15" s="23">
        <v>3064</v>
      </c>
      <c r="U15" s="29">
        <v>2404</v>
      </c>
      <c r="V15" s="29">
        <v>795</v>
      </c>
      <c r="W15" s="29">
        <v>-71</v>
      </c>
      <c r="X15" s="23">
        <v>552</v>
      </c>
    </row>
    <row r="16" spans="1:24" ht="14.25" thickTop="1">
      <c r="A16" s="6" t="s">
        <v>218</v>
      </c>
      <c r="B16" s="28">
        <v>10</v>
      </c>
      <c r="C16" s="28">
        <v>8</v>
      </c>
      <c r="D16" s="22">
        <v>15</v>
      </c>
      <c r="E16" s="28">
        <v>9</v>
      </c>
      <c r="F16" s="28">
        <v>7</v>
      </c>
      <c r="G16" s="28">
        <v>3</v>
      </c>
      <c r="H16" s="22">
        <v>17</v>
      </c>
      <c r="I16" s="28">
        <v>11</v>
      </c>
      <c r="J16" s="28">
        <v>9</v>
      </c>
      <c r="K16" s="28">
        <v>3</v>
      </c>
      <c r="L16" s="22">
        <v>22</v>
      </c>
      <c r="M16" s="28">
        <v>17</v>
      </c>
      <c r="N16" s="28">
        <v>12</v>
      </c>
      <c r="O16" s="28">
        <v>4</v>
      </c>
      <c r="P16" s="22">
        <v>31</v>
      </c>
      <c r="Q16" s="28">
        <v>23</v>
      </c>
      <c r="R16" s="28">
        <v>13</v>
      </c>
      <c r="S16" s="28">
        <v>5</v>
      </c>
      <c r="T16" s="22">
        <v>60</v>
      </c>
      <c r="U16" s="28">
        <v>38</v>
      </c>
      <c r="V16" s="28">
        <v>31</v>
      </c>
      <c r="W16" s="28">
        <v>9</v>
      </c>
      <c r="X16" s="22">
        <v>51</v>
      </c>
    </row>
    <row r="17" spans="1:24" ht="13.5">
      <c r="A17" s="6" t="s">
        <v>219</v>
      </c>
      <c r="B17" s="28">
        <v>164</v>
      </c>
      <c r="C17" s="28">
        <v>107</v>
      </c>
      <c r="D17" s="22">
        <v>162</v>
      </c>
      <c r="E17" s="28">
        <v>147</v>
      </c>
      <c r="F17" s="28">
        <v>97</v>
      </c>
      <c r="G17" s="28">
        <v>86</v>
      </c>
      <c r="H17" s="22">
        <v>150</v>
      </c>
      <c r="I17" s="28">
        <v>138</v>
      </c>
      <c r="J17" s="28">
        <v>93</v>
      </c>
      <c r="K17" s="28">
        <v>87</v>
      </c>
      <c r="L17" s="22">
        <v>132</v>
      </c>
      <c r="M17" s="28">
        <v>119</v>
      </c>
      <c r="N17" s="28">
        <v>82</v>
      </c>
      <c r="O17" s="28">
        <v>78</v>
      </c>
      <c r="P17" s="22">
        <v>124</v>
      </c>
      <c r="Q17" s="28">
        <v>111</v>
      </c>
      <c r="R17" s="28">
        <v>83</v>
      </c>
      <c r="S17" s="28">
        <v>76</v>
      </c>
      <c r="T17" s="22">
        <v>149</v>
      </c>
      <c r="U17" s="28">
        <v>136</v>
      </c>
      <c r="V17" s="28">
        <v>95</v>
      </c>
      <c r="W17" s="28">
        <v>77</v>
      </c>
      <c r="X17" s="22">
        <v>192</v>
      </c>
    </row>
    <row r="18" spans="1:24" ht="13.5">
      <c r="A18" s="6" t="s">
        <v>221</v>
      </c>
      <c r="B18" s="28">
        <v>91</v>
      </c>
      <c r="C18" s="28">
        <v>82</v>
      </c>
      <c r="D18" s="22">
        <v>98</v>
      </c>
      <c r="E18" s="28">
        <v>98</v>
      </c>
      <c r="F18" s="28">
        <v>93</v>
      </c>
      <c r="G18" s="28">
        <v>76</v>
      </c>
      <c r="H18" s="22">
        <v>97</v>
      </c>
      <c r="I18" s="28">
        <v>98</v>
      </c>
      <c r="J18" s="28">
        <v>84</v>
      </c>
      <c r="K18" s="28">
        <v>82</v>
      </c>
      <c r="L18" s="22">
        <v>152</v>
      </c>
      <c r="M18" s="28">
        <v>151</v>
      </c>
      <c r="N18" s="28">
        <v>149</v>
      </c>
      <c r="O18" s="28">
        <v>85</v>
      </c>
      <c r="P18" s="22">
        <v>16</v>
      </c>
      <c r="Q18" s="28">
        <v>15</v>
      </c>
      <c r="R18" s="28">
        <v>15</v>
      </c>
      <c r="S18" s="28">
        <v>3</v>
      </c>
      <c r="T18" s="22">
        <v>109</v>
      </c>
      <c r="U18" s="28">
        <v>32</v>
      </c>
      <c r="V18" s="28">
        <v>25</v>
      </c>
      <c r="W18" s="28">
        <v>21</v>
      </c>
      <c r="X18" s="22">
        <v>56</v>
      </c>
    </row>
    <row r="19" spans="1:24" ht="13.5">
      <c r="A19" s="6" t="s">
        <v>222</v>
      </c>
      <c r="B19" s="28">
        <v>200</v>
      </c>
      <c r="C19" s="28">
        <v>68</v>
      </c>
      <c r="D19" s="22">
        <v>383</v>
      </c>
      <c r="E19" s="28">
        <v>193</v>
      </c>
      <c r="F19" s="28"/>
      <c r="G19" s="28"/>
      <c r="H19" s="22"/>
      <c r="I19" s="28"/>
      <c r="J19" s="28"/>
      <c r="K19" s="28"/>
      <c r="L19" s="22"/>
      <c r="M19" s="28"/>
      <c r="N19" s="28"/>
      <c r="O19" s="28"/>
      <c r="P19" s="22">
        <v>51</v>
      </c>
      <c r="Q19" s="28"/>
      <c r="R19" s="28"/>
      <c r="S19" s="28">
        <v>43</v>
      </c>
      <c r="T19" s="22"/>
      <c r="U19" s="28"/>
      <c r="V19" s="28"/>
      <c r="W19" s="28">
        <v>21</v>
      </c>
      <c r="X19" s="22"/>
    </row>
    <row r="20" spans="1:24" ht="13.5">
      <c r="A20" s="6" t="s">
        <v>94</v>
      </c>
      <c r="B20" s="28">
        <v>33</v>
      </c>
      <c r="C20" s="28">
        <v>25</v>
      </c>
      <c r="D20" s="22">
        <v>11</v>
      </c>
      <c r="E20" s="28">
        <v>35</v>
      </c>
      <c r="F20" s="28">
        <v>25</v>
      </c>
      <c r="G20" s="28">
        <v>11</v>
      </c>
      <c r="H20" s="22">
        <v>20</v>
      </c>
      <c r="I20" s="28">
        <v>46</v>
      </c>
      <c r="J20" s="28">
        <v>36</v>
      </c>
      <c r="K20" s="28">
        <v>10</v>
      </c>
      <c r="L20" s="22">
        <v>9</v>
      </c>
      <c r="M20" s="28">
        <v>31</v>
      </c>
      <c r="N20" s="28">
        <v>20</v>
      </c>
      <c r="O20" s="28">
        <v>9</v>
      </c>
      <c r="P20" s="22">
        <v>10</v>
      </c>
      <c r="Q20" s="28">
        <v>35</v>
      </c>
      <c r="R20" s="28">
        <v>25</v>
      </c>
      <c r="S20" s="28">
        <v>10</v>
      </c>
      <c r="T20" s="22">
        <v>27</v>
      </c>
      <c r="U20" s="28">
        <v>16</v>
      </c>
      <c r="V20" s="28">
        <v>7</v>
      </c>
      <c r="W20" s="28">
        <v>4</v>
      </c>
      <c r="X20" s="22">
        <v>30</v>
      </c>
    </row>
    <row r="21" spans="1:24" ht="13.5">
      <c r="A21" s="6" t="s">
        <v>224</v>
      </c>
      <c r="B21" s="28">
        <v>500</v>
      </c>
      <c r="C21" s="28">
        <v>293</v>
      </c>
      <c r="D21" s="22">
        <v>705</v>
      </c>
      <c r="E21" s="28">
        <v>485</v>
      </c>
      <c r="F21" s="28">
        <v>224</v>
      </c>
      <c r="G21" s="28">
        <v>177</v>
      </c>
      <c r="H21" s="22">
        <v>321</v>
      </c>
      <c r="I21" s="28">
        <v>294</v>
      </c>
      <c r="J21" s="28">
        <v>224</v>
      </c>
      <c r="K21" s="28">
        <v>184</v>
      </c>
      <c r="L21" s="22">
        <v>351</v>
      </c>
      <c r="M21" s="28">
        <v>318</v>
      </c>
      <c r="N21" s="28">
        <v>265</v>
      </c>
      <c r="O21" s="28">
        <v>178</v>
      </c>
      <c r="P21" s="22">
        <v>270</v>
      </c>
      <c r="Q21" s="28">
        <v>186</v>
      </c>
      <c r="R21" s="28">
        <v>137</v>
      </c>
      <c r="S21" s="28">
        <v>139</v>
      </c>
      <c r="T21" s="22">
        <v>346</v>
      </c>
      <c r="U21" s="28">
        <v>224</v>
      </c>
      <c r="V21" s="28">
        <v>160</v>
      </c>
      <c r="W21" s="28">
        <v>135</v>
      </c>
      <c r="X21" s="22">
        <v>331</v>
      </c>
    </row>
    <row r="22" spans="1:24" ht="13.5">
      <c r="A22" s="6" t="s">
        <v>225</v>
      </c>
      <c r="B22" s="28">
        <v>113</v>
      </c>
      <c r="C22" s="28">
        <v>75</v>
      </c>
      <c r="D22" s="22">
        <v>154</v>
      </c>
      <c r="E22" s="28">
        <v>117</v>
      </c>
      <c r="F22" s="28">
        <v>80</v>
      </c>
      <c r="G22" s="28">
        <v>38</v>
      </c>
      <c r="H22" s="22">
        <v>160</v>
      </c>
      <c r="I22" s="28">
        <v>119</v>
      </c>
      <c r="J22" s="28">
        <v>79</v>
      </c>
      <c r="K22" s="28">
        <v>39</v>
      </c>
      <c r="L22" s="22">
        <v>161</v>
      </c>
      <c r="M22" s="28">
        <v>122</v>
      </c>
      <c r="N22" s="28">
        <v>82</v>
      </c>
      <c r="O22" s="28">
        <v>39</v>
      </c>
      <c r="P22" s="22">
        <v>156</v>
      </c>
      <c r="Q22" s="28">
        <v>118</v>
      </c>
      <c r="R22" s="28">
        <v>80</v>
      </c>
      <c r="S22" s="28">
        <v>40</v>
      </c>
      <c r="T22" s="22">
        <v>207</v>
      </c>
      <c r="U22" s="28">
        <v>157</v>
      </c>
      <c r="V22" s="28">
        <v>102</v>
      </c>
      <c r="W22" s="28">
        <v>51</v>
      </c>
      <c r="X22" s="22">
        <v>215</v>
      </c>
    </row>
    <row r="23" spans="1:24" ht="13.5">
      <c r="A23" s="6" t="s">
        <v>226</v>
      </c>
      <c r="B23" s="28">
        <v>14</v>
      </c>
      <c r="C23" s="28">
        <v>12</v>
      </c>
      <c r="D23" s="22">
        <v>12</v>
      </c>
      <c r="E23" s="28">
        <v>11</v>
      </c>
      <c r="F23" s="28">
        <v>8</v>
      </c>
      <c r="G23" s="28">
        <v>6</v>
      </c>
      <c r="H23" s="22">
        <v>14</v>
      </c>
      <c r="I23" s="28">
        <v>13</v>
      </c>
      <c r="J23" s="28">
        <v>10</v>
      </c>
      <c r="K23" s="28">
        <v>2</v>
      </c>
      <c r="L23" s="22">
        <v>8</v>
      </c>
      <c r="M23" s="28">
        <v>7</v>
      </c>
      <c r="N23" s="28">
        <v>3</v>
      </c>
      <c r="O23" s="28">
        <v>1</v>
      </c>
      <c r="P23" s="22">
        <v>19</v>
      </c>
      <c r="Q23" s="28">
        <v>14</v>
      </c>
      <c r="R23" s="28">
        <v>11</v>
      </c>
      <c r="S23" s="28">
        <v>7</v>
      </c>
      <c r="T23" s="22">
        <v>15</v>
      </c>
      <c r="U23" s="28">
        <v>12</v>
      </c>
      <c r="V23" s="28">
        <v>10</v>
      </c>
      <c r="W23" s="28">
        <v>6</v>
      </c>
      <c r="X23" s="22">
        <v>9</v>
      </c>
    </row>
    <row r="24" spans="1:24" ht="13.5">
      <c r="A24" s="6" t="s">
        <v>227</v>
      </c>
      <c r="B24" s="28"/>
      <c r="C24" s="28"/>
      <c r="D24" s="22"/>
      <c r="E24" s="28"/>
      <c r="F24" s="28">
        <v>60</v>
      </c>
      <c r="G24" s="28">
        <v>83</v>
      </c>
      <c r="H24" s="22">
        <v>75</v>
      </c>
      <c r="I24" s="28">
        <v>231</v>
      </c>
      <c r="J24" s="28">
        <v>193</v>
      </c>
      <c r="K24" s="28">
        <v>1</v>
      </c>
      <c r="L24" s="22">
        <v>54</v>
      </c>
      <c r="M24" s="28">
        <v>122</v>
      </c>
      <c r="N24" s="28">
        <v>99</v>
      </c>
      <c r="O24" s="28">
        <v>83</v>
      </c>
      <c r="P24" s="22"/>
      <c r="Q24" s="28">
        <v>11</v>
      </c>
      <c r="R24" s="28">
        <v>40</v>
      </c>
      <c r="S24" s="28"/>
      <c r="T24" s="22">
        <v>402</v>
      </c>
      <c r="U24" s="28">
        <v>484</v>
      </c>
      <c r="V24" s="28">
        <v>81</v>
      </c>
      <c r="W24" s="28"/>
      <c r="X24" s="22">
        <v>205</v>
      </c>
    </row>
    <row r="25" spans="1:24" ht="13.5">
      <c r="A25" s="6" t="s">
        <v>94</v>
      </c>
      <c r="B25" s="28">
        <v>9</v>
      </c>
      <c r="C25" s="28">
        <v>9</v>
      </c>
      <c r="D25" s="22">
        <v>10</v>
      </c>
      <c r="E25" s="28">
        <v>9</v>
      </c>
      <c r="F25" s="28">
        <v>9</v>
      </c>
      <c r="G25" s="28">
        <v>7</v>
      </c>
      <c r="H25" s="22">
        <v>25</v>
      </c>
      <c r="I25" s="28">
        <v>23</v>
      </c>
      <c r="J25" s="28">
        <v>21</v>
      </c>
      <c r="K25" s="28">
        <v>20</v>
      </c>
      <c r="L25" s="22">
        <v>19</v>
      </c>
      <c r="M25" s="28">
        <v>12</v>
      </c>
      <c r="N25" s="28">
        <v>8</v>
      </c>
      <c r="O25" s="28">
        <v>8</v>
      </c>
      <c r="P25" s="22">
        <v>13</v>
      </c>
      <c r="Q25" s="28">
        <v>0</v>
      </c>
      <c r="R25" s="28">
        <v>0</v>
      </c>
      <c r="S25" s="28">
        <v>0</v>
      </c>
      <c r="T25" s="22">
        <v>9</v>
      </c>
      <c r="U25" s="28">
        <v>4</v>
      </c>
      <c r="V25" s="28">
        <v>3</v>
      </c>
      <c r="W25" s="28">
        <v>1</v>
      </c>
      <c r="X25" s="22">
        <v>3</v>
      </c>
    </row>
    <row r="26" spans="1:24" ht="13.5">
      <c r="A26" s="6" t="s">
        <v>229</v>
      </c>
      <c r="B26" s="28">
        <v>138</v>
      </c>
      <c r="C26" s="28">
        <v>97</v>
      </c>
      <c r="D26" s="22">
        <v>177</v>
      </c>
      <c r="E26" s="28">
        <v>139</v>
      </c>
      <c r="F26" s="28">
        <v>158</v>
      </c>
      <c r="G26" s="28">
        <v>136</v>
      </c>
      <c r="H26" s="22">
        <v>276</v>
      </c>
      <c r="I26" s="28">
        <v>388</v>
      </c>
      <c r="J26" s="28">
        <v>304</v>
      </c>
      <c r="K26" s="28">
        <v>62</v>
      </c>
      <c r="L26" s="22">
        <v>244</v>
      </c>
      <c r="M26" s="28">
        <v>264</v>
      </c>
      <c r="N26" s="28">
        <v>194</v>
      </c>
      <c r="O26" s="28">
        <v>133</v>
      </c>
      <c r="P26" s="22">
        <v>189</v>
      </c>
      <c r="Q26" s="28">
        <v>145</v>
      </c>
      <c r="R26" s="28">
        <v>132</v>
      </c>
      <c r="S26" s="28">
        <v>48</v>
      </c>
      <c r="T26" s="22">
        <v>634</v>
      </c>
      <c r="U26" s="28">
        <v>658</v>
      </c>
      <c r="V26" s="28">
        <v>198</v>
      </c>
      <c r="W26" s="28">
        <v>59</v>
      </c>
      <c r="X26" s="22">
        <v>433</v>
      </c>
    </row>
    <row r="27" spans="1:24" ht="14.25" thickBot="1">
      <c r="A27" s="25" t="s">
        <v>230</v>
      </c>
      <c r="B27" s="29">
        <v>2554</v>
      </c>
      <c r="C27" s="29">
        <v>1204</v>
      </c>
      <c r="D27" s="23">
        <v>3278</v>
      </c>
      <c r="E27" s="29">
        <v>649</v>
      </c>
      <c r="F27" s="29">
        <v>381</v>
      </c>
      <c r="G27" s="29">
        <v>-290</v>
      </c>
      <c r="H27" s="23">
        <v>2736</v>
      </c>
      <c r="I27" s="29">
        <v>359</v>
      </c>
      <c r="J27" s="29">
        <v>458</v>
      </c>
      <c r="K27" s="29">
        <v>-507</v>
      </c>
      <c r="L27" s="23">
        <v>1343</v>
      </c>
      <c r="M27" s="29">
        <v>-353</v>
      </c>
      <c r="N27" s="29">
        <v>-431</v>
      </c>
      <c r="O27" s="29">
        <v>-751</v>
      </c>
      <c r="P27" s="23">
        <v>3108</v>
      </c>
      <c r="Q27" s="29">
        <v>1345</v>
      </c>
      <c r="R27" s="29">
        <v>701</v>
      </c>
      <c r="S27" s="29">
        <v>-167</v>
      </c>
      <c r="T27" s="23">
        <v>2776</v>
      </c>
      <c r="U27" s="29">
        <v>1970</v>
      </c>
      <c r="V27" s="29">
        <v>757</v>
      </c>
      <c r="W27" s="29">
        <v>3</v>
      </c>
      <c r="X27" s="23">
        <v>450</v>
      </c>
    </row>
    <row r="28" spans="1:24" ht="14.25" thickTop="1">
      <c r="A28" s="6" t="s">
        <v>231</v>
      </c>
      <c r="B28" s="28"/>
      <c r="C28" s="28"/>
      <c r="D28" s="22"/>
      <c r="E28" s="28"/>
      <c r="F28" s="28"/>
      <c r="G28" s="28"/>
      <c r="H28" s="22">
        <v>28</v>
      </c>
      <c r="I28" s="28">
        <v>27</v>
      </c>
      <c r="J28" s="28">
        <v>27</v>
      </c>
      <c r="K28" s="28"/>
      <c r="L28" s="22">
        <v>1</v>
      </c>
      <c r="M28" s="28">
        <v>1</v>
      </c>
      <c r="N28" s="28">
        <v>1</v>
      </c>
      <c r="O28" s="28"/>
      <c r="P28" s="22">
        <v>0</v>
      </c>
      <c r="Q28" s="28">
        <v>0</v>
      </c>
      <c r="R28" s="28">
        <v>0</v>
      </c>
      <c r="S28" s="28">
        <v>0</v>
      </c>
      <c r="T28" s="22">
        <v>9</v>
      </c>
      <c r="U28" s="28">
        <v>9</v>
      </c>
      <c r="V28" s="28">
        <v>5</v>
      </c>
      <c r="W28" s="28">
        <v>4</v>
      </c>
      <c r="X28" s="22">
        <v>10</v>
      </c>
    </row>
    <row r="29" spans="1:24" ht="13.5">
      <c r="A29" s="6" t="s">
        <v>235</v>
      </c>
      <c r="B29" s="28"/>
      <c r="C29" s="28"/>
      <c r="D29" s="22"/>
      <c r="E29" s="28"/>
      <c r="F29" s="28"/>
      <c r="G29" s="28"/>
      <c r="H29" s="22"/>
      <c r="I29" s="28"/>
      <c r="J29" s="28"/>
      <c r="K29" s="28"/>
      <c r="L29" s="22">
        <v>296</v>
      </c>
      <c r="M29" s="28">
        <v>178</v>
      </c>
      <c r="N29" s="28">
        <v>101</v>
      </c>
      <c r="O29" s="28">
        <v>70</v>
      </c>
      <c r="P29" s="22">
        <v>2</v>
      </c>
      <c r="Q29" s="28">
        <v>96</v>
      </c>
      <c r="R29" s="28">
        <v>55</v>
      </c>
      <c r="S29" s="28">
        <v>29</v>
      </c>
      <c r="T29" s="22">
        <v>5</v>
      </c>
      <c r="U29" s="28">
        <v>6</v>
      </c>
      <c r="V29" s="28">
        <v>8</v>
      </c>
      <c r="W29" s="28"/>
      <c r="X29" s="22"/>
    </row>
    <row r="30" spans="1:24" ht="13.5">
      <c r="A30" s="6" t="s">
        <v>236</v>
      </c>
      <c r="B30" s="28"/>
      <c r="C30" s="28"/>
      <c r="D30" s="22"/>
      <c r="E30" s="28"/>
      <c r="F30" s="28"/>
      <c r="G30" s="28"/>
      <c r="H30" s="22">
        <v>62</v>
      </c>
      <c r="I30" s="28">
        <v>61</v>
      </c>
      <c r="J30" s="28">
        <v>51</v>
      </c>
      <c r="K30" s="28"/>
      <c r="L30" s="22">
        <v>346</v>
      </c>
      <c r="M30" s="28">
        <v>228</v>
      </c>
      <c r="N30" s="28">
        <v>151</v>
      </c>
      <c r="O30" s="28">
        <v>70</v>
      </c>
      <c r="P30" s="22">
        <v>2</v>
      </c>
      <c r="Q30" s="28">
        <v>96</v>
      </c>
      <c r="R30" s="28">
        <v>55</v>
      </c>
      <c r="S30" s="28">
        <v>29</v>
      </c>
      <c r="T30" s="22">
        <v>37</v>
      </c>
      <c r="U30" s="28">
        <v>38</v>
      </c>
      <c r="V30" s="28">
        <v>36</v>
      </c>
      <c r="W30" s="28">
        <v>4</v>
      </c>
      <c r="X30" s="22">
        <v>748</v>
      </c>
    </row>
    <row r="31" spans="1:24" ht="13.5">
      <c r="A31" s="6" t="s">
        <v>238</v>
      </c>
      <c r="B31" s="28">
        <v>4</v>
      </c>
      <c r="C31" s="28"/>
      <c r="D31" s="22"/>
      <c r="E31" s="28"/>
      <c r="F31" s="28"/>
      <c r="G31" s="28"/>
      <c r="H31" s="22"/>
      <c r="I31" s="28"/>
      <c r="J31" s="28"/>
      <c r="K31" s="28"/>
      <c r="L31" s="22">
        <v>7</v>
      </c>
      <c r="M31" s="28">
        <v>0</v>
      </c>
      <c r="N31" s="28">
        <v>0</v>
      </c>
      <c r="O31" s="28">
        <v>0</v>
      </c>
      <c r="P31" s="22"/>
      <c r="Q31" s="28"/>
      <c r="R31" s="28"/>
      <c r="S31" s="28"/>
      <c r="T31" s="22">
        <v>1</v>
      </c>
      <c r="U31" s="28">
        <v>1</v>
      </c>
      <c r="V31" s="28">
        <v>1</v>
      </c>
      <c r="W31" s="28"/>
      <c r="X31" s="22">
        <v>8</v>
      </c>
    </row>
    <row r="32" spans="1:24" ht="13.5">
      <c r="A32" s="6" t="s">
        <v>239</v>
      </c>
      <c r="B32" s="28">
        <v>0</v>
      </c>
      <c r="C32" s="28">
        <v>0</v>
      </c>
      <c r="D32" s="22">
        <v>49</v>
      </c>
      <c r="E32" s="28">
        <v>37</v>
      </c>
      <c r="F32" s="28">
        <v>37</v>
      </c>
      <c r="G32" s="28">
        <v>6</v>
      </c>
      <c r="H32" s="22">
        <v>24</v>
      </c>
      <c r="I32" s="28">
        <v>23</v>
      </c>
      <c r="J32" s="28">
        <v>1</v>
      </c>
      <c r="K32" s="28">
        <v>0</v>
      </c>
      <c r="L32" s="22">
        <v>6</v>
      </c>
      <c r="M32" s="28">
        <v>0</v>
      </c>
      <c r="N32" s="28">
        <v>0</v>
      </c>
      <c r="O32" s="28">
        <v>0</v>
      </c>
      <c r="P32" s="22">
        <v>28</v>
      </c>
      <c r="Q32" s="28">
        <v>7</v>
      </c>
      <c r="R32" s="28">
        <v>7</v>
      </c>
      <c r="S32" s="28">
        <v>6</v>
      </c>
      <c r="T32" s="22">
        <v>12</v>
      </c>
      <c r="U32" s="28">
        <v>11</v>
      </c>
      <c r="V32" s="28">
        <v>1</v>
      </c>
      <c r="W32" s="28"/>
      <c r="X32" s="22">
        <v>2</v>
      </c>
    </row>
    <row r="33" spans="1:24" ht="13.5">
      <c r="A33" s="6" t="s">
        <v>240</v>
      </c>
      <c r="B33" s="28"/>
      <c r="C33" s="28"/>
      <c r="D33" s="22"/>
      <c r="E33" s="28"/>
      <c r="F33" s="28"/>
      <c r="G33" s="28"/>
      <c r="H33" s="22"/>
      <c r="I33" s="28"/>
      <c r="J33" s="28"/>
      <c r="K33" s="28"/>
      <c r="L33" s="22"/>
      <c r="M33" s="28"/>
      <c r="N33" s="28"/>
      <c r="O33" s="28"/>
      <c r="P33" s="22"/>
      <c r="Q33" s="28"/>
      <c r="R33" s="28"/>
      <c r="S33" s="28"/>
      <c r="T33" s="22">
        <v>6</v>
      </c>
      <c r="U33" s="28">
        <v>6</v>
      </c>
      <c r="V33" s="28">
        <v>6</v>
      </c>
      <c r="W33" s="28"/>
      <c r="X33" s="22">
        <v>9</v>
      </c>
    </row>
    <row r="34" spans="1:24" ht="13.5">
      <c r="A34" s="6" t="s">
        <v>241</v>
      </c>
      <c r="B34" s="28">
        <v>40</v>
      </c>
      <c r="C34" s="28">
        <v>57</v>
      </c>
      <c r="D34" s="22"/>
      <c r="E34" s="28">
        <v>159</v>
      </c>
      <c r="F34" s="28">
        <v>185</v>
      </c>
      <c r="G34" s="28">
        <v>210</v>
      </c>
      <c r="H34" s="22">
        <v>27</v>
      </c>
      <c r="I34" s="28">
        <v>322</v>
      </c>
      <c r="J34" s="28">
        <v>202</v>
      </c>
      <c r="K34" s="28">
        <v>136</v>
      </c>
      <c r="L34" s="22">
        <v>308</v>
      </c>
      <c r="M34" s="28">
        <v>102</v>
      </c>
      <c r="N34" s="28">
        <v>406</v>
      </c>
      <c r="O34" s="28">
        <v>344</v>
      </c>
      <c r="P34" s="22"/>
      <c r="Q34" s="28">
        <v>57</v>
      </c>
      <c r="R34" s="28"/>
      <c r="S34" s="28"/>
      <c r="T34" s="22">
        <v>864</v>
      </c>
      <c r="U34" s="28">
        <v>265</v>
      </c>
      <c r="V34" s="28">
        <v>74</v>
      </c>
      <c r="W34" s="28">
        <v>6</v>
      </c>
      <c r="X34" s="22">
        <v>64</v>
      </c>
    </row>
    <row r="35" spans="1:24" ht="13.5">
      <c r="A35" s="6" t="s">
        <v>243</v>
      </c>
      <c r="B35" s="28">
        <v>0</v>
      </c>
      <c r="C35" s="28">
        <v>1</v>
      </c>
      <c r="D35" s="22">
        <v>4</v>
      </c>
      <c r="E35" s="28">
        <v>2</v>
      </c>
      <c r="F35" s="28">
        <v>2</v>
      </c>
      <c r="G35" s="28">
        <v>1</v>
      </c>
      <c r="H35" s="22">
        <v>11</v>
      </c>
      <c r="I35" s="28">
        <v>11</v>
      </c>
      <c r="J35" s="28"/>
      <c r="K35" s="28"/>
      <c r="L35" s="22"/>
      <c r="M35" s="28"/>
      <c r="N35" s="28"/>
      <c r="O35" s="28"/>
      <c r="P35" s="22"/>
      <c r="Q35" s="28"/>
      <c r="R35" s="28"/>
      <c r="S35" s="28"/>
      <c r="T35" s="22"/>
      <c r="U35" s="28"/>
      <c r="V35" s="28"/>
      <c r="W35" s="28"/>
      <c r="X35" s="22">
        <v>3</v>
      </c>
    </row>
    <row r="36" spans="1:24" ht="13.5">
      <c r="A36" s="6" t="s">
        <v>60</v>
      </c>
      <c r="B36" s="28"/>
      <c r="C36" s="28"/>
      <c r="D36" s="22"/>
      <c r="E36" s="28"/>
      <c r="F36" s="28"/>
      <c r="G36" s="28"/>
      <c r="H36" s="22"/>
      <c r="I36" s="28"/>
      <c r="J36" s="28"/>
      <c r="K36" s="28"/>
      <c r="L36" s="22"/>
      <c r="M36" s="28"/>
      <c r="N36" s="28"/>
      <c r="O36" s="28"/>
      <c r="P36" s="22">
        <v>54</v>
      </c>
      <c r="Q36" s="28">
        <v>54</v>
      </c>
      <c r="R36" s="28"/>
      <c r="S36" s="28"/>
      <c r="T36" s="22"/>
      <c r="U36" s="28"/>
      <c r="V36" s="28"/>
      <c r="W36" s="28"/>
      <c r="X36" s="22"/>
    </row>
    <row r="37" spans="1:24" ht="13.5">
      <c r="A37" s="6" t="s">
        <v>61</v>
      </c>
      <c r="B37" s="28">
        <v>345</v>
      </c>
      <c r="C37" s="28">
        <v>345</v>
      </c>
      <c r="D37" s="22"/>
      <c r="E37" s="28"/>
      <c r="F37" s="28"/>
      <c r="G37" s="28"/>
      <c r="H37" s="22"/>
      <c r="I37" s="28"/>
      <c r="J37" s="28"/>
      <c r="K37" s="28"/>
      <c r="L37" s="22"/>
      <c r="M37" s="28"/>
      <c r="N37" s="28"/>
      <c r="O37" s="28"/>
      <c r="P37" s="22"/>
      <c r="Q37" s="28"/>
      <c r="R37" s="28"/>
      <c r="S37" s="28"/>
      <c r="T37" s="22"/>
      <c r="U37" s="28"/>
      <c r="V37" s="28"/>
      <c r="W37" s="28"/>
      <c r="X37" s="22"/>
    </row>
    <row r="38" spans="1:24" ht="13.5">
      <c r="A38" s="6" t="s">
        <v>62</v>
      </c>
      <c r="B38" s="28">
        <v>391</v>
      </c>
      <c r="C38" s="28">
        <v>404</v>
      </c>
      <c r="D38" s="22">
        <v>54</v>
      </c>
      <c r="E38" s="28">
        <v>199</v>
      </c>
      <c r="F38" s="28">
        <v>226</v>
      </c>
      <c r="G38" s="28">
        <v>218</v>
      </c>
      <c r="H38" s="22">
        <v>63</v>
      </c>
      <c r="I38" s="28">
        <v>357</v>
      </c>
      <c r="J38" s="28">
        <v>203</v>
      </c>
      <c r="K38" s="28">
        <v>136</v>
      </c>
      <c r="L38" s="22">
        <v>434</v>
      </c>
      <c r="M38" s="28">
        <v>102</v>
      </c>
      <c r="N38" s="28">
        <v>407</v>
      </c>
      <c r="O38" s="28">
        <v>345</v>
      </c>
      <c r="P38" s="22">
        <v>308</v>
      </c>
      <c r="Q38" s="28">
        <v>119</v>
      </c>
      <c r="R38" s="28">
        <v>7</v>
      </c>
      <c r="S38" s="28">
        <v>6</v>
      </c>
      <c r="T38" s="22">
        <v>1323</v>
      </c>
      <c r="U38" s="28">
        <v>654</v>
      </c>
      <c r="V38" s="28">
        <v>82</v>
      </c>
      <c r="W38" s="28">
        <v>6</v>
      </c>
      <c r="X38" s="22">
        <v>88</v>
      </c>
    </row>
    <row r="39" spans="1:24" ht="13.5">
      <c r="A39" s="7" t="s">
        <v>249</v>
      </c>
      <c r="B39" s="28">
        <v>2162</v>
      </c>
      <c r="C39" s="28">
        <v>800</v>
      </c>
      <c r="D39" s="22">
        <v>3224</v>
      </c>
      <c r="E39" s="28">
        <v>450</v>
      </c>
      <c r="F39" s="28">
        <v>155</v>
      </c>
      <c r="G39" s="28">
        <v>-508</v>
      </c>
      <c r="H39" s="22">
        <v>2736</v>
      </c>
      <c r="I39" s="28">
        <v>63</v>
      </c>
      <c r="J39" s="28">
        <v>306</v>
      </c>
      <c r="K39" s="28">
        <v>-644</v>
      </c>
      <c r="L39" s="22">
        <v>1256</v>
      </c>
      <c r="M39" s="28">
        <v>-226</v>
      </c>
      <c r="N39" s="28">
        <v>-686</v>
      </c>
      <c r="O39" s="28">
        <v>-1025</v>
      </c>
      <c r="P39" s="22">
        <v>2801</v>
      </c>
      <c r="Q39" s="28">
        <v>1323</v>
      </c>
      <c r="R39" s="28">
        <v>749</v>
      </c>
      <c r="S39" s="28">
        <v>-143</v>
      </c>
      <c r="T39" s="22">
        <v>1490</v>
      </c>
      <c r="U39" s="28">
        <v>1354</v>
      </c>
      <c r="V39" s="28">
        <v>710</v>
      </c>
      <c r="W39" s="28">
        <v>2</v>
      </c>
      <c r="X39" s="22">
        <v>1110</v>
      </c>
    </row>
    <row r="40" spans="1:24" ht="13.5">
      <c r="A40" s="7" t="s">
        <v>250</v>
      </c>
      <c r="B40" s="28">
        <v>582</v>
      </c>
      <c r="C40" s="28">
        <v>212</v>
      </c>
      <c r="D40" s="22">
        <v>1007</v>
      </c>
      <c r="E40" s="28">
        <v>70</v>
      </c>
      <c r="F40" s="28">
        <v>65</v>
      </c>
      <c r="G40" s="28">
        <v>29</v>
      </c>
      <c r="H40" s="22">
        <v>531</v>
      </c>
      <c r="I40" s="28">
        <v>104</v>
      </c>
      <c r="J40" s="28">
        <v>110</v>
      </c>
      <c r="K40" s="28">
        <v>23</v>
      </c>
      <c r="L40" s="22">
        <v>186</v>
      </c>
      <c r="M40" s="28">
        <v>80</v>
      </c>
      <c r="N40" s="28">
        <v>53</v>
      </c>
      <c r="O40" s="28">
        <v>20</v>
      </c>
      <c r="P40" s="22">
        <v>1286</v>
      </c>
      <c r="Q40" s="28">
        <v>69</v>
      </c>
      <c r="R40" s="28">
        <v>50</v>
      </c>
      <c r="S40" s="28">
        <v>26</v>
      </c>
      <c r="T40" s="22">
        <v>1178</v>
      </c>
      <c r="U40" s="28">
        <v>838</v>
      </c>
      <c r="V40" s="28">
        <v>444</v>
      </c>
      <c r="W40" s="28">
        <v>25</v>
      </c>
      <c r="X40" s="22">
        <v>661</v>
      </c>
    </row>
    <row r="41" spans="1:24" ht="13.5">
      <c r="A41" s="7" t="s">
        <v>251</v>
      </c>
      <c r="B41" s="28">
        <v>414</v>
      </c>
      <c r="C41" s="28">
        <v>251</v>
      </c>
      <c r="D41" s="22">
        <v>574</v>
      </c>
      <c r="E41" s="28">
        <v>296</v>
      </c>
      <c r="F41" s="28">
        <v>173</v>
      </c>
      <c r="G41" s="28">
        <v>-121</v>
      </c>
      <c r="H41" s="22">
        <v>1013</v>
      </c>
      <c r="I41" s="28">
        <v>267</v>
      </c>
      <c r="J41" s="28">
        <v>190</v>
      </c>
      <c r="K41" s="28">
        <v>-186</v>
      </c>
      <c r="L41" s="22">
        <v>516</v>
      </c>
      <c r="M41" s="28">
        <v>104</v>
      </c>
      <c r="N41" s="28">
        <v>-207</v>
      </c>
      <c r="O41" s="28">
        <v>-358</v>
      </c>
      <c r="P41" s="22">
        <v>605</v>
      </c>
      <c r="Q41" s="28">
        <v>777</v>
      </c>
      <c r="R41" s="28">
        <v>429</v>
      </c>
      <c r="S41" s="28">
        <v>7</v>
      </c>
      <c r="T41" s="22">
        <v>-141</v>
      </c>
      <c r="U41" s="28">
        <v>100</v>
      </c>
      <c r="V41" s="28">
        <v>63</v>
      </c>
      <c r="W41" s="28">
        <v>111</v>
      </c>
      <c r="X41" s="22">
        <v>195</v>
      </c>
    </row>
    <row r="42" spans="1:24" ht="13.5">
      <c r="A42" s="7" t="s">
        <v>252</v>
      </c>
      <c r="B42" s="28">
        <v>996</v>
      </c>
      <c r="C42" s="28">
        <v>463</v>
      </c>
      <c r="D42" s="22">
        <v>1582</v>
      </c>
      <c r="E42" s="28">
        <v>366</v>
      </c>
      <c r="F42" s="28">
        <v>239</v>
      </c>
      <c r="G42" s="28">
        <v>-91</v>
      </c>
      <c r="H42" s="22">
        <v>1545</v>
      </c>
      <c r="I42" s="28">
        <v>371</v>
      </c>
      <c r="J42" s="28">
        <v>300</v>
      </c>
      <c r="K42" s="28">
        <v>-163</v>
      </c>
      <c r="L42" s="22">
        <v>703</v>
      </c>
      <c r="M42" s="28">
        <v>185</v>
      </c>
      <c r="N42" s="28">
        <v>-153</v>
      </c>
      <c r="O42" s="28">
        <v>-338</v>
      </c>
      <c r="P42" s="22">
        <v>1892</v>
      </c>
      <c r="Q42" s="28">
        <v>846</v>
      </c>
      <c r="R42" s="28">
        <v>479</v>
      </c>
      <c r="S42" s="28">
        <v>33</v>
      </c>
      <c r="T42" s="22">
        <v>1037</v>
      </c>
      <c r="U42" s="28">
        <v>939</v>
      </c>
      <c r="V42" s="28">
        <v>508</v>
      </c>
      <c r="W42" s="28">
        <v>137</v>
      </c>
      <c r="X42" s="22">
        <v>857</v>
      </c>
    </row>
    <row r="43" spans="1:24" ht="13.5">
      <c r="A43" s="7" t="s">
        <v>63</v>
      </c>
      <c r="B43" s="28">
        <v>1165</v>
      </c>
      <c r="C43" s="28">
        <v>336</v>
      </c>
      <c r="D43" s="22">
        <v>1641</v>
      </c>
      <c r="E43" s="28">
        <v>83</v>
      </c>
      <c r="F43" s="28">
        <v>-84</v>
      </c>
      <c r="G43" s="28">
        <v>-416</v>
      </c>
      <c r="H43" s="22">
        <v>1191</v>
      </c>
      <c r="I43" s="28">
        <v>-308</v>
      </c>
      <c r="J43" s="28">
        <v>6</v>
      </c>
      <c r="K43" s="28">
        <v>-480</v>
      </c>
      <c r="L43" s="22">
        <v>552</v>
      </c>
      <c r="M43" s="28">
        <v>-412</v>
      </c>
      <c r="N43" s="28">
        <v>-532</v>
      </c>
      <c r="O43" s="28">
        <v>-686</v>
      </c>
      <c r="P43" s="22"/>
      <c r="Q43" s="28"/>
      <c r="R43" s="28"/>
      <c r="S43" s="28"/>
      <c r="T43" s="22"/>
      <c r="U43" s="28"/>
      <c r="V43" s="28"/>
      <c r="W43" s="28"/>
      <c r="X43" s="22"/>
    </row>
    <row r="44" spans="1:24" ht="13.5">
      <c r="A44" s="7" t="s">
        <v>64</v>
      </c>
      <c r="B44" s="28">
        <v>37</v>
      </c>
      <c r="C44" s="28">
        <v>26</v>
      </c>
      <c r="D44" s="22">
        <v>42</v>
      </c>
      <c r="E44" s="28">
        <v>39</v>
      </c>
      <c r="F44" s="28">
        <v>27</v>
      </c>
      <c r="G44" s="28">
        <v>10</v>
      </c>
      <c r="H44" s="22">
        <v>15</v>
      </c>
      <c r="I44" s="28">
        <v>11</v>
      </c>
      <c r="J44" s="28">
        <v>4</v>
      </c>
      <c r="K44" s="28">
        <v>0</v>
      </c>
      <c r="L44" s="22">
        <v>-12</v>
      </c>
      <c r="M44" s="28">
        <v>-9</v>
      </c>
      <c r="N44" s="28">
        <v>-1</v>
      </c>
      <c r="O44" s="28">
        <v>-1</v>
      </c>
      <c r="P44" s="22">
        <v>0</v>
      </c>
      <c r="Q44" s="28">
        <v>0</v>
      </c>
      <c r="R44" s="28">
        <v>0</v>
      </c>
      <c r="S44" s="28">
        <v>0</v>
      </c>
      <c r="T44" s="22">
        <v>0</v>
      </c>
      <c r="U44" s="28">
        <v>0</v>
      </c>
      <c r="V44" s="28">
        <v>0</v>
      </c>
      <c r="W44" s="28">
        <v>0</v>
      </c>
      <c r="X44" s="22">
        <v>1</v>
      </c>
    </row>
    <row r="45" spans="1:24" ht="14.25" thickBot="1">
      <c r="A45" s="7" t="s">
        <v>253</v>
      </c>
      <c r="B45" s="28">
        <v>1127</v>
      </c>
      <c r="C45" s="28">
        <v>310</v>
      </c>
      <c r="D45" s="22">
        <v>1599</v>
      </c>
      <c r="E45" s="28">
        <v>43</v>
      </c>
      <c r="F45" s="28">
        <v>-111</v>
      </c>
      <c r="G45" s="28">
        <v>-426</v>
      </c>
      <c r="H45" s="22">
        <v>1175</v>
      </c>
      <c r="I45" s="28">
        <v>-319</v>
      </c>
      <c r="J45" s="28">
        <v>1</v>
      </c>
      <c r="K45" s="28">
        <v>-480</v>
      </c>
      <c r="L45" s="22">
        <v>565</v>
      </c>
      <c r="M45" s="28">
        <v>-402</v>
      </c>
      <c r="N45" s="28">
        <v>-531</v>
      </c>
      <c r="O45" s="28">
        <v>-684</v>
      </c>
      <c r="P45" s="22">
        <v>909</v>
      </c>
      <c r="Q45" s="28">
        <v>476</v>
      </c>
      <c r="R45" s="28">
        <v>269</v>
      </c>
      <c r="S45" s="28">
        <v>-177</v>
      </c>
      <c r="T45" s="22">
        <v>451</v>
      </c>
      <c r="U45" s="28">
        <v>414</v>
      </c>
      <c r="V45" s="28">
        <v>202</v>
      </c>
      <c r="W45" s="28">
        <v>-135</v>
      </c>
      <c r="X45" s="22">
        <v>251</v>
      </c>
    </row>
    <row r="46" spans="1:24" ht="14.25" thickTop="1">
      <c r="A46" s="8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</row>
    <row r="48" ht="13.5">
      <c r="A48" s="20" t="s">
        <v>183</v>
      </c>
    </row>
    <row r="49" ht="13.5">
      <c r="A49" s="20" t="s">
        <v>184</v>
      </c>
    </row>
  </sheetData>
  <mergeCells count="1">
    <mergeCell ref="B6:X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R7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8" width="17.625" style="0" customWidth="1"/>
  </cols>
  <sheetData>
    <row r="1" ht="14.25" thickBot="1"/>
    <row r="2" spans="1:18" ht="14.25" thickTop="1">
      <c r="A2" s="10" t="s">
        <v>179</v>
      </c>
      <c r="B2" s="14">
        <v>1980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4.25" thickBot="1">
      <c r="A3" s="11" t="s">
        <v>180</v>
      </c>
      <c r="B3" s="1" t="s">
        <v>181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4.25" thickTop="1">
      <c r="A4" s="10" t="s">
        <v>66</v>
      </c>
      <c r="B4" s="15" t="str">
        <f>HYPERLINK("http://www.kabupro.jp/mark/20131108/S1000CDE.htm","四半期報告書")</f>
        <v>四半期報告書</v>
      </c>
      <c r="C4" s="15" t="str">
        <f>HYPERLINK("http://www.kabupro.jp/mark/20130627/S000DQDV.htm","有価証券報告書")</f>
        <v>有価証券報告書</v>
      </c>
      <c r="D4" s="15" t="str">
        <f>HYPERLINK("http://www.kabupro.jp/mark/20131108/S1000CDE.htm","四半期報告書")</f>
        <v>四半期報告書</v>
      </c>
      <c r="E4" s="15" t="str">
        <f>HYPERLINK("http://www.kabupro.jp/mark/20130627/S000DQDV.htm","有価証券報告書")</f>
        <v>有価証券報告書</v>
      </c>
      <c r="F4" s="15" t="str">
        <f>HYPERLINK("http://www.kabupro.jp/mark/20121109/S000C6ZN.htm","四半期報告書")</f>
        <v>四半期報告書</v>
      </c>
      <c r="G4" s="15" t="str">
        <f>HYPERLINK("http://www.kabupro.jp/mark/20120628/S000B89Q.htm","有価証券報告書")</f>
        <v>有価証券報告書</v>
      </c>
      <c r="H4" s="15" t="str">
        <f>HYPERLINK("http://www.kabupro.jp/mark/20111110/S0009MZ3.htm","四半期報告書")</f>
        <v>四半期報告書</v>
      </c>
      <c r="I4" s="15" t="str">
        <f>HYPERLINK("http://www.kabupro.jp/mark/20100806/S0006H88.htm","四半期報告書")</f>
        <v>四半期報告書</v>
      </c>
      <c r="J4" s="15" t="str">
        <f>HYPERLINK("http://www.kabupro.jp/mark/20110629/S0008NC9.htm","有価証券報告書")</f>
        <v>有価証券報告書</v>
      </c>
      <c r="K4" s="15" t="str">
        <f>HYPERLINK("http://www.kabupro.jp/mark/20100210/S0005338.htm","四半期報告書")</f>
        <v>四半期報告書</v>
      </c>
      <c r="L4" s="15" t="str">
        <f>HYPERLINK("http://www.kabupro.jp/mark/20101110/S00071CP.htm","四半期報告書")</f>
        <v>四半期報告書</v>
      </c>
      <c r="M4" s="15" t="str">
        <f>HYPERLINK("http://www.kabupro.jp/mark/20100806/S0006H88.htm","四半期報告書")</f>
        <v>四半期報告書</v>
      </c>
      <c r="N4" s="15" t="str">
        <f>HYPERLINK("http://www.kabupro.jp/mark/20090626/S0003ERD.htm","有価証券報告書")</f>
        <v>有価証券報告書</v>
      </c>
      <c r="O4" s="15" t="str">
        <f>HYPERLINK("http://www.kabupro.jp/mark/20100210/S0005338.htm","四半期報告書")</f>
        <v>四半期報告書</v>
      </c>
      <c r="P4" s="15" t="str">
        <f>HYPERLINK("http://www.kabupro.jp/mark/20091113/S0004KDS.htm","四半期報告書")</f>
        <v>四半期報告書</v>
      </c>
      <c r="Q4" s="15" t="str">
        <f>HYPERLINK("http://www.kabupro.jp/mark/20090807/S0003T9K.htm","四半期報告書")</f>
        <v>四半期報告書</v>
      </c>
      <c r="R4" s="15" t="str">
        <f>HYPERLINK("http://www.kabupro.jp/mark/20090626/S0003ERD.htm","有価証券報告書")</f>
        <v>有価証券報告書</v>
      </c>
    </row>
    <row r="5" spans="1:18" ht="14.25" thickBot="1">
      <c r="A5" s="11" t="s">
        <v>67</v>
      </c>
      <c r="B5" s="1" t="s">
        <v>258</v>
      </c>
      <c r="C5" s="1" t="s">
        <v>73</v>
      </c>
      <c r="D5" s="1" t="s">
        <v>258</v>
      </c>
      <c r="E5" s="1" t="s">
        <v>73</v>
      </c>
      <c r="F5" s="1" t="s">
        <v>262</v>
      </c>
      <c r="G5" s="1" t="s">
        <v>77</v>
      </c>
      <c r="H5" s="1" t="s">
        <v>268</v>
      </c>
      <c r="I5" s="1" t="s">
        <v>274</v>
      </c>
      <c r="J5" s="1" t="s">
        <v>79</v>
      </c>
      <c r="K5" s="1" t="s">
        <v>276</v>
      </c>
      <c r="L5" s="1" t="s">
        <v>272</v>
      </c>
      <c r="M5" s="1" t="s">
        <v>274</v>
      </c>
      <c r="N5" s="1" t="s">
        <v>81</v>
      </c>
      <c r="O5" s="1" t="s">
        <v>276</v>
      </c>
      <c r="P5" s="1" t="s">
        <v>278</v>
      </c>
      <c r="Q5" s="1" t="s">
        <v>280</v>
      </c>
      <c r="R5" s="1" t="s">
        <v>81</v>
      </c>
    </row>
    <row r="6" spans="1:18" ht="15" thickBot="1" thickTop="1">
      <c r="A6" s="10" t="s">
        <v>68</v>
      </c>
      <c r="B6" s="18" t="s">
        <v>58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4.25" thickTop="1">
      <c r="A7" s="12" t="s">
        <v>69</v>
      </c>
      <c r="B7" s="14" t="s">
        <v>6</v>
      </c>
      <c r="C7" s="16" t="s">
        <v>74</v>
      </c>
      <c r="D7" s="14" t="s">
        <v>6</v>
      </c>
      <c r="E7" s="16" t="s">
        <v>74</v>
      </c>
      <c r="F7" s="14" t="s">
        <v>6</v>
      </c>
      <c r="G7" s="16" t="s">
        <v>74</v>
      </c>
      <c r="H7" s="14" t="s">
        <v>6</v>
      </c>
      <c r="I7" s="14" t="s">
        <v>6</v>
      </c>
      <c r="J7" s="16" t="s">
        <v>74</v>
      </c>
      <c r="K7" s="14" t="s">
        <v>6</v>
      </c>
      <c r="L7" s="14" t="s">
        <v>6</v>
      </c>
      <c r="M7" s="14" t="s">
        <v>6</v>
      </c>
      <c r="N7" s="16" t="s">
        <v>74</v>
      </c>
      <c r="O7" s="14" t="s">
        <v>6</v>
      </c>
      <c r="P7" s="14" t="s">
        <v>6</v>
      </c>
      <c r="Q7" s="14" t="s">
        <v>6</v>
      </c>
      <c r="R7" s="16" t="s">
        <v>74</v>
      </c>
    </row>
    <row r="8" spans="1:18" ht="13.5">
      <c r="A8" s="13" t="s">
        <v>70</v>
      </c>
      <c r="B8" s="1" t="s">
        <v>7</v>
      </c>
      <c r="C8" s="17" t="s">
        <v>185</v>
      </c>
      <c r="D8" s="1" t="s">
        <v>185</v>
      </c>
      <c r="E8" s="17" t="s">
        <v>186</v>
      </c>
      <c r="F8" s="1" t="s">
        <v>186</v>
      </c>
      <c r="G8" s="17" t="s">
        <v>187</v>
      </c>
      <c r="H8" s="1" t="s">
        <v>187</v>
      </c>
      <c r="I8" s="1" t="s">
        <v>187</v>
      </c>
      <c r="J8" s="17" t="s">
        <v>188</v>
      </c>
      <c r="K8" s="1" t="s">
        <v>188</v>
      </c>
      <c r="L8" s="1" t="s">
        <v>188</v>
      </c>
      <c r="M8" s="1" t="s">
        <v>188</v>
      </c>
      <c r="N8" s="17" t="s">
        <v>189</v>
      </c>
      <c r="O8" s="1" t="s">
        <v>189</v>
      </c>
      <c r="P8" s="1" t="s">
        <v>189</v>
      </c>
      <c r="Q8" s="1" t="s">
        <v>189</v>
      </c>
      <c r="R8" s="17" t="s">
        <v>190</v>
      </c>
    </row>
    <row r="9" spans="1:18" ht="13.5">
      <c r="A9" s="13" t="s">
        <v>71</v>
      </c>
      <c r="B9" s="1" t="s">
        <v>259</v>
      </c>
      <c r="C9" s="17" t="s">
        <v>75</v>
      </c>
      <c r="D9" s="1" t="s">
        <v>263</v>
      </c>
      <c r="E9" s="17" t="s">
        <v>76</v>
      </c>
      <c r="F9" s="1" t="s">
        <v>269</v>
      </c>
      <c r="G9" s="17" t="s">
        <v>78</v>
      </c>
      <c r="H9" s="1" t="s">
        <v>273</v>
      </c>
      <c r="I9" s="1" t="s">
        <v>275</v>
      </c>
      <c r="J9" s="17" t="s">
        <v>80</v>
      </c>
      <c r="K9" s="1" t="s">
        <v>277</v>
      </c>
      <c r="L9" s="1" t="s">
        <v>279</v>
      </c>
      <c r="M9" s="1" t="s">
        <v>281</v>
      </c>
      <c r="N9" s="17" t="s">
        <v>82</v>
      </c>
      <c r="O9" s="1" t="s">
        <v>283</v>
      </c>
      <c r="P9" s="1" t="s">
        <v>285</v>
      </c>
      <c r="Q9" s="1" t="s">
        <v>287</v>
      </c>
      <c r="R9" s="17" t="s">
        <v>83</v>
      </c>
    </row>
    <row r="10" spans="1:18" ht="14.25" thickBot="1">
      <c r="A10" s="13" t="s">
        <v>72</v>
      </c>
      <c r="B10" s="1" t="s">
        <v>85</v>
      </c>
      <c r="C10" s="17" t="s">
        <v>85</v>
      </c>
      <c r="D10" s="1" t="s">
        <v>85</v>
      </c>
      <c r="E10" s="17" t="s">
        <v>85</v>
      </c>
      <c r="F10" s="1" t="s">
        <v>85</v>
      </c>
      <c r="G10" s="17" t="s">
        <v>85</v>
      </c>
      <c r="H10" s="1" t="s">
        <v>85</v>
      </c>
      <c r="I10" s="1" t="s">
        <v>85</v>
      </c>
      <c r="J10" s="17" t="s">
        <v>85</v>
      </c>
      <c r="K10" s="1" t="s">
        <v>85</v>
      </c>
      <c r="L10" s="1" t="s">
        <v>85</v>
      </c>
      <c r="M10" s="1" t="s">
        <v>85</v>
      </c>
      <c r="N10" s="17" t="s">
        <v>85</v>
      </c>
      <c r="O10" s="1" t="s">
        <v>85</v>
      </c>
      <c r="P10" s="1" t="s">
        <v>85</v>
      </c>
      <c r="Q10" s="1" t="s">
        <v>85</v>
      </c>
      <c r="R10" s="17" t="s">
        <v>85</v>
      </c>
    </row>
    <row r="11" spans="1:18" ht="14.25" thickTop="1">
      <c r="A11" s="30" t="s">
        <v>249</v>
      </c>
      <c r="B11" s="27">
        <v>800</v>
      </c>
      <c r="C11" s="21">
        <v>3224</v>
      </c>
      <c r="D11" s="27">
        <v>155</v>
      </c>
      <c r="E11" s="21">
        <v>2736</v>
      </c>
      <c r="F11" s="27">
        <v>306</v>
      </c>
      <c r="G11" s="21">
        <v>1256</v>
      </c>
      <c r="H11" s="27">
        <v>-686</v>
      </c>
      <c r="I11" s="27">
        <v>-1025</v>
      </c>
      <c r="J11" s="21">
        <v>2801</v>
      </c>
      <c r="K11" s="27">
        <v>1323</v>
      </c>
      <c r="L11" s="27">
        <v>749</v>
      </c>
      <c r="M11" s="27">
        <v>-143</v>
      </c>
      <c r="N11" s="21">
        <v>1490</v>
      </c>
      <c r="O11" s="27">
        <v>1354</v>
      </c>
      <c r="P11" s="27">
        <v>710</v>
      </c>
      <c r="Q11" s="27">
        <v>2</v>
      </c>
      <c r="R11" s="21">
        <v>1110</v>
      </c>
    </row>
    <row r="12" spans="1:18" ht="13.5">
      <c r="A12" s="6" t="s">
        <v>212</v>
      </c>
      <c r="B12" s="28">
        <v>214</v>
      </c>
      <c r="C12" s="22">
        <v>402</v>
      </c>
      <c r="D12" s="28">
        <v>199</v>
      </c>
      <c r="E12" s="22">
        <v>437</v>
      </c>
      <c r="F12" s="28">
        <v>217</v>
      </c>
      <c r="G12" s="22">
        <v>436</v>
      </c>
      <c r="H12" s="28">
        <v>219</v>
      </c>
      <c r="I12" s="28">
        <v>108</v>
      </c>
      <c r="J12" s="22">
        <v>383</v>
      </c>
      <c r="K12" s="28">
        <v>276</v>
      </c>
      <c r="L12" s="28">
        <v>165</v>
      </c>
      <c r="M12" s="28">
        <v>70</v>
      </c>
      <c r="N12" s="22">
        <v>230</v>
      </c>
      <c r="O12" s="28">
        <v>160</v>
      </c>
      <c r="P12" s="28">
        <v>103</v>
      </c>
      <c r="Q12" s="28">
        <v>47</v>
      </c>
      <c r="R12" s="22">
        <v>425</v>
      </c>
    </row>
    <row r="13" spans="1:18" ht="13.5">
      <c r="A13" s="6" t="s">
        <v>8</v>
      </c>
      <c r="B13" s="28">
        <v>20</v>
      </c>
      <c r="C13" s="22">
        <v>-186</v>
      </c>
      <c r="D13" s="28">
        <v>-10</v>
      </c>
      <c r="E13" s="22">
        <v>-311</v>
      </c>
      <c r="F13" s="28">
        <v>-257</v>
      </c>
      <c r="G13" s="22">
        <v>-525</v>
      </c>
      <c r="H13" s="28">
        <v>-101</v>
      </c>
      <c r="I13" s="28">
        <v>-51</v>
      </c>
      <c r="J13" s="22">
        <v>38</v>
      </c>
      <c r="K13" s="28">
        <v>-113</v>
      </c>
      <c r="L13" s="28">
        <v>-44</v>
      </c>
      <c r="M13" s="28">
        <v>-23</v>
      </c>
      <c r="N13" s="22">
        <v>411</v>
      </c>
      <c r="O13" s="28">
        <v>536</v>
      </c>
      <c r="P13" s="28">
        <v>231</v>
      </c>
      <c r="Q13" s="28">
        <v>181</v>
      </c>
      <c r="R13" s="22">
        <v>130</v>
      </c>
    </row>
    <row r="14" spans="1:18" ht="13.5">
      <c r="A14" s="6" t="s">
        <v>9</v>
      </c>
      <c r="B14" s="28"/>
      <c r="C14" s="22"/>
      <c r="D14" s="28"/>
      <c r="E14" s="22"/>
      <c r="F14" s="28"/>
      <c r="G14" s="22"/>
      <c r="H14" s="28"/>
      <c r="I14" s="28"/>
      <c r="J14" s="22">
        <v>18</v>
      </c>
      <c r="K14" s="28">
        <v>54</v>
      </c>
      <c r="L14" s="28">
        <v>38</v>
      </c>
      <c r="M14" s="28">
        <v>33</v>
      </c>
      <c r="N14" s="22">
        <v>-212</v>
      </c>
      <c r="O14" s="28">
        <v>-229</v>
      </c>
      <c r="P14" s="28">
        <v>-252</v>
      </c>
      <c r="Q14" s="28">
        <v>-229</v>
      </c>
      <c r="R14" s="22">
        <v>-44</v>
      </c>
    </row>
    <row r="15" spans="1:18" ht="13.5">
      <c r="A15" s="6" t="s">
        <v>10</v>
      </c>
      <c r="B15" s="28">
        <v>-46</v>
      </c>
      <c r="C15" s="22">
        <v>-104</v>
      </c>
      <c r="D15" s="28">
        <v>-41</v>
      </c>
      <c r="E15" s="22">
        <v>-111</v>
      </c>
      <c r="F15" s="28">
        <v>-58</v>
      </c>
      <c r="G15" s="22">
        <v>-101</v>
      </c>
      <c r="H15" s="28">
        <v>-43</v>
      </c>
      <c r="I15" s="28">
        <v>-34</v>
      </c>
      <c r="J15" s="22"/>
      <c r="K15" s="28"/>
      <c r="L15" s="28"/>
      <c r="M15" s="28"/>
      <c r="N15" s="22"/>
      <c r="O15" s="28"/>
      <c r="P15" s="28"/>
      <c r="Q15" s="28"/>
      <c r="R15" s="22"/>
    </row>
    <row r="16" spans="1:18" ht="13.5">
      <c r="A16" s="6"/>
      <c r="B16" s="28">
        <v>336</v>
      </c>
      <c r="C16" s="22"/>
      <c r="D16" s="28"/>
      <c r="E16" s="22"/>
      <c r="F16" s="28"/>
      <c r="G16" s="22"/>
      <c r="H16" s="28"/>
      <c r="I16" s="28"/>
      <c r="J16" s="22"/>
      <c r="K16" s="28"/>
      <c r="L16" s="28"/>
      <c r="M16" s="28"/>
      <c r="N16" s="22"/>
      <c r="O16" s="28"/>
      <c r="P16" s="28"/>
      <c r="Q16" s="28"/>
      <c r="R16" s="22"/>
    </row>
    <row r="17" spans="1:18" ht="13.5">
      <c r="A17" s="6" t="s">
        <v>11</v>
      </c>
      <c r="B17" s="28">
        <v>-116</v>
      </c>
      <c r="C17" s="22">
        <v>-177</v>
      </c>
      <c r="D17" s="28">
        <v>-105</v>
      </c>
      <c r="E17" s="22">
        <v>-167</v>
      </c>
      <c r="F17" s="28">
        <v>-102</v>
      </c>
      <c r="G17" s="22">
        <v>-155</v>
      </c>
      <c r="H17" s="28">
        <v>-95</v>
      </c>
      <c r="I17" s="28">
        <v>-83</v>
      </c>
      <c r="J17" s="22">
        <v>-156</v>
      </c>
      <c r="K17" s="28">
        <v>-135</v>
      </c>
      <c r="L17" s="28">
        <v>-96</v>
      </c>
      <c r="M17" s="28">
        <v>-82</v>
      </c>
      <c r="N17" s="22">
        <v>-210</v>
      </c>
      <c r="O17" s="28">
        <v>-175</v>
      </c>
      <c r="P17" s="28">
        <v>-126</v>
      </c>
      <c r="Q17" s="28">
        <v>-86</v>
      </c>
      <c r="R17" s="22">
        <v>-244</v>
      </c>
    </row>
    <row r="18" spans="1:18" ht="13.5">
      <c r="A18" s="6" t="s">
        <v>225</v>
      </c>
      <c r="B18" s="28">
        <v>75</v>
      </c>
      <c r="C18" s="22">
        <v>154</v>
      </c>
      <c r="D18" s="28">
        <v>80</v>
      </c>
      <c r="E18" s="22">
        <v>160</v>
      </c>
      <c r="F18" s="28">
        <v>79</v>
      </c>
      <c r="G18" s="22">
        <v>161</v>
      </c>
      <c r="H18" s="28">
        <v>82</v>
      </c>
      <c r="I18" s="28">
        <v>39</v>
      </c>
      <c r="J18" s="22">
        <v>156</v>
      </c>
      <c r="K18" s="28">
        <v>118</v>
      </c>
      <c r="L18" s="28">
        <v>80</v>
      </c>
      <c r="M18" s="28">
        <v>40</v>
      </c>
      <c r="N18" s="22">
        <v>207</v>
      </c>
      <c r="O18" s="28">
        <v>157</v>
      </c>
      <c r="P18" s="28">
        <v>102</v>
      </c>
      <c r="Q18" s="28">
        <v>51</v>
      </c>
      <c r="R18" s="22">
        <v>215</v>
      </c>
    </row>
    <row r="19" spans="1:18" ht="13.5">
      <c r="A19" s="6" t="s">
        <v>12</v>
      </c>
      <c r="B19" s="28">
        <v>57</v>
      </c>
      <c r="C19" s="22"/>
      <c r="D19" s="28">
        <v>185</v>
      </c>
      <c r="E19" s="22">
        <v>27</v>
      </c>
      <c r="F19" s="28">
        <v>202</v>
      </c>
      <c r="G19" s="22">
        <v>308</v>
      </c>
      <c r="H19" s="28">
        <v>406</v>
      </c>
      <c r="I19" s="28">
        <v>344</v>
      </c>
      <c r="J19" s="22"/>
      <c r="K19" s="28">
        <v>57</v>
      </c>
      <c r="L19" s="28"/>
      <c r="M19" s="28"/>
      <c r="N19" s="22">
        <v>864</v>
      </c>
      <c r="O19" s="28">
        <v>265</v>
      </c>
      <c r="P19" s="28">
        <v>74</v>
      </c>
      <c r="Q19" s="28">
        <v>6</v>
      </c>
      <c r="R19" s="22">
        <v>64</v>
      </c>
    </row>
    <row r="20" spans="1:18" ht="13.5">
      <c r="A20" s="6" t="s">
        <v>13</v>
      </c>
      <c r="B20" s="28"/>
      <c r="C20" s="22"/>
      <c r="D20" s="28"/>
      <c r="E20" s="22"/>
      <c r="F20" s="28"/>
      <c r="G20" s="22">
        <v>-48</v>
      </c>
      <c r="H20" s="28">
        <v>-48</v>
      </c>
      <c r="I20" s="28"/>
      <c r="J20" s="22"/>
      <c r="K20" s="28"/>
      <c r="L20" s="28"/>
      <c r="M20" s="28"/>
      <c r="N20" s="22">
        <v>0</v>
      </c>
      <c r="O20" s="28">
        <v>0</v>
      </c>
      <c r="P20" s="28">
        <v>0</v>
      </c>
      <c r="Q20" s="28"/>
      <c r="R20" s="22">
        <v>-728</v>
      </c>
    </row>
    <row r="21" spans="1:18" ht="13.5">
      <c r="A21" s="6" t="s">
        <v>14</v>
      </c>
      <c r="B21" s="28"/>
      <c r="C21" s="22"/>
      <c r="D21" s="28"/>
      <c r="E21" s="22">
        <v>-28</v>
      </c>
      <c r="F21" s="28">
        <v>-27</v>
      </c>
      <c r="G21" s="22">
        <v>5</v>
      </c>
      <c r="H21" s="28">
        <v>-1</v>
      </c>
      <c r="I21" s="28">
        <v>0</v>
      </c>
      <c r="J21" s="22">
        <v>0</v>
      </c>
      <c r="K21" s="28">
        <v>0</v>
      </c>
      <c r="L21" s="28">
        <v>0</v>
      </c>
      <c r="M21" s="28">
        <v>0</v>
      </c>
      <c r="N21" s="22">
        <v>-7</v>
      </c>
      <c r="O21" s="28">
        <v>-7</v>
      </c>
      <c r="P21" s="28">
        <v>-4</v>
      </c>
      <c r="Q21" s="28">
        <v>-4</v>
      </c>
      <c r="R21" s="22">
        <v>-2</v>
      </c>
    </row>
    <row r="22" spans="1:18" ht="13.5">
      <c r="A22" s="6" t="s">
        <v>232</v>
      </c>
      <c r="B22" s="28"/>
      <c r="C22" s="22"/>
      <c r="D22" s="28"/>
      <c r="E22" s="22">
        <v>-34</v>
      </c>
      <c r="F22" s="28">
        <v>-24</v>
      </c>
      <c r="G22" s="22"/>
      <c r="H22" s="28"/>
      <c r="I22" s="28"/>
      <c r="J22" s="22"/>
      <c r="K22" s="28"/>
      <c r="L22" s="28"/>
      <c r="M22" s="28"/>
      <c r="N22" s="22"/>
      <c r="O22" s="28"/>
      <c r="P22" s="28"/>
      <c r="Q22" s="28"/>
      <c r="R22" s="22"/>
    </row>
    <row r="23" spans="1:18" ht="13.5">
      <c r="A23" s="6" t="s">
        <v>239</v>
      </c>
      <c r="B23" s="28">
        <v>0</v>
      </c>
      <c r="C23" s="22">
        <v>49</v>
      </c>
      <c r="D23" s="28">
        <v>37</v>
      </c>
      <c r="E23" s="22">
        <v>24</v>
      </c>
      <c r="F23" s="28">
        <v>1</v>
      </c>
      <c r="G23" s="22">
        <v>6</v>
      </c>
      <c r="H23" s="28">
        <v>0</v>
      </c>
      <c r="I23" s="28">
        <v>0</v>
      </c>
      <c r="J23" s="22">
        <v>28</v>
      </c>
      <c r="K23" s="28">
        <v>7</v>
      </c>
      <c r="L23" s="28">
        <v>7</v>
      </c>
      <c r="M23" s="28">
        <v>6</v>
      </c>
      <c r="N23" s="22">
        <v>12</v>
      </c>
      <c r="O23" s="28">
        <v>11</v>
      </c>
      <c r="P23" s="28">
        <v>1</v>
      </c>
      <c r="Q23" s="28"/>
      <c r="R23" s="22">
        <v>2</v>
      </c>
    </row>
    <row r="24" spans="1:18" ht="13.5">
      <c r="A24" s="6" t="s">
        <v>243</v>
      </c>
      <c r="B24" s="28">
        <v>1</v>
      </c>
      <c r="C24" s="22">
        <v>4</v>
      </c>
      <c r="D24" s="28">
        <v>2</v>
      </c>
      <c r="E24" s="22">
        <v>11</v>
      </c>
      <c r="F24" s="28"/>
      <c r="G24" s="22"/>
      <c r="H24" s="28"/>
      <c r="I24" s="28"/>
      <c r="J24" s="22"/>
      <c r="K24" s="28"/>
      <c r="L24" s="28"/>
      <c r="M24" s="28"/>
      <c r="N24" s="22"/>
      <c r="O24" s="28"/>
      <c r="P24" s="28"/>
      <c r="Q24" s="28"/>
      <c r="R24" s="22"/>
    </row>
    <row r="25" spans="1:18" ht="13.5">
      <c r="A25" s="6" t="s">
        <v>15</v>
      </c>
      <c r="B25" s="28">
        <v>6246</v>
      </c>
      <c r="C25" s="22">
        <v>1283</v>
      </c>
      <c r="D25" s="28">
        <v>10746</v>
      </c>
      <c r="E25" s="22">
        <v>-8191</v>
      </c>
      <c r="F25" s="28">
        <v>3757</v>
      </c>
      <c r="G25" s="22">
        <v>-2752</v>
      </c>
      <c r="H25" s="28">
        <v>7345</v>
      </c>
      <c r="I25" s="28">
        <v>9725</v>
      </c>
      <c r="J25" s="22">
        <v>3651</v>
      </c>
      <c r="K25" s="28">
        <v>7601</v>
      </c>
      <c r="L25" s="28">
        <v>8099</v>
      </c>
      <c r="M25" s="28">
        <v>11323</v>
      </c>
      <c r="N25" s="22">
        <v>4078</v>
      </c>
      <c r="O25" s="28">
        <v>6152</v>
      </c>
      <c r="P25" s="28">
        <v>7697</v>
      </c>
      <c r="Q25" s="28">
        <v>8951</v>
      </c>
      <c r="R25" s="22">
        <v>6283</v>
      </c>
    </row>
    <row r="26" spans="1:18" ht="13.5">
      <c r="A26" s="6" t="s">
        <v>16</v>
      </c>
      <c r="B26" s="28">
        <v>-592</v>
      </c>
      <c r="C26" s="22">
        <v>152</v>
      </c>
      <c r="D26" s="28">
        <v>-400</v>
      </c>
      <c r="E26" s="22">
        <v>-78</v>
      </c>
      <c r="F26" s="28">
        <v>-479</v>
      </c>
      <c r="G26" s="22">
        <v>76</v>
      </c>
      <c r="H26" s="28">
        <v>-268</v>
      </c>
      <c r="I26" s="28">
        <v>-58</v>
      </c>
      <c r="J26" s="22">
        <v>143</v>
      </c>
      <c r="K26" s="28">
        <v>-1280</v>
      </c>
      <c r="L26" s="28">
        <v>-674</v>
      </c>
      <c r="M26" s="28">
        <v>-407</v>
      </c>
      <c r="N26" s="22">
        <v>6018</v>
      </c>
      <c r="O26" s="28">
        <v>3016</v>
      </c>
      <c r="P26" s="28">
        <v>350</v>
      </c>
      <c r="Q26" s="28">
        <v>-1957</v>
      </c>
      <c r="R26" s="22">
        <v>23199</v>
      </c>
    </row>
    <row r="27" spans="1:18" ht="13.5">
      <c r="A27" s="6" t="s">
        <v>17</v>
      </c>
      <c r="B27" s="28">
        <v>-67</v>
      </c>
      <c r="C27" s="22">
        <v>-780</v>
      </c>
      <c r="D27" s="28">
        <v>180</v>
      </c>
      <c r="E27" s="22">
        <v>27</v>
      </c>
      <c r="F27" s="28">
        <v>323</v>
      </c>
      <c r="G27" s="22">
        <v>-24</v>
      </c>
      <c r="H27" s="28">
        <v>450</v>
      </c>
      <c r="I27" s="28">
        <v>575</v>
      </c>
      <c r="J27" s="22">
        <v>-806</v>
      </c>
      <c r="K27" s="28">
        <v>-1525</v>
      </c>
      <c r="L27" s="28">
        <v>-73</v>
      </c>
      <c r="M27" s="28">
        <v>117</v>
      </c>
      <c r="N27" s="22">
        <v>-160</v>
      </c>
      <c r="O27" s="28">
        <v>-1116</v>
      </c>
      <c r="P27" s="28">
        <v>-786</v>
      </c>
      <c r="Q27" s="28">
        <v>-451</v>
      </c>
      <c r="R27" s="22">
        <v>3557</v>
      </c>
    </row>
    <row r="28" spans="1:18" ht="13.5">
      <c r="A28" s="6" t="s">
        <v>18</v>
      </c>
      <c r="B28" s="28">
        <v>-455</v>
      </c>
      <c r="C28" s="22">
        <v>-657</v>
      </c>
      <c r="D28" s="28">
        <v>-372</v>
      </c>
      <c r="E28" s="22">
        <v>-597</v>
      </c>
      <c r="F28" s="28">
        <v>-315</v>
      </c>
      <c r="G28" s="22">
        <v>-568</v>
      </c>
      <c r="H28" s="28"/>
      <c r="I28" s="28"/>
      <c r="J28" s="22"/>
      <c r="K28" s="28"/>
      <c r="L28" s="28"/>
      <c r="M28" s="28"/>
      <c r="N28" s="22"/>
      <c r="O28" s="28"/>
      <c r="P28" s="28"/>
      <c r="Q28" s="28"/>
      <c r="R28" s="22"/>
    </row>
    <row r="29" spans="1:18" ht="13.5">
      <c r="A29" s="6" t="s">
        <v>19</v>
      </c>
      <c r="B29" s="28">
        <v>-6683</v>
      </c>
      <c r="C29" s="22">
        <v>-1255</v>
      </c>
      <c r="D29" s="28">
        <v>-8410</v>
      </c>
      <c r="E29" s="22">
        <v>4891</v>
      </c>
      <c r="F29" s="28">
        <v>-5991</v>
      </c>
      <c r="G29" s="22">
        <v>-298</v>
      </c>
      <c r="H29" s="28">
        <v>-10918</v>
      </c>
      <c r="I29" s="28">
        <v>-6600</v>
      </c>
      <c r="J29" s="22">
        <v>-835</v>
      </c>
      <c r="K29" s="28">
        <v>-6977</v>
      </c>
      <c r="L29" s="28">
        <v>-7249</v>
      </c>
      <c r="M29" s="28">
        <v>-6949</v>
      </c>
      <c r="N29" s="22">
        <v>-3386</v>
      </c>
      <c r="O29" s="28">
        <v>-5679</v>
      </c>
      <c r="P29" s="28">
        <v>-3715</v>
      </c>
      <c r="Q29" s="28">
        <v>-2205</v>
      </c>
      <c r="R29" s="22">
        <v>-22194</v>
      </c>
    </row>
    <row r="30" spans="1:18" ht="13.5">
      <c r="A30" s="6" t="s">
        <v>20</v>
      </c>
      <c r="B30" s="28">
        <v>958</v>
      </c>
      <c r="C30" s="22">
        <v>30</v>
      </c>
      <c r="D30" s="28">
        <v>393</v>
      </c>
      <c r="E30" s="22">
        <v>742</v>
      </c>
      <c r="F30" s="28">
        <v>1025</v>
      </c>
      <c r="G30" s="22">
        <v>-248</v>
      </c>
      <c r="H30" s="28">
        <v>997</v>
      </c>
      <c r="I30" s="28">
        <v>624</v>
      </c>
      <c r="J30" s="22">
        <v>-757</v>
      </c>
      <c r="K30" s="28">
        <v>760</v>
      </c>
      <c r="L30" s="28">
        <v>584</v>
      </c>
      <c r="M30" s="28">
        <v>1210</v>
      </c>
      <c r="N30" s="22">
        <v>-272</v>
      </c>
      <c r="O30" s="28">
        <v>1075</v>
      </c>
      <c r="P30" s="28">
        <v>2985</v>
      </c>
      <c r="Q30" s="28">
        <v>1694</v>
      </c>
      <c r="R30" s="22">
        <v>-11523</v>
      </c>
    </row>
    <row r="31" spans="1:18" ht="13.5">
      <c r="A31" s="6" t="s">
        <v>21</v>
      </c>
      <c r="B31" s="28">
        <v>320</v>
      </c>
      <c r="C31" s="22">
        <v>-126</v>
      </c>
      <c r="D31" s="28">
        <v>-356</v>
      </c>
      <c r="E31" s="22">
        <v>932</v>
      </c>
      <c r="F31" s="28">
        <v>712</v>
      </c>
      <c r="G31" s="22">
        <v>-632</v>
      </c>
      <c r="H31" s="28">
        <v>-777</v>
      </c>
      <c r="I31" s="28">
        <v>-562</v>
      </c>
      <c r="J31" s="22">
        <v>328</v>
      </c>
      <c r="K31" s="28">
        <v>-889</v>
      </c>
      <c r="L31" s="28">
        <v>-816</v>
      </c>
      <c r="M31" s="28">
        <v>-334</v>
      </c>
      <c r="N31" s="22">
        <v>933</v>
      </c>
      <c r="O31" s="28">
        <v>58</v>
      </c>
      <c r="P31" s="28">
        <v>-71</v>
      </c>
      <c r="Q31" s="28">
        <v>-352</v>
      </c>
      <c r="R31" s="22">
        <v>-628</v>
      </c>
    </row>
    <row r="32" spans="1:18" ht="13.5">
      <c r="A32" s="6" t="s">
        <v>22</v>
      </c>
      <c r="B32" s="28">
        <v>-2</v>
      </c>
      <c r="C32" s="22">
        <v>-60</v>
      </c>
      <c r="D32" s="28">
        <v>-12</v>
      </c>
      <c r="E32" s="22">
        <v>-8</v>
      </c>
      <c r="F32" s="28">
        <v>-7</v>
      </c>
      <c r="G32" s="22">
        <v>-199</v>
      </c>
      <c r="H32" s="28">
        <v>-50</v>
      </c>
      <c r="I32" s="28">
        <v>-50</v>
      </c>
      <c r="J32" s="22"/>
      <c r="K32" s="28"/>
      <c r="L32" s="28"/>
      <c r="M32" s="28"/>
      <c r="N32" s="22"/>
      <c r="O32" s="28"/>
      <c r="P32" s="28"/>
      <c r="Q32" s="28"/>
      <c r="R32" s="22"/>
    </row>
    <row r="33" spans="1:18" ht="13.5">
      <c r="A33" s="6" t="s">
        <v>23</v>
      </c>
      <c r="B33" s="28">
        <v>1068</v>
      </c>
      <c r="C33" s="22">
        <v>1952</v>
      </c>
      <c r="D33" s="28">
        <v>2272</v>
      </c>
      <c r="E33" s="22">
        <v>461</v>
      </c>
      <c r="F33" s="28">
        <v>-638</v>
      </c>
      <c r="G33" s="22">
        <v>-3290</v>
      </c>
      <c r="H33" s="28">
        <v>-3489</v>
      </c>
      <c r="I33" s="28">
        <v>2950</v>
      </c>
      <c r="J33" s="22">
        <v>5275</v>
      </c>
      <c r="K33" s="28">
        <v>-667</v>
      </c>
      <c r="L33" s="28">
        <v>768</v>
      </c>
      <c r="M33" s="28">
        <v>4861</v>
      </c>
      <c r="N33" s="22">
        <v>10436</v>
      </c>
      <c r="O33" s="28">
        <v>5581</v>
      </c>
      <c r="P33" s="28">
        <v>7301</v>
      </c>
      <c r="Q33" s="28">
        <v>5645</v>
      </c>
      <c r="R33" s="22">
        <v>-377</v>
      </c>
    </row>
    <row r="34" spans="1:18" ht="13.5">
      <c r="A34" s="6" t="s">
        <v>24</v>
      </c>
      <c r="B34" s="28">
        <v>116</v>
      </c>
      <c r="C34" s="22">
        <v>177</v>
      </c>
      <c r="D34" s="28">
        <v>105</v>
      </c>
      <c r="E34" s="22">
        <v>167</v>
      </c>
      <c r="F34" s="28">
        <v>102</v>
      </c>
      <c r="G34" s="22">
        <v>155</v>
      </c>
      <c r="H34" s="28">
        <v>95</v>
      </c>
      <c r="I34" s="28">
        <v>82</v>
      </c>
      <c r="J34" s="22">
        <v>156</v>
      </c>
      <c r="K34" s="28">
        <v>134</v>
      </c>
      <c r="L34" s="28">
        <v>96</v>
      </c>
      <c r="M34" s="28">
        <v>80</v>
      </c>
      <c r="N34" s="22">
        <v>210</v>
      </c>
      <c r="O34" s="28">
        <v>175</v>
      </c>
      <c r="P34" s="28">
        <v>127</v>
      </c>
      <c r="Q34" s="28">
        <v>86</v>
      </c>
      <c r="R34" s="22">
        <v>244</v>
      </c>
    </row>
    <row r="35" spans="1:18" ht="13.5">
      <c r="A35" s="6" t="s">
        <v>25</v>
      </c>
      <c r="B35" s="28">
        <v>-75</v>
      </c>
      <c r="C35" s="22">
        <v>-153</v>
      </c>
      <c r="D35" s="28">
        <v>-78</v>
      </c>
      <c r="E35" s="22">
        <v>-159</v>
      </c>
      <c r="F35" s="28">
        <v>-81</v>
      </c>
      <c r="G35" s="22">
        <v>-162</v>
      </c>
      <c r="H35" s="28">
        <v>-83</v>
      </c>
      <c r="I35" s="28">
        <v>-39</v>
      </c>
      <c r="J35" s="22">
        <v>-146</v>
      </c>
      <c r="K35" s="28">
        <v>-105</v>
      </c>
      <c r="L35" s="28">
        <v>-73</v>
      </c>
      <c r="M35" s="28">
        <v>-36</v>
      </c>
      <c r="N35" s="22">
        <v>-200</v>
      </c>
      <c r="O35" s="28">
        <v>-139</v>
      </c>
      <c r="P35" s="28">
        <v>-96</v>
      </c>
      <c r="Q35" s="28">
        <v>-47</v>
      </c>
      <c r="R35" s="22">
        <v>-216</v>
      </c>
    </row>
    <row r="36" spans="1:18" ht="13.5">
      <c r="A36" s="6" t="s">
        <v>26</v>
      </c>
      <c r="B36" s="28"/>
      <c r="C36" s="22"/>
      <c r="D36" s="28"/>
      <c r="E36" s="22"/>
      <c r="F36" s="28"/>
      <c r="G36" s="22"/>
      <c r="H36" s="28"/>
      <c r="I36" s="28">
        <v>-752</v>
      </c>
      <c r="J36" s="22">
        <v>-1425</v>
      </c>
      <c r="K36" s="28">
        <v>-1415</v>
      </c>
      <c r="L36" s="28">
        <v>-866</v>
      </c>
      <c r="M36" s="28">
        <v>-859</v>
      </c>
      <c r="N36" s="22">
        <v>-897</v>
      </c>
      <c r="O36" s="28">
        <v>-906</v>
      </c>
      <c r="P36" s="28">
        <v>-610</v>
      </c>
      <c r="Q36" s="28">
        <v>-612</v>
      </c>
      <c r="R36" s="22">
        <v>-149</v>
      </c>
    </row>
    <row r="37" spans="1:18" ht="13.5">
      <c r="A37" s="6" t="s">
        <v>27</v>
      </c>
      <c r="B37" s="28">
        <v>-736</v>
      </c>
      <c r="C37" s="22">
        <v>-714</v>
      </c>
      <c r="D37" s="28">
        <v>-442</v>
      </c>
      <c r="E37" s="22">
        <v>406</v>
      </c>
      <c r="F37" s="28">
        <v>543</v>
      </c>
      <c r="G37" s="22">
        <v>-1460</v>
      </c>
      <c r="H37" s="28">
        <v>-761</v>
      </c>
      <c r="I37" s="28"/>
      <c r="J37" s="22"/>
      <c r="K37" s="28"/>
      <c r="L37" s="28"/>
      <c r="M37" s="28"/>
      <c r="N37" s="22"/>
      <c r="O37" s="28"/>
      <c r="P37" s="28"/>
      <c r="Q37" s="28"/>
      <c r="R37" s="22"/>
    </row>
    <row r="38" spans="1:18" ht="14.25" thickBot="1">
      <c r="A38" s="5" t="s">
        <v>28</v>
      </c>
      <c r="B38" s="29">
        <v>372</v>
      </c>
      <c r="C38" s="23">
        <v>1261</v>
      </c>
      <c r="D38" s="29">
        <v>1856</v>
      </c>
      <c r="E38" s="23">
        <v>876</v>
      </c>
      <c r="F38" s="29">
        <v>-73</v>
      </c>
      <c r="G38" s="23">
        <v>-4758</v>
      </c>
      <c r="H38" s="29">
        <v>-4239</v>
      </c>
      <c r="I38" s="29">
        <v>2240</v>
      </c>
      <c r="J38" s="23">
        <v>3859</v>
      </c>
      <c r="K38" s="29">
        <v>-2054</v>
      </c>
      <c r="L38" s="29">
        <v>-75</v>
      </c>
      <c r="M38" s="29">
        <v>4046</v>
      </c>
      <c r="N38" s="23">
        <v>9548</v>
      </c>
      <c r="O38" s="29">
        <v>4710</v>
      </c>
      <c r="P38" s="29">
        <v>6721</v>
      </c>
      <c r="Q38" s="29">
        <v>5072</v>
      </c>
      <c r="R38" s="23">
        <v>-498</v>
      </c>
    </row>
    <row r="39" spans="1:18" ht="14.25" thickTop="1">
      <c r="A39" s="6" t="s">
        <v>29</v>
      </c>
      <c r="B39" s="28"/>
      <c r="C39" s="22">
        <v>-27</v>
      </c>
      <c r="D39" s="28"/>
      <c r="E39" s="22">
        <v>-27</v>
      </c>
      <c r="F39" s="28"/>
      <c r="G39" s="22">
        <v>-27</v>
      </c>
      <c r="H39" s="28"/>
      <c r="I39" s="28"/>
      <c r="J39" s="22">
        <v>-27</v>
      </c>
      <c r="K39" s="28"/>
      <c r="L39" s="28"/>
      <c r="M39" s="28"/>
      <c r="N39" s="22">
        <v>-27</v>
      </c>
      <c r="O39" s="28"/>
      <c r="P39" s="28"/>
      <c r="Q39" s="28"/>
      <c r="R39" s="22">
        <v>0</v>
      </c>
    </row>
    <row r="40" spans="1:18" ht="13.5">
      <c r="A40" s="6" t="s">
        <v>30</v>
      </c>
      <c r="B40" s="28"/>
      <c r="C40" s="22">
        <v>27</v>
      </c>
      <c r="D40" s="28"/>
      <c r="E40" s="22">
        <v>27</v>
      </c>
      <c r="F40" s="28"/>
      <c r="G40" s="22">
        <v>27</v>
      </c>
      <c r="H40" s="28"/>
      <c r="I40" s="28"/>
      <c r="J40" s="22">
        <v>27</v>
      </c>
      <c r="K40" s="28"/>
      <c r="L40" s="28"/>
      <c r="M40" s="28"/>
      <c r="N40" s="22">
        <v>27</v>
      </c>
      <c r="O40" s="28"/>
      <c r="P40" s="28"/>
      <c r="Q40" s="28"/>
      <c r="R40" s="22"/>
    </row>
    <row r="41" spans="1:18" ht="13.5">
      <c r="A41" s="6" t="s">
        <v>31</v>
      </c>
      <c r="B41" s="28"/>
      <c r="C41" s="22">
        <v>-49</v>
      </c>
      <c r="D41" s="28">
        <v>-49</v>
      </c>
      <c r="E41" s="22">
        <v>-99</v>
      </c>
      <c r="F41" s="28">
        <v>-49</v>
      </c>
      <c r="G41" s="22">
        <v>-100</v>
      </c>
      <c r="H41" s="28">
        <v>-50</v>
      </c>
      <c r="I41" s="28">
        <v>0</v>
      </c>
      <c r="J41" s="22">
        <v>-100</v>
      </c>
      <c r="K41" s="28">
        <v>-50</v>
      </c>
      <c r="L41" s="28">
        <v>-50</v>
      </c>
      <c r="M41" s="28">
        <v>0</v>
      </c>
      <c r="N41" s="22">
        <v>-2101</v>
      </c>
      <c r="O41" s="28">
        <v>-2052</v>
      </c>
      <c r="P41" s="28">
        <v>-2052</v>
      </c>
      <c r="Q41" s="28">
        <v>-1002</v>
      </c>
      <c r="R41" s="22">
        <v>-99</v>
      </c>
    </row>
    <row r="42" spans="1:18" ht="13.5">
      <c r="A42" s="6" t="s">
        <v>32</v>
      </c>
      <c r="B42" s="28">
        <v>49</v>
      </c>
      <c r="C42" s="22">
        <v>99</v>
      </c>
      <c r="D42" s="28">
        <v>49</v>
      </c>
      <c r="E42" s="22">
        <v>100</v>
      </c>
      <c r="F42" s="28">
        <v>49</v>
      </c>
      <c r="G42" s="22">
        <v>100</v>
      </c>
      <c r="H42" s="28">
        <v>50</v>
      </c>
      <c r="I42" s="28">
        <v>0</v>
      </c>
      <c r="J42" s="22">
        <v>100</v>
      </c>
      <c r="K42" s="28">
        <v>50</v>
      </c>
      <c r="L42" s="28">
        <v>50</v>
      </c>
      <c r="M42" s="28">
        <v>0</v>
      </c>
      <c r="N42" s="22">
        <v>2101</v>
      </c>
      <c r="O42" s="28">
        <v>1052</v>
      </c>
      <c r="P42" s="28">
        <v>1052</v>
      </c>
      <c r="Q42" s="28"/>
      <c r="R42" s="22">
        <v>199</v>
      </c>
    </row>
    <row r="43" spans="1:18" ht="13.5">
      <c r="A43" s="6" t="s">
        <v>33</v>
      </c>
      <c r="B43" s="28">
        <v>-107</v>
      </c>
      <c r="C43" s="22">
        <v>-845</v>
      </c>
      <c r="D43" s="28">
        <v>-276</v>
      </c>
      <c r="E43" s="22">
        <v>-142</v>
      </c>
      <c r="F43" s="28">
        <v>-73</v>
      </c>
      <c r="G43" s="22">
        <v>-236</v>
      </c>
      <c r="H43" s="28">
        <v>-59</v>
      </c>
      <c r="I43" s="28">
        <v>-27</v>
      </c>
      <c r="J43" s="22">
        <v>-211</v>
      </c>
      <c r="K43" s="28">
        <v>-190</v>
      </c>
      <c r="L43" s="28">
        <v>-185</v>
      </c>
      <c r="M43" s="28">
        <v>-120</v>
      </c>
      <c r="N43" s="22">
        <v>-349</v>
      </c>
      <c r="O43" s="28">
        <v>-195</v>
      </c>
      <c r="P43" s="28">
        <v>-161</v>
      </c>
      <c r="Q43" s="28">
        <v>-78</v>
      </c>
      <c r="R43" s="22">
        <v>-69</v>
      </c>
    </row>
    <row r="44" spans="1:18" ht="13.5">
      <c r="A44" s="6" t="s">
        <v>34</v>
      </c>
      <c r="B44" s="28"/>
      <c r="C44" s="22"/>
      <c r="D44" s="28"/>
      <c r="E44" s="22">
        <v>99</v>
      </c>
      <c r="F44" s="28">
        <v>87</v>
      </c>
      <c r="G44" s="22">
        <v>3</v>
      </c>
      <c r="H44" s="28">
        <v>3</v>
      </c>
      <c r="I44" s="28">
        <v>0</v>
      </c>
      <c r="J44" s="22">
        <v>1</v>
      </c>
      <c r="K44" s="28">
        <v>1</v>
      </c>
      <c r="L44" s="28">
        <v>1</v>
      </c>
      <c r="M44" s="28">
        <v>1</v>
      </c>
      <c r="N44" s="22">
        <v>8</v>
      </c>
      <c r="O44" s="28">
        <v>1</v>
      </c>
      <c r="P44" s="28">
        <v>6</v>
      </c>
      <c r="Q44" s="28">
        <v>5</v>
      </c>
      <c r="R44" s="22">
        <v>29</v>
      </c>
    </row>
    <row r="45" spans="1:18" ht="13.5">
      <c r="A45" s="6" t="s">
        <v>35</v>
      </c>
      <c r="B45" s="28">
        <v>-7</v>
      </c>
      <c r="C45" s="22">
        <v>-3</v>
      </c>
      <c r="D45" s="28">
        <v>-2</v>
      </c>
      <c r="E45" s="22">
        <v>-355</v>
      </c>
      <c r="F45" s="28">
        <v>-232</v>
      </c>
      <c r="G45" s="22">
        <v>-567</v>
      </c>
      <c r="H45" s="28">
        <v>-403</v>
      </c>
      <c r="I45" s="28">
        <v>0</v>
      </c>
      <c r="J45" s="22">
        <v>-15</v>
      </c>
      <c r="K45" s="28">
        <v>-5</v>
      </c>
      <c r="L45" s="28">
        <v>-4</v>
      </c>
      <c r="M45" s="28">
        <v>-3</v>
      </c>
      <c r="N45" s="22">
        <v>-1623</v>
      </c>
      <c r="O45" s="28">
        <v>-1622</v>
      </c>
      <c r="P45" s="28">
        <v>-1321</v>
      </c>
      <c r="Q45" s="28">
        <v>-202</v>
      </c>
      <c r="R45" s="22">
        <v>-175</v>
      </c>
    </row>
    <row r="46" spans="1:18" ht="13.5">
      <c r="A46" s="6" t="s">
        <v>36</v>
      </c>
      <c r="B46" s="28"/>
      <c r="C46" s="22">
        <v>2</v>
      </c>
      <c r="D46" s="28"/>
      <c r="E46" s="22"/>
      <c r="F46" s="28"/>
      <c r="G46" s="22">
        <v>150</v>
      </c>
      <c r="H46" s="28">
        <v>150</v>
      </c>
      <c r="I46" s="28">
        <v>0</v>
      </c>
      <c r="J46" s="22">
        <v>2</v>
      </c>
      <c r="K46" s="28">
        <v>2</v>
      </c>
      <c r="L46" s="28">
        <v>2</v>
      </c>
      <c r="M46" s="28">
        <v>0</v>
      </c>
      <c r="N46" s="22">
        <v>13</v>
      </c>
      <c r="O46" s="28">
        <v>13</v>
      </c>
      <c r="P46" s="28">
        <v>13</v>
      </c>
      <c r="Q46" s="28">
        <v>0</v>
      </c>
      <c r="R46" s="22">
        <v>2383</v>
      </c>
    </row>
    <row r="47" spans="1:18" ht="13.5">
      <c r="A47" s="6" t="s">
        <v>37</v>
      </c>
      <c r="B47" s="28">
        <v>-1</v>
      </c>
      <c r="C47" s="22">
        <v>-30</v>
      </c>
      <c r="D47" s="28"/>
      <c r="E47" s="22">
        <v>-3</v>
      </c>
      <c r="F47" s="28"/>
      <c r="G47" s="22">
        <v>-1</v>
      </c>
      <c r="H47" s="28"/>
      <c r="I47" s="28"/>
      <c r="J47" s="22">
        <v>-22</v>
      </c>
      <c r="K47" s="28">
        <v>-21</v>
      </c>
      <c r="L47" s="28">
        <v>-1</v>
      </c>
      <c r="M47" s="28">
        <v>-1</v>
      </c>
      <c r="N47" s="22">
        <v>-22</v>
      </c>
      <c r="O47" s="28">
        <v>0</v>
      </c>
      <c r="P47" s="28">
        <v>0</v>
      </c>
      <c r="Q47" s="28"/>
      <c r="R47" s="22">
        <v>-33</v>
      </c>
    </row>
    <row r="48" spans="1:18" ht="13.5">
      <c r="A48" s="6" t="s">
        <v>38</v>
      </c>
      <c r="B48" s="28">
        <v>2</v>
      </c>
      <c r="C48" s="22">
        <v>34</v>
      </c>
      <c r="D48" s="28">
        <v>2</v>
      </c>
      <c r="E48" s="22">
        <v>4</v>
      </c>
      <c r="F48" s="28">
        <v>2</v>
      </c>
      <c r="G48" s="22">
        <v>19</v>
      </c>
      <c r="H48" s="28">
        <v>6</v>
      </c>
      <c r="I48" s="28">
        <v>2</v>
      </c>
      <c r="J48" s="22">
        <v>55</v>
      </c>
      <c r="K48" s="28">
        <v>31</v>
      </c>
      <c r="L48" s="28">
        <v>28</v>
      </c>
      <c r="M48" s="28">
        <v>24</v>
      </c>
      <c r="N48" s="22">
        <v>55</v>
      </c>
      <c r="O48" s="28">
        <v>48</v>
      </c>
      <c r="P48" s="28">
        <v>43</v>
      </c>
      <c r="Q48" s="28">
        <v>8</v>
      </c>
      <c r="R48" s="22">
        <v>50</v>
      </c>
    </row>
    <row r="49" spans="1:18" ht="13.5">
      <c r="A49" s="6" t="s">
        <v>39</v>
      </c>
      <c r="B49" s="28"/>
      <c r="C49" s="22"/>
      <c r="D49" s="28"/>
      <c r="E49" s="22"/>
      <c r="F49" s="28"/>
      <c r="G49" s="22"/>
      <c r="H49" s="28">
        <v>-160</v>
      </c>
      <c r="I49" s="28">
        <v>-140</v>
      </c>
      <c r="J49" s="22"/>
      <c r="K49" s="28">
        <v>-479</v>
      </c>
      <c r="L49" s="28">
        <v>-458</v>
      </c>
      <c r="M49" s="28">
        <v>-397</v>
      </c>
      <c r="N49" s="22"/>
      <c r="O49" s="28">
        <v>-169</v>
      </c>
      <c r="P49" s="28">
        <v>-69</v>
      </c>
      <c r="Q49" s="28">
        <v>-26</v>
      </c>
      <c r="R49" s="22"/>
    </row>
    <row r="50" spans="1:18" ht="13.5">
      <c r="A50" s="6" t="s">
        <v>40</v>
      </c>
      <c r="B50" s="28"/>
      <c r="C50" s="22"/>
      <c r="D50" s="28"/>
      <c r="E50" s="22"/>
      <c r="F50" s="28"/>
      <c r="G50" s="22"/>
      <c r="H50" s="28">
        <v>21</v>
      </c>
      <c r="I50" s="28">
        <v>12</v>
      </c>
      <c r="J50" s="22"/>
      <c r="K50" s="28">
        <v>40</v>
      </c>
      <c r="L50" s="28">
        <v>31</v>
      </c>
      <c r="M50" s="28">
        <v>17</v>
      </c>
      <c r="N50" s="22"/>
      <c r="O50" s="28">
        <v>128</v>
      </c>
      <c r="P50" s="28">
        <v>91</v>
      </c>
      <c r="Q50" s="28">
        <v>6</v>
      </c>
      <c r="R50" s="22"/>
    </row>
    <row r="51" spans="1:18" ht="13.5">
      <c r="A51" s="6" t="s">
        <v>41</v>
      </c>
      <c r="B51" s="28">
        <v>-31</v>
      </c>
      <c r="C51" s="22">
        <v>-68</v>
      </c>
      <c r="D51" s="28">
        <v>-49</v>
      </c>
      <c r="E51" s="22">
        <v>-98</v>
      </c>
      <c r="F51" s="28">
        <v>-45</v>
      </c>
      <c r="G51" s="22">
        <v>-508</v>
      </c>
      <c r="H51" s="28"/>
      <c r="I51" s="28"/>
      <c r="J51" s="22">
        <v>-577</v>
      </c>
      <c r="K51" s="28"/>
      <c r="L51" s="28"/>
      <c r="M51" s="28"/>
      <c r="N51" s="22">
        <v>-236</v>
      </c>
      <c r="O51" s="28"/>
      <c r="P51" s="28"/>
      <c r="Q51" s="28"/>
      <c r="R51" s="22">
        <v>-344</v>
      </c>
    </row>
    <row r="52" spans="1:18" ht="13.5">
      <c r="A52" s="6" t="s">
        <v>42</v>
      </c>
      <c r="B52" s="28">
        <v>17</v>
      </c>
      <c r="C52" s="22">
        <v>121</v>
      </c>
      <c r="D52" s="28">
        <v>110</v>
      </c>
      <c r="E52" s="22">
        <v>99</v>
      </c>
      <c r="F52" s="28">
        <v>30</v>
      </c>
      <c r="G52" s="22">
        <v>291</v>
      </c>
      <c r="H52" s="28"/>
      <c r="I52" s="28"/>
      <c r="J52" s="22">
        <v>152</v>
      </c>
      <c r="K52" s="28"/>
      <c r="L52" s="28"/>
      <c r="M52" s="28"/>
      <c r="N52" s="22">
        <v>219</v>
      </c>
      <c r="O52" s="28"/>
      <c r="P52" s="28"/>
      <c r="Q52" s="28"/>
      <c r="R52" s="22">
        <v>415</v>
      </c>
    </row>
    <row r="53" spans="1:18" ht="13.5">
      <c r="A53" s="6" t="s">
        <v>43</v>
      </c>
      <c r="B53" s="28"/>
      <c r="C53" s="22"/>
      <c r="D53" s="28"/>
      <c r="E53" s="22"/>
      <c r="F53" s="28"/>
      <c r="G53" s="22"/>
      <c r="H53" s="28"/>
      <c r="I53" s="28"/>
      <c r="J53" s="22"/>
      <c r="K53" s="28"/>
      <c r="L53" s="28"/>
      <c r="M53" s="28"/>
      <c r="N53" s="22"/>
      <c r="O53" s="28"/>
      <c r="P53" s="28"/>
      <c r="Q53" s="28"/>
      <c r="R53" s="22">
        <v>-5</v>
      </c>
    </row>
    <row r="54" spans="1:18" ht="13.5">
      <c r="A54" s="6" t="s">
        <v>44</v>
      </c>
      <c r="B54" s="28"/>
      <c r="C54" s="22"/>
      <c r="D54" s="28"/>
      <c r="E54" s="22"/>
      <c r="F54" s="28"/>
      <c r="G54" s="22"/>
      <c r="H54" s="28"/>
      <c r="I54" s="28"/>
      <c r="J54" s="22"/>
      <c r="K54" s="28"/>
      <c r="L54" s="28"/>
      <c r="M54" s="28"/>
      <c r="N54" s="22">
        <v>-1</v>
      </c>
      <c r="O54" s="28"/>
      <c r="P54" s="28"/>
      <c r="Q54" s="28"/>
      <c r="R54" s="22"/>
    </row>
    <row r="55" spans="1:18" ht="14.25" thickBot="1">
      <c r="A55" s="5" t="s">
        <v>45</v>
      </c>
      <c r="B55" s="29">
        <v>-78</v>
      </c>
      <c r="C55" s="23">
        <v>-740</v>
      </c>
      <c r="D55" s="29">
        <v>-215</v>
      </c>
      <c r="E55" s="23">
        <v>-397</v>
      </c>
      <c r="F55" s="29">
        <v>-230</v>
      </c>
      <c r="G55" s="23">
        <v>-848</v>
      </c>
      <c r="H55" s="29">
        <v>-441</v>
      </c>
      <c r="I55" s="29">
        <v>-153</v>
      </c>
      <c r="J55" s="23">
        <v>-592</v>
      </c>
      <c r="K55" s="29">
        <v>-597</v>
      </c>
      <c r="L55" s="29">
        <v>-584</v>
      </c>
      <c r="M55" s="29">
        <v>-478</v>
      </c>
      <c r="N55" s="23">
        <v>-1935</v>
      </c>
      <c r="O55" s="29">
        <v>-2795</v>
      </c>
      <c r="P55" s="29">
        <v>-2396</v>
      </c>
      <c r="Q55" s="29">
        <v>-1288</v>
      </c>
      <c r="R55" s="23">
        <v>2350</v>
      </c>
    </row>
    <row r="56" spans="1:18" ht="14.25" thickTop="1">
      <c r="A56" s="6" t="s">
        <v>46</v>
      </c>
      <c r="B56" s="28">
        <v>16520</v>
      </c>
      <c r="C56" s="22">
        <v>32380</v>
      </c>
      <c r="D56" s="28">
        <v>14880</v>
      </c>
      <c r="E56" s="22">
        <v>32570</v>
      </c>
      <c r="F56" s="28">
        <v>15820</v>
      </c>
      <c r="G56" s="22">
        <v>37270</v>
      </c>
      <c r="H56" s="28">
        <v>21420</v>
      </c>
      <c r="I56" s="28">
        <v>7110</v>
      </c>
      <c r="J56" s="22">
        <v>23570</v>
      </c>
      <c r="K56" s="28">
        <v>14630</v>
      </c>
      <c r="L56" s="28">
        <v>10720</v>
      </c>
      <c r="M56" s="28">
        <v>3110</v>
      </c>
      <c r="N56" s="22">
        <v>18340</v>
      </c>
      <c r="O56" s="28">
        <v>11050</v>
      </c>
      <c r="P56" s="28">
        <v>7650</v>
      </c>
      <c r="Q56" s="28">
        <v>2350</v>
      </c>
      <c r="R56" s="22">
        <v>21560</v>
      </c>
    </row>
    <row r="57" spans="1:18" ht="13.5">
      <c r="A57" s="6" t="s">
        <v>47</v>
      </c>
      <c r="B57" s="28">
        <v>-17120</v>
      </c>
      <c r="C57" s="22">
        <v>-32230</v>
      </c>
      <c r="D57" s="28">
        <v>-15480</v>
      </c>
      <c r="E57" s="22">
        <v>-33070</v>
      </c>
      <c r="F57" s="28">
        <v>-15920</v>
      </c>
      <c r="G57" s="22">
        <v>-37620</v>
      </c>
      <c r="H57" s="28">
        <v>-21470</v>
      </c>
      <c r="I57" s="28">
        <v>-7260</v>
      </c>
      <c r="J57" s="22">
        <v>-24620</v>
      </c>
      <c r="K57" s="28">
        <v>-15630</v>
      </c>
      <c r="L57" s="28">
        <v>-11920</v>
      </c>
      <c r="M57" s="28">
        <v>-4310</v>
      </c>
      <c r="N57" s="22">
        <v>-17690</v>
      </c>
      <c r="O57" s="28">
        <v>-10900</v>
      </c>
      <c r="P57" s="28">
        <v>-7400</v>
      </c>
      <c r="Q57" s="28">
        <v>-2375</v>
      </c>
      <c r="R57" s="22">
        <v>-21510</v>
      </c>
    </row>
    <row r="58" spans="1:18" ht="13.5">
      <c r="A58" s="6" t="s">
        <v>48</v>
      </c>
      <c r="B58" s="28">
        <v>1300</v>
      </c>
      <c r="C58" s="22">
        <v>1800</v>
      </c>
      <c r="D58" s="28">
        <v>800</v>
      </c>
      <c r="E58" s="22">
        <v>1750</v>
      </c>
      <c r="F58" s="28">
        <v>1300</v>
      </c>
      <c r="G58" s="22">
        <v>2812</v>
      </c>
      <c r="H58" s="28">
        <v>1200</v>
      </c>
      <c r="I58" s="28">
        <v>400</v>
      </c>
      <c r="J58" s="22">
        <v>2100</v>
      </c>
      <c r="K58" s="28">
        <v>950</v>
      </c>
      <c r="L58" s="28">
        <v>700</v>
      </c>
      <c r="M58" s="28"/>
      <c r="N58" s="22">
        <v>3671</v>
      </c>
      <c r="O58" s="28">
        <v>1450</v>
      </c>
      <c r="P58" s="28">
        <v>1100</v>
      </c>
      <c r="Q58" s="28">
        <v>100</v>
      </c>
      <c r="R58" s="22">
        <v>2900</v>
      </c>
    </row>
    <row r="59" spans="1:18" ht="13.5">
      <c r="A59" s="6" t="s">
        <v>49</v>
      </c>
      <c r="B59" s="28">
        <v>-1061</v>
      </c>
      <c r="C59" s="22">
        <v>-2177</v>
      </c>
      <c r="D59" s="28">
        <v>-1092</v>
      </c>
      <c r="E59" s="22">
        <v>-2134</v>
      </c>
      <c r="F59" s="28">
        <v>-1067</v>
      </c>
      <c r="G59" s="22">
        <v>-2166</v>
      </c>
      <c r="H59" s="28">
        <v>-1075</v>
      </c>
      <c r="I59" s="28">
        <v>-542</v>
      </c>
      <c r="J59" s="22">
        <v>-2223</v>
      </c>
      <c r="K59" s="28">
        <v>-1642</v>
      </c>
      <c r="L59" s="28">
        <v>-1113</v>
      </c>
      <c r="M59" s="28">
        <v>-558</v>
      </c>
      <c r="N59" s="22">
        <v>-4476</v>
      </c>
      <c r="O59" s="28">
        <v>-1734</v>
      </c>
      <c r="P59" s="28">
        <v>-1188</v>
      </c>
      <c r="Q59" s="28">
        <v>-605</v>
      </c>
      <c r="R59" s="22">
        <v>-2954</v>
      </c>
    </row>
    <row r="60" spans="1:18" ht="13.5">
      <c r="A60" s="6" t="s">
        <v>50</v>
      </c>
      <c r="B60" s="28">
        <v>-3</v>
      </c>
      <c r="C60" s="22">
        <v>-14</v>
      </c>
      <c r="D60" s="28">
        <v>-2</v>
      </c>
      <c r="E60" s="22">
        <v>-22</v>
      </c>
      <c r="F60" s="28">
        <v>-2</v>
      </c>
      <c r="G60" s="22">
        <v>-9</v>
      </c>
      <c r="H60" s="28">
        <v>-4</v>
      </c>
      <c r="I60" s="28">
        <v>-1</v>
      </c>
      <c r="J60" s="22">
        <v>-6</v>
      </c>
      <c r="K60" s="28">
        <v>-5</v>
      </c>
      <c r="L60" s="28">
        <v>-3</v>
      </c>
      <c r="M60" s="28">
        <v>-1</v>
      </c>
      <c r="N60" s="22">
        <v>-84</v>
      </c>
      <c r="O60" s="28">
        <v>-83</v>
      </c>
      <c r="P60" s="28">
        <v>-12</v>
      </c>
      <c r="Q60" s="28">
        <v>-2</v>
      </c>
      <c r="R60" s="22">
        <v>-88</v>
      </c>
    </row>
    <row r="61" spans="1:18" ht="13.5">
      <c r="A61" s="6" t="s">
        <v>51</v>
      </c>
      <c r="B61" s="28"/>
      <c r="C61" s="22">
        <v>1</v>
      </c>
      <c r="D61" s="28"/>
      <c r="E61" s="22">
        <v>1</v>
      </c>
      <c r="F61" s="28"/>
      <c r="G61" s="22">
        <v>1</v>
      </c>
      <c r="H61" s="28">
        <v>1</v>
      </c>
      <c r="I61" s="28">
        <v>0</v>
      </c>
      <c r="J61" s="22">
        <v>0</v>
      </c>
      <c r="K61" s="28">
        <v>0</v>
      </c>
      <c r="L61" s="28">
        <v>0</v>
      </c>
      <c r="M61" s="28">
        <v>0</v>
      </c>
      <c r="N61" s="22">
        <v>5</v>
      </c>
      <c r="O61" s="28">
        <v>5</v>
      </c>
      <c r="P61" s="28">
        <v>3</v>
      </c>
      <c r="Q61" s="28">
        <v>0</v>
      </c>
      <c r="R61" s="22">
        <v>103</v>
      </c>
    </row>
    <row r="62" spans="1:18" ht="13.5">
      <c r="A62" s="6" t="s">
        <v>52</v>
      </c>
      <c r="B62" s="28">
        <v>-490</v>
      </c>
      <c r="C62" s="22">
        <v>-714</v>
      </c>
      <c r="D62" s="28">
        <v>-357</v>
      </c>
      <c r="E62" s="22">
        <v>-714</v>
      </c>
      <c r="F62" s="28">
        <v>-357</v>
      </c>
      <c r="G62" s="22">
        <v>-715</v>
      </c>
      <c r="H62" s="28">
        <v>-357</v>
      </c>
      <c r="I62" s="28">
        <v>-357</v>
      </c>
      <c r="J62" s="22">
        <v>-849</v>
      </c>
      <c r="K62" s="28">
        <v>-849</v>
      </c>
      <c r="L62" s="28">
        <v>-491</v>
      </c>
      <c r="M62" s="28">
        <v>-491</v>
      </c>
      <c r="N62" s="22">
        <v>-718</v>
      </c>
      <c r="O62" s="28">
        <v>-718</v>
      </c>
      <c r="P62" s="28">
        <v>-493</v>
      </c>
      <c r="Q62" s="28">
        <v>-493</v>
      </c>
      <c r="R62" s="22">
        <v>-725</v>
      </c>
    </row>
    <row r="63" spans="1:18" ht="14.25" thickBot="1">
      <c r="A63" s="5" t="s">
        <v>53</v>
      </c>
      <c r="B63" s="29">
        <v>-855</v>
      </c>
      <c r="C63" s="23">
        <v>-955</v>
      </c>
      <c r="D63" s="29">
        <v>-1251</v>
      </c>
      <c r="E63" s="23">
        <v>-1619</v>
      </c>
      <c r="F63" s="29">
        <v>-227</v>
      </c>
      <c r="G63" s="23">
        <v>-427</v>
      </c>
      <c r="H63" s="29">
        <v>-286</v>
      </c>
      <c r="I63" s="29">
        <v>-651</v>
      </c>
      <c r="J63" s="23">
        <v>-2017</v>
      </c>
      <c r="K63" s="29">
        <v>-2535</v>
      </c>
      <c r="L63" s="29">
        <v>-2108</v>
      </c>
      <c r="M63" s="29">
        <v>-2251</v>
      </c>
      <c r="N63" s="23">
        <v>-951</v>
      </c>
      <c r="O63" s="29">
        <v>-930</v>
      </c>
      <c r="P63" s="29">
        <v>-341</v>
      </c>
      <c r="Q63" s="29">
        <v>-1025</v>
      </c>
      <c r="R63" s="23">
        <v>-714</v>
      </c>
    </row>
    <row r="64" spans="1:18" ht="14.25" thickTop="1">
      <c r="A64" s="7" t="s">
        <v>54</v>
      </c>
      <c r="B64" s="28">
        <v>78</v>
      </c>
      <c r="C64" s="22">
        <v>217</v>
      </c>
      <c r="D64" s="28">
        <v>-57</v>
      </c>
      <c r="E64" s="22">
        <v>-134</v>
      </c>
      <c r="F64" s="28">
        <v>-225</v>
      </c>
      <c r="G64" s="22">
        <v>8</v>
      </c>
      <c r="H64" s="28">
        <v>-46</v>
      </c>
      <c r="I64" s="28">
        <v>-71</v>
      </c>
      <c r="J64" s="22">
        <v>32</v>
      </c>
      <c r="K64" s="28">
        <v>31</v>
      </c>
      <c r="L64" s="28">
        <v>-19</v>
      </c>
      <c r="M64" s="28">
        <v>10</v>
      </c>
      <c r="N64" s="22">
        <v>-48</v>
      </c>
      <c r="O64" s="28">
        <v>-139</v>
      </c>
      <c r="P64" s="28">
        <v>-28</v>
      </c>
      <c r="Q64" s="28">
        <v>13</v>
      </c>
      <c r="R64" s="22">
        <v>-39</v>
      </c>
    </row>
    <row r="65" spans="1:18" ht="13.5">
      <c r="A65" s="7" t="s">
        <v>55</v>
      </c>
      <c r="B65" s="28">
        <v>-482</v>
      </c>
      <c r="C65" s="22">
        <v>-215</v>
      </c>
      <c r="D65" s="28">
        <v>332</v>
      </c>
      <c r="E65" s="22">
        <v>-1275</v>
      </c>
      <c r="F65" s="28">
        <v>-756</v>
      </c>
      <c r="G65" s="22">
        <v>-6024</v>
      </c>
      <c r="H65" s="28">
        <v>-5013</v>
      </c>
      <c r="I65" s="28">
        <v>1364</v>
      </c>
      <c r="J65" s="22">
        <v>1282</v>
      </c>
      <c r="K65" s="28">
        <v>-5156</v>
      </c>
      <c r="L65" s="28">
        <v>-2787</v>
      </c>
      <c r="M65" s="28">
        <v>1326</v>
      </c>
      <c r="N65" s="22">
        <v>6612</v>
      </c>
      <c r="O65" s="28">
        <v>844</v>
      </c>
      <c r="P65" s="28">
        <v>3954</v>
      </c>
      <c r="Q65" s="28">
        <v>2771</v>
      </c>
      <c r="R65" s="22">
        <v>1097</v>
      </c>
    </row>
    <row r="66" spans="1:18" ht="13.5">
      <c r="A66" s="7" t="s">
        <v>56</v>
      </c>
      <c r="B66" s="28">
        <v>22420</v>
      </c>
      <c r="C66" s="22">
        <v>22635</v>
      </c>
      <c r="D66" s="28">
        <v>22635</v>
      </c>
      <c r="E66" s="22">
        <v>23911</v>
      </c>
      <c r="F66" s="28">
        <v>23911</v>
      </c>
      <c r="G66" s="22">
        <v>29936</v>
      </c>
      <c r="H66" s="28">
        <v>29936</v>
      </c>
      <c r="I66" s="28">
        <v>29936</v>
      </c>
      <c r="J66" s="22">
        <v>28653</v>
      </c>
      <c r="K66" s="28">
        <v>28653</v>
      </c>
      <c r="L66" s="28">
        <v>28653</v>
      </c>
      <c r="M66" s="28">
        <v>28653</v>
      </c>
      <c r="N66" s="22">
        <v>22040</v>
      </c>
      <c r="O66" s="28">
        <v>22040</v>
      </c>
      <c r="P66" s="28">
        <v>22040</v>
      </c>
      <c r="Q66" s="28">
        <v>22040</v>
      </c>
      <c r="R66" s="22">
        <v>21071</v>
      </c>
    </row>
    <row r="67" spans="1:18" ht="13.5">
      <c r="A67" s="7" t="s">
        <v>57</v>
      </c>
      <c r="B67" s="28"/>
      <c r="C67" s="22"/>
      <c r="D67" s="28"/>
      <c r="E67" s="22"/>
      <c r="F67" s="28"/>
      <c r="G67" s="22"/>
      <c r="H67" s="28"/>
      <c r="I67" s="28"/>
      <c r="J67" s="22"/>
      <c r="K67" s="28"/>
      <c r="L67" s="28"/>
      <c r="M67" s="28"/>
      <c r="N67" s="22"/>
      <c r="O67" s="28"/>
      <c r="P67" s="28"/>
      <c r="Q67" s="28"/>
      <c r="R67" s="22">
        <v>-128</v>
      </c>
    </row>
    <row r="68" spans="1:18" ht="14.25" thickBot="1">
      <c r="A68" s="7" t="s">
        <v>56</v>
      </c>
      <c r="B68" s="28">
        <v>21937</v>
      </c>
      <c r="C68" s="22">
        <v>22420</v>
      </c>
      <c r="D68" s="28">
        <v>22968</v>
      </c>
      <c r="E68" s="22">
        <v>22635</v>
      </c>
      <c r="F68" s="28">
        <v>23154</v>
      </c>
      <c r="G68" s="22">
        <v>23911</v>
      </c>
      <c r="H68" s="28">
        <v>24922</v>
      </c>
      <c r="I68" s="28">
        <v>31300</v>
      </c>
      <c r="J68" s="22">
        <v>29936</v>
      </c>
      <c r="K68" s="28">
        <v>23496</v>
      </c>
      <c r="L68" s="28">
        <v>25866</v>
      </c>
      <c r="M68" s="28">
        <v>29980</v>
      </c>
      <c r="N68" s="22">
        <v>28653</v>
      </c>
      <c r="O68" s="28">
        <v>22885</v>
      </c>
      <c r="P68" s="28">
        <v>25995</v>
      </c>
      <c r="Q68" s="28">
        <v>24812</v>
      </c>
      <c r="R68" s="22">
        <v>22040</v>
      </c>
    </row>
    <row r="69" spans="1:18" ht="14.25" thickTop="1">
      <c r="A69" s="8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</row>
    <row r="71" ht="13.5">
      <c r="A71" s="20" t="s">
        <v>183</v>
      </c>
    </row>
    <row r="72" ht="13.5">
      <c r="A72" s="20" t="s">
        <v>184</v>
      </c>
    </row>
  </sheetData>
  <mergeCells count="1">
    <mergeCell ref="B6:R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W6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3" width="17.625" style="0" customWidth="1"/>
  </cols>
  <sheetData>
    <row r="1" ht="14.25" thickBot="1"/>
    <row r="2" spans="1:23" ht="14.25" thickTop="1">
      <c r="A2" s="10" t="s">
        <v>179</v>
      </c>
      <c r="B2" s="14">
        <v>1980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ht="14.25" thickBot="1">
      <c r="A3" s="11" t="s">
        <v>180</v>
      </c>
      <c r="B3" s="1" t="s">
        <v>181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4.25" thickTop="1">
      <c r="A4" s="10" t="s">
        <v>66</v>
      </c>
      <c r="B4" s="15" t="str">
        <f>HYPERLINK("http://www.kabupro.jp/mark/20140207/S10012XJ.htm","四半期報告書")</f>
        <v>四半期報告書</v>
      </c>
      <c r="C4" s="15" t="str">
        <f>HYPERLINK("http://www.kabupro.jp/mark/20131108/S1000CDE.htm","四半期報告書")</f>
        <v>四半期報告書</v>
      </c>
      <c r="D4" s="15" t="str">
        <f>HYPERLINK("http://www.kabupro.jp/mark/20140207/S10012XJ.htm","四半期報告書")</f>
        <v>四半期報告書</v>
      </c>
      <c r="E4" s="15" t="str">
        <f>HYPERLINK("http://www.kabupro.jp/mark/20130208/S000CR0V.htm","四半期報告書")</f>
        <v>四半期報告書</v>
      </c>
      <c r="F4" s="15" t="str">
        <f>HYPERLINK("http://www.kabupro.jp/mark/20121109/S000C6ZN.htm","四半期報告書")</f>
        <v>四半期報告書</v>
      </c>
      <c r="G4" s="15" t="str">
        <f>HYPERLINK("http://www.kabupro.jp/mark/20120810/S000BMYZ.htm","四半期報告書")</f>
        <v>四半期報告書</v>
      </c>
      <c r="H4" s="15" t="str">
        <f>HYPERLINK("http://www.kabupro.jp/mark/20130627/S000DQDV.htm","有価証券報告書")</f>
        <v>有価証券報告書</v>
      </c>
      <c r="I4" s="15" t="str">
        <f>HYPERLINK("http://www.kabupro.jp/mark/20120210/S000A9CJ.htm","四半期報告書")</f>
        <v>四半期報告書</v>
      </c>
      <c r="J4" s="15" t="str">
        <f>HYPERLINK("http://www.kabupro.jp/mark/20111110/S0009MZ3.htm","四半期報告書")</f>
        <v>四半期報告書</v>
      </c>
      <c r="K4" s="15" t="str">
        <f>HYPERLINK("http://www.kabupro.jp/mark/20110810/S00092TP.htm","四半期報告書")</f>
        <v>四半期報告書</v>
      </c>
      <c r="L4" s="15" t="str">
        <f>HYPERLINK("http://www.kabupro.jp/mark/20120628/S000B89Q.htm","有価証券報告書")</f>
        <v>有価証券報告書</v>
      </c>
      <c r="M4" s="15" t="str">
        <f>HYPERLINK("http://www.kabupro.jp/mark/20101110/S00071CP.htm","四半期報告書")</f>
        <v>四半期報告書</v>
      </c>
      <c r="N4" s="15" t="str">
        <f>HYPERLINK("http://www.kabupro.jp/mark/20100806/S0006H88.htm","四半期報告書")</f>
        <v>四半期報告書</v>
      </c>
      <c r="O4" s="15" t="str">
        <f>HYPERLINK("http://www.kabupro.jp/mark/20110629/S0008NC9.htm","有価証券報告書")</f>
        <v>有価証券報告書</v>
      </c>
      <c r="P4" s="15" t="str">
        <f>HYPERLINK("http://www.kabupro.jp/mark/20100210/S0005338.htm","四半期報告書")</f>
        <v>四半期報告書</v>
      </c>
      <c r="Q4" s="15" t="str">
        <f>HYPERLINK("http://www.kabupro.jp/mark/20091113/S0004KDS.htm","四半期報告書")</f>
        <v>四半期報告書</v>
      </c>
      <c r="R4" s="15" t="str">
        <f>HYPERLINK("http://www.kabupro.jp/mark/20090807/S0003T9K.htm","四半期報告書")</f>
        <v>四半期報告書</v>
      </c>
      <c r="S4" s="15" t="str">
        <f>HYPERLINK("http://www.kabupro.jp/mark/20100210/S0005338.htm","四半期報告書")</f>
        <v>四半期報告書</v>
      </c>
      <c r="T4" s="15" t="str">
        <f>HYPERLINK("http://www.kabupro.jp/mark/20090210/S0002ELH.htm","四半期報告書")</f>
        <v>四半期報告書</v>
      </c>
      <c r="U4" s="15" t="str">
        <f>HYPERLINK("http://www.kabupro.jp/mark/20081110/S0001P3N.htm","四半期報告書")</f>
        <v>四半期報告書</v>
      </c>
      <c r="V4" s="15" t="str">
        <f>HYPERLINK("http://www.kabupro.jp/mark/20080812/S00011DY.htm","四半期報告書")</f>
        <v>四半期報告書</v>
      </c>
      <c r="W4" s="15" t="str">
        <f>HYPERLINK("http://www.kabupro.jp/mark/20090626/S0003ERD.htm","有価証券報告書")</f>
        <v>有価証券報告書</v>
      </c>
    </row>
    <row r="5" spans="1:23" ht="14.25" thickBot="1">
      <c r="A5" s="11" t="s">
        <v>67</v>
      </c>
      <c r="B5" s="1" t="s">
        <v>255</v>
      </c>
      <c r="C5" s="1" t="s">
        <v>258</v>
      </c>
      <c r="D5" s="1" t="s">
        <v>255</v>
      </c>
      <c r="E5" s="1" t="s">
        <v>260</v>
      </c>
      <c r="F5" s="1" t="s">
        <v>262</v>
      </c>
      <c r="G5" s="1" t="s">
        <v>264</v>
      </c>
      <c r="H5" s="1" t="s">
        <v>73</v>
      </c>
      <c r="I5" s="1" t="s">
        <v>266</v>
      </c>
      <c r="J5" s="1" t="s">
        <v>268</v>
      </c>
      <c r="K5" s="1" t="s">
        <v>270</v>
      </c>
      <c r="L5" s="1" t="s">
        <v>77</v>
      </c>
      <c r="M5" s="1" t="s">
        <v>272</v>
      </c>
      <c r="N5" s="1" t="s">
        <v>274</v>
      </c>
      <c r="O5" s="1" t="s">
        <v>79</v>
      </c>
      <c r="P5" s="1" t="s">
        <v>276</v>
      </c>
      <c r="Q5" s="1" t="s">
        <v>278</v>
      </c>
      <c r="R5" s="1" t="s">
        <v>280</v>
      </c>
      <c r="S5" s="1" t="s">
        <v>276</v>
      </c>
      <c r="T5" s="1" t="s">
        <v>282</v>
      </c>
      <c r="U5" s="1" t="s">
        <v>284</v>
      </c>
      <c r="V5" s="1" t="s">
        <v>286</v>
      </c>
      <c r="W5" s="1" t="s">
        <v>81</v>
      </c>
    </row>
    <row r="6" spans="1:23" ht="15" thickBot="1" thickTop="1">
      <c r="A6" s="10" t="s">
        <v>68</v>
      </c>
      <c r="B6" s="18" t="s">
        <v>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14.25" thickTop="1">
      <c r="A7" s="12" t="s">
        <v>69</v>
      </c>
      <c r="B7" s="14" t="s">
        <v>256</v>
      </c>
      <c r="C7" s="14" t="s">
        <v>256</v>
      </c>
      <c r="D7" s="16" t="s">
        <v>74</v>
      </c>
      <c r="E7" s="14" t="s">
        <v>256</v>
      </c>
      <c r="F7" s="14" t="s">
        <v>256</v>
      </c>
      <c r="G7" s="14" t="s">
        <v>256</v>
      </c>
      <c r="H7" s="16" t="s">
        <v>74</v>
      </c>
      <c r="I7" s="14" t="s">
        <v>256</v>
      </c>
      <c r="J7" s="14" t="s">
        <v>256</v>
      </c>
      <c r="K7" s="14" t="s">
        <v>256</v>
      </c>
      <c r="L7" s="16" t="s">
        <v>74</v>
      </c>
      <c r="M7" s="14" t="s">
        <v>256</v>
      </c>
      <c r="N7" s="14" t="s">
        <v>256</v>
      </c>
      <c r="O7" s="16" t="s">
        <v>74</v>
      </c>
      <c r="P7" s="14" t="s">
        <v>256</v>
      </c>
      <c r="Q7" s="14" t="s">
        <v>256</v>
      </c>
      <c r="R7" s="14" t="s">
        <v>256</v>
      </c>
      <c r="S7" s="16" t="s">
        <v>74</v>
      </c>
      <c r="T7" s="14" t="s">
        <v>256</v>
      </c>
      <c r="U7" s="14" t="s">
        <v>256</v>
      </c>
      <c r="V7" s="14" t="s">
        <v>256</v>
      </c>
      <c r="W7" s="16" t="s">
        <v>74</v>
      </c>
    </row>
    <row r="8" spans="1:23" ht="13.5">
      <c r="A8" s="13" t="s">
        <v>70</v>
      </c>
      <c r="B8" s="1"/>
      <c r="C8" s="1"/>
      <c r="D8" s="17"/>
      <c r="E8" s="1"/>
      <c r="F8" s="1"/>
      <c r="G8" s="1"/>
      <c r="H8" s="17"/>
      <c r="I8" s="1"/>
      <c r="J8" s="1"/>
      <c r="K8" s="1"/>
      <c r="L8" s="17"/>
      <c r="M8" s="1"/>
      <c r="N8" s="1"/>
      <c r="O8" s="17"/>
      <c r="P8" s="1"/>
      <c r="Q8" s="1"/>
      <c r="R8" s="1"/>
      <c r="S8" s="17"/>
      <c r="T8" s="1"/>
      <c r="U8" s="1"/>
      <c r="V8" s="1"/>
      <c r="W8" s="17"/>
    </row>
    <row r="9" spans="1:23" ht="13.5">
      <c r="A9" s="13" t="s">
        <v>71</v>
      </c>
      <c r="B9" s="1" t="s">
        <v>257</v>
      </c>
      <c r="C9" s="1" t="s">
        <v>259</v>
      </c>
      <c r="D9" s="17" t="s">
        <v>75</v>
      </c>
      <c r="E9" s="1" t="s">
        <v>261</v>
      </c>
      <c r="F9" s="1" t="s">
        <v>263</v>
      </c>
      <c r="G9" s="1" t="s">
        <v>265</v>
      </c>
      <c r="H9" s="17" t="s">
        <v>76</v>
      </c>
      <c r="I9" s="1" t="s">
        <v>267</v>
      </c>
      <c r="J9" s="1" t="s">
        <v>269</v>
      </c>
      <c r="K9" s="1" t="s">
        <v>271</v>
      </c>
      <c r="L9" s="17" t="s">
        <v>78</v>
      </c>
      <c r="M9" s="1" t="s">
        <v>273</v>
      </c>
      <c r="N9" s="1" t="s">
        <v>275</v>
      </c>
      <c r="O9" s="17" t="s">
        <v>80</v>
      </c>
      <c r="P9" s="1" t="s">
        <v>277</v>
      </c>
      <c r="Q9" s="1" t="s">
        <v>279</v>
      </c>
      <c r="R9" s="1" t="s">
        <v>281</v>
      </c>
      <c r="S9" s="17" t="s">
        <v>82</v>
      </c>
      <c r="T9" s="1" t="s">
        <v>283</v>
      </c>
      <c r="U9" s="1" t="s">
        <v>285</v>
      </c>
      <c r="V9" s="1" t="s">
        <v>287</v>
      </c>
      <c r="W9" s="17" t="s">
        <v>83</v>
      </c>
    </row>
    <row r="10" spans="1:23" ht="14.25" thickBot="1">
      <c r="A10" s="13" t="s">
        <v>72</v>
      </c>
      <c r="B10" s="1" t="s">
        <v>85</v>
      </c>
      <c r="C10" s="1" t="s">
        <v>85</v>
      </c>
      <c r="D10" s="17" t="s">
        <v>85</v>
      </c>
      <c r="E10" s="1" t="s">
        <v>85</v>
      </c>
      <c r="F10" s="1" t="s">
        <v>85</v>
      </c>
      <c r="G10" s="1" t="s">
        <v>85</v>
      </c>
      <c r="H10" s="17" t="s">
        <v>85</v>
      </c>
      <c r="I10" s="1" t="s">
        <v>85</v>
      </c>
      <c r="J10" s="1" t="s">
        <v>85</v>
      </c>
      <c r="K10" s="1" t="s">
        <v>85</v>
      </c>
      <c r="L10" s="17" t="s">
        <v>85</v>
      </c>
      <c r="M10" s="1" t="s">
        <v>85</v>
      </c>
      <c r="N10" s="1" t="s">
        <v>85</v>
      </c>
      <c r="O10" s="17" t="s">
        <v>85</v>
      </c>
      <c r="P10" s="1" t="s">
        <v>85</v>
      </c>
      <c r="Q10" s="1" t="s">
        <v>85</v>
      </c>
      <c r="R10" s="1" t="s">
        <v>85</v>
      </c>
      <c r="S10" s="17" t="s">
        <v>85</v>
      </c>
      <c r="T10" s="1" t="s">
        <v>85</v>
      </c>
      <c r="U10" s="1" t="s">
        <v>85</v>
      </c>
      <c r="V10" s="1" t="s">
        <v>85</v>
      </c>
      <c r="W10" s="17" t="s">
        <v>85</v>
      </c>
    </row>
    <row r="11" spans="1:23" ht="14.25" thickTop="1">
      <c r="A11" s="9" t="s">
        <v>288</v>
      </c>
      <c r="B11" s="27">
        <v>20354</v>
      </c>
      <c r="C11" s="27">
        <v>21965</v>
      </c>
      <c r="D11" s="21">
        <v>22447</v>
      </c>
      <c r="E11" s="27">
        <v>21472</v>
      </c>
      <c r="F11" s="27">
        <v>22995</v>
      </c>
      <c r="G11" s="27">
        <v>30687</v>
      </c>
      <c r="H11" s="21">
        <v>22663</v>
      </c>
      <c r="I11" s="27">
        <v>23730</v>
      </c>
      <c r="J11" s="27">
        <v>23181</v>
      </c>
      <c r="K11" s="27">
        <v>26335</v>
      </c>
      <c r="L11" s="21">
        <v>23938</v>
      </c>
      <c r="M11" s="27">
        <v>24949</v>
      </c>
      <c r="N11" s="27">
        <v>31327</v>
      </c>
      <c r="O11" s="21">
        <v>29963</v>
      </c>
      <c r="P11" s="27">
        <v>23523</v>
      </c>
      <c r="Q11" s="27">
        <v>25893</v>
      </c>
      <c r="R11" s="27">
        <v>30007</v>
      </c>
      <c r="S11" s="21">
        <v>28680</v>
      </c>
      <c r="T11" s="27">
        <v>22912</v>
      </c>
      <c r="U11" s="27">
        <v>26022</v>
      </c>
      <c r="V11" s="27">
        <v>24839</v>
      </c>
      <c r="W11" s="21">
        <v>22067</v>
      </c>
    </row>
    <row r="12" spans="1:23" ht="13.5">
      <c r="A12" s="2" t="s">
        <v>289</v>
      </c>
      <c r="B12" s="28">
        <v>53004</v>
      </c>
      <c r="C12" s="28">
        <v>50067</v>
      </c>
      <c r="D12" s="22">
        <v>56324</v>
      </c>
      <c r="E12" s="28">
        <v>47428</v>
      </c>
      <c r="F12" s="28">
        <v>46686</v>
      </c>
      <c r="G12" s="28">
        <v>44213</v>
      </c>
      <c r="H12" s="22">
        <v>57434</v>
      </c>
      <c r="I12" s="28">
        <v>46819</v>
      </c>
      <c r="J12" s="28">
        <v>45412</v>
      </c>
      <c r="K12" s="28">
        <v>41202</v>
      </c>
      <c r="L12" s="22">
        <v>48839</v>
      </c>
      <c r="M12" s="28">
        <v>38439</v>
      </c>
      <c r="N12" s="28">
        <v>36000</v>
      </c>
      <c r="O12" s="22">
        <v>45697</v>
      </c>
      <c r="P12" s="28">
        <v>42127</v>
      </c>
      <c r="Q12" s="28">
        <v>41561</v>
      </c>
      <c r="R12" s="28">
        <v>38200</v>
      </c>
      <c r="S12" s="22">
        <v>49464</v>
      </c>
      <c r="T12" s="28">
        <v>47993</v>
      </c>
      <c r="U12" s="28">
        <v>46376</v>
      </c>
      <c r="V12" s="28">
        <v>45193</v>
      </c>
      <c r="W12" s="22">
        <v>54292</v>
      </c>
    </row>
    <row r="13" spans="1:23" ht="13.5">
      <c r="A13" s="2" t="s">
        <v>88</v>
      </c>
      <c r="B13" s="28"/>
      <c r="C13" s="28"/>
      <c r="D13" s="22">
        <v>49</v>
      </c>
      <c r="E13" s="28">
        <v>99</v>
      </c>
      <c r="F13" s="28">
        <v>99</v>
      </c>
      <c r="G13" s="28">
        <v>99</v>
      </c>
      <c r="H13" s="22">
        <v>99</v>
      </c>
      <c r="I13" s="28">
        <v>99</v>
      </c>
      <c r="J13" s="28">
        <v>100</v>
      </c>
      <c r="K13" s="28">
        <v>100</v>
      </c>
      <c r="L13" s="22">
        <v>100</v>
      </c>
      <c r="M13" s="28">
        <v>100</v>
      </c>
      <c r="N13" s="28">
        <v>100</v>
      </c>
      <c r="O13" s="22">
        <v>100</v>
      </c>
      <c r="P13" s="28">
        <v>100</v>
      </c>
      <c r="Q13" s="28">
        <v>100</v>
      </c>
      <c r="R13" s="28">
        <v>100</v>
      </c>
      <c r="S13" s="22">
        <v>100</v>
      </c>
      <c r="T13" s="28">
        <v>1099</v>
      </c>
      <c r="U13" s="28">
        <v>1100</v>
      </c>
      <c r="V13" s="28">
        <v>1102</v>
      </c>
      <c r="W13" s="22">
        <v>100</v>
      </c>
    </row>
    <row r="14" spans="1:23" ht="13.5">
      <c r="A14" s="2" t="s">
        <v>89</v>
      </c>
      <c r="B14" s="28">
        <v>1093</v>
      </c>
      <c r="C14" s="28">
        <v>906</v>
      </c>
      <c r="D14" s="22">
        <v>314</v>
      </c>
      <c r="E14" s="28">
        <v>1055</v>
      </c>
      <c r="F14" s="28">
        <v>866</v>
      </c>
      <c r="G14" s="28">
        <v>775</v>
      </c>
      <c r="H14" s="22">
        <v>466</v>
      </c>
      <c r="I14" s="28">
        <v>1022</v>
      </c>
      <c r="J14" s="28">
        <v>867</v>
      </c>
      <c r="K14" s="28">
        <v>763</v>
      </c>
      <c r="L14" s="22">
        <v>387</v>
      </c>
      <c r="M14" s="28">
        <v>732</v>
      </c>
      <c r="N14" s="28">
        <v>523</v>
      </c>
      <c r="O14" s="22">
        <v>464</v>
      </c>
      <c r="P14" s="28">
        <v>1889</v>
      </c>
      <c r="Q14" s="28">
        <v>1283</v>
      </c>
      <c r="R14" s="28">
        <v>1015</v>
      </c>
      <c r="S14" s="22">
        <v>608</v>
      </c>
      <c r="T14" s="28">
        <v>3610</v>
      </c>
      <c r="U14" s="28">
        <v>6276</v>
      </c>
      <c r="V14" s="28">
        <v>8584</v>
      </c>
      <c r="W14" s="22"/>
    </row>
    <row r="15" spans="1:23" ht="13.5">
      <c r="A15" s="2" t="s">
        <v>290</v>
      </c>
      <c r="B15" s="28"/>
      <c r="C15" s="28"/>
      <c r="D15" s="22"/>
      <c r="E15" s="28"/>
      <c r="F15" s="28"/>
      <c r="G15" s="28"/>
      <c r="H15" s="22"/>
      <c r="I15" s="28"/>
      <c r="J15" s="28"/>
      <c r="K15" s="28"/>
      <c r="L15" s="22"/>
      <c r="M15" s="28"/>
      <c r="N15" s="28"/>
      <c r="O15" s="22"/>
      <c r="P15" s="28"/>
      <c r="Q15" s="28"/>
      <c r="R15" s="28"/>
      <c r="S15" s="22"/>
      <c r="T15" s="28"/>
      <c r="U15" s="28"/>
      <c r="V15" s="28"/>
      <c r="W15" s="22">
        <v>6632</v>
      </c>
    </row>
    <row r="16" spans="1:23" ht="13.5">
      <c r="A16" s="2" t="s">
        <v>90</v>
      </c>
      <c r="B16" s="28">
        <v>0</v>
      </c>
      <c r="C16" s="28">
        <v>0</v>
      </c>
      <c r="D16" s="22">
        <v>0</v>
      </c>
      <c r="E16" s="28">
        <v>0</v>
      </c>
      <c r="F16" s="28">
        <v>0</v>
      </c>
      <c r="G16" s="28">
        <v>0</v>
      </c>
      <c r="H16" s="22">
        <v>0</v>
      </c>
      <c r="I16" s="28">
        <v>0</v>
      </c>
      <c r="J16" s="28">
        <v>0</v>
      </c>
      <c r="K16" s="28">
        <v>0</v>
      </c>
      <c r="L16" s="22">
        <v>0</v>
      </c>
      <c r="M16" s="28">
        <v>0</v>
      </c>
      <c r="N16" s="28">
        <v>0</v>
      </c>
      <c r="O16" s="22">
        <v>0</v>
      </c>
      <c r="P16" s="28">
        <v>0</v>
      </c>
      <c r="Q16" s="28">
        <v>0</v>
      </c>
      <c r="R16" s="28">
        <v>0</v>
      </c>
      <c r="S16" s="22">
        <v>1</v>
      </c>
      <c r="T16" s="28">
        <v>0</v>
      </c>
      <c r="U16" s="28">
        <v>1</v>
      </c>
      <c r="V16" s="28">
        <v>11</v>
      </c>
      <c r="W16" s="22"/>
    </row>
    <row r="17" spans="1:23" ht="13.5">
      <c r="A17" s="2" t="s">
        <v>93</v>
      </c>
      <c r="B17" s="28">
        <v>781</v>
      </c>
      <c r="C17" s="28">
        <v>855</v>
      </c>
      <c r="D17" s="22">
        <v>1003</v>
      </c>
      <c r="E17" s="28">
        <v>1105</v>
      </c>
      <c r="F17" s="28">
        <v>1177</v>
      </c>
      <c r="G17" s="28">
        <v>1408</v>
      </c>
      <c r="H17" s="22">
        <v>1228</v>
      </c>
      <c r="I17" s="28">
        <v>1077</v>
      </c>
      <c r="J17" s="28">
        <v>1087</v>
      </c>
      <c r="K17" s="28">
        <v>1352</v>
      </c>
      <c r="L17" s="22">
        <v>1092</v>
      </c>
      <c r="M17" s="28">
        <v>1752</v>
      </c>
      <c r="N17" s="28">
        <v>1803</v>
      </c>
      <c r="O17" s="22">
        <v>1339</v>
      </c>
      <c r="P17" s="28">
        <v>1588</v>
      </c>
      <c r="Q17" s="28">
        <v>1854</v>
      </c>
      <c r="R17" s="28">
        <v>2226</v>
      </c>
      <c r="S17" s="22">
        <v>2196</v>
      </c>
      <c r="T17" s="28">
        <v>1546</v>
      </c>
      <c r="U17" s="28">
        <v>1561</v>
      </c>
      <c r="V17" s="28">
        <v>1464</v>
      </c>
      <c r="W17" s="22">
        <v>1587</v>
      </c>
    </row>
    <row r="18" spans="1:23" ht="13.5">
      <c r="A18" s="2" t="s">
        <v>291</v>
      </c>
      <c r="B18" s="28">
        <v>2578</v>
      </c>
      <c r="C18" s="28">
        <v>2470</v>
      </c>
      <c r="D18" s="22">
        <v>2446</v>
      </c>
      <c r="E18" s="28">
        <v>2542</v>
      </c>
      <c r="F18" s="28">
        <v>1743</v>
      </c>
      <c r="G18" s="28">
        <v>970</v>
      </c>
      <c r="H18" s="22">
        <v>1867</v>
      </c>
      <c r="I18" s="28">
        <v>1756</v>
      </c>
      <c r="J18" s="28">
        <v>1664</v>
      </c>
      <c r="K18" s="28">
        <v>1802</v>
      </c>
      <c r="L18" s="22">
        <v>2233</v>
      </c>
      <c r="M18" s="28">
        <v>1001</v>
      </c>
      <c r="N18" s="28">
        <v>1031</v>
      </c>
      <c r="O18" s="22">
        <v>1686</v>
      </c>
      <c r="P18" s="28">
        <v>3002</v>
      </c>
      <c r="Q18" s="28">
        <v>1251</v>
      </c>
      <c r="R18" s="28">
        <v>1171</v>
      </c>
      <c r="S18" s="22">
        <v>1465</v>
      </c>
      <c r="T18" s="28">
        <v>2507</v>
      </c>
      <c r="U18" s="28">
        <v>2120</v>
      </c>
      <c r="V18" s="28">
        <v>1806</v>
      </c>
      <c r="W18" s="22">
        <v>1471</v>
      </c>
    </row>
    <row r="19" spans="1:23" ht="13.5">
      <c r="A19" s="2" t="s">
        <v>95</v>
      </c>
      <c r="B19" s="28">
        <v>-5</v>
      </c>
      <c r="C19" s="28">
        <v>-5</v>
      </c>
      <c r="D19" s="22">
        <v>-6</v>
      </c>
      <c r="E19" s="28">
        <v>-5</v>
      </c>
      <c r="F19" s="28">
        <v>-5</v>
      </c>
      <c r="G19" s="28">
        <v>-4</v>
      </c>
      <c r="H19" s="22">
        <v>-6</v>
      </c>
      <c r="I19" s="28">
        <v>-5</v>
      </c>
      <c r="J19" s="28">
        <v>-5</v>
      </c>
      <c r="K19" s="28">
        <v>-29</v>
      </c>
      <c r="L19" s="22">
        <v>-80</v>
      </c>
      <c r="M19" s="28">
        <v>-62</v>
      </c>
      <c r="N19" s="28">
        <v>-54</v>
      </c>
      <c r="O19" s="22">
        <v>-75</v>
      </c>
      <c r="P19" s="28">
        <v>-443</v>
      </c>
      <c r="Q19" s="28">
        <v>-438</v>
      </c>
      <c r="R19" s="28">
        <v>-427</v>
      </c>
      <c r="S19" s="22">
        <v>-441</v>
      </c>
      <c r="T19" s="28">
        <v>-449</v>
      </c>
      <c r="U19" s="28">
        <v>-75</v>
      </c>
      <c r="V19" s="28">
        <v>-50</v>
      </c>
      <c r="W19" s="22">
        <v>-10</v>
      </c>
    </row>
    <row r="20" spans="1:23" ht="13.5">
      <c r="A20" s="2" t="s">
        <v>96</v>
      </c>
      <c r="B20" s="28">
        <v>77807</v>
      </c>
      <c r="C20" s="28">
        <v>76260</v>
      </c>
      <c r="D20" s="22">
        <v>82581</v>
      </c>
      <c r="E20" s="28">
        <v>73699</v>
      </c>
      <c r="F20" s="28">
        <v>73565</v>
      </c>
      <c r="G20" s="28">
        <v>78151</v>
      </c>
      <c r="H20" s="22">
        <v>83754</v>
      </c>
      <c r="I20" s="28">
        <v>74501</v>
      </c>
      <c r="J20" s="28">
        <v>72309</v>
      </c>
      <c r="K20" s="28">
        <v>71528</v>
      </c>
      <c r="L20" s="22">
        <v>76512</v>
      </c>
      <c r="M20" s="28">
        <v>66914</v>
      </c>
      <c r="N20" s="28">
        <v>70732</v>
      </c>
      <c r="O20" s="22">
        <v>79177</v>
      </c>
      <c r="P20" s="28">
        <v>71788</v>
      </c>
      <c r="Q20" s="28">
        <v>71506</v>
      </c>
      <c r="R20" s="28">
        <v>72294</v>
      </c>
      <c r="S20" s="22">
        <v>82074</v>
      </c>
      <c r="T20" s="28">
        <v>79220</v>
      </c>
      <c r="U20" s="28">
        <v>83384</v>
      </c>
      <c r="V20" s="28">
        <v>82952</v>
      </c>
      <c r="W20" s="22">
        <v>86141</v>
      </c>
    </row>
    <row r="21" spans="1:23" ht="13.5">
      <c r="A21" s="2" t="s">
        <v>110</v>
      </c>
      <c r="B21" s="28">
        <v>3839</v>
      </c>
      <c r="C21" s="28">
        <v>3887</v>
      </c>
      <c r="D21" s="22">
        <v>3970</v>
      </c>
      <c r="E21" s="28">
        <v>3647</v>
      </c>
      <c r="F21" s="28">
        <v>3425</v>
      </c>
      <c r="G21" s="28">
        <v>3351</v>
      </c>
      <c r="H21" s="22">
        <v>3267</v>
      </c>
      <c r="I21" s="28">
        <v>3310</v>
      </c>
      <c r="J21" s="28">
        <v>3333</v>
      </c>
      <c r="K21" s="28">
        <v>3406</v>
      </c>
      <c r="L21" s="22">
        <v>3391</v>
      </c>
      <c r="M21" s="28">
        <v>3408</v>
      </c>
      <c r="N21" s="28">
        <v>3436</v>
      </c>
      <c r="O21" s="22">
        <v>3465</v>
      </c>
      <c r="P21" s="28">
        <v>3526</v>
      </c>
      <c r="Q21" s="28">
        <v>3592</v>
      </c>
      <c r="R21" s="28">
        <v>3593</v>
      </c>
      <c r="S21" s="22">
        <v>3533</v>
      </c>
      <c r="T21" s="28">
        <v>3432</v>
      </c>
      <c r="U21" s="28">
        <v>3454</v>
      </c>
      <c r="V21" s="28">
        <v>3417</v>
      </c>
      <c r="W21" s="22">
        <v>3379</v>
      </c>
    </row>
    <row r="22" spans="1:23" ht="13.5">
      <c r="A22" s="2" t="s">
        <v>115</v>
      </c>
      <c r="B22" s="28">
        <v>297</v>
      </c>
      <c r="C22" s="28">
        <v>342</v>
      </c>
      <c r="D22" s="22">
        <v>417</v>
      </c>
      <c r="E22" s="28">
        <v>459</v>
      </c>
      <c r="F22" s="28">
        <v>503</v>
      </c>
      <c r="G22" s="28">
        <v>552</v>
      </c>
      <c r="H22" s="22">
        <v>590</v>
      </c>
      <c r="I22" s="28">
        <v>627</v>
      </c>
      <c r="J22" s="28">
        <v>662</v>
      </c>
      <c r="K22" s="28">
        <v>703</v>
      </c>
      <c r="L22" s="22">
        <v>763</v>
      </c>
      <c r="M22" s="28">
        <v>794</v>
      </c>
      <c r="N22" s="28">
        <v>837</v>
      </c>
      <c r="O22" s="22">
        <v>754</v>
      </c>
      <c r="P22" s="28">
        <v>705</v>
      </c>
      <c r="Q22" s="28">
        <v>740</v>
      </c>
      <c r="R22" s="28">
        <v>728</v>
      </c>
      <c r="S22" s="22">
        <v>357</v>
      </c>
      <c r="T22" s="28">
        <v>319</v>
      </c>
      <c r="U22" s="28">
        <v>248</v>
      </c>
      <c r="V22" s="28">
        <v>237</v>
      </c>
      <c r="W22" s="22">
        <v>221</v>
      </c>
    </row>
    <row r="23" spans="1:23" ht="13.5">
      <c r="A23" s="3" t="s">
        <v>116</v>
      </c>
      <c r="B23" s="28">
        <v>14111</v>
      </c>
      <c r="C23" s="28">
        <v>13319</v>
      </c>
      <c r="D23" s="22">
        <v>11007</v>
      </c>
      <c r="E23" s="28">
        <v>8870</v>
      </c>
      <c r="F23" s="28">
        <v>8054</v>
      </c>
      <c r="G23" s="28">
        <v>7849</v>
      </c>
      <c r="H23" s="22">
        <v>8118</v>
      </c>
      <c r="I23" s="28">
        <v>7234</v>
      </c>
      <c r="J23" s="28">
        <v>7366</v>
      </c>
      <c r="K23" s="28">
        <v>7092</v>
      </c>
      <c r="L23" s="22">
        <v>7033</v>
      </c>
      <c r="M23" s="28">
        <v>6742</v>
      </c>
      <c r="N23" s="28">
        <v>6718</v>
      </c>
      <c r="O23" s="22">
        <v>7578</v>
      </c>
      <c r="P23" s="28">
        <v>6995</v>
      </c>
      <c r="Q23" s="28">
        <v>7628</v>
      </c>
      <c r="R23" s="28">
        <v>7665</v>
      </c>
      <c r="S23" s="22">
        <v>6743</v>
      </c>
      <c r="T23" s="28">
        <v>7387</v>
      </c>
      <c r="U23" s="28">
        <v>8732</v>
      </c>
      <c r="V23" s="28">
        <v>8328</v>
      </c>
      <c r="W23" s="22">
        <v>7839</v>
      </c>
    </row>
    <row r="24" spans="1:23" ht="13.5">
      <c r="A24" s="3" t="s">
        <v>118</v>
      </c>
      <c r="B24" s="28"/>
      <c r="C24" s="28"/>
      <c r="D24" s="22"/>
      <c r="E24" s="28"/>
      <c r="F24" s="28"/>
      <c r="G24" s="28"/>
      <c r="H24" s="22"/>
      <c r="I24" s="28"/>
      <c r="J24" s="28"/>
      <c r="K24" s="28"/>
      <c r="L24" s="22"/>
      <c r="M24" s="28"/>
      <c r="N24" s="28"/>
      <c r="O24" s="22"/>
      <c r="P24" s="28"/>
      <c r="Q24" s="28"/>
      <c r="R24" s="28"/>
      <c r="S24" s="22"/>
      <c r="T24" s="28"/>
      <c r="U24" s="28"/>
      <c r="V24" s="28"/>
      <c r="W24" s="22">
        <v>128</v>
      </c>
    </row>
    <row r="25" spans="1:23" ht="13.5">
      <c r="A25" s="3" t="s">
        <v>93</v>
      </c>
      <c r="B25" s="28">
        <v>2</v>
      </c>
      <c r="C25" s="28">
        <v>2</v>
      </c>
      <c r="D25" s="22">
        <v>2</v>
      </c>
      <c r="E25" s="28"/>
      <c r="F25" s="28"/>
      <c r="G25" s="28">
        <v>2</v>
      </c>
      <c r="H25" s="22"/>
      <c r="I25" s="28">
        <v>1032</v>
      </c>
      <c r="J25" s="28">
        <v>1043</v>
      </c>
      <c r="K25" s="28">
        <v>1229</v>
      </c>
      <c r="L25" s="22">
        <v>1350</v>
      </c>
      <c r="M25" s="28">
        <v>1430</v>
      </c>
      <c r="N25" s="28">
        <v>1452</v>
      </c>
      <c r="O25" s="22">
        <v>1337</v>
      </c>
      <c r="P25" s="28">
        <v>1121</v>
      </c>
      <c r="Q25" s="28">
        <v>976</v>
      </c>
      <c r="R25" s="28">
        <v>1009</v>
      </c>
      <c r="S25" s="22">
        <v>1419</v>
      </c>
      <c r="T25" s="28">
        <v>1818</v>
      </c>
      <c r="U25" s="28">
        <v>1268</v>
      </c>
      <c r="V25" s="28">
        <v>1066</v>
      </c>
      <c r="W25" s="22">
        <v>1172</v>
      </c>
    </row>
    <row r="26" spans="1:23" ht="13.5">
      <c r="A26" s="3" t="s">
        <v>126</v>
      </c>
      <c r="B26" s="28">
        <v>7306</v>
      </c>
      <c r="C26" s="28">
        <v>7042</v>
      </c>
      <c r="D26" s="22">
        <v>6587</v>
      </c>
      <c r="E26" s="28">
        <v>6465</v>
      </c>
      <c r="F26" s="28">
        <v>6302</v>
      </c>
      <c r="G26" s="28">
        <v>6138</v>
      </c>
      <c r="H26" s="22">
        <v>5929</v>
      </c>
      <c r="I26" s="28">
        <v>5789</v>
      </c>
      <c r="J26" s="28">
        <v>5647</v>
      </c>
      <c r="K26" s="28">
        <v>5501</v>
      </c>
      <c r="L26" s="22">
        <v>5331</v>
      </c>
      <c r="M26" s="28">
        <v>5053</v>
      </c>
      <c r="N26" s="28">
        <v>4910</v>
      </c>
      <c r="O26" s="22">
        <v>4763</v>
      </c>
      <c r="P26" s="28">
        <v>4637</v>
      </c>
      <c r="Q26" s="28">
        <v>4507</v>
      </c>
      <c r="R26" s="28">
        <v>4373</v>
      </c>
      <c r="S26" s="22">
        <v>4237</v>
      </c>
      <c r="T26" s="28">
        <v>4175</v>
      </c>
      <c r="U26" s="28">
        <v>4110</v>
      </c>
      <c r="V26" s="28">
        <v>4043</v>
      </c>
      <c r="W26" s="22">
        <v>3974</v>
      </c>
    </row>
    <row r="27" spans="1:23" ht="13.5">
      <c r="A27" s="3" t="s">
        <v>94</v>
      </c>
      <c r="B27" s="28">
        <v>2233</v>
      </c>
      <c r="C27" s="28">
        <v>2251</v>
      </c>
      <c r="D27" s="22">
        <v>2222</v>
      </c>
      <c r="E27" s="28">
        <v>2437</v>
      </c>
      <c r="F27" s="28">
        <v>2410</v>
      </c>
      <c r="G27" s="28">
        <v>2476</v>
      </c>
      <c r="H27" s="22">
        <v>2497</v>
      </c>
      <c r="I27" s="28">
        <v>2514</v>
      </c>
      <c r="J27" s="28">
        <v>2625</v>
      </c>
      <c r="K27" s="28">
        <v>2780</v>
      </c>
      <c r="L27" s="22">
        <v>2978</v>
      </c>
      <c r="M27" s="28">
        <v>3266</v>
      </c>
      <c r="N27" s="28">
        <v>3326</v>
      </c>
      <c r="O27" s="22">
        <v>3382</v>
      </c>
      <c r="P27" s="28">
        <v>3121</v>
      </c>
      <c r="Q27" s="28">
        <v>3184</v>
      </c>
      <c r="R27" s="28">
        <v>3329</v>
      </c>
      <c r="S27" s="22">
        <v>3391</v>
      </c>
      <c r="T27" s="28">
        <v>2993</v>
      </c>
      <c r="U27" s="28">
        <v>3026</v>
      </c>
      <c r="V27" s="28">
        <v>3048</v>
      </c>
      <c r="W27" s="22">
        <v>2786</v>
      </c>
    </row>
    <row r="28" spans="1:23" ht="13.5">
      <c r="A28" s="3" t="s">
        <v>95</v>
      </c>
      <c r="B28" s="28">
        <v>-639</v>
      </c>
      <c r="C28" s="28">
        <v>-654</v>
      </c>
      <c r="D28" s="22">
        <v>-632</v>
      </c>
      <c r="E28" s="28">
        <v>-829</v>
      </c>
      <c r="F28" s="28">
        <v>-807</v>
      </c>
      <c r="G28" s="28">
        <v>-828</v>
      </c>
      <c r="H28" s="22">
        <v>-814</v>
      </c>
      <c r="I28" s="28">
        <v>-820</v>
      </c>
      <c r="J28" s="28">
        <v>-861</v>
      </c>
      <c r="K28" s="28">
        <v>-991</v>
      </c>
      <c r="L28" s="22">
        <v>-1054</v>
      </c>
      <c r="M28" s="28">
        <v>-1496</v>
      </c>
      <c r="N28" s="28">
        <v>-1554</v>
      </c>
      <c r="O28" s="22">
        <v>-1585</v>
      </c>
      <c r="P28" s="28">
        <v>-1066</v>
      </c>
      <c r="Q28" s="28">
        <v>-1139</v>
      </c>
      <c r="R28" s="28">
        <v>-1170</v>
      </c>
      <c r="S28" s="22">
        <v>-1180</v>
      </c>
      <c r="T28" s="28">
        <v>-909</v>
      </c>
      <c r="U28" s="28">
        <v>-978</v>
      </c>
      <c r="V28" s="28">
        <v>-953</v>
      </c>
      <c r="W28" s="22">
        <v>-812</v>
      </c>
    </row>
    <row r="29" spans="1:23" ht="13.5">
      <c r="A29" s="3" t="s">
        <v>128</v>
      </c>
      <c r="B29" s="28">
        <v>23014</v>
      </c>
      <c r="C29" s="28">
        <v>21959</v>
      </c>
      <c r="D29" s="22">
        <v>19186</v>
      </c>
      <c r="E29" s="28">
        <v>16944</v>
      </c>
      <c r="F29" s="28">
        <v>15959</v>
      </c>
      <c r="G29" s="28">
        <v>15638</v>
      </c>
      <c r="H29" s="22">
        <v>15731</v>
      </c>
      <c r="I29" s="28">
        <v>15749</v>
      </c>
      <c r="J29" s="28">
        <v>15821</v>
      </c>
      <c r="K29" s="28">
        <v>15613</v>
      </c>
      <c r="L29" s="22">
        <v>15639</v>
      </c>
      <c r="M29" s="28">
        <v>14997</v>
      </c>
      <c r="N29" s="28">
        <v>14853</v>
      </c>
      <c r="O29" s="22">
        <v>15475</v>
      </c>
      <c r="P29" s="28">
        <v>14809</v>
      </c>
      <c r="Q29" s="28">
        <v>15157</v>
      </c>
      <c r="R29" s="28">
        <v>15207</v>
      </c>
      <c r="S29" s="22">
        <v>14610</v>
      </c>
      <c r="T29" s="28">
        <v>15465</v>
      </c>
      <c r="U29" s="28">
        <v>16158</v>
      </c>
      <c r="V29" s="28">
        <v>15533</v>
      </c>
      <c r="W29" s="22">
        <v>15089</v>
      </c>
    </row>
    <row r="30" spans="1:23" ht="13.5">
      <c r="A30" s="2" t="s">
        <v>129</v>
      </c>
      <c r="B30" s="28">
        <v>27151</v>
      </c>
      <c r="C30" s="28">
        <v>26190</v>
      </c>
      <c r="D30" s="22">
        <v>23574</v>
      </c>
      <c r="E30" s="28">
        <v>21051</v>
      </c>
      <c r="F30" s="28">
        <v>19888</v>
      </c>
      <c r="G30" s="28">
        <v>19541</v>
      </c>
      <c r="H30" s="22">
        <v>19590</v>
      </c>
      <c r="I30" s="28">
        <v>19688</v>
      </c>
      <c r="J30" s="28">
        <v>19817</v>
      </c>
      <c r="K30" s="28">
        <v>19723</v>
      </c>
      <c r="L30" s="22">
        <v>19794</v>
      </c>
      <c r="M30" s="28">
        <v>19199</v>
      </c>
      <c r="N30" s="28">
        <v>19127</v>
      </c>
      <c r="O30" s="22">
        <v>19695</v>
      </c>
      <c r="P30" s="28">
        <v>19041</v>
      </c>
      <c r="Q30" s="28">
        <v>19491</v>
      </c>
      <c r="R30" s="28">
        <v>19529</v>
      </c>
      <c r="S30" s="22">
        <v>18500</v>
      </c>
      <c r="T30" s="28">
        <v>19216</v>
      </c>
      <c r="U30" s="28">
        <v>19861</v>
      </c>
      <c r="V30" s="28">
        <v>19189</v>
      </c>
      <c r="W30" s="22">
        <v>18690</v>
      </c>
    </row>
    <row r="31" spans="1:23" ht="14.25" thickBot="1">
      <c r="A31" s="5" t="s">
        <v>130</v>
      </c>
      <c r="B31" s="29">
        <v>104958</v>
      </c>
      <c r="C31" s="29">
        <v>102450</v>
      </c>
      <c r="D31" s="23">
        <v>106155</v>
      </c>
      <c r="E31" s="29">
        <v>94751</v>
      </c>
      <c r="F31" s="29">
        <v>93453</v>
      </c>
      <c r="G31" s="29">
        <v>97692</v>
      </c>
      <c r="H31" s="23">
        <v>103345</v>
      </c>
      <c r="I31" s="29">
        <v>94190</v>
      </c>
      <c r="J31" s="29">
        <v>92126</v>
      </c>
      <c r="K31" s="29">
        <v>91252</v>
      </c>
      <c r="L31" s="23">
        <v>96306</v>
      </c>
      <c r="M31" s="29">
        <v>86113</v>
      </c>
      <c r="N31" s="29">
        <v>89859</v>
      </c>
      <c r="O31" s="23">
        <v>98873</v>
      </c>
      <c r="P31" s="29">
        <v>90830</v>
      </c>
      <c r="Q31" s="29">
        <v>90997</v>
      </c>
      <c r="R31" s="29">
        <v>91823</v>
      </c>
      <c r="S31" s="23">
        <v>100575</v>
      </c>
      <c r="T31" s="29">
        <v>98437</v>
      </c>
      <c r="U31" s="29">
        <v>103246</v>
      </c>
      <c r="V31" s="29">
        <v>102141</v>
      </c>
      <c r="W31" s="23">
        <v>104832</v>
      </c>
    </row>
    <row r="32" spans="1:23" ht="14.25" thickTop="1">
      <c r="A32" s="2" t="s">
        <v>292</v>
      </c>
      <c r="B32" s="28">
        <v>34444</v>
      </c>
      <c r="C32" s="28">
        <v>33296</v>
      </c>
      <c r="D32" s="22">
        <v>39979</v>
      </c>
      <c r="E32" s="28">
        <v>33670</v>
      </c>
      <c r="F32" s="28">
        <v>32825</v>
      </c>
      <c r="G32" s="28">
        <v>35133</v>
      </c>
      <c r="H32" s="22">
        <v>41235</v>
      </c>
      <c r="I32" s="28">
        <v>33088</v>
      </c>
      <c r="J32" s="28">
        <v>30353</v>
      </c>
      <c r="K32" s="28">
        <v>31365</v>
      </c>
      <c r="L32" s="22">
        <v>36344</v>
      </c>
      <c r="M32" s="28">
        <v>25724</v>
      </c>
      <c r="N32" s="28">
        <v>30042</v>
      </c>
      <c r="O32" s="22">
        <v>36643</v>
      </c>
      <c r="P32" s="28">
        <v>30500</v>
      </c>
      <c r="Q32" s="28">
        <v>30229</v>
      </c>
      <c r="R32" s="28">
        <v>30529</v>
      </c>
      <c r="S32" s="22">
        <v>37478</v>
      </c>
      <c r="T32" s="28">
        <v>35185</v>
      </c>
      <c r="U32" s="28">
        <v>37149</v>
      </c>
      <c r="V32" s="28">
        <v>38658</v>
      </c>
      <c r="W32" s="22">
        <v>40864</v>
      </c>
    </row>
    <row r="33" spans="1:23" ht="13.5">
      <c r="A33" s="2" t="s">
        <v>134</v>
      </c>
      <c r="B33" s="28">
        <v>5531</v>
      </c>
      <c r="C33" s="28">
        <v>5635</v>
      </c>
      <c r="D33" s="22">
        <v>6251</v>
      </c>
      <c r="E33" s="28">
        <v>5636</v>
      </c>
      <c r="F33" s="28">
        <v>5565</v>
      </c>
      <c r="G33" s="28">
        <v>6519</v>
      </c>
      <c r="H33" s="22">
        <v>6233</v>
      </c>
      <c r="I33" s="28">
        <v>6631</v>
      </c>
      <c r="J33" s="28">
        <v>6657</v>
      </c>
      <c r="K33" s="28">
        <v>6399</v>
      </c>
      <c r="L33" s="22">
        <v>6645</v>
      </c>
      <c r="M33" s="28">
        <v>6871</v>
      </c>
      <c r="N33" s="28">
        <v>6694</v>
      </c>
      <c r="O33" s="22">
        <v>6932</v>
      </c>
      <c r="P33" s="28">
        <v>6841</v>
      </c>
      <c r="Q33" s="28">
        <v>6817</v>
      </c>
      <c r="R33" s="28">
        <v>6825</v>
      </c>
      <c r="S33" s="22">
        <v>8225</v>
      </c>
      <c r="T33" s="28">
        <v>7835</v>
      </c>
      <c r="U33" s="28">
        <v>7914</v>
      </c>
      <c r="V33" s="28">
        <v>7456</v>
      </c>
      <c r="W33" s="22">
        <v>7611</v>
      </c>
    </row>
    <row r="34" spans="1:23" ht="13.5">
      <c r="A34" s="2" t="s">
        <v>138</v>
      </c>
      <c r="B34" s="28">
        <v>177</v>
      </c>
      <c r="C34" s="28">
        <v>257</v>
      </c>
      <c r="D34" s="22">
        <v>788</v>
      </c>
      <c r="E34" s="28">
        <v>31</v>
      </c>
      <c r="F34" s="28">
        <v>108</v>
      </c>
      <c r="G34" s="28">
        <v>48</v>
      </c>
      <c r="H34" s="22">
        <v>489</v>
      </c>
      <c r="I34" s="28">
        <v>60</v>
      </c>
      <c r="J34" s="28">
        <v>150</v>
      </c>
      <c r="K34" s="28">
        <v>0</v>
      </c>
      <c r="L34" s="22">
        <v>2</v>
      </c>
      <c r="M34" s="28">
        <v>58</v>
      </c>
      <c r="N34" s="28">
        <v>5</v>
      </c>
      <c r="O34" s="22">
        <v>799</v>
      </c>
      <c r="P34" s="28"/>
      <c r="Q34" s="28">
        <v>92</v>
      </c>
      <c r="R34" s="28">
        <v>48</v>
      </c>
      <c r="S34" s="22">
        <v>914</v>
      </c>
      <c r="T34" s="28">
        <v>575</v>
      </c>
      <c r="U34" s="28">
        <v>485</v>
      </c>
      <c r="V34" s="28">
        <v>41</v>
      </c>
      <c r="W34" s="22">
        <v>638</v>
      </c>
    </row>
    <row r="35" spans="1:23" ht="13.5">
      <c r="A35" s="2" t="s">
        <v>141</v>
      </c>
      <c r="B35" s="28">
        <v>3764</v>
      </c>
      <c r="C35" s="28">
        <v>3393</v>
      </c>
      <c r="D35" s="22">
        <v>2435</v>
      </c>
      <c r="E35" s="28">
        <v>2826</v>
      </c>
      <c r="F35" s="28">
        <v>2798</v>
      </c>
      <c r="G35" s="28">
        <v>3660</v>
      </c>
      <c r="H35" s="22">
        <v>2404</v>
      </c>
      <c r="I35" s="28">
        <v>2518</v>
      </c>
      <c r="J35" s="28">
        <v>2687</v>
      </c>
      <c r="K35" s="28">
        <v>2569</v>
      </c>
      <c r="L35" s="22">
        <v>1661</v>
      </c>
      <c r="M35" s="28">
        <v>2907</v>
      </c>
      <c r="N35" s="28">
        <v>2534</v>
      </c>
      <c r="O35" s="22">
        <v>1910</v>
      </c>
      <c r="P35" s="28">
        <v>3427</v>
      </c>
      <c r="Q35" s="28">
        <v>3252</v>
      </c>
      <c r="R35" s="28">
        <v>3878</v>
      </c>
      <c r="S35" s="22">
        <v>2667</v>
      </c>
      <c r="T35" s="28">
        <v>4015</v>
      </c>
      <c r="U35" s="28">
        <v>5925</v>
      </c>
      <c r="V35" s="28">
        <v>4634</v>
      </c>
      <c r="W35" s="22">
        <v>2940</v>
      </c>
    </row>
    <row r="36" spans="1:23" ht="13.5">
      <c r="A36" s="2" t="s">
        <v>149</v>
      </c>
      <c r="B36" s="28">
        <v>1100</v>
      </c>
      <c r="C36" s="28">
        <v>1296</v>
      </c>
      <c r="D36" s="22"/>
      <c r="E36" s="28">
        <v>799</v>
      </c>
      <c r="F36" s="28">
        <v>1096</v>
      </c>
      <c r="G36" s="28">
        <v>604</v>
      </c>
      <c r="H36" s="22"/>
      <c r="I36" s="28">
        <v>938</v>
      </c>
      <c r="J36" s="28">
        <v>1189</v>
      </c>
      <c r="K36" s="28">
        <v>651</v>
      </c>
      <c r="L36" s="22"/>
      <c r="M36" s="28">
        <v>1094</v>
      </c>
      <c r="N36" s="28">
        <v>549</v>
      </c>
      <c r="O36" s="22"/>
      <c r="P36" s="28">
        <v>789</v>
      </c>
      <c r="Q36" s="28">
        <v>1096</v>
      </c>
      <c r="R36" s="28">
        <v>551</v>
      </c>
      <c r="S36" s="22"/>
      <c r="T36" s="28">
        <v>708</v>
      </c>
      <c r="U36" s="28"/>
      <c r="V36" s="28">
        <v>580</v>
      </c>
      <c r="W36" s="22"/>
    </row>
    <row r="37" spans="1:23" ht="13.5">
      <c r="A37" s="2" t="s">
        <v>0</v>
      </c>
      <c r="B37" s="28">
        <v>41</v>
      </c>
      <c r="C37" s="28">
        <v>39</v>
      </c>
      <c r="D37" s="22"/>
      <c r="E37" s="28">
        <v>44</v>
      </c>
      <c r="F37" s="28">
        <v>42</v>
      </c>
      <c r="G37" s="28">
        <v>21</v>
      </c>
      <c r="H37" s="22"/>
      <c r="I37" s="28">
        <v>44</v>
      </c>
      <c r="J37" s="28">
        <v>40</v>
      </c>
      <c r="K37" s="28">
        <v>21</v>
      </c>
      <c r="L37" s="22"/>
      <c r="M37" s="28">
        <v>40</v>
      </c>
      <c r="N37" s="28">
        <v>20</v>
      </c>
      <c r="O37" s="22"/>
      <c r="P37" s="28">
        <v>41</v>
      </c>
      <c r="Q37" s="28">
        <v>40</v>
      </c>
      <c r="R37" s="28">
        <v>20</v>
      </c>
      <c r="S37" s="22"/>
      <c r="T37" s="28">
        <v>51</v>
      </c>
      <c r="U37" s="28">
        <v>23</v>
      </c>
      <c r="V37" s="28">
        <v>11</v>
      </c>
      <c r="W37" s="22"/>
    </row>
    <row r="38" spans="1:23" ht="13.5">
      <c r="A38" s="2" t="s">
        <v>146</v>
      </c>
      <c r="B38" s="28">
        <v>96</v>
      </c>
      <c r="C38" s="28">
        <v>88</v>
      </c>
      <c r="D38" s="22">
        <v>100</v>
      </c>
      <c r="E38" s="28">
        <v>182</v>
      </c>
      <c r="F38" s="28">
        <v>184</v>
      </c>
      <c r="G38" s="28">
        <v>196</v>
      </c>
      <c r="H38" s="22">
        <v>168</v>
      </c>
      <c r="I38" s="28">
        <v>191</v>
      </c>
      <c r="J38" s="28">
        <v>178</v>
      </c>
      <c r="K38" s="28">
        <v>176</v>
      </c>
      <c r="L38" s="22">
        <v>187</v>
      </c>
      <c r="M38" s="28">
        <v>101</v>
      </c>
      <c r="N38" s="28">
        <v>104</v>
      </c>
      <c r="O38" s="22">
        <v>42</v>
      </c>
      <c r="P38" s="28">
        <v>45</v>
      </c>
      <c r="Q38" s="28">
        <v>50</v>
      </c>
      <c r="R38" s="28">
        <v>50</v>
      </c>
      <c r="S38" s="22">
        <v>59</v>
      </c>
      <c r="T38" s="28">
        <v>59</v>
      </c>
      <c r="U38" s="28">
        <v>62</v>
      </c>
      <c r="V38" s="28">
        <v>66</v>
      </c>
      <c r="W38" s="22">
        <v>123</v>
      </c>
    </row>
    <row r="39" spans="1:23" ht="13.5">
      <c r="A39" s="2" t="s">
        <v>147</v>
      </c>
      <c r="B39" s="28">
        <v>162</v>
      </c>
      <c r="C39" s="28">
        <v>185</v>
      </c>
      <c r="D39" s="22">
        <v>391</v>
      </c>
      <c r="E39" s="28">
        <v>882</v>
      </c>
      <c r="F39" s="28">
        <v>793</v>
      </c>
      <c r="G39" s="28">
        <v>960</v>
      </c>
      <c r="H39" s="22">
        <v>1152</v>
      </c>
      <c r="I39" s="28">
        <v>1246</v>
      </c>
      <c r="J39" s="28">
        <v>748</v>
      </c>
      <c r="K39" s="28">
        <v>776</v>
      </c>
      <c r="L39" s="22">
        <v>811</v>
      </c>
      <c r="M39" s="28">
        <v>690</v>
      </c>
      <c r="N39" s="28">
        <v>793</v>
      </c>
      <c r="O39" s="22">
        <v>825</v>
      </c>
      <c r="P39" s="28">
        <v>477</v>
      </c>
      <c r="Q39" s="28">
        <v>684</v>
      </c>
      <c r="R39" s="28">
        <v>882</v>
      </c>
      <c r="S39" s="22">
        <v>1009</v>
      </c>
      <c r="T39" s="28">
        <v>507</v>
      </c>
      <c r="U39" s="28">
        <v>695</v>
      </c>
      <c r="V39" s="28">
        <v>1005</v>
      </c>
      <c r="W39" s="22">
        <v>1100</v>
      </c>
    </row>
    <row r="40" spans="1:23" ht="13.5">
      <c r="A40" s="2" t="s">
        <v>148</v>
      </c>
      <c r="B40" s="28"/>
      <c r="C40" s="28"/>
      <c r="D40" s="22"/>
      <c r="E40" s="28"/>
      <c r="F40" s="28"/>
      <c r="G40" s="28"/>
      <c r="H40" s="22"/>
      <c r="I40" s="28"/>
      <c r="J40" s="28"/>
      <c r="K40" s="28"/>
      <c r="L40" s="22"/>
      <c r="M40" s="28"/>
      <c r="N40" s="28"/>
      <c r="O40" s="22">
        <v>11</v>
      </c>
      <c r="P40" s="28"/>
      <c r="Q40" s="28"/>
      <c r="R40" s="28"/>
      <c r="S40" s="22"/>
      <c r="T40" s="28"/>
      <c r="U40" s="28"/>
      <c r="V40" s="28"/>
      <c r="W40" s="22"/>
    </row>
    <row r="41" spans="1:23" ht="13.5">
      <c r="A41" s="2" t="s">
        <v>94</v>
      </c>
      <c r="B41" s="28">
        <v>5675</v>
      </c>
      <c r="C41" s="28">
        <v>5618</v>
      </c>
      <c r="D41" s="22">
        <v>6458</v>
      </c>
      <c r="E41" s="28">
        <v>4663</v>
      </c>
      <c r="F41" s="28">
        <v>4541</v>
      </c>
      <c r="G41" s="28">
        <v>5691</v>
      </c>
      <c r="H41" s="22">
        <v>5682</v>
      </c>
      <c r="I41" s="28">
        <v>5137</v>
      </c>
      <c r="J41" s="28">
        <v>4676</v>
      </c>
      <c r="K41" s="28">
        <v>4908</v>
      </c>
      <c r="L41" s="22">
        <v>5079</v>
      </c>
      <c r="M41" s="28">
        <v>4051</v>
      </c>
      <c r="N41" s="28">
        <v>4746</v>
      </c>
      <c r="O41" s="22">
        <v>5844</v>
      </c>
      <c r="P41" s="28">
        <v>4173</v>
      </c>
      <c r="Q41" s="28">
        <v>3718</v>
      </c>
      <c r="R41" s="28">
        <v>4601</v>
      </c>
      <c r="S41" s="22">
        <v>5330</v>
      </c>
      <c r="T41" s="28">
        <v>4195</v>
      </c>
      <c r="U41" s="28">
        <v>4615</v>
      </c>
      <c r="V41" s="28">
        <v>3469</v>
      </c>
      <c r="W41" s="22">
        <v>4251</v>
      </c>
    </row>
    <row r="42" spans="1:23" ht="13.5">
      <c r="A42" s="2" t="s">
        <v>151</v>
      </c>
      <c r="B42" s="28">
        <v>50993</v>
      </c>
      <c r="C42" s="28">
        <v>49811</v>
      </c>
      <c r="D42" s="22">
        <v>56405</v>
      </c>
      <c r="E42" s="28">
        <v>48737</v>
      </c>
      <c r="F42" s="28">
        <v>47956</v>
      </c>
      <c r="G42" s="28">
        <v>52836</v>
      </c>
      <c r="H42" s="22">
        <v>57367</v>
      </c>
      <c r="I42" s="28">
        <v>49856</v>
      </c>
      <c r="J42" s="28">
        <v>46680</v>
      </c>
      <c r="K42" s="28">
        <v>46869</v>
      </c>
      <c r="L42" s="22">
        <v>50732</v>
      </c>
      <c r="M42" s="28">
        <v>41542</v>
      </c>
      <c r="N42" s="28">
        <v>45499</v>
      </c>
      <c r="O42" s="22">
        <v>53009</v>
      </c>
      <c r="P42" s="28">
        <v>46305</v>
      </c>
      <c r="Q42" s="28">
        <v>45992</v>
      </c>
      <c r="R42" s="28">
        <v>47399</v>
      </c>
      <c r="S42" s="22">
        <v>55700</v>
      </c>
      <c r="T42" s="28">
        <v>53148</v>
      </c>
      <c r="U42" s="28">
        <v>56871</v>
      </c>
      <c r="V42" s="28">
        <v>55925</v>
      </c>
      <c r="W42" s="22">
        <v>57530</v>
      </c>
    </row>
    <row r="43" spans="1:23" ht="13.5">
      <c r="A43" s="2" t="s">
        <v>152</v>
      </c>
      <c r="B43" s="28">
        <v>1647</v>
      </c>
      <c r="C43" s="28">
        <v>1633</v>
      </c>
      <c r="D43" s="22">
        <v>1378</v>
      </c>
      <c r="E43" s="28">
        <v>1284</v>
      </c>
      <c r="F43" s="28">
        <v>1399</v>
      </c>
      <c r="G43" s="28">
        <v>1297</v>
      </c>
      <c r="H43" s="22">
        <v>1623</v>
      </c>
      <c r="I43" s="28">
        <v>1865</v>
      </c>
      <c r="J43" s="28">
        <v>2217</v>
      </c>
      <c r="K43" s="28">
        <v>1710</v>
      </c>
      <c r="L43" s="22">
        <v>2095</v>
      </c>
      <c r="M43" s="28">
        <v>1648</v>
      </c>
      <c r="N43" s="28">
        <v>1458</v>
      </c>
      <c r="O43" s="22">
        <v>1513</v>
      </c>
      <c r="P43" s="28">
        <v>1085</v>
      </c>
      <c r="Q43" s="28">
        <v>1188</v>
      </c>
      <c r="R43" s="28">
        <v>1035</v>
      </c>
      <c r="S43" s="22">
        <v>1393</v>
      </c>
      <c r="T43" s="28">
        <v>1803</v>
      </c>
      <c r="U43" s="28">
        <v>2021</v>
      </c>
      <c r="V43" s="28">
        <v>1787</v>
      </c>
      <c r="W43" s="22">
        <v>2162</v>
      </c>
    </row>
    <row r="44" spans="1:23" ht="13.5">
      <c r="A44" s="2" t="s">
        <v>140</v>
      </c>
      <c r="B44" s="28">
        <v>2775</v>
      </c>
      <c r="C44" s="28">
        <v>2408</v>
      </c>
      <c r="D44" s="22">
        <v>1455</v>
      </c>
      <c r="E44" s="28">
        <v>567</v>
      </c>
      <c r="F44" s="28">
        <v>231</v>
      </c>
      <c r="G44" s="28">
        <v>103</v>
      </c>
      <c r="H44" s="22">
        <v>63</v>
      </c>
      <c r="I44" s="28"/>
      <c r="J44" s="28"/>
      <c r="K44" s="28"/>
      <c r="L44" s="22"/>
      <c r="M44" s="28"/>
      <c r="N44" s="28"/>
      <c r="O44" s="22"/>
      <c r="P44" s="28"/>
      <c r="Q44" s="28"/>
      <c r="R44" s="28"/>
      <c r="S44" s="22"/>
      <c r="T44" s="28"/>
      <c r="U44" s="28"/>
      <c r="V44" s="28"/>
      <c r="W44" s="22"/>
    </row>
    <row r="45" spans="1:23" ht="13.5">
      <c r="A45" s="2" t="s">
        <v>154</v>
      </c>
      <c r="B45" s="28">
        <v>1275</v>
      </c>
      <c r="C45" s="28">
        <v>1281</v>
      </c>
      <c r="D45" s="22">
        <v>1328</v>
      </c>
      <c r="E45" s="28">
        <v>1370</v>
      </c>
      <c r="F45" s="28">
        <v>1391</v>
      </c>
      <c r="G45" s="28">
        <v>1407</v>
      </c>
      <c r="H45" s="22">
        <v>1433</v>
      </c>
      <c r="I45" s="28">
        <v>1451</v>
      </c>
      <c r="J45" s="28">
        <v>1485</v>
      </c>
      <c r="K45" s="28">
        <v>1516</v>
      </c>
      <c r="L45" s="22">
        <v>1544</v>
      </c>
      <c r="M45" s="28">
        <v>1602</v>
      </c>
      <c r="N45" s="28">
        <v>1611</v>
      </c>
      <c r="O45" s="22">
        <v>1675</v>
      </c>
      <c r="P45" s="28">
        <v>1725</v>
      </c>
      <c r="Q45" s="28">
        <v>1725</v>
      </c>
      <c r="R45" s="28">
        <v>1736</v>
      </c>
      <c r="S45" s="22">
        <v>1718</v>
      </c>
      <c r="T45" s="28">
        <v>1788</v>
      </c>
      <c r="U45" s="28">
        <v>1778</v>
      </c>
      <c r="V45" s="28">
        <v>1814</v>
      </c>
      <c r="W45" s="22">
        <v>1824</v>
      </c>
    </row>
    <row r="46" spans="1:23" ht="13.5">
      <c r="A46" s="2" t="s">
        <v>155</v>
      </c>
      <c r="B46" s="28"/>
      <c r="C46" s="28"/>
      <c r="D46" s="22"/>
      <c r="E46" s="28"/>
      <c r="F46" s="28"/>
      <c r="G46" s="28"/>
      <c r="H46" s="22"/>
      <c r="I46" s="28"/>
      <c r="J46" s="28"/>
      <c r="K46" s="28"/>
      <c r="L46" s="22"/>
      <c r="M46" s="28"/>
      <c r="N46" s="28"/>
      <c r="O46" s="22">
        <v>610</v>
      </c>
      <c r="P46" s="28">
        <v>595</v>
      </c>
      <c r="Q46" s="28">
        <v>579</v>
      </c>
      <c r="R46" s="28">
        <v>563</v>
      </c>
      <c r="S46" s="22">
        <v>548</v>
      </c>
      <c r="T46" s="28">
        <v>461</v>
      </c>
      <c r="U46" s="28">
        <v>447</v>
      </c>
      <c r="V46" s="28">
        <v>434</v>
      </c>
      <c r="W46" s="22">
        <v>654</v>
      </c>
    </row>
    <row r="47" spans="1:23" ht="13.5">
      <c r="A47" s="2" t="s">
        <v>156</v>
      </c>
      <c r="B47" s="28">
        <v>220</v>
      </c>
      <c r="C47" s="28">
        <v>220</v>
      </c>
      <c r="D47" s="22">
        <v>220</v>
      </c>
      <c r="E47" s="28">
        <v>220</v>
      </c>
      <c r="F47" s="28">
        <v>220</v>
      </c>
      <c r="G47" s="28">
        <v>220</v>
      </c>
      <c r="H47" s="22">
        <v>220</v>
      </c>
      <c r="I47" s="28">
        <v>220</v>
      </c>
      <c r="J47" s="28">
        <v>220</v>
      </c>
      <c r="K47" s="28">
        <v>220</v>
      </c>
      <c r="L47" s="22">
        <v>220</v>
      </c>
      <c r="M47" s="28">
        <v>220</v>
      </c>
      <c r="N47" s="28">
        <v>220</v>
      </c>
      <c r="O47" s="22">
        <v>220</v>
      </c>
      <c r="P47" s="28"/>
      <c r="Q47" s="28"/>
      <c r="R47" s="28"/>
      <c r="S47" s="22"/>
      <c r="T47" s="28"/>
      <c r="U47" s="28"/>
      <c r="V47" s="28"/>
      <c r="W47" s="22"/>
    </row>
    <row r="48" spans="1:23" ht="13.5">
      <c r="A48" s="2" t="s">
        <v>1</v>
      </c>
      <c r="B48" s="28">
        <v>336</v>
      </c>
      <c r="C48" s="28">
        <v>336</v>
      </c>
      <c r="D48" s="22"/>
      <c r="E48" s="28"/>
      <c r="F48" s="28"/>
      <c r="G48" s="28"/>
      <c r="H48" s="22"/>
      <c r="I48" s="28"/>
      <c r="J48" s="28"/>
      <c r="K48" s="28"/>
      <c r="L48" s="22"/>
      <c r="M48" s="28"/>
      <c r="N48" s="28"/>
      <c r="O48" s="22"/>
      <c r="P48" s="28"/>
      <c r="Q48" s="28"/>
      <c r="R48" s="28"/>
      <c r="S48" s="22"/>
      <c r="T48" s="28"/>
      <c r="U48" s="28"/>
      <c r="V48" s="28"/>
      <c r="W48" s="22"/>
    </row>
    <row r="49" spans="1:23" ht="13.5">
      <c r="A49" s="2" t="s">
        <v>148</v>
      </c>
      <c r="B49" s="28"/>
      <c r="C49" s="28"/>
      <c r="D49" s="22">
        <v>2</v>
      </c>
      <c r="E49" s="28">
        <v>2</v>
      </c>
      <c r="F49" s="28">
        <v>2</v>
      </c>
      <c r="G49" s="28">
        <v>4</v>
      </c>
      <c r="H49" s="22"/>
      <c r="I49" s="28">
        <v>5</v>
      </c>
      <c r="J49" s="28">
        <v>5</v>
      </c>
      <c r="K49" s="28">
        <v>6</v>
      </c>
      <c r="L49" s="22"/>
      <c r="M49" s="28">
        <v>2</v>
      </c>
      <c r="N49" s="28">
        <v>8</v>
      </c>
      <c r="O49" s="22"/>
      <c r="P49" s="28"/>
      <c r="Q49" s="28">
        <v>9</v>
      </c>
      <c r="R49" s="28">
        <v>11</v>
      </c>
      <c r="S49" s="22"/>
      <c r="T49" s="28"/>
      <c r="U49" s="28"/>
      <c r="V49" s="28"/>
      <c r="W49" s="22"/>
    </row>
    <row r="50" spans="1:23" ht="13.5">
      <c r="A50" s="2" t="s">
        <v>157</v>
      </c>
      <c r="B50" s="28">
        <v>376</v>
      </c>
      <c r="C50" s="28">
        <v>376</v>
      </c>
      <c r="D50" s="22">
        <v>376</v>
      </c>
      <c r="E50" s="28">
        <v>420</v>
      </c>
      <c r="F50" s="28">
        <v>420</v>
      </c>
      <c r="G50" s="28">
        <v>424</v>
      </c>
      <c r="H50" s="22">
        <v>433</v>
      </c>
      <c r="I50" s="28">
        <v>439</v>
      </c>
      <c r="J50" s="28">
        <v>439</v>
      </c>
      <c r="K50" s="28">
        <v>439</v>
      </c>
      <c r="L50" s="22">
        <v>439</v>
      </c>
      <c r="M50" s="28">
        <v>588</v>
      </c>
      <c r="N50" s="28">
        <v>588</v>
      </c>
      <c r="O50" s="22"/>
      <c r="P50" s="28"/>
      <c r="Q50" s="28"/>
      <c r="R50" s="28"/>
      <c r="S50" s="22"/>
      <c r="T50" s="28"/>
      <c r="U50" s="28"/>
      <c r="V50" s="28"/>
      <c r="W50" s="22"/>
    </row>
    <row r="51" spans="1:23" ht="13.5">
      <c r="A51" s="2" t="s">
        <v>94</v>
      </c>
      <c r="B51" s="28">
        <v>0</v>
      </c>
      <c r="C51" s="28">
        <v>0</v>
      </c>
      <c r="D51" s="22">
        <v>0</v>
      </c>
      <c r="E51" s="28">
        <v>0</v>
      </c>
      <c r="F51" s="28">
        <v>0</v>
      </c>
      <c r="G51" s="28">
        <v>0</v>
      </c>
      <c r="H51" s="22">
        <v>0</v>
      </c>
      <c r="I51" s="28">
        <v>0</v>
      </c>
      <c r="J51" s="28">
        <v>0</v>
      </c>
      <c r="K51" s="28">
        <v>0</v>
      </c>
      <c r="L51" s="22">
        <v>0</v>
      </c>
      <c r="M51" s="28">
        <v>0</v>
      </c>
      <c r="N51" s="28">
        <v>0</v>
      </c>
      <c r="O51" s="22">
        <v>0</v>
      </c>
      <c r="P51" s="28">
        <v>0</v>
      </c>
      <c r="Q51" s="28">
        <v>0</v>
      </c>
      <c r="R51" s="28">
        <v>0</v>
      </c>
      <c r="S51" s="22">
        <v>0</v>
      </c>
      <c r="T51" s="28">
        <v>0</v>
      </c>
      <c r="U51" s="28">
        <v>0</v>
      </c>
      <c r="V51" s="28">
        <v>0</v>
      </c>
      <c r="W51" s="22">
        <v>0</v>
      </c>
    </row>
    <row r="52" spans="1:23" ht="13.5">
      <c r="A52" s="2" t="s">
        <v>158</v>
      </c>
      <c r="B52" s="28">
        <v>6631</v>
      </c>
      <c r="C52" s="28">
        <v>6257</v>
      </c>
      <c r="D52" s="22">
        <v>4761</v>
      </c>
      <c r="E52" s="28">
        <v>3865</v>
      </c>
      <c r="F52" s="28">
        <v>3666</v>
      </c>
      <c r="G52" s="28">
        <v>3458</v>
      </c>
      <c r="H52" s="22">
        <v>3780</v>
      </c>
      <c r="I52" s="28">
        <v>3983</v>
      </c>
      <c r="J52" s="28">
        <v>4369</v>
      </c>
      <c r="K52" s="28">
        <v>3894</v>
      </c>
      <c r="L52" s="22">
        <v>4314</v>
      </c>
      <c r="M52" s="28">
        <v>4060</v>
      </c>
      <c r="N52" s="28">
        <v>3878</v>
      </c>
      <c r="O52" s="22">
        <v>4019</v>
      </c>
      <c r="P52" s="28">
        <v>3406</v>
      </c>
      <c r="Q52" s="28">
        <v>3493</v>
      </c>
      <c r="R52" s="28">
        <v>3335</v>
      </c>
      <c r="S52" s="22">
        <v>3660</v>
      </c>
      <c r="T52" s="28">
        <v>4053</v>
      </c>
      <c r="U52" s="28">
        <v>4248</v>
      </c>
      <c r="V52" s="28">
        <v>4036</v>
      </c>
      <c r="W52" s="22">
        <v>4641</v>
      </c>
    </row>
    <row r="53" spans="1:23" ht="14.25" thickBot="1">
      <c r="A53" s="5" t="s">
        <v>159</v>
      </c>
      <c r="B53" s="29">
        <v>57625</v>
      </c>
      <c r="C53" s="29">
        <v>56068</v>
      </c>
      <c r="D53" s="23">
        <v>61167</v>
      </c>
      <c r="E53" s="29">
        <v>52602</v>
      </c>
      <c r="F53" s="29">
        <v>51622</v>
      </c>
      <c r="G53" s="29">
        <v>56294</v>
      </c>
      <c r="H53" s="23">
        <v>61148</v>
      </c>
      <c r="I53" s="29">
        <v>53839</v>
      </c>
      <c r="J53" s="29">
        <v>51049</v>
      </c>
      <c r="K53" s="29">
        <v>50763</v>
      </c>
      <c r="L53" s="23">
        <v>55047</v>
      </c>
      <c r="M53" s="29">
        <v>45602</v>
      </c>
      <c r="N53" s="29">
        <v>49378</v>
      </c>
      <c r="O53" s="23">
        <v>57028</v>
      </c>
      <c r="P53" s="29">
        <v>49712</v>
      </c>
      <c r="Q53" s="29">
        <v>49486</v>
      </c>
      <c r="R53" s="29">
        <v>50735</v>
      </c>
      <c r="S53" s="23">
        <v>59360</v>
      </c>
      <c r="T53" s="29">
        <v>57201</v>
      </c>
      <c r="U53" s="29">
        <v>61119</v>
      </c>
      <c r="V53" s="29">
        <v>59961</v>
      </c>
      <c r="W53" s="23">
        <v>62172</v>
      </c>
    </row>
    <row r="54" spans="1:23" ht="14.25" thickTop="1">
      <c r="A54" s="2" t="s">
        <v>161</v>
      </c>
      <c r="B54" s="28">
        <v>4479</v>
      </c>
      <c r="C54" s="28">
        <v>4479</v>
      </c>
      <c r="D54" s="22">
        <v>4479</v>
      </c>
      <c r="E54" s="28">
        <v>4479</v>
      </c>
      <c r="F54" s="28">
        <v>4479</v>
      </c>
      <c r="G54" s="28">
        <v>4479</v>
      </c>
      <c r="H54" s="22">
        <v>4479</v>
      </c>
      <c r="I54" s="28">
        <v>4479</v>
      </c>
      <c r="J54" s="28">
        <v>4479</v>
      </c>
      <c r="K54" s="28">
        <v>4479</v>
      </c>
      <c r="L54" s="22">
        <v>4479</v>
      </c>
      <c r="M54" s="28">
        <v>4479</v>
      </c>
      <c r="N54" s="28">
        <v>4479</v>
      </c>
      <c r="O54" s="22">
        <v>4479</v>
      </c>
      <c r="P54" s="28">
        <v>4479</v>
      </c>
      <c r="Q54" s="28">
        <v>4479</v>
      </c>
      <c r="R54" s="28">
        <v>4479</v>
      </c>
      <c r="S54" s="22">
        <v>4479</v>
      </c>
      <c r="T54" s="28">
        <v>4479</v>
      </c>
      <c r="U54" s="28">
        <v>4479</v>
      </c>
      <c r="V54" s="28">
        <v>4479</v>
      </c>
      <c r="W54" s="22">
        <v>4479</v>
      </c>
    </row>
    <row r="55" spans="1:23" ht="13.5">
      <c r="A55" s="2" t="s">
        <v>164</v>
      </c>
      <c r="B55" s="28">
        <v>4809</v>
      </c>
      <c r="C55" s="28">
        <v>4809</v>
      </c>
      <c r="D55" s="22">
        <v>4809</v>
      </c>
      <c r="E55" s="28">
        <v>4809</v>
      </c>
      <c r="F55" s="28">
        <v>4809</v>
      </c>
      <c r="G55" s="28">
        <v>4809</v>
      </c>
      <c r="H55" s="22">
        <v>4809</v>
      </c>
      <c r="I55" s="28">
        <v>4809</v>
      </c>
      <c r="J55" s="28">
        <v>4809</v>
      </c>
      <c r="K55" s="28">
        <v>4809</v>
      </c>
      <c r="L55" s="22">
        <v>4809</v>
      </c>
      <c r="M55" s="28">
        <v>4809</v>
      </c>
      <c r="N55" s="28">
        <v>4810</v>
      </c>
      <c r="O55" s="22">
        <v>4810</v>
      </c>
      <c r="P55" s="28">
        <v>4810</v>
      </c>
      <c r="Q55" s="28">
        <v>4810</v>
      </c>
      <c r="R55" s="28">
        <v>4810</v>
      </c>
      <c r="S55" s="22">
        <v>4810</v>
      </c>
      <c r="T55" s="28">
        <v>4810</v>
      </c>
      <c r="U55" s="28">
        <v>4811</v>
      </c>
      <c r="V55" s="28">
        <v>4811</v>
      </c>
      <c r="W55" s="22">
        <v>4811</v>
      </c>
    </row>
    <row r="56" spans="1:23" ht="13.5">
      <c r="A56" s="2" t="s">
        <v>169</v>
      </c>
      <c r="B56" s="28">
        <v>34054</v>
      </c>
      <c r="C56" s="28">
        <v>33594</v>
      </c>
      <c r="D56" s="22">
        <v>33774</v>
      </c>
      <c r="E56" s="28">
        <v>32218</v>
      </c>
      <c r="F56" s="28">
        <v>32421</v>
      </c>
      <c r="G56" s="28">
        <v>32105</v>
      </c>
      <c r="H56" s="22">
        <v>32889</v>
      </c>
      <c r="I56" s="28">
        <v>31393</v>
      </c>
      <c r="J56" s="28">
        <v>32072</v>
      </c>
      <c r="K56" s="28">
        <v>31590</v>
      </c>
      <c r="L56" s="22">
        <v>32428</v>
      </c>
      <c r="M56" s="28">
        <v>31689</v>
      </c>
      <c r="N56" s="28">
        <v>31536</v>
      </c>
      <c r="O56" s="22">
        <v>32578</v>
      </c>
      <c r="P56" s="28">
        <v>32145</v>
      </c>
      <c r="Q56" s="28">
        <v>32296</v>
      </c>
      <c r="R56" s="28">
        <v>31849</v>
      </c>
      <c r="S56" s="22">
        <v>32518</v>
      </c>
      <c r="T56" s="28">
        <v>32480</v>
      </c>
      <c r="U56" s="28">
        <v>32493</v>
      </c>
      <c r="V56" s="28">
        <v>32155</v>
      </c>
      <c r="W56" s="22">
        <v>32784</v>
      </c>
    </row>
    <row r="57" spans="1:23" ht="13.5">
      <c r="A57" s="2" t="s">
        <v>170</v>
      </c>
      <c r="B57" s="28">
        <v>-665</v>
      </c>
      <c r="C57" s="28">
        <v>-664</v>
      </c>
      <c r="D57" s="22">
        <v>-660</v>
      </c>
      <c r="E57" s="28">
        <v>-650</v>
      </c>
      <c r="F57" s="28">
        <v>-649</v>
      </c>
      <c r="G57" s="28">
        <v>-647</v>
      </c>
      <c r="H57" s="22">
        <v>-647</v>
      </c>
      <c r="I57" s="28">
        <v>-642</v>
      </c>
      <c r="J57" s="28">
        <v>-628</v>
      </c>
      <c r="K57" s="28">
        <v>-627</v>
      </c>
      <c r="L57" s="22">
        <v>-626</v>
      </c>
      <c r="M57" s="28">
        <v>-622</v>
      </c>
      <c r="N57" s="28">
        <v>-620</v>
      </c>
      <c r="O57" s="22">
        <v>-619</v>
      </c>
      <c r="P57" s="28">
        <v>-618</v>
      </c>
      <c r="Q57" s="28">
        <v>-617</v>
      </c>
      <c r="R57" s="28">
        <v>-615</v>
      </c>
      <c r="S57" s="22">
        <v>-614</v>
      </c>
      <c r="T57" s="28">
        <v>-612</v>
      </c>
      <c r="U57" s="28">
        <v>-545</v>
      </c>
      <c r="V57" s="28">
        <v>-537</v>
      </c>
      <c r="W57" s="22">
        <v>-536</v>
      </c>
    </row>
    <row r="58" spans="1:23" ht="13.5">
      <c r="A58" s="2" t="s">
        <v>171</v>
      </c>
      <c r="B58" s="28">
        <v>42678</v>
      </c>
      <c r="C58" s="28">
        <v>42219</v>
      </c>
      <c r="D58" s="22">
        <v>42403</v>
      </c>
      <c r="E58" s="28">
        <v>40857</v>
      </c>
      <c r="F58" s="28">
        <v>41061</v>
      </c>
      <c r="G58" s="28">
        <v>40747</v>
      </c>
      <c r="H58" s="22">
        <v>41531</v>
      </c>
      <c r="I58" s="28">
        <v>40040</v>
      </c>
      <c r="J58" s="28">
        <v>40733</v>
      </c>
      <c r="K58" s="28">
        <v>40251</v>
      </c>
      <c r="L58" s="22">
        <v>41091</v>
      </c>
      <c r="M58" s="28">
        <v>40355</v>
      </c>
      <c r="N58" s="28">
        <v>40205</v>
      </c>
      <c r="O58" s="22">
        <v>41248</v>
      </c>
      <c r="P58" s="28">
        <v>40816</v>
      </c>
      <c r="Q58" s="28">
        <v>40968</v>
      </c>
      <c r="R58" s="28">
        <v>40523</v>
      </c>
      <c r="S58" s="22">
        <v>41194</v>
      </c>
      <c r="T58" s="28">
        <v>41158</v>
      </c>
      <c r="U58" s="28">
        <v>41239</v>
      </c>
      <c r="V58" s="28">
        <v>40908</v>
      </c>
      <c r="W58" s="22">
        <v>41539</v>
      </c>
    </row>
    <row r="59" spans="1:23" ht="13.5">
      <c r="A59" s="2" t="s">
        <v>173</v>
      </c>
      <c r="B59" s="28">
        <v>4412</v>
      </c>
      <c r="C59" s="28">
        <v>3923</v>
      </c>
      <c r="D59" s="22">
        <v>2412</v>
      </c>
      <c r="E59" s="28">
        <v>1147</v>
      </c>
      <c r="F59" s="28">
        <v>640</v>
      </c>
      <c r="G59" s="28">
        <v>525</v>
      </c>
      <c r="H59" s="22">
        <v>564</v>
      </c>
      <c r="I59" s="28">
        <v>188</v>
      </c>
      <c r="J59" s="28">
        <v>252</v>
      </c>
      <c r="K59" s="28">
        <v>152</v>
      </c>
      <c r="L59" s="22">
        <v>73</v>
      </c>
      <c r="M59" s="28">
        <v>57</v>
      </c>
      <c r="N59" s="28">
        <v>183</v>
      </c>
      <c r="O59" s="22">
        <v>488</v>
      </c>
      <c r="P59" s="28">
        <v>184</v>
      </c>
      <c r="Q59" s="28">
        <v>524</v>
      </c>
      <c r="R59" s="28">
        <v>545</v>
      </c>
      <c r="S59" s="22">
        <v>3</v>
      </c>
      <c r="T59" s="28">
        <v>74</v>
      </c>
      <c r="U59" s="28">
        <v>897</v>
      </c>
      <c r="V59" s="28">
        <v>1271</v>
      </c>
      <c r="W59" s="22">
        <v>1097</v>
      </c>
    </row>
    <row r="60" spans="1:23" ht="13.5">
      <c r="A60" s="2" t="s">
        <v>2</v>
      </c>
      <c r="B60" s="28"/>
      <c r="C60" s="28"/>
      <c r="D60" s="22"/>
      <c r="E60" s="28"/>
      <c r="F60" s="28"/>
      <c r="G60" s="28"/>
      <c r="H60" s="22"/>
      <c r="I60" s="28"/>
      <c r="J60" s="28"/>
      <c r="K60" s="28"/>
      <c r="L60" s="22"/>
      <c r="M60" s="28"/>
      <c r="N60" s="28"/>
      <c r="O60" s="22"/>
      <c r="P60" s="28"/>
      <c r="Q60" s="28"/>
      <c r="R60" s="28"/>
      <c r="S60" s="22"/>
      <c r="T60" s="28"/>
      <c r="U60" s="28"/>
      <c r="V60" s="28"/>
      <c r="W60" s="22"/>
    </row>
    <row r="61" spans="1:23" ht="13.5">
      <c r="A61" s="2" t="s">
        <v>3</v>
      </c>
      <c r="B61" s="28">
        <v>61</v>
      </c>
      <c r="C61" s="28">
        <v>66</v>
      </c>
      <c r="D61" s="22">
        <v>40</v>
      </c>
      <c r="E61" s="28">
        <v>28</v>
      </c>
      <c r="F61" s="28">
        <v>27</v>
      </c>
      <c r="G61" s="28">
        <v>33</v>
      </c>
      <c r="H61" s="22">
        <v>27</v>
      </c>
      <c r="I61" s="28">
        <v>50</v>
      </c>
      <c r="J61" s="28">
        <v>21</v>
      </c>
      <c r="K61" s="28">
        <v>17</v>
      </c>
      <c r="L61" s="22">
        <v>28</v>
      </c>
      <c r="M61" s="28">
        <v>20</v>
      </c>
      <c r="N61" s="28">
        <v>10</v>
      </c>
      <c r="O61" s="22">
        <v>26</v>
      </c>
      <c r="P61" s="28">
        <v>36</v>
      </c>
      <c r="Q61" s="28">
        <v>13</v>
      </c>
      <c r="R61" s="28">
        <v>14</v>
      </c>
      <c r="S61" s="22">
        <v>13</v>
      </c>
      <c r="T61" s="28">
        <v>0</v>
      </c>
      <c r="U61" s="28">
        <v>-13</v>
      </c>
      <c r="V61" s="28">
        <v>-3</v>
      </c>
      <c r="W61" s="22">
        <v>18</v>
      </c>
    </row>
    <row r="62" spans="1:23" ht="13.5">
      <c r="A62" s="2" t="s">
        <v>174</v>
      </c>
      <c r="B62" s="28">
        <v>4473</v>
      </c>
      <c r="C62" s="28">
        <v>3989</v>
      </c>
      <c r="D62" s="22">
        <v>2453</v>
      </c>
      <c r="E62" s="28">
        <v>1175</v>
      </c>
      <c r="F62" s="28">
        <v>668</v>
      </c>
      <c r="G62" s="28">
        <v>559</v>
      </c>
      <c r="H62" s="22">
        <v>591</v>
      </c>
      <c r="I62" s="28">
        <v>238</v>
      </c>
      <c r="J62" s="28">
        <v>274</v>
      </c>
      <c r="K62" s="28">
        <v>169</v>
      </c>
      <c r="L62" s="22">
        <v>102</v>
      </c>
      <c r="M62" s="28">
        <v>77</v>
      </c>
      <c r="N62" s="28">
        <v>194</v>
      </c>
      <c r="O62" s="22">
        <v>515</v>
      </c>
      <c r="P62" s="28">
        <v>221</v>
      </c>
      <c r="Q62" s="28">
        <v>538</v>
      </c>
      <c r="R62" s="28">
        <v>560</v>
      </c>
      <c r="S62" s="22">
        <v>17</v>
      </c>
      <c r="T62" s="28">
        <v>73</v>
      </c>
      <c r="U62" s="28">
        <v>883</v>
      </c>
      <c r="V62" s="28">
        <v>1267</v>
      </c>
      <c r="W62" s="22">
        <v>1116</v>
      </c>
    </row>
    <row r="63" spans="1:23" ht="13.5">
      <c r="A63" s="6" t="s">
        <v>4</v>
      </c>
      <c r="B63" s="28">
        <v>181</v>
      </c>
      <c r="C63" s="28">
        <v>173</v>
      </c>
      <c r="D63" s="22">
        <v>131</v>
      </c>
      <c r="E63" s="28">
        <v>115</v>
      </c>
      <c r="F63" s="28">
        <v>101</v>
      </c>
      <c r="G63" s="28">
        <v>91</v>
      </c>
      <c r="H63" s="22">
        <v>73</v>
      </c>
      <c r="I63" s="28">
        <v>70</v>
      </c>
      <c r="J63" s="28">
        <v>68</v>
      </c>
      <c r="K63" s="28">
        <v>67</v>
      </c>
      <c r="L63" s="22">
        <v>65</v>
      </c>
      <c r="M63" s="28">
        <v>77</v>
      </c>
      <c r="N63" s="28">
        <v>81</v>
      </c>
      <c r="O63" s="22">
        <v>80</v>
      </c>
      <c r="P63" s="28">
        <v>80</v>
      </c>
      <c r="Q63" s="28">
        <v>3</v>
      </c>
      <c r="R63" s="28">
        <v>3</v>
      </c>
      <c r="S63" s="22">
        <v>3</v>
      </c>
      <c r="T63" s="28">
        <v>4</v>
      </c>
      <c r="U63" s="28">
        <v>3</v>
      </c>
      <c r="V63" s="28">
        <v>3</v>
      </c>
      <c r="W63" s="22">
        <v>4</v>
      </c>
    </row>
    <row r="64" spans="1:23" ht="13.5">
      <c r="A64" s="6" t="s">
        <v>176</v>
      </c>
      <c r="B64" s="28">
        <v>47333</v>
      </c>
      <c r="C64" s="28">
        <v>46382</v>
      </c>
      <c r="D64" s="22">
        <v>44988</v>
      </c>
      <c r="E64" s="28">
        <v>42148</v>
      </c>
      <c r="F64" s="28">
        <v>41830</v>
      </c>
      <c r="G64" s="28">
        <v>41397</v>
      </c>
      <c r="H64" s="22">
        <v>42197</v>
      </c>
      <c r="I64" s="28">
        <v>40350</v>
      </c>
      <c r="J64" s="28">
        <v>41076</v>
      </c>
      <c r="K64" s="28">
        <v>40488</v>
      </c>
      <c r="L64" s="22">
        <v>41259</v>
      </c>
      <c r="M64" s="28">
        <v>40511</v>
      </c>
      <c r="N64" s="28">
        <v>40481</v>
      </c>
      <c r="O64" s="22">
        <v>41844</v>
      </c>
      <c r="P64" s="28">
        <v>41117</v>
      </c>
      <c r="Q64" s="28">
        <v>41511</v>
      </c>
      <c r="R64" s="28">
        <v>41088</v>
      </c>
      <c r="S64" s="22">
        <v>41214</v>
      </c>
      <c r="T64" s="28">
        <v>41235</v>
      </c>
      <c r="U64" s="28">
        <v>42126</v>
      </c>
      <c r="V64" s="28">
        <v>42179</v>
      </c>
      <c r="W64" s="22">
        <v>42660</v>
      </c>
    </row>
    <row r="65" spans="1:23" ht="14.25" thickBot="1">
      <c r="A65" s="7" t="s">
        <v>178</v>
      </c>
      <c r="B65" s="28">
        <v>104958</v>
      </c>
      <c r="C65" s="28">
        <v>102450</v>
      </c>
      <c r="D65" s="22">
        <v>106155</v>
      </c>
      <c r="E65" s="28">
        <v>94751</v>
      </c>
      <c r="F65" s="28">
        <v>93453</v>
      </c>
      <c r="G65" s="28">
        <v>97692</v>
      </c>
      <c r="H65" s="22">
        <v>103345</v>
      </c>
      <c r="I65" s="28">
        <v>94190</v>
      </c>
      <c r="J65" s="28">
        <v>92126</v>
      </c>
      <c r="K65" s="28">
        <v>91252</v>
      </c>
      <c r="L65" s="22">
        <v>96306</v>
      </c>
      <c r="M65" s="28">
        <v>86113</v>
      </c>
      <c r="N65" s="28">
        <v>89859</v>
      </c>
      <c r="O65" s="22">
        <v>98873</v>
      </c>
      <c r="P65" s="28">
        <v>90830</v>
      </c>
      <c r="Q65" s="28">
        <v>90997</v>
      </c>
      <c r="R65" s="28">
        <v>91823</v>
      </c>
      <c r="S65" s="22">
        <v>100575</v>
      </c>
      <c r="T65" s="28">
        <v>98437</v>
      </c>
      <c r="U65" s="28">
        <v>103246</v>
      </c>
      <c r="V65" s="28">
        <v>102141</v>
      </c>
      <c r="W65" s="22">
        <v>104832</v>
      </c>
    </row>
    <row r="66" spans="1:23" ht="14.25" thickTop="1">
      <c r="A66" s="8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</row>
    <row r="68" ht="13.5">
      <c r="A68" s="20" t="s">
        <v>183</v>
      </c>
    </row>
    <row r="69" ht="13.5">
      <c r="A69" s="20" t="s">
        <v>184</v>
      </c>
    </row>
  </sheetData>
  <mergeCells count="1">
    <mergeCell ref="B6:W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7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179</v>
      </c>
      <c r="B2" s="14">
        <v>1980</v>
      </c>
      <c r="C2" s="14"/>
      <c r="D2" s="14"/>
      <c r="E2" s="14"/>
      <c r="F2" s="14"/>
      <c r="G2" s="14"/>
    </row>
    <row r="3" spans="1:7" ht="14.25" thickBot="1">
      <c r="A3" s="11" t="s">
        <v>180</v>
      </c>
      <c r="B3" s="1" t="s">
        <v>181</v>
      </c>
      <c r="C3" s="1"/>
      <c r="D3" s="1"/>
      <c r="E3" s="1"/>
      <c r="F3" s="1"/>
      <c r="G3" s="1"/>
    </row>
    <row r="4" spans="1:7" ht="14.25" thickTop="1">
      <c r="A4" s="10" t="s">
        <v>66</v>
      </c>
      <c r="B4" s="15" t="str">
        <f>HYPERLINK("http://www.kabupro.jp/mark/20130627/S000DQDV.htm","有価証券報告書")</f>
        <v>有価証券報告書</v>
      </c>
      <c r="C4" s="15" t="str">
        <f>HYPERLINK("http://www.kabupro.jp/mark/20130627/S000DQDV.htm","有価証券報告書")</f>
        <v>有価証券報告書</v>
      </c>
      <c r="D4" s="15" t="str">
        <f>HYPERLINK("http://www.kabupro.jp/mark/20120628/S000B89Q.htm","有価証券報告書")</f>
        <v>有価証券報告書</v>
      </c>
      <c r="E4" s="15" t="str">
        <f>HYPERLINK("http://www.kabupro.jp/mark/20110629/S0008NC9.htm","有価証券報告書")</f>
        <v>有価証券報告書</v>
      </c>
      <c r="F4" s="15" t="str">
        <f>HYPERLINK("http://www.kabupro.jp/mark/20090626/S0003ERD.htm","有価証券報告書")</f>
        <v>有価証券報告書</v>
      </c>
      <c r="G4" s="15" t="str">
        <f>HYPERLINK("http://www.kabupro.jp/mark/20090626/S0003ERD.htm","有価証券報告書")</f>
        <v>有価証券報告書</v>
      </c>
    </row>
    <row r="5" spans="1:7" ht="14.25" thickBot="1">
      <c r="A5" s="11" t="s">
        <v>67</v>
      </c>
      <c r="B5" s="1" t="s">
        <v>73</v>
      </c>
      <c r="C5" s="1" t="s">
        <v>73</v>
      </c>
      <c r="D5" s="1" t="s">
        <v>77</v>
      </c>
      <c r="E5" s="1" t="s">
        <v>79</v>
      </c>
      <c r="F5" s="1" t="s">
        <v>81</v>
      </c>
      <c r="G5" s="1" t="s">
        <v>81</v>
      </c>
    </row>
    <row r="6" spans="1:7" ht="15" thickBot="1" thickTop="1">
      <c r="A6" s="10" t="s">
        <v>68</v>
      </c>
      <c r="B6" s="18" t="s">
        <v>254</v>
      </c>
      <c r="C6" s="19"/>
      <c r="D6" s="19"/>
      <c r="E6" s="19"/>
      <c r="F6" s="19"/>
      <c r="G6" s="19"/>
    </row>
    <row r="7" spans="1:7" ht="14.25" thickTop="1">
      <c r="A7" s="12" t="s">
        <v>69</v>
      </c>
      <c r="B7" s="16" t="s">
        <v>74</v>
      </c>
      <c r="C7" s="16" t="s">
        <v>74</v>
      </c>
      <c r="D7" s="16" t="s">
        <v>74</v>
      </c>
      <c r="E7" s="16" t="s">
        <v>74</v>
      </c>
      <c r="F7" s="16" t="s">
        <v>74</v>
      </c>
      <c r="G7" s="16" t="s">
        <v>74</v>
      </c>
    </row>
    <row r="8" spans="1:7" ht="13.5">
      <c r="A8" s="13" t="s">
        <v>70</v>
      </c>
      <c r="B8" s="17" t="s">
        <v>185</v>
      </c>
      <c r="C8" s="17" t="s">
        <v>186</v>
      </c>
      <c r="D8" s="17" t="s">
        <v>187</v>
      </c>
      <c r="E8" s="17" t="s">
        <v>188</v>
      </c>
      <c r="F8" s="17" t="s">
        <v>189</v>
      </c>
      <c r="G8" s="17" t="s">
        <v>190</v>
      </c>
    </row>
    <row r="9" spans="1:7" ht="13.5">
      <c r="A9" s="13" t="s">
        <v>71</v>
      </c>
      <c r="B9" s="17" t="s">
        <v>75</v>
      </c>
      <c r="C9" s="17" t="s">
        <v>76</v>
      </c>
      <c r="D9" s="17" t="s">
        <v>78</v>
      </c>
      <c r="E9" s="17" t="s">
        <v>80</v>
      </c>
      <c r="F9" s="17" t="s">
        <v>82</v>
      </c>
      <c r="G9" s="17" t="s">
        <v>83</v>
      </c>
    </row>
    <row r="10" spans="1:7" ht="14.25" thickBot="1">
      <c r="A10" s="13" t="s">
        <v>72</v>
      </c>
      <c r="B10" s="17" t="s">
        <v>85</v>
      </c>
      <c r="C10" s="17" t="s">
        <v>85</v>
      </c>
      <c r="D10" s="17" t="s">
        <v>85</v>
      </c>
      <c r="E10" s="17" t="s">
        <v>85</v>
      </c>
      <c r="F10" s="17" t="s">
        <v>85</v>
      </c>
      <c r="G10" s="17" t="s">
        <v>85</v>
      </c>
    </row>
    <row r="11" spans="1:7" ht="14.25" thickTop="1">
      <c r="A11" s="26" t="s">
        <v>191</v>
      </c>
      <c r="B11" s="21">
        <v>120085</v>
      </c>
      <c r="C11" s="21">
        <v>120393</v>
      </c>
      <c r="D11" s="21">
        <v>108370</v>
      </c>
      <c r="E11" s="21">
        <v>115374</v>
      </c>
      <c r="F11" s="21">
        <v>136367</v>
      </c>
      <c r="G11" s="21">
        <v>172106</v>
      </c>
    </row>
    <row r="12" spans="1:7" ht="13.5">
      <c r="A12" s="7" t="s">
        <v>192</v>
      </c>
      <c r="B12" s="22">
        <v>107594</v>
      </c>
      <c r="C12" s="22">
        <v>108200</v>
      </c>
      <c r="D12" s="22">
        <v>97658</v>
      </c>
      <c r="E12" s="22">
        <v>102336</v>
      </c>
      <c r="F12" s="22">
        <v>123150</v>
      </c>
      <c r="G12" s="22">
        <v>162701</v>
      </c>
    </row>
    <row r="13" spans="1:7" ht="13.5">
      <c r="A13" s="7" t="s">
        <v>193</v>
      </c>
      <c r="B13" s="22">
        <v>12490</v>
      </c>
      <c r="C13" s="22">
        <v>12193</v>
      </c>
      <c r="D13" s="22">
        <v>10712</v>
      </c>
      <c r="E13" s="22">
        <v>13038</v>
      </c>
      <c r="F13" s="22">
        <v>13216</v>
      </c>
      <c r="G13" s="22">
        <v>9405</v>
      </c>
    </row>
    <row r="14" spans="1:7" ht="13.5">
      <c r="A14" s="6" t="s">
        <v>194</v>
      </c>
      <c r="B14" s="22">
        <v>515</v>
      </c>
      <c r="C14" s="22">
        <v>467</v>
      </c>
      <c r="D14" s="22">
        <v>496</v>
      </c>
      <c r="E14" s="22">
        <v>502</v>
      </c>
      <c r="F14" s="22">
        <v>422</v>
      </c>
      <c r="G14" s="22">
        <v>475</v>
      </c>
    </row>
    <row r="15" spans="1:7" ht="13.5">
      <c r="A15" s="6" t="s">
        <v>195</v>
      </c>
      <c r="B15" s="22">
        <v>3649</v>
      </c>
      <c r="C15" s="22">
        <v>3602</v>
      </c>
      <c r="D15" s="22">
        <v>3275</v>
      </c>
      <c r="E15" s="22">
        <v>3573</v>
      </c>
      <c r="F15" s="22">
        <v>3551</v>
      </c>
      <c r="G15" s="22">
        <v>3118</v>
      </c>
    </row>
    <row r="16" spans="1:7" ht="13.5">
      <c r="A16" s="6" t="s">
        <v>196</v>
      </c>
      <c r="B16" s="22">
        <v>417</v>
      </c>
      <c r="C16" s="22">
        <v>525</v>
      </c>
      <c r="D16" s="22">
        <v>550</v>
      </c>
      <c r="E16" s="22">
        <v>594</v>
      </c>
      <c r="F16" s="22">
        <v>301</v>
      </c>
      <c r="G16" s="22">
        <v>-70</v>
      </c>
    </row>
    <row r="17" spans="1:7" ht="13.5">
      <c r="A17" s="6" t="s">
        <v>197</v>
      </c>
      <c r="B17" s="22">
        <v>447</v>
      </c>
      <c r="C17" s="22">
        <v>456</v>
      </c>
      <c r="D17" s="22">
        <v>401</v>
      </c>
      <c r="E17" s="22">
        <v>422</v>
      </c>
      <c r="F17" s="22">
        <v>431</v>
      </c>
      <c r="G17" s="22">
        <v>389</v>
      </c>
    </row>
    <row r="18" spans="1:7" ht="13.5">
      <c r="A18" s="6" t="s">
        <v>198</v>
      </c>
      <c r="B18" s="22">
        <v>292</v>
      </c>
      <c r="C18" s="22">
        <v>246</v>
      </c>
      <c r="D18" s="22">
        <v>228</v>
      </c>
      <c r="E18" s="22">
        <v>240</v>
      </c>
      <c r="F18" s="22">
        <v>169</v>
      </c>
      <c r="G18" s="22">
        <v>151</v>
      </c>
    </row>
    <row r="19" spans="1:7" ht="13.5">
      <c r="A19" s="6" t="s">
        <v>199</v>
      </c>
      <c r="B19" s="22">
        <v>28</v>
      </c>
      <c r="C19" s="22">
        <v>23</v>
      </c>
      <c r="D19" s="22">
        <v>20</v>
      </c>
      <c r="E19" s="22">
        <v>12</v>
      </c>
      <c r="F19" s="22">
        <v>43</v>
      </c>
      <c r="G19" s="22">
        <v>23</v>
      </c>
    </row>
    <row r="20" spans="1:7" ht="13.5">
      <c r="A20" s="6" t="s">
        <v>200</v>
      </c>
      <c r="B20" s="22">
        <v>128</v>
      </c>
      <c r="C20" s="22">
        <v>125</v>
      </c>
      <c r="D20" s="22">
        <v>125</v>
      </c>
      <c r="E20" s="22">
        <v>119</v>
      </c>
      <c r="F20" s="22">
        <v>130</v>
      </c>
      <c r="G20" s="22">
        <v>109</v>
      </c>
    </row>
    <row r="21" spans="1:7" ht="13.5">
      <c r="A21" s="6" t="s">
        <v>201</v>
      </c>
      <c r="B21" s="22">
        <v>440</v>
      </c>
      <c r="C21" s="22">
        <v>444</v>
      </c>
      <c r="D21" s="22">
        <v>468</v>
      </c>
      <c r="E21" s="22">
        <v>643</v>
      </c>
      <c r="F21" s="22">
        <v>525</v>
      </c>
      <c r="G21" s="22">
        <v>557</v>
      </c>
    </row>
    <row r="22" spans="1:7" ht="13.5">
      <c r="A22" s="6" t="s">
        <v>202</v>
      </c>
      <c r="B22" s="22">
        <v>869</v>
      </c>
      <c r="C22" s="22">
        <v>885</v>
      </c>
      <c r="D22" s="22">
        <v>885</v>
      </c>
      <c r="E22" s="22">
        <v>863</v>
      </c>
      <c r="F22" s="22">
        <v>890</v>
      </c>
      <c r="G22" s="22">
        <v>849</v>
      </c>
    </row>
    <row r="23" spans="1:7" ht="13.5">
      <c r="A23" s="6" t="s">
        <v>203</v>
      </c>
      <c r="B23" s="22">
        <v>111</v>
      </c>
      <c r="C23" s="22">
        <v>111</v>
      </c>
      <c r="D23" s="22">
        <v>119</v>
      </c>
      <c r="E23" s="22">
        <v>114</v>
      </c>
      <c r="F23" s="22">
        <v>121</v>
      </c>
      <c r="G23" s="22">
        <v>116</v>
      </c>
    </row>
    <row r="24" spans="1:7" ht="13.5">
      <c r="A24" s="6" t="s">
        <v>204</v>
      </c>
      <c r="B24" s="22">
        <v>333</v>
      </c>
      <c r="C24" s="22">
        <v>279</v>
      </c>
      <c r="D24" s="22">
        <v>307</v>
      </c>
      <c r="E24" s="22">
        <v>319</v>
      </c>
      <c r="F24" s="22">
        <v>481</v>
      </c>
      <c r="G24" s="22">
        <v>287</v>
      </c>
    </row>
    <row r="25" spans="1:7" ht="13.5">
      <c r="A25" s="6" t="s">
        <v>205</v>
      </c>
      <c r="B25" s="22">
        <v>142</v>
      </c>
      <c r="C25" s="22">
        <v>150</v>
      </c>
      <c r="D25" s="22">
        <v>153</v>
      </c>
      <c r="E25" s="22">
        <v>154</v>
      </c>
      <c r="F25" s="22">
        <v>165</v>
      </c>
      <c r="G25" s="22">
        <v>168</v>
      </c>
    </row>
    <row r="26" spans="1:7" ht="13.5">
      <c r="A26" s="6" t="s">
        <v>206</v>
      </c>
      <c r="B26" s="22">
        <v>-1</v>
      </c>
      <c r="C26" s="22">
        <v>-249</v>
      </c>
      <c r="D26" s="22"/>
      <c r="E26" s="22">
        <v>51</v>
      </c>
      <c r="F26" s="22">
        <v>484</v>
      </c>
      <c r="G26" s="22">
        <v>191</v>
      </c>
    </row>
    <row r="27" spans="1:7" ht="13.5">
      <c r="A27" s="6" t="s">
        <v>207</v>
      </c>
      <c r="B27" s="22"/>
      <c r="C27" s="22"/>
      <c r="D27" s="22"/>
      <c r="E27" s="22">
        <v>13</v>
      </c>
      <c r="F27" s="22">
        <v>51</v>
      </c>
      <c r="G27" s="22"/>
    </row>
    <row r="28" spans="1:7" ht="13.5">
      <c r="A28" s="6" t="s">
        <v>208</v>
      </c>
      <c r="B28" s="22">
        <v>441</v>
      </c>
      <c r="C28" s="22">
        <v>405</v>
      </c>
      <c r="D28" s="22">
        <v>382</v>
      </c>
      <c r="E28" s="22">
        <v>389</v>
      </c>
      <c r="F28" s="22">
        <v>413</v>
      </c>
      <c r="G28" s="22">
        <v>363</v>
      </c>
    </row>
    <row r="29" spans="1:7" ht="13.5">
      <c r="A29" s="6" t="s">
        <v>209</v>
      </c>
      <c r="B29" s="22">
        <v>39</v>
      </c>
      <c r="C29" s="22">
        <v>41</v>
      </c>
      <c r="D29" s="22">
        <v>36</v>
      </c>
      <c r="E29" s="22">
        <v>27</v>
      </c>
      <c r="F29" s="22">
        <v>60</v>
      </c>
      <c r="G29" s="22">
        <v>30</v>
      </c>
    </row>
    <row r="30" spans="1:7" ht="13.5">
      <c r="A30" s="6" t="s">
        <v>210</v>
      </c>
      <c r="B30" s="22">
        <v>80</v>
      </c>
      <c r="C30" s="22">
        <v>82</v>
      </c>
      <c r="D30" s="22">
        <v>84</v>
      </c>
      <c r="E30" s="22">
        <v>82</v>
      </c>
      <c r="F30" s="22">
        <v>80</v>
      </c>
      <c r="G30" s="22">
        <v>80</v>
      </c>
    </row>
    <row r="31" spans="1:7" ht="13.5">
      <c r="A31" s="6" t="s">
        <v>211</v>
      </c>
      <c r="B31" s="22">
        <v>896</v>
      </c>
      <c r="C31" s="22">
        <v>899</v>
      </c>
      <c r="D31" s="22">
        <v>872</v>
      </c>
      <c r="E31" s="22">
        <v>860</v>
      </c>
      <c r="F31" s="22">
        <v>836</v>
      </c>
      <c r="G31" s="22">
        <v>838</v>
      </c>
    </row>
    <row r="32" spans="1:7" ht="13.5">
      <c r="A32" s="6" t="s">
        <v>212</v>
      </c>
      <c r="B32" s="22">
        <v>393</v>
      </c>
      <c r="C32" s="22">
        <v>429</v>
      </c>
      <c r="D32" s="22">
        <v>428</v>
      </c>
      <c r="E32" s="22">
        <v>375</v>
      </c>
      <c r="F32" s="22">
        <v>226</v>
      </c>
      <c r="G32" s="22">
        <v>419</v>
      </c>
    </row>
    <row r="33" spans="1:7" ht="13.5">
      <c r="A33" s="6" t="s">
        <v>213</v>
      </c>
      <c r="B33" s="22">
        <v>192</v>
      </c>
      <c r="C33" s="22">
        <v>188</v>
      </c>
      <c r="D33" s="22">
        <v>177</v>
      </c>
      <c r="E33" s="22">
        <v>187</v>
      </c>
      <c r="F33" s="22">
        <v>242</v>
      </c>
      <c r="G33" s="22">
        <v>188</v>
      </c>
    </row>
    <row r="34" spans="1:7" ht="13.5">
      <c r="A34" s="6" t="s">
        <v>214</v>
      </c>
      <c r="B34" s="22">
        <v>15</v>
      </c>
      <c r="C34" s="22">
        <v>14</v>
      </c>
      <c r="D34" s="22">
        <v>18</v>
      </c>
      <c r="E34" s="22">
        <v>22</v>
      </c>
      <c r="F34" s="22">
        <v>13</v>
      </c>
      <c r="G34" s="22">
        <v>14</v>
      </c>
    </row>
    <row r="35" spans="1:7" ht="13.5">
      <c r="A35" s="6" t="s">
        <v>215</v>
      </c>
      <c r="B35" s="22">
        <v>437</v>
      </c>
      <c r="C35" s="22">
        <v>433</v>
      </c>
      <c r="D35" s="22">
        <v>407</v>
      </c>
      <c r="E35" s="22">
        <v>407</v>
      </c>
      <c r="F35" s="22">
        <v>456</v>
      </c>
      <c r="G35" s="22">
        <v>436</v>
      </c>
    </row>
    <row r="36" spans="1:7" ht="13.5">
      <c r="A36" s="6" t="s">
        <v>216</v>
      </c>
      <c r="B36" s="22">
        <v>9872</v>
      </c>
      <c r="C36" s="22">
        <v>9563</v>
      </c>
      <c r="D36" s="22">
        <v>9460</v>
      </c>
      <c r="E36" s="22">
        <v>10040</v>
      </c>
      <c r="F36" s="22">
        <v>10229</v>
      </c>
      <c r="G36" s="22">
        <v>8833</v>
      </c>
    </row>
    <row r="37" spans="1:7" ht="14.25" thickBot="1">
      <c r="A37" s="25" t="s">
        <v>217</v>
      </c>
      <c r="B37" s="23">
        <v>2617</v>
      </c>
      <c r="C37" s="23">
        <v>2630</v>
      </c>
      <c r="D37" s="23">
        <v>1251</v>
      </c>
      <c r="E37" s="23">
        <v>2997</v>
      </c>
      <c r="F37" s="23">
        <v>2987</v>
      </c>
      <c r="G37" s="23">
        <v>571</v>
      </c>
    </row>
    <row r="38" spans="1:7" ht="14.25" thickTop="1">
      <c r="A38" s="6" t="s">
        <v>218</v>
      </c>
      <c r="B38" s="22">
        <v>13</v>
      </c>
      <c r="C38" s="22">
        <v>15</v>
      </c>
      <c r="D38" s="22">
        <v>21</v>
      </c>
      <c r="E38" s="22">
        <v>28</v>
      </c>
      <c r="F38" s="22">
        <v>57</v>
      </c>
      <c r="G38" s="22">
        <v>44</v>
      </c>
    </row>
    <row r="39" spans="1:7" ht="13.5">
      <c r="A39" s="6" t="s">
        <v>219</v>
      </c>
      <c r="B39" s="22">
        <v>162</v>
      </c>
      <c r="C39" s="22">
        <v>150</v>
      </c>
      <c r="D39" s="22">
        <v>132</v>
      </c>
      <c r="E39" s="22">
        <v>124</v>
      </c>
      <c r="F39" s="22">
        <v>149</v>
      </c>
      <c r="G39" s="22">
        <v>292</v>
      </c>
    </row>
    <row r="40" spans="1:7" ht="13.5">
      <c r="A40" s="6" t="s">
        <v>220</v>
      </c>
      <c r="B40" s="22">
        <v>34</v>
      </c>
      <c r="C40" s="22">
        <v>35</v>
      </c>
      <c r="D40" s="22">
        <v>34</v>
      </c>
      <c r="E40" s="22">
        <v>35</v>
      </c>
      <c r="F40" s="22"/>
      <c r="G40" s="22"/>
    </row>
    <row r="41" spans="1:7" ht="13.5">
      <c r="A41" s="6" t="s">
        <v>221</v>
      </c>
      <c r="B41" s="22">
        <v>98</v>
      </c>
      <c r="C41" s="22">
        <v>97</v>
      </c>
      <c r="D41" s="22">
        <v>152</v>
      </c>
      <c r="E41" s="22">
        <v>16</v>
      </c>
      <c r="F41" s="22">
        <v>109</v>
      </c>
      <c r="G41" s="22">
        <v>56</v>
      </c>
    </row>
    <row r="42" spans="1:7" ht="13.5">
      <c r="A42" s="6" t="s">
        <v>222</v>
      </c>
      <c r="B42" s="22">
        <v>377</v>
      </c>
      <c r="C42" s="22"/>
      <c r="D42" s="22"/>
      <c r="E42" s="22">
        <v>55</v>
      </c>
      <c r="F42" s="22"/>
      <c r="G42" s="22"/>
    </row>
    <row r="43" spans="1:7" ht="13.5">
      <c r="A43" s="6" t="s">
        <v>223</v>
      </c>
      <c r="B43" s="22"/>
      <c r="C43" s="22"/>
      <c r="D43" s="22"/>
      <c r="E43" s="22"/>
      <c r="F43" s="22">
        <v>34</v>
      </c>
      <c r="G43" s="22">
        <v>28</v>
      </c>
    </row>
    <row r="44" spans="1:7" ht="13.5">
      <c r="A44" s="6" t="s">
        <v>94</v>
      </c>
      <c r="B44" s="22">
        <v>8</v>
      </c>
      <c r="C44" s="22">
        <v>20</v>
      </c>
      <c r="D44" s="22">
        <v>9</v>
      </c>
      <c r="E44" s="22">
        <v>9</v>
      </c>
      <c r="F44" s="22"/>
      <c r="G44" s="22"/>
    </row>
    <row r="45" spans="1:7" ht="13.5">
      <c r="A45" s="6" t="s">
        <v>224</v>
      </c>
      <c r="B45" s="22">
        <v>696</v>
      </c>
      <c r="C45" s="22">
        <v>319</v>
      </c>
      <c r="D45" s="22">
        <v>349</v>
      </c>
      <c r="E45" s="22">
        <v>270</v>
      </c>
      <c r="F45" s="22">
        <v>350</v>
      </c>
      <c r="G45" s="22">
        <v>422</v>
      </c>
    </row>
    <row r="46" spans="1:7" ht="13.5">
      <c r="A46" s="6" t="s">
        <v>225</v>
      </c>
      <c r="B46" s="22">
        <v>154</v>
      </c>
      <c r="C46" s="22">
        <v>160</v>
      </c>
      <c r="D46" s="22">
        <v>161</v>
      </c>
      <c r="E46" s="22">
        <v>156</v>
      </c>
      <c r="F46" s="22">
        <v>205</v>
      </c>
      <c r="G46" s="22">
        <v>215</v>
      </c>
    </row>
    <row r="47" spans="1:7" ht="13.5">
      <c r="A47" s="6" t="s">
        <v>226</v>
      </c>
      <c r="B47" s="22">
        <v>12</v>
      </c>
      <c r="C47" s="22">
        <v>14</v>
      </c>
      <c r="D47" s="22">
        <v>8</v>
      </c>
      <c r="E47" s="22">
        <v>19</v>
      </c>
      <c r="F47" s="22"/>
      <c r="G47" s="22"/>
    </row>
    <row r="48" spans="1:7" ht="13.5">
      <c r="A48" s="6" t="s">
        <v>227</v>
      </c>
      <c r="B48" s="22"/>
      <c r="C48" s="22">
        <v>88</v>
      </c>
      <c r="D48" s="22">
        <v>56</v>
      </c>
      <c r="E48" s="22"/>
      <c r="F48" s="22">
        <v>270</v>
      </c>
      <c r="G48" s="22">
        <v>276</v>
      </c>
    </row>
    <row r="49" spans="1:7" ht="13.5">
      <c r="A49" s="6" t="s">
        <v>228</v>
      </c>
      <c r="B49" s="22"/>
      <c r="C49" s="22"/>
      <c r="D49" s="22"/>
      <c r="E49" s="22"/>
      <c r="F49" s="22">
        <v>24</v>
      </c>
      <c r="G49" s="22">
        <v>12</v>
      </c>
    </row>
    <row r="50" spans="1:7" ht="13.5">
      <c r="A50" s="6" t="s">
        <v>114</v>
      </c>
      <c r="B50" s="22">
        <v>10</v>
      </c>
      <c r="C50" s="22">
        <v>24</v>
      </c>
      <c r="D50" s="22">
        <v>18</v>
      </c>
      <c r="E50" s="22">
        <v>13</v>
      </c>
      <c r="F50" s="22"/>
      <c r="G50" s="22"/>
    </row>
    <row r="51" spans="1:7" ht="13.5">
      <c r="A51" s="6" t="s">
        <v>229</v>
      </c>
      <c r="B51" s="22">
        <v>177</v>
      </c>
      <c r="C51" s="22">
        <v>289</v>
      </c>
      <c r="D51" s="22">
        <v>244</v>
      </c>
      <c r="E51" s="22">
        <v>189</v>
      </c>
      <c r="F51" s="22">
        <v>500</v>
      </c>
      <c r="G51" s="22">
        <v>504</v>
      </c>
    </row>
    <row r="52" spans="1:7" ht="14.25" thickBot="1">
      <c r="A52" s="25" t="s">
        <v>230</v>
      </c>
      <c r="B52" s="23">
        <v>3137</v>
      </c>
      <c r="C52" s="23">
        <v>2660</v>
      </c>
      <c r="D52" s="23">
        <v>1356</v>
      </c>
      <c r="E52" s="23">
        <v>3077</v>
      </c>
      <c r="F52" s="23">
        <v>2837</v>
      </c>
      <c r="G52" s="23">
        <v>489</v>
      </c>
    </row>
    <row r="53" spans="1:7" ht="14.25" thickTop="1">
      <c r="A53" s="6" t="s">
        <v>231</v>
      </c>
      <c r="B53" s="22"/>
      <c r="C53" s="22">
        <v>27</v>
      </c>
      <c r="D53" s="22">
        <v>1</v>
      </c>
      <c r="E53" s="22"/>
      <c r="F53" s="22">
        <v>9</v>
      </c>
      <c r="G53" s="22">
        <v>10</v>
      </c>
    </row>
    <row r="54" spans="1:7" ht="13.5">
      <c r="A54" s="6" t="s">
        <v>232</v>
      </c>
      <c r="B54" s="22"/>
      <c r="C54" s="22">
        <v>34</v>
      </c>
      <c r="D54" s="22"/>
      <c r="E54" s="22"/>
      <c r="F54" s="22">
        <v>17</v>
      </c>
      <c r="G54" s="22"/>
    </row>
    <row r="55" spans="1:7" ht="13.5">
      <c r="A55" s="6" t="s">
        <v>233</v>
      </c>
      <c r="B55" s="22"/>
      <c r="C55" s="22"/>
      <c r="D55" s="22">
        <v>48</v>
      </c>
      <c r="E55" s="22"/>
      <c r="F55" s="22">
        <v>5</v>
      </c>
      <c r="G55" s="22">
        <v>737</v>
      </c>
    </row>
    <row r="56" spans="1:7" ht="13.5">
      <c r="A56" s="6" t="s">
        <v>234</v>
      </c>
      <c r="B56" s="22"/>
      <c r="C56" s="22"/>
      <c r="D56" s="22"/>
      <c r="E56" s="22">
        <v>18</v>
      </c>
      <c r="F56" s="22"/>
      <c r="G56" s="22"/>
    </row>
    <row r="57" spans="1:7" ht="13.5">
      <c r="A57" s="6" t="s">
        <v>235</v>
      </c>
      <c r="B57" s="22"/>
      <c r="C57" s="22"/>
      <c r="D57" s="22">
        <v>285</v>
      </c>
      <c r="E57" s="22">
        <v>2</v>
      </c>
      <c r="F57" s="22">
        <v>5</v>
      </c>
      <c r="G57" s="22"/>
    </row>
    <row r="58" spans="1:7" ht="13.5">
      <c r="A58" s="6" t="s">
        <v>237</v>
      </c>
      <c r="B58" s="22"/>
      <c r="C58" s="22">
        <v>61</v>
      </c>
      <c r="D58" s="22">
        <v>335</v>
      </c>
      <c r="E58" s="22">
        <v>20</v>
      </c>
      <c r="F58" s="22">
        <v>36</v>
      </c>
      <c r="G58" s="22">
        <v>748</v>
      </c>
    </row>
    <row r="59" spans="1:7" ht="13.5">
      <c r="A59" s="6" t="s">
        <v>238</v>
      </c>
      <c r="B59" s="22"/>
      <c r="C59" s="22"/>
      <c r="D59" s="22">
        <v>7</v>
      </c>
      <c r="E59" s="22"/>
      <c r="F59" s="22">
        <v>1</v>
      </c>
      <c r="G59" s="22">
        <v>8</v>
      </c>
    </row>
    <row r="60" spans="1:7" ht="13.5">
      <c r="A60" s="6" t="s">
        <v>239</v>
      </c>
      <c r="B60" s="22">
        <v>49</v>
      </c>
      <c r="C60" s="22">
        <v>24</v>
      </c>
      <c r="D60" s="22">
        <v>6</v>
      </c>
      <c r="E60" s="22">
        <v>28</v>
      </c>
      <c r="F60" s="22">
        <v>12</v>
      </c>
      <c r="G60" s="22">
        <v>2</v>
      </c>
    </row>
    <row r="61" spans="1:7" ht="13.5">
      <c r="A61" s="6" t="s">
        <v>240</v>
      </c>
      <c r="B61" s="22"/>
      <c r="C61" s="22"/>
      <c r="D61" s="22"/>
      <c r="E61" s="22"/>
      <c r="F61" s="22">
        <v>6</v>
      </c>
      <c r="G61" s="22">
        <v>9</v>
      </c>
    </row>
    <row r="62" spans="1:7" ht="13.5">
      <c r="A62" s="6" t="s">
        <v>241</v>
      </c>
      <c r="B62" s="22"/>
      <c r="C62" s="22">
        <v>27</v>
      </c>
      <c r="D62" s="22">
        <v>308</v>
      </c>
      <c r="E62" s="22"/>
      <c r="F62" s="22">
        <v>864</v>
      </c>
      <c r="G62" s="22">
        <v>64</v>
      </c>
    </row>
    <row r="63" spans="1:7" ht="13.5">
      <c r="A63" s="6" t="s">
        <v>242</v>
      </c>
      <c r="B63" s="22"/>
      <c r="C63" s="22"/>
      <c r="D63" s="22"/>
      <c r="E63" s="22"/>
      <c r="F63" s="22"/>
      <c r="G63" s="22">
        <v>3</v>
      </c>
    </row>
    <row r="64" spans="1:7" ht="13.5">
      <c r="A64" s="6" t="s">
        <v>243</v>
      </c>
      <c r="B64" s="22">
        <v>4</v>
      </c>
      <c r="C64" s="22">
        <v>11</v>
      </c>
      <c r="D64" s="22"/>
      <c r="E64" s="22"/>
      <c r="F64" s="22"/>
      <c r="G64" s="22">
        <v>3</v>
      </c>
    </row>
    <row r="65" spans="1:7" ht="13.5">
      <c r="A65" s="6" t="s">
        <v>244</v>
      </c>
      <c r="B65" s="22"/>
      <c r="C65" s="22"/>
      <c r="D65" s="22">
        <v>98</v>
      </c>
      <c r="E65" s="22"/>
      <c r="F65" s="22"/>
      <c r="G65" s="22"/>
    </row>
    <row r="66" spans="1:7" ht="13.5">
      <c r="A66" s="6" t="s">
        <v>245</v>
      </c>
      <c r="B66" s="22"/>
      <c r="C66" s="22"/>
      <c r="D66" s="22">
        <v>13</v>
      </c>
      <c r="E66" s="22"/>
      <c r="F66" s="22"/>
      <c r="G66" s="22"/>
    </row>
    <row r="67" spans="1:7" ht="13.5">
      <c r="A67" s="6" t="s">
        <v>246</v>
      </c>
      <c r="B67" s="22"/>
      <c r="C67" s="22"/>
      <c r="D67" s="22"/>
      <c r="E67" s="22">
        <v>14</v>
      </c>
      <c r="F67" s="22">
        <v>406</v>
      </c>
      <c r="G67" s="22"/>
    </row>
    <row r="68" spans="1:7" ht="13.5">
      <c r="A68" s="6" t="s">
        <v>247</v>
      </c>
      <c r="B68" s="22"/>
      <c r="C68" s="22"/>
      <c r="D68" s="22"/>
      <c r="E68" s="22">
        <v>220</v>
      </c>
      <c r="F68" s="22"/>
      <c r="G68" s="22"/>
    </row>
    <row r="69" spans="1:7" ht="13.5">
      <c r="A69" s="6" t="s">
        <v>248</v>
      </c>
      <c r="B69" s="22">
        <v>54</v>
      </c>
      <c r="C69" s="22">
        <v>63</v>
      </c>
      <c r="D69" s="22">
        <v>434</v>
      </c>
      <c r="E69" s="22">
        <v>262</v>
      </c>
      <c r="F69" s="22">
        <v>1290</v>
      </c>
      <c r="G69" s="22">
        <v>92</v>
      </c>
    </row>
    <row r="70" spans="1:7" ht="13.5">
      <c r="A70" s="7" t="s">
        <v>249</v>
      </c>
      <c r="B70" s="22">
        <v>3083</v>
      </c>
      <c r="C70" s="22">
        <v>2658</v>
      </c>
      <c r="D70" s="22">
        <v>1258</v>
      </c>
      <c r="E70" s="22">
        <v>2835</v>
      </c>
      <c r="F70" s="22">
        <v>1584</v>
      </c>
      <c r="G70" s="22">
        <v>1145</v>
      </c>
    </row>
    <row r="71" spans="1:7" ht="13.5">
      <c r="A71" s="7" t="s">
        <v>250</v>
      </c>
      <c r="B71" s="22">
        <v>967</v>
      </c>
      <c r="C71" s="22">
        <v>502</v>
      </c>
      <c r="D71" s="22">
        <v>167</v>
      </c>
      <c r="E71" s="22">
        <v>1275</v>
      </c>
      <c r="F71" s="22">
        <v>1148</v>
      </c>
      <c r="G71" s="22">
        <v>642</v>
      </c>
    </row>
    <row r="72" spans="1:7" ht="13.5">
      <c r="A72" s="7" t="s">
        <v>251</v>
      </c>
      <c r="B72" s="22">
        <v>575</v>
      </c>
      <c r="C72" s="22">
        <v>1013</v>
      </c>
      <c r="D72" s="22">
        <v>516</v>
      </c>
      <c r="E72" s="22">
        <v>605</v>
      </c>
      <c r="F72" s="22">
        <v>-140</v>
      </c>
      <c r="G72" s="22">
        <v>195</v>
      </c>
    </row>
    <row r="73" spans="1:7" ht="13.5">
      <c r="A73" s="7" t="s">
        <v>252</v>
      </c>
      <c r="B73" s="22">
        <v>1542</v>
      </c>
      <c r="C73" s="22">
        <v>1515</v>
      </c>
      <c r="D73" s="22">
        <v>683</v>
      </c>
      <c r="E73" s="22">
        <v>1880</v>
      </c>
      <c r="F73" s="22">
        <v>1007</v>
      </c>
      <c r="G73" s="22">
        <v>837</v>
      </c>
    </row>
    <row r="74" spans="1:7" ht="14.25" thickBot="1">
      <c r="A74" s="7" t="s">
        <v>253</v>
      </c>
      <c r="B74" s="22">
        <v>1541</v>
      </c>
      <c r="C74" s="22">
        <v>1142</v>
      </c>
      <c r="D74" s="22">
        <v>574</v>
      </c>
      <c r="E74" s="22">
        <v>955</v>
      </c>
      <c r="F74" s="22">
        <v>576</v>
      </c>
      <c r="G74" s="22">
        <v>308</v>
      </c>
    </row>
    <row r="75" spans="1:7" ht="14.25" thickTop="1">
      <c r="A75" s="8"/>
      <c r="B75" s="24"/>
      <c r="C75" s="24"/>
      <c r="D75" s="24"/>
      <c r="E75" s="24"/>
      <c r="F75" s="24"/>
      <c r="G75" s="24"/>
    </row>
    <row r="77" ht="13.5">
      <c r="A77" s="20" t="s">
        <v>183</v>
      </c>
    </row>
    <row r="78" ht="13.5">
      <c r="A78" s="20" t="s">
        <v>184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10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179</v>
      </c>
      <c r="B2" s="14">
        <v>1980</v>
      </c>
      <c r="C2" s="14"/>
      <c r="D2" s="14"/>
      <c r="E2" s="14"/>
      <c r="F2" s="14"/>
      <c r="G2" s="14"/>
    </row>
    <row r="3" spans="1:7" ht="14.25" thickBot="1">
      <c r="A3" s="11" t="s">
        <v>180</v>
      </c>
      <c r="B3" s="1" t="s">
        <v>181</v>
      </c>
      <c r="C3" s="1"/>
      <c r="D3" s="1"/>
      <c r="E3" s="1"/>
      <c r="F3" s="1"/>
      <c r="G3" s="1"/>
    </row>
    <row r="4" spans="1:7" ht="14.25" thickTop="1">
      <c r="A4" s="10" t="s">
        <v>66</v>
      </c>
      <c r="B4" s="15" t="str">
        <f>HYPERLINK("http://www.kabupro.jp/mark/20130627/S000DQDV.htm","有価証券報告書")</f>
        <v>有価証券報告書</v>
      </c>
      <c r="C4" s="15" t="str">
        <f>HYPERLINK("http://www.kabupro.jp/mark/20130627/S000DQDV.htm","有価証券報告書")</f>
        <v>有価証券報告書</v>
      </c>
      <c r="D4" s="15" t="str">
        <f>HYPERLINK("http://www.kabupro.jp/mark/20120628/S000B89Q.htm","有価証券報告書")</f>
        <v>有価証券報告書</v>
      </c>
      <c r="E4" s="15" t="str">
        <f>HYPERLINK("http://www.kabupro.jp/mark/20110629/S0008NC9.htm","有価証券報告書")</f>
        <v>有価証券報告書</v>
      </c>
      <c r="F4" s="15" t="str">
        <f>HYPERLINK("http://www.kabupro.jp/mark/20090626/S0003ERD.htm","有価証券報告書")</f>
        <v>有価証券報告書</v>
      </c>
      <c r="G4" s="15" t="str">
        <f>HYPERLINK("http://www.kabupro.jp/mark/20090626/S0003ERD.htm","有価証券報告書")</f>
        <v>有価証券報告書</v>
      </c>
    </row>
    <row r="5" spans="1:7" ht="14.25" thickBot="1">
      <c r="A5" s="11" t="s">
        <v>67</v>
      </c>
      <c r="B5" s="1" t="s">
        <v>73</v>
      </c>
      <c r="C5" s="1" t="s">
        <v>73</v>
      </c>
      <c r="D5" s="1" t="s">
        <v>77</v>
      </c>
      <c r="E5" s="1" t="s">
        <v>79</v>
      </c>
      <c r="F5" s="1" t="s">
        <v>81</v>
      </c>
      <c r="G5" s="1" t="s">
        <v>81</v>
      </c>
    </row>
    <row r="6" spans="1:7" ht="15" thickBot="1" thickTop="1">
      <c r="A6" s="10" t="s">
        <v>68</v>
      </c>
      <c r="B6" s="18" t="s">
        <v>182</v>
      </c>
      <c r="C6" s="19"/>
      <c r="D6" s="19"/>
      <c r="E6" s="19"/>
      <c r="F6" s="19"/>
      <c r="G6" s="19"/>
    </row>
    <row r="7" spans="1:7" ht="14.25" thickTop="1">
      <c r="A7" s="12" t="s">
        <v>69</v>
      </c>
      <c r="B7" s="16" t="s">
        <v>74</v>
      </c>
      <c r="C7" s="16" t="s">
        <v>74</v>
      </c>
      <c r="D7" s="16" t="s">
        <v>74</v>
      </c>
      <c r="E7" s="16" t="s">
        <v>74</v>
      </c>
      <c r="F7" s="16" t="s">
        <v>74</v>
      </c>
      <c r="G7" s="16" t="s">
        <v>74</v>
      </c>
    </row>
    <row r="8" spans="1:7" ht="13.5">
      <c r="A8" s="13" t="s">
        <v>70</v>
      </c>
      <c r="B8" s="17"/>
      <c r="C8" s="17"/>
      <c r="D8" s="17"/>
      <c r="E8" s="17"/>
      <c r="F8" s="17"/>
      <c r="G8" s="17"/>
    </row>
    <row r="9" spans="1:7" ht="13.5">
      <c r="A9" s="13" t="s">
        <v>71</v>
      </c>
      <c r="B9" s="17" t="s">
        <v>75</v>
      </c>
      <c r="C9" s="17" t="s">
        <v>76</v>
      </c>
      <c r="D9" s="17" t="s">
        <v>78</v>
      </c>
      <c r="E9" s="17" t="s">
        <v>80</v>
      </c>
      <c r="F9" s="17" t="s">
        <v>82</v>
      </c>
      <c r="G9" s="17" t="s">
        <v>83</v>
      </c>
    </row>
    <row r="10" spans="1:7" ht="14.25" thickBot="1">
      <c r="A10" s="13" t="s">
        <v>72</v>
      </c>
      <c r="B10" s="17" t="s">
        <v>85</v>
      </c>
      <c r="C10" s="17" t="s">
        <v>85</v>
      </c>
      <c r="D10" s="17" t="s">
        <v>85</v>
      </c>
      <c r="E10" s="17" t="s">
        <v>85</v>
      </c>
      <c r="F10" s="17" t="s">
        <v>85</v>
      </c>
      <c r="G10" s="17" t="s">
        <v>85</v>
      </c>
    </row>
    <row r="11" spans="1:7" ht="14.25" thickTop="1">
      <c r="A11" s="9" t="s">
        <v>84</v>
      </c>
      <c r="B11" s="21">
        <v>21771</v>
      </c>
      <c r="C11" s="21">
        <v>22300</v>
      </c>
      <c r="D11" s="21">
        <v>23480</v>
      </c>
      <c r="E11" s="21">
        <v>29481</v>
      </c>
      <c r="F11" s="21">
        <v>28036</v>
      </c>
      <c r="G11" s="21">
        <v>21465</v>
      </c>
    </row>
    <row r="12" spans="1:7" ht="13.5">
      <c r="A12" s="2" t="s">
        <v>86</v>
      </c>
      <c r="B12" s="22">
        <v>2084</v>
      </c>
      <c r="C12" s="22">
        <v>3311</v>
      </c>
      <c r="D12" s="22">
        <v>2753</v>
      </c>
      <c r="E12" s="22">
        <v>3301</v>
      </c>
      <c r="F12" s="22">
        <v>3303</v>
      </c>
      <c r="G12" s="22">
        <v>5504</v>
      </c>
    </row>
    <row r="13" spans="1:7" ht="13.5">
      <c r="A13" s="2" t="s">
        <v>87</v>
      </c>
      <c r="B13" s="22">
        <v>54056</v>
      </c>
      <c r="C13" s="22">
        <v>53781</v>
      </c>
      <c r="D13" s="22">
        <v>45915</v>
      </c>
      <c r="E13" s="22">
        <v>42222</v>
      </c>
      <c r="F13" s="22">
        <v>45604</v>
      </c>
      <c r="G13" s="22">
        <v>47800</v>
      </c>
    </row>
    <row r="14" spans="1:7" ht="13.5">
      <c r="A14" s="2" t="s">
        <v>88</v>
      </c>
      <c r="B14" s="22">
        <v>49</v>
      </c>
      <c r="C14" s="22">
        <v>99</v>
      </c>
      <c r="D14" s="22">
        <v>100</v>
      </c>
      <c r="E14" s="22">
        <v>100</v>
      </c>
      <c r="F14" s="22">
        <v>100</v>
      </c>
      <c r="G14" s="22">
        <v>100</v>
      </c>
    </row>
    <row r="15" spans="1:7" ht="13.5">
      <c r="A15" s="2" t="s">
        <v>89</v>
      </c>
      <c r="B15" s="22">
        <v>307</v>
      </c>
      <c r="C15" s="22">
        <v>469</v>
      </c>
      <c r="D15" s="22">
        <v>395</v>
      </c>
      <c r="E15" s="22">
        <v>459</v>
      </c>
      <c r="F15" s="22">
        <v>617</v>
      </c>
      <c r="G15" s="22">
        <v>6623</v>
      </c>
    </row>
    <row r="16" spans="1:7" ht="13.5">
      <c r="A16" s="2" t="s">
        <v>90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4</v>
      </c>
    </row>
    <row r="17" spans="1:7" ht="13.5">
      <c r="A17" s="2" t="s">
        <v>91</v>
      </c>
      <c r="B17" s="22">
        <v>19</v>
      </c>
      <c r="C17" s="22">
        <v>20</v>
      </c>
      <c r="D17" s="22">
        <v>22</v>
      </c>
      <c r="E17" s="22">
        <v>21</v>
      </c>
      <c r="F17" s="22">
        <v>31</v>
      </c>
      <c r="G17" s="22">
        <v>37</v>
      </c>
    </row>
    <row r="18" spans="1:7" ht="13.5">
      <c r="A18" s="2" t="s">
        <v>92</v>
      </c>
      <c r="B18" s="22">
        <v>1526</v>
      </c>
      <c r="C18" s="22">
        <v>1314</v>
      </c>
      <c r="D18" s="22">
        <v>896</v>
      </c>
      <c r="E18" s="22">
        <v>798</v>
      </c>
      <c r="F18" s="22">
        <v>465</v>
      </c>
      <c r="G18" s="22">
        <v>635</v>
      </c>
    </row>
    <row r="19" spans="1:7" ht="13.5">
      <c r="A19" s="2" t="s">
        <v>93</v>
      </c>
      <c r="B19" s="22">
        <v>1001</v>
      </c>
      <c r="C19" s="22">
        <v>1226</v>
      </c>
      <c r="D19" s="22">
        <v>1090</v>
      </c>
      <c r="E19" s="22">
        <v>1364</v>
      </c>
      <c r="F19" s="22">
        <v>2224</v>
      </c>
      <c r="G19" s="22">
        <v>1584</v>
      </c>
    </row>
    <row r="20" spans="1:7" ht="13.5">
      <c r="A20" s="2" t="s">
        <v>94</v>
      </c>
      <c r="B20" s="22">
        <v>892</v>
      </c>
      <c r="C20" s="22">
        <v>522</v>
      </c>
      <c r="D20" s="22">
        <v>1315</v>
      </c>
      <c r="E20" s="22">
        <v>861</v>
      </c>
      <c r="F20" s="22">
        <v>1427</v>
      </c>
      <c r="G20" s="22">
        <v>1452</v>
      </c>
    </row>
    <row r="21" spans="1:7" ht="13.5">
      <c r="A21" s="2" t="s">
        <v>95</v>
      </c>
      <c r="B21" s="22">
        <v>-5</v>
      </c>
      <c r="C21" s="22">
        <v>-5</v>
      </c>
      <c r="D21" s="22">
        <v>-79</v>
      </c>
      <c r="E21" s="22">
        <v>-74</v>
      </c>
      <c r="F21" s="22">
        <v>-522</v>
      </c>
      <c r="G21" s="22">
        <v>-41</v>
      </c>
    </row>
    <row r="22" spans="1:7" ht="13.5">
      <c r="A22" s="2" t="s">
        <v>96</v>
      </c>
      <c r="B22" s="22">
        <v>81704</v>
      </c>
      <c r="C22" s="22">
        <v>83043</v>
      </c>
      <c r="D22" s="22">
        <v>75891</v>
      </c>
      <c r="E22" s="22">
        <v>78537</v>
      </c>
      <c r="F22" s="22">
        <v>81289</v>
      </c>
      <c r="G22" s="22">
        <v>85166</v>
      </c>
    </row>
    <row r="23" spans="1:7" ht="13.5">
      <c r="A23" s="3" t="s">
        <v>97</v>
      </c>
      <c r="B23" s="22">
        <v>5273</v>
      </c>
      <c r="C23" s="22">
        <v>4423</v>
      </c>
      <c r="D23" s="22">
        <v>4615</v>
      </c>
      <c r="E23" s="22">
        <v>4820</v>
      </c>
      <c r="F23" s="22">
        <v>4868</v>
      </c>
      <c r="G23" s="22">
        <v>4753</v>
      </c>
    </row>
    <row r="24" spans="1:7" ht="13.5">
      <c r="A24" s="4" t="s">
        <v>98</v>
      </c>
      <c r="B24" s="22">
        <v>-2613</v>
      </c>
      <c r="C24" s="22">
        <v>-2517</v>
      </c>
      <c r="D24" s="22">
        <v>-2580</v>
      </c>
      <c r="E24" s="22">
        <v>-2779</v>
      </c>
      <c r="F24" s="22">
        <v>-2739</v>
      </c>
      <c r="G24" s="22">
        <v>-2641</v>
      </c>
    </row>
    <row r="25" spans="1:7" ht="13.5">
      <c r="A25" s="4" t="s">
        <v>99</v>
      </c>
      <c r="B25" s="22">
        <v>2659</v>
      </c>
      <c r="C25" s="22">
        <v>1905</v>
      </c>
      <c r="D25" s="22">
        <v>2035</v>
      </c>
      <c r="E25" s="22">
        <v>2041</v>
      </c>
      <c r="F25" s="22">
        <v>2128</v>
      </c>
      <c r="G25" s="22">
        <v>2111</v>
      </c>
    </row>
    <row r="26" spans="1:7" ht="13.5">
      <c r="A26" s="3" t="s">
        <v>100</v>
      </c>
      <c r="B26" s="22">
        <v>144</v>
      </c>
      <c r="C26" s="22">
        <v>145</v>
      </c>
      <c r="D26" s="22">
        <v>141</v>
      </c>
      <c r="E26" s="22">
        <v>141</v>
      </c>
      <c r="F26" s="22">
        <v>148</v>
      </c>
      <c r="G26" s="22">
        <v>155</v>
      </c>
    </row>
    <row r="27" spans="1:7" ht="13.5">
      <c r="A27" s="4" t="s">
        <v>98</v>
      </c>
      <c r="B27" s="22">
        <v>-104</v>
      </c>
      <c r="C27" s="22">
        <v>-121</v>
      </c>
      <c r="D27" s="22">
        <v>-117</v>
      </c>
      <c r="E27" s="22">
        <v>-114</v>
      </c>
      <c r="F27" s="22">
        <v>-115</v>
      </c>
      <c r="G27" s="22">
        <v>-131</v>
      </c>
    </row>
    <row r="28" spans="1:7" ht="13.5">
      <c r="A28" s="4" t="s">
        <v>101</v>
      </c>
      <c r="B28" s="22">
        <v>39</v>
      </c>
      <c r="C28" s="22">
        <v>23</v>
      </c>
      <c r="D28" s="22">
        <v>23</v>
      </c>
      <c r="E28" s="22">
        <v>27</v>
      </c>
      <c r="F28" s="22">
        <v>32</v>
      </c>
      <c r="G28" s="22">
        <v>23</v>
      </c>
    </row>
    <row r="29" spans="1:7" ht="13.5">
      <c r="A29" s="3" t="s">
        <v>102</v>
      </c>
      <c r="B29" s="22">
        <v>17</v>
      </c>
      <c r="C29" s="22">
        <v>17</v>
      </c>
      <c r="D29" s="22">
        <v>17</v>
      </c>
      <c r="E29" s="22">
        <v>17</v>
      </c>
      <c r="F29" s="22">
        <v>17</v>
      </c>
      <c r="G29" s="22">
        <v>59</v>
      </c>
    </row>
    <row r="30" spans="1:7" ht="13.5">
      <c r="A30" s="4" t="s">
        <v>98</v>
      </c>
      <c r="B30" s="22">
        <v>-7</v>
      </c>
      <c r="C30" s="22">
        <v>-16</v>
      </c>
      <c r="D30" s="22">
        <v>-16</v>
      </c>
      <c r="E30" s="22">
        <v>-16</v>
      </c>
      <c r="F30" s="22">
        <v>-15</v>
      </c>
      <c r="G30" s="22">
        <v>-56</v>
      </c>
    </row>
    <row r="31" spans="1:7" ht="13.5">
      <c r="A31" s="4" t="s">
        <v>103</v>
      </c>
      <c r="B31" s="22">
        <v>9</v>
      </c>
      <c r="C31" s="22">
        <v>0</v>
      </c>
      <c r="D31" s="22">
        <v>1</v>
      </c>
      <c r="E31" s="22">
        <v>1</v>
      </c>
      <c r="F31" s="22">
        <v>1</v>
      </c>
      <c r="G31" s="22">
        <v>2</v>
      </c>
    </row>
    <row r="32" spans="1:7" ht="13.5">
      <c r="A32" s="3" t="s">
        <v>104</v>
      </c>
      <c r="B32" s="22">
        <v>102</v>
      </c>
      <c r="C32" s="22">
        <v>99</v>
      </c>
      <c r="D32" s="22">
        <v>98</v>
      </c>
      <c r="E32" s="22">
        <v>109</v>
      </c>
      <c r="F32" s="22">
        <v>96</v>
      </c>
      <c r="G32" s="22">
        <v>82</v>
      </c>
    </row>
    <row r="33" spans="1:7" ht="13.5">
      <c r="A33" s="4" t="s">
        <v>98</v>
      </c>
      <c r="B33" s="22">
        <v>-89</v>
      </c>
      <c r="C33" s="22">
        <v>-80</v>
      </c>
      <c r="D33" s="22">
        <v>-68</v>
      </c>
      <c r="E33" s="22">
        <v>-67</v>
      </c>
      <c r="F33" s="22">
        <v>-43</v>
      </c>
      <c r="G33" s="22">
        <v>-69</v>
      </c>
    </row>
    <row r="34" spans="1:7" ht="13.5">
      <c r="A34" s="4" t="s">
        <v>105</v>
      </c>
      <c r="B34" s="22">
        <v>13</v>
      </c>
      <c r="C34" s="22">
        <v>19</v>
      </c>
      <c r="D34" s="22">
        <v>30</v>
      </c>
      <c r="E34" s="22">
        <v>41</v>
      </c>
      <c r="F34" s="22">
        <v>52</v>
      </c>
      <c r="G34" s="22">
        <v>12</v>
      </c>
    </row>
    <row r="35" spans="1:7" ht="13.5">
      <c r="A35" s="3" t="s">
        <v>106</v>
      </c>
      <c r="B35" s="22">
        <v>744</v>
      </c>
      <c r="C35" s="22">
        <v>735</v>
      </c>
      <c r="D35" s="22">
        <v>732</v>
      </c>
      <c r="E35" s="22">
        <v>714</v>
      </c>
      <c r="F35" s="22">
        <v>754</v>
      </c>
      <c r="G35" s="22">
        <v>635</v>
      </c>
    </row>
    <row r="36" spans="1:7" ht="13.5">
      <c r="A36" s="4" t="s">
        <v>98</v>
      </c>
      <c r="B36" s="22">
        <v>-571</v>
      </c>
      <c r="C36" s="22">
        <v>-537</v>
      </c>
      <c r="D36" s="22">
        <v>-499</v>
      </c>
      <c r="E36" s="22">
        <v>-423</v>
      </c>
      <c r="F36" s="22">
        <v>-500</v>
      </c>
      <c r="G36" s="22">
        <v>-474</v>
      </c>
    </row>
    <row r="37" spans="1:7" ht="13.5">
      <c r="A37" s="4" t="s">
        <v>107</v>
      </c>
      <c r="B37" s="22">
        <v>172</v>
      </c>
      <c r="C37" s="22">
        <v>198</v>
      </c>
      <c r="D37" s="22">
        <v>233</v>
      </c>
      <c r="E37" s="22">
        <v>290</v>
      </c>
      <c r="F37" s="22">
        <v>253</v>
      </c>
      <c r="G37" s="22">
        <v>161</v>
      </c>
    </row>
    <row r="38" spans="1:7" ht="13.5">
      <c r="A38" s="3" t="s">
        <v>108</v>
      </c>
      <c r="B38" s="22">
        <v>1057</v>
      </c>
      <c r="C38" s="22">
        <v>1057</v>
      </c>
      <c r="D38" s="22">
        <v>1058</v>
      </c>
      <c r="E38" s="22">
        <v>1058</v>
      </c>
      <c r="F38" s="22">
        <v>1058</v>
      </c>
      <c r="G38" s="22">
        <v>1058</v>
      </c>
    </row>
    <row r="39" spans="1:7" ht="13.5">
      <c r="A39" s="3" t="s">
        <v>109</v>
      </c>
      <c r="B39" s="22"/>
      <c r="C39" s="22">
        <v>42</v>
      </c>
      <c r="D39" s="22"/>
      <c r="E39" s="22"/>
      <c r="F39" s="22"/>
      <c r="G39" s="22"/>
    </row>
    <row r="40" spans="1:7" ht="13.5">
      <c r="A40" s="3" t="s">
        <v>111</v>
      </c>
      <c r="B40" s="22">
        <v>3952</v>
      </c>
      <c r="C40" s="22">
        <v>3248</v>
      </c>
      <c r="D40" s="22">
        <v>3381</v>
      </c>
      <c r="E40" s="22">
        <v>3461</v>
      </c>
      <c r="F40" s="22">
        <v>3526</v>
      </c>
      <c r="G40" s="22">
        <v>3370</v>
      </c>
    </row>
    <row r="41" spans="1:7" ht="13.5">
      <c r="A41" s="3" t="s">
        <v>112</v>
      </c>
      <c r="B41" s="22"/>
      <c r="C41" s="22"/>
      <c r="D41" s="22">
        <v>18</v>
      </c>
      <c r="E41" s="22">
        <v>18</v>
      </c>
      <c r="F41" s="22">
        <v>18</v>
      </c>
      <c r="G41" s="22">
        <v>18</v>
      </c>
    </row>
    <row r="42" spans="1:7" ht="13.5">
      <c r="A42" s="3" t="s">
        <v>113</v>
      </c>
      <c r="B42" s="22">
        <v>375</v>
      </c>
      <c r="C42" s="22">
        <v>533</v>
      </c>
      <c r="D42" s="22">
        <v>698</v>
      </c>
      <c r="E42" s="22">
        <v>696</v>
      </c>
      <c r="F42" s="22">
        <v>235</v>
      </c>
      <c r="G42" s="22">
        <v>152</v>
      </c>
    </row>
    <row r="43" spans="1:7" ht="13.5">
      <c r="A43" s="3" t="s">
        <v>114</v>
      </c>
      <c r="B43" s="22">
        <v>38</v>
      </c>
      <c r="C43" s="22">
        <v>53</v>
      </c>
      <c r="D43" s="22">
        <v>45</v>
      </c>
      <c r="E43" s="22">
        <v>38</v>
      </c>
      <c r="F43" s="22">
        <v>101</v>
      </c>
      <c r="G43" s="22">
        <v>49</v>
      </c>
    </row>
    <row r="44" spans="1:7" ht="13.5">
      <c r="A44" s="3" t="s">
        <v>115</v>
      </c>
      <c r="B44" s="22">
        <v>413</v>
      </c>
      <c r="C44" s="22">
        <v>587</v>
      </c>
      <c r="D44" s="22">
        <v>762</v>
      </c>
      <c r="E44" s="22">
        <v>752</v>
      </c>
      <c r="F44" s="22">
        <v>355</v>
      </c>
      <c r="G44" s="22">
        <v>220</v>
      </c>
    </row>
    <row r="45" spans="1:7" ht="13.5">
      <c r="A45" s="3" t="s">
        <v>116</v>
      </c>
      <c r="B45" s="22">
        <v>10942</v>
      </c>
      <c r="C45" s="22">
        <v>8052</v>
      </c>
      <c r="D45" s="22">
        <v>6967</v>
      </c>
      <c r="E45" s="22">
        <v>7513</v>
      </c>
      <c r="F45" s="22">
        <v>6677</v>
      </c>
      <c r="G45" s="22">
        <v>7774</v>
      </c>
    </row>
    <row r="46" spans="1:7" ht="13.5">
      <c r="A46" s="3" t="s">
        <v>117</v>
      </c>
      <c r="B46" s="22">
        <v>289</v>
      </c>
      <c r="C46" s="22">
        <v>289</v>
      </c>
      <c r="D46" s="22">
        <v>289</v>
      </c>
      <c r="E46" s="22">
        <v>289</v>
      </c>
      <c r="F46" s="22">
        <v>293</v>
      </c>
      <c r="G46" s="22">
        <v>293</v>
      </c>
    </row>
    <row r="47" spans="1:7" ht="13.5">
      <c r="A47" s="3" t="s">
        <v>119</v>
      </c>
      <c r="B47" s="22"/>
      <c r="C47" s="22">
        <v>2</v>
      </c>
      <c r="D47" s="22">
        <v>5</v>
      </c>
      <c r="E47" s="22">
        <v>8</v>
      </c>
      <c r="F47" s="22">
        <v>25</v>
      </c>
      <c r="G47" s="22">
        <v>35</v>
      </c>
    </row>
    <row r="48" spans="1:7" ht="13.5">
      <c r="A48" s="3" t="s">
        <v>120</v>
      </c>
      <c r="B48" s="22">
        <v>3</v>
      </c>
      <c r="C48" s="22">
        <v>4</v>
      </c>
      <c r="D48" s="22">
        <v>3</v>
      </c>
      <c r="E48" s="22">
        <v>4</v>
      </c>
      <c r="F48" s="22">
        <v>8</v>
      </c>
      <c r="G48" s="22">
        <v>21</v>
      </c>
    </row>
    <row r="49" spans="1:7" ht="13.5">
      <c r="A49" s="3" t="s">
        <v>121</v>
      </c>
      <c r="B49" s="22">
        <v>44</v>
      </c>
      <c r="C49" s="22">
        <v>44</v>
      </c>
      <c r="D49" s="22">
        <v>44</v>
      </c>
      <c r="E49" s="22">
        <v>44</v>
      </c>
      <c r="F49" s="22">
        <v>44</v>
      </c>
      <c r="G49" s="22">
        <v>66</v>
      </c>
    </row>
    <row r="50" spans="1:7" ht="13.5">
      <c r="A50" s="3" t="s">
        <v>122</v>
      </c>
      <c r="B50" s="22">
        <v>648</v>
      </c>
      <c r="C50" s="22">
        <v>634</v>
      </c>
      <c r="D50" s="22">
        <v>640</v>
      </c>
      <c r="E50" s="22">
        <v>645</v>
      </c>
      <c r="F50" s="22">
        <v>644</v>
      </c>
      <c r="G50" s="22">
        <v>683</v>
      </c>
    </row>
    <row r="51" spans="1:7" ht="13.5">
      <c r="A51" s="3" t="s">
        <v>123</v>
      </c>
      <c r="B51" s="22">
        <v>309</v>
      </c>
      <c r="C51" s="22">
        <v>367</v>
      </c>
      <c r="D51" s="22">
        <v>428</v>
      </c>
      <c r="E51" s="22">
        <v>387</v>
      </c>
      <c r="F51" s="22">
        <v>491</v>
      </c>
      <c r="G51" s="22">
        <v>601</v>
      </c>
    </row>
    <row r="52" spans="1:7" ht="13.5">
      <c r="A52" s="3" t="s">
        <v>124</v>
      </c>
      <c r="B52" s="22">
        <v>110</v>
      </c>
      <c r="C52" s="22">
        <v>325</v>
      </c>
      <c r="D52" s="22">
        <v>1169</v>
      </c>
      <c r="E52" s="22">
        <v>1570</v>
      </c>
      <c r="F52" s="22">
        <v>1332</v>
      </c>
      <c r="G52" s="22">
        <v>582</v>
      </c>
    </row>
    <row r="53" spans="1:7" ht="13.5">
      <c r="A53" s="3" t="s">
        <v>125</v>
      </c>
      <c r="B53" s="22"/>
      <c r="C53" s="22"/>
      <c r="D53" s="22">
        <v>0</v>
      </c>
      <c r="E53" s="22"/>
      <c r="F53" s="22">
        <v>0</v>
      </c>
      <c r="G53" s="22">
        <v>0</v>
      </c>
    </row>
    <row r="54" spans="1:7" ht="13.5">
      <c r="A54" s="3" t="s">
        <v>126</v>
      </c>
      <c r="B54" s="22">
        <v>6587</v>
      </c>
      <c r="C54" s="22">
        <v>5929</v>
      </c>
      <c r="D54" s="22">
        <v>5331</v>
      </c>
      <c r="E54" s="22">
        <v>4763</v>
      </c>
      <c r="F54" s="22">
        <v>4237</v>
      </c>
      <c r="G54" s="22">
        <v>3974</v>
      </c>
    </row>
    <row r="55" spans="1:7" ht="13.5">
      <c r="A55" s="3" t="s">
        <v>127</v>
      </c>
      <c r="B55" s="22">
        <v>599</v>
      </c>
      <c r="C55" s="22">
        <v>651</v>
      </c>
      <c r="D55" s="22">
        <v>661</v>
      </c>
      <c r="E55" s="22">
        <v>714</v>
      </c>
      <c r="F55" s="22">
        <v>720</v>
      </c>
      <c r="G55" s="22">
        <v>782</v>
      </c>
    </row>
    <row r="56" spans="1:7" ht="13.5">
      <c r="A56" s="3" t="s">
        <v>93</v>
      </c>
      <c r="B56" s="22"/>
      <c r="C56" s="22"/>
      <c r="D56" s="22">
        <v>1377</v>
      </c>
      <c r="E56" s="22">
        <v>1332</v>
      </c>
      <c r="F56" s="22">
        <v>1414</v>
      </c>
      <c r="G56" s="22">
        <v>1167</v>
      </c>
    </row>
    <row r="57" spans="1:7" ht="13.5">
      <c r="A57" s="3" t="s">
        <v>94</v>
      </c>
      <c r="B57" s="22">
        <v>99</v>
      </c>
      <c r="C57" s="22">
        <v>101</v>
      </c>
      <c r="D57" s="22">
        <v>103</v>
      </c>
      <c r="E57" s="22">
        <v>101</v>
      </c>
      <c r="F57" s="22">
        <v>104</v>
      </c>
      <c r="G57" s="22">
        <v>119</v>
      </c>
    </row>
    <row r="58" spans="1:7" ht="13.5">
      <c r="A58" s="3" t="s">
        <v>95</v>
      </c>
      <c r="B58" s="22">
        <v>-250</v>
      </c>
      <c r="C58" s="22">
        <v>-476</v>
      </c>
      <c r="D58" s="22">
        <v>-1146</v>
      </c>
      <c r="E58" s="22">
        <v>-1669</v>
      </c>
      <c r="F58" s="22">
        <v>-1174</v>
      </c>
      <c r="G58" s="22">
        <v>-806</v>
      </c>
    </row>
    <row r="59" spans="1:7" ht="13.5">
      <c r="A59" s="3" t="s">
        <v>128</v>
      </c>
      <c r="B59" s="22">
        <v>19382</v>
      </c>
      <c r="C59" s="22">
        <v>15928</v>
      </c>
      <c r="D59" s="22">
        <v>15877</v>
      </c>
      <c r="E59" s="22">
        <v>15704</v>
      </c>
      <c r="F59" s="22">
        <v>14819</v>
      </c>
      <c r="G59" s="22">
        <v>15297</v>
      </c>
    </row>
    <row r="60" spans="1:7" ht="13.5">
      <c r="A60" s="2" t="s">
        <v>129</v>
      </c>
      <c r="B60" s="22">
        <v>23748</v>
      </c>
      <c r="C60" s="22">
        <v>19763</v>
      </c>
      <c r="D60" s="22">
        <v>20021</v>
      </c>
      <c r="E60" s="22">
        <v>19918</v>
      </c>
      <c r="F60" s="22">
        <v>18702</v>
      </c>
      <c r="G60" s="22">
        <v>18888</v>
      </c>
    </row>
    <row r="61" spans="1:7" ht="14.25" thickBot="1">
      <c r="A61" s="5" t="s">
        <v>131</v>
      </c>
      <c r="B61" s="23">
        <v>105452</v>
      </c>
      <c r="C61" s="23">
        <v>102806</v>
      </c>
      <c r="D61" s="23">
        <v>95913</v>
      </c>
      <c r="E61" s="23">
        <v>98455</v>
      </c>
      <c r="F61" s="23">
        <v>99991</v>
      </c>
      <c r="G61" s="23">
        <v>104055</v>
      </c>
    </row>
    <row r="62" spans="1:7" ht="14.25" thickTop="1">
      <c r="A62" s="2" t="s">
        <v>132</v>
      </c>
      <c r="B62" s="22">
        <v>5792</v>
      </c>
      <c r="C62" s="22">
        <v>6980</v>
      </c>
      <c r="D62" s="22">
        <v>5923</v>
      </c>
      <c r="E62" s="22">
        <v>5405</v>
      </c>
      <c r="F62" s="22">
        <v>5942</v>
      </c>
      <c r="G62" s="22">
        <v>6862</v>
      </c>
    </row>
    <row r="63" spans="1:7" ht="13.5">
      <c r="A63" s="2" t="s">
        <v>133</v>
      </c>
      <c r="B63" s="22">
        <v>34040</v>
      </c>
      <c r="C63" s="22">
        <v>34095</v>
      </c>
      <c r="D63" s="22">
        <v>30247</v>
      </c>
      <c r="E63" s="22">
        <v>31084</v>
      </c>
      <c r="F63" s="22">
        <v>31191</v>
      </c>
      <c r="G63" s="22">
        <v>33816</v>
      </c>
    </row>
    <row r="64" spans="1:7" ht="13.5">
      <c r="A64" s="2" t="s">
        <v>134</v>
      </c>
      <c r="B64" s="22">
        <v>4390</v>
      </c>
      <c r="C64" s="22">
        <v>4240</v>
      </c>
      <c r="D64" s="22">
        <v>4740</v>
      </c>
      <c r="E64" s="22">
        <v>5090</v>
      </c>
      <c r="F64" s="22">
        <v>6140</v>
      </c>
      <c r="G64" s="22">
        <v>5490</v>
      </c>
    </row>
    <row r="65" spans="1:7" ht="13.5">
      <c r="A65" s="2" t="s">
        <v>135</v>
      </c>
      <c r="B65" s="22">
        <v>1861</v>
      </c>
      <c r="C65" s="22">
        <v>1993</v>
      </c>
      <c r="D65" s="22">
        <v>1905</v>
      </c>
      <c r="E65" s="22">
        <v>1842</v>
      </c>
      <c r="F65" s="22">
        <v>2085</v>
      </c>
      <c r="G65" s="22">
        <v>2121</v>
      </c>
    </row>
    <row r="66" spans="1:7" ht="13.5">
      <c r="A66" s="2" t="s">
        <v>136</v>
      </c>
      <c r="B66" s="22">
        <v>568</v>
      </c>
      <c r="C66" s="22">
        <v>395</v>
      </c>
      <c r="D66" s="22">
        <v>479</v>
      </c>
      <c r="E66" s="22">
        <v>522</v>
      </c>
      <c r="F66" s="22">
        <v>497</v>
      </c>
      <c r="G66" s="22">
        <v>484</v>
      </c>
    </row>
    <row r="67" spans="1:7" ht="13.5">
      <c r="A67" s="2" t="s">
        <v>137</v>
      </c>
      <c r="B67" s="22">
        <v>2122</v>
      </c>
      <c r="C67" s="22">
        <v>2126</v>
      </c>
      <c r="D67" s="22">
        <v>1504</v>
      </c>
      <c r="E67" s="22">
        <v>2264</v>
      </c>
      <c r="F67" s="22">
        <v>2029</v>
      </c>
      <c r="G67" s="22">
        <v>1497</v>
      </c>
    </row>
    <row r="68" spans="1:7" ht="13.5">
      <c r="A68" s="2" t="s">
        <v>138</v>
      </c>
      <c r="B68" s="22">
        <v>778</v>
      </c>
      <c r="C68" s="22">
        <v>482</v>
      </c>
      <c r="D68" s="22"/>
      <c r="E68" s="22">
        <v>796</v>
      </c>
      <c r="F68" s="22">
        <v>904</v>
      </c>
      <c r="G68" s="22">
        <v>635</v>
      </c>
    </row>
    <row r="69" spans="1:7" ht="13.5">
      <c r="A69" s="2" t="s">
        <v>139</v>
      </c>
      <c r="B69" s="22">
        <v>263</v>
      </c>
      <c r="C69" s="22">
        <v>45</v>
      </c>
      <c r="D69" s="22">
        <v>322</v>
      </c>
      <c r="E69" s="22">
        <v>55</v>
      </c>
      <c r="F69" s="22">
        <v>97</v>
      </c>
      <c r="G69" s="22">
        <v>780</v>
      </c>
    </row>
    <row r="70" spans="1:7" ht="13.5">
      <c r="A70" s="2" t="s">
        <v>142</v>
      </c>
      <c r="B70" s="22">
        <v>2342</v>
      </c>
      <c r="C70" s="22">
        <v>2337</v>
      </c>
      <c r="D70" s="22">
        <v>1664</v>
      </c>
      <c r="E70" s="22">
        <v>1903</v>
      </c>
      <c r="F70" s="22">
        <v>2661</v>
      </c>
      <c r="G70" s="22">
        <v>2935</v>
      </c>
    </row>
    <row r="71" spans="1:7" ht="13.5">
      <c r="A71" s="2" t="s">
        <v>143</v>
      </c>
      <c r="B71" s="22">
        <v>2813</v>
      </c>
      <c r="C71" s="22">
        <v>2451</v>
      </c>
      <c r="D71" s="22">
        <v>2130</v>
      </c>
      <c r="E71" s="22">
        <v>2393</v>
      </c>
      <c r="F71" s="22">
        <v>2104</v>
      </c>
      <c r="G71" s="22">
        <v>598</v>
      </c>
    </row>
    <row r="72" spans="1:7" ht="13.5">
      <c r="A72" s="2" t="s">
        <v>144</v>
      </c>
      <c r="B72" s="22">
        <v>630</v>
      </c>
      <c r="C72" s="22">
        <v>606</v>
      </c>
      <c r="D72" s="22">
        <v>592</v>
      </c>
      <c r="E72" s="22">
        <v>579</v>
      </c>
      <c r="F72" s="22">
        <v>562</v>
      </c>
      <c r="G72" s="22">
        <v>582</v>
      </c>
    </row>
    <row r="73" spans="1:7" ht="13.5">
      <c r="A73" s="2" t="s">
        <v>145</v>
      </c>
      <c r="B73" s="22"/>
      <c r="C73" s="22"/>
      <c r="D73" s="22"/>
      <c r="E73" s="22"/>
      <c r="F73" s="22"/>
      <c r="G73" s="22">
        <v>11</v>
      </c>
    </row>
    <row r="74" spans="1:7" ht="13.5">
      <c r="A74" s="2" t="s">
        <v>146</v>
      </c>
      <c r="B74" s="22">
        <v>99</v>
      </c>
      <c r="C74" s="22">
        <v>167</v>
      </c>
      <c r="D74" s="22">
        <v>186</v>
      </c>
      <c r="E74" s="22">
        <v>41</v>
      </c>
      <c r="F74" s="22">
        <v>58</v>
      </c>
      <c r="G74" s="22">
        <v>123</v>
      </c>
    </row>
    <row r="75" spans="1:7" ht="13.5">
      <c r="A75" s="2" t="s">
        <v>147</v>
      </c>
      <c r="B75" s="22">
        <v>391</v>
      </c>
      <c r="C75" s="22">
        <v>1152</v>
      </c>
      <c r="D75" s="22">
        <v>811</v>
      </c>
      <c r="E75" s="22">
        <v>825</v>
      </c>
      <c r="F75" s="22">
        <v>1009</v>
      </c>
      <c r="G75" s="22">
        <v>1100</v>
      </c>
    </row>
    <row r="76" spans="1:7" ht="13.5">
      <c r="A76" s="2" t="s">
        <v>150</v>
      </c>
      <c r="B76" s="22">
        <v>2</v>
      </c>
      <c r="C76" s="22">
        <v>14</v>
      </c>
      <c r="D76" s="22">
        <v>26</v>
      </c>
      <c r="E76" s="22">
        <v>5</v>
      </c>
      <c r="F76" s="22">
        <v>3</v>
      </c>
      <c r="G76" s="22">
        <v>18</v>
      </c>
    </row>
    <row r="77" spans="1:7" ht="13.5">
      <c r="A77" s="2" t="s">
        <v>151</v>
      </c>
      <c r="B77" s="22">
        <v>56097</v>
      </c>
      <c r="C77" s="22">
        <v>57090</v>
      </c>
      <c r="D77" s="22">
        <v>50535</v>
      </c>
      <c r="E77" s="22">
        <v>52811</v>
      </c>
      <c r="F77" s="22">
        <v>55289</v>
      </c>
      <c r="G77" s="22">
        <v>57056</v>
      </c>
    </row>
    <row r="78" spans="1:7" ht="13.5">
      <c r="A78" s="2" t="s">
        <v>153</v>
      </c>
      <c r="B78" s="22">
        <v>1378</v>
      </c>
      <c r="C78" s="22">
        <v>1623</v>
      </c>
      <c r="D78" s="22">
        <v>2095</v>
      </c>
      <c r="E78" s="22">
        <v>1513</v>
      </c>
      <c r="F78" s="22">
        <v>1393</v>
      </c>
      <c r="G78" s="22">
        <v>2162</v>
      </c>
    </row>
    <row r="79" spans="1:7" ht="13.5">
      <c r="A79" s="2" t="s">
        <v>140</v>
      </c>
      <c r="B79" s="22">
        <v>1427</v>
      </c>
      <c r="C79" s="22">
        <v>38</v>
      </c>
      <c r="D79" s="22"/>
      <c r="E79" s="22"/>
      <c r="F79" s="22"/>
      <c r="G79" s="22"/>
    </row>
    <row r="80" spans="1:7" ht="13.5">
      <c r="A80" s="2" t="s">
        <v>154</v>
      </c>
      <c r="B80" s="22">
        <v>1326</v>
      </c>
      <c r="C80" s="22">
        <v>1431</v>
      </c>
      <c r="D80" s="22">
        <v>1543</v>
      </c>
      <c r="E80" s="22">
        <v>1673</v>
      </c>
      <c r="F80" s="22">
        <v>1718</v>
      </c>
      <c r="G80" s="22">
        <v>1824</v>
      </c>
    </row>
    <row r="81" spans="1:7" ht="13.5">
      <c r="A81" s="2" t="s">
        <v>155</v>
      </c>
      <c r="B81" s="22"/>
      <c r="C81" s="22"/>
      <c r="D81" s="22"/>
      <c r="E81" s="22">
        <v>610</v>
      </c>
      <c r="F81" s="22">
        <v>548</v>
      </c>
      <c r="G81" s="22">
        <v>654</v>
      </c>
    </row>
    <row r="82" spans="1:7" ht="13.5">
      <c r="A82" s="2" t="s">
        <v>156</v>
      </c>
      <c r="B82" s="22">
        <v>220</v>
      </c>
      <c r="C82" s="22">
        <v>220</v>
      </c>
      <c r="D82" s="22">
        <v>220</v>
      </c>
      <c r="E82" s="22">
        <v>220</v>
      </c>
      <c r="F82" s="22"/>
      <c r="G82" s="22"/>
    </row>
    <row r="83" spans="1:7" ht="13.5">
      <c r="A83" s="2" t="s">
        <v>148</v>
      </c>
      <c r="B83" s="22">
        <v>2</v>
      </c>
      <c r="C83" s="22">
        <v>5</v>
      </c>
      <c r="D83" s="22">
        <v>13</v>
      </c>
      <c r="E83" s="22"/>
      <c r="F83" s="22"/>
      <c r="G83" s="22"/>
    </row>
    <row r="84" spans="1:7" ht="13.5">
      <c r="A84" s="2" t="s">
        <v>157</v>
      </c>
      <c r="B84" s="22">
        <v>376</v>
      </c>
      <c r="C84" s="22">
        <v>433</v>
      </c>
      <c r="D84" s="22">
        <v>439</v>
      </c>
      <c r="E84" s="22"/>
      <c r="F84" s="22"/>
      <c r="G84" s="22"/>
    </row>
    <row r="85" spans="1:7" ht="13.5">
      <c r="A85" s="2" t="s">
        <v>114</v>
      </c>
      <c r="B85" s="22">
        <v>0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</row>
    <row r="86" spans="1:7" ht="13.5">
      <c r="A86" s="2" t="s">
        <v>158</v>
      </c>
      <c r="B86" s="22">
        <v>4731</v>
      </c>
      <c r="C86" s="22">
        <v>3753</v>
      </c>
      <c r="D86" s="22">
        <v>4312</v>
      </c>
      <c r="E86" s="22">
        <v>4017</v>
      </c>
      <c r="F86" s="22">
        <v>3660</v>
      </c>
      <c r="G86" s="22">
        <v>4641</v>
      </c>
    </row>
    <row r="87" spans="1:7" ht="14.25" thickBot="1">
      <c r="A87" s="5" t="s">
        <v>160</v>
      </c>
      <c r="B87" s="23">
        <v>60829</v>
      </c>
      <c r="C87" s="23">
        <v>60843</v>
      </c>
      <c r="D87" s="23">
        <v>54848</v>
      </c>
      <c r="E87" s="23">
        <v>56828</v>
      </c>
      <c r="F87" s="23">
        <v>58949</v>
      </c>
      <c r="G87" s="23">
        <v>61698</v>
      </c>
    </row>
    <row r="88" spans="1:7" ht="14.25" thickTop="1">
      <c r="A88" s="2" t="s">
        <v>161</v>
      </c>
      <c r="B88" s="22">
        <v>4479</v>
      </c>
      <c r="C88" s="22">
        <v>4479</v>
      </c>
      <c r="D88" s="22">
        <v>4479</v>
      </c>
      <c r="E88" s="22">
        <v>4479</v>
      </c>
      <c r="F88" s="22">
        <v>4479</v>
      </c>
      <c r="G88" s="22">
        <v>4479</v>
      </c>
    </row>
    <row r="89" spans="1:7" ht="13.5">
      <c r="A89" s="3" t="s">
        <v>162</v>
      </c>
      <c r="B89" s="22">
        <v>4716</v>
      </c>
      <c r="C89" s="22">
        <v>4716</v>
      </c>
      <c r="D89" s="22">
        <v>4716</v>
      </c>
      <c r="E89" s="22">
        <v>4716</v>
      </c>
      <c r="F89" s="22">
        <v>4716</v>
      </c>
      <c r="G89" s="22">
        <v>4716</v>
      </c>
    </row>
    <row r="90" spans="1:7" ht="13.5">
      <c r="A90" s="3" t="s">
        <v>163</v>
      </c>
      <c r="B90" s="22">
        <v>93</v>
      </c>
      <c r="C90" s="22">
        <v>93</v>
      </c>
      <c r="D90" s="22">
        <v>93</v>
      </c>
      <c r="E90" s="22">
        <v>94</v>
      </c>
      <c r="F90" s="22">
        <v>94</v>
      </c>
      <c r="G90" s="22">
        <v>95</v>
      </c>
    </row>
    <row r="91" spans="1:7" ht="13.5">
      <c r="A91" s="3" t="s">
        <v>164</v>
      </c>
      <c r="B91" s="22">
        <v>4809</v>
      </c>
      <c r="C91" s="22">
        <v>4809</v>
      </c>
      <c r="D91" s="22">
        <v>4809</v>
      </c>
      <c r="E91" s="22">
        <v>4810</v>
      </c>
      <c r="F91" s="22">
        <v>4810</v>
      </c>
      <c r="G91" s="22">
        <v>4811</v>
      </c>
    </row>
    <row r="92" spans="1:7" ht="13.5">
      <c r="A92" s="3" t="s">
        <v>165</v>
      </c>
      <c r="B92" s="22">
        <v>1119</v>
      </c>
      <c r="C92" s="22">
        <v>1119</v>
      </c>
      <c r="D92" s="22">
        <v>1119</v>
      </c>
      <c r="E92" s="22">
        <v>1119</v>
      </c>
      <c r="F92" s="22">
        <v>1119</v>
      </c>
      <c r="G92" s="22">
        <v>1119</v>
      </c>
    </row>
    <row r="93" spans="1:7" ht="13.5">
      <c r="A93" s="4" t="s">
        <v>166</v>
      </c>
      <c r="B93" s="22">
        <v>65</v>
      </c>
      <c r="C93" s="22">
        <v>68</v>
      </c>
      <c r="D93" s="22">
        <v>71</v>
      </c>
      <c r="E93" s="22">
        <v>74</v>
      </c>
      <c r="F93" s="22">
        <v>78</v>
      </c>
      <c r="G93" s="22">
        <v>81</v>
      </c>
    </row>
    <row r="94" spans="1:7" ht="13.5">
      <c r="A94" s="4" t="s">
        <v>167</v>
      </c>
      <c r="B94" s="22">
        <v>29720</v>
      </c>
      <c r="C94" s="22">
        <v>29720</v>
      </c>
      <c r="D94" s="22">
        <v>29720</v>
      </c>
      <c r="E94" s="22">
        <v>29720</v>
      </c>
      <c r="F94" s="22">
        <v>29720</v>
      </c>
      <c r="G94" s="22">
        <v>30720</v>
      </c>
    </row>
    <row r="95" spans="1:7" ht="13.5">
      <c r="A95" s="4" t="s">
        <v>168</v>
      </c>
      <c r="B95" s="22">
        <v>2677</v>
      </c>
      <c r="C95" s="22">
        <v>1847</v>
      </c>
      <c r="D95" s="22">
        <v>1416</v>
      </c>
      <c r="E95" s="22">
        <v>1553</v>
      </c>
      <c r="F95" s="22">
        <v>1444</v>
      </c>
      <c r="G95" s="22">
        <v>582</v>
      </c>
    </row>
    <row r="96" spans="1:7" ht="13.5">
      <c r="A96" s="3" t="s">
        <v>169</v>
      </c>
      <c r="B96" s="22">
        <v>33582</v>
      </c>
      <c r="C96" s="22">
        <v>32755</v>
      </c>
      <c r="D96" s="22">
        <v>32327</v>
      </c>
      <c r="E96" s="22">
        <v>32468</v>
      </c>
      <c r="F96" s="22">
        <v>32362</v>
      </c>
      <c r="G96" s="22">
        <v>32504</v>
      </c>
    </row>
    <row r="97" spans="1:7" ht="13.5">
      <c r="A97" s="2" t="s">
        <v>170</v>
      </c>
      <c r="B97" s="22">
        <v>-660</v>
      </c>
      <c r="C97" s="22">
        <v>-647</v>
      </c>
      <c r="D97" s="22">
        <v>-626</v>
      </c>
      <c r="E97" s="22">
        <v>-619</v>
      </c>
      <c r="F97" s="22">
        <v>-614</v>
      </c>
      <c r="G97" s="22">
        <v>-536</v>
      </c>
    </row>
    <row r="98" spans="1:7" ht="13.5">
      <c r="A98" s="2" t="s">
        <v>172</v>
      </c>
      <c r="B98" s="22">
        <v>42211</v>
      </c>
      <c r="C98" s="22">
        <v>41398</v>
      </c>
      <c r="D98" s="22">
        <v>40990</v>
      </c>
      <c r="E98" s="22">
        <v>41138</v>
      </c>
      <c r="F98" s="22">
        <v>41038</v>
      </c>
      <c r="G98" s="22">
        <v>41258</v>
      </c>
    </row>
    <row r="99" spans="1:7" ht="13.5">
      <c r="A99" s="2" t="s">
        <v>173</v>
      </c>
      <c r="B99" s="22">
        <v>2412</v>
      </c>
      <c r="C99" s="22">
        <v>564</v>
      </c>
      <c r="D99" s="22">
        <v>73</v>
      </c>
      <c r="E99" s="22">
        <v>488</v>
      </c>
      <c r="F99" s="22">
        <v>3</v>
      </c>
      <c r="G99" s="22">
        <v>1097</v>
      </c>
    </row>
    <row r="100" spans="1:7" ht="13.5">
      <c r="A100" s="2" t="s">
        <v>175</v>
      </c>
      <c r="B100" s="22">
        <v>2412</v>
      </c>
      <c r="C100" s="22">
        <v>564</v>
      </c>
      <c r="D100" s="22">
        <v>73</v>
      </c>
      <c r="E100" s="22">
        <v>488</v>
      </c>
      <c r="F100" s="22">
        <v>3</v>
      </c>
      <c r="G100" s="22">
        <v>1097</v>
      </c>
    </row>
    <row r="101" spans="1:7" ht="13.5">
      <c r="A101" s="6" t="s">
        <v>177</v>
      </c>
      <c r="B101" s="22">
        <v>44623</v>
      </c>
      <c r="C101" s="22">
        <v>41962</v>
      </c>
      <c r="D101" s="22">
        <v>41064</v>
      </c>
      <c r="E101" s="22">
        <v>41627</v>
      </c>
      <c r="F101" s="22">
        <v>41041</v>
      </c>
      <c r="G101" s="22">
        <v>42356</v>
      </c>
    </row>
    <row r="102" spans="1:7" ht="14.25" thickBot="1">
      <c r="A102" s="7" t="s">
        <v>178</v>
      </c>
      <c r="B102" s="22">
        <v>105452</v>
      </c>
      <c r="C102" s="22">
        <v>102806</v>
      </c>
      <c r="D102" s="22">
        <v>95913</v>
      </c>
      <c r="E102" s="22">
        <v>98455</v>
      </c>
      <c r="F102" s="22">
        <v>99991</v>
      </c>
      <c r="G102" s="22">
        <v>104055</v>
      </c>
    </row>
    <row r="103" spans="1:7" ht="14.25" thickTop="1">
      <c r="A103" s="8"/>
      <c r="B103" s="24"/>
      <c r="C103" s="24"/>
      <c r="D103" s="24"/>
      <c r="E103" s="24"/>
      <c r="F103" s="24"/>
      <c r="G103" s="24"/>
    </row>
    <row r="105" ht="13.5">
      <c r="A105" s="20" t="s">
        <v>183</v>
      </c>
    </row>
    <row r="106" ht="13.5">
      <c r="A106" s="20" t="s">
        <v>184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2014-02-10T17:44:44Z</dcterms:created>
  <dcterms:modified xsi:type="dcterms:W3CDTF">2014-02-10T17:45:39Z</dcterms:modified>
  <cp:category/>
  <cp:version/>
  <cp:contentType/>
  <cp:contentStatus/>
</cp:coreProperties>
</file>