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20475" windowHeight="10530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<sst xmlns="http://schemas.openxmlformats.org/spreadsheetml/2006/main" count="718" uniqueCount="266">
  <si>
    <t>少数株主持分</t>
  </si>
  <si>
    <t>連結・貸借対照表</t>
  </si>
  <si>
    <t>累積四半期</t>
  </si>
  <si>
    <t>2013/11/01</t>
  </si>
  <si>
    <t>貸倒引当金の増減額（△は減少）</t>
  </si>
  <si>
    <t>賞与引当金の増減額（△は減少）</t>
  </si>
  <si>
    <t>完成工事補償引当金の増減額（△は減少）</t>
  </si>
  <si>
    <t>退職給付引当金の増減額（△は減少）</t>
  </si>
  <si>
    <t>役員退職慰労引当金の増減額（△は減少）</t>
  </si>
  <si>
    <t>受取利息及び受取配当金</t>
  </si>
  <si>
    <t>受取補償金</t>
  </si>
  <si>
    <t>固定資産除売却損益（△は益）</t>
  </si>
  <si>
    <t>売上債権の増減額（△は増加）</t>
  </si>
  <si>
    <t>未成工事支出金の増減額（△は増加）</t>
  </si>
  <si>
    <t>その他のたな卸資産の増減額（△は増加）</t>
  </si>
  <si>
    <t>仕入債務の増減額（△は減少）</t>
  </si>
  <si>
    <t>未成工事受入金の増減額（△は減少）</t>
  </si>
  <si>
    <t>未払消費税等の増減額（△は減少）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</si>
  <si>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</si>
  <si>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</si>
  <si>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</si>
  <si>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</si>
  <si>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</si>
  <si>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定期預金の預入による支出</t>
  </si>
  <si>
    <t>定期預金の払戻による収入</t>
  </si>
  <si>
    <t>有形及び無形固定資産の取得による支出</t>
  </si>
  <si>
    <t>有形及び無形固定資産の売却による収入</t>
  </si>
  <si>
    <t>貸付金による支出</t>
  </si>
  <si>
    <t>貸付金の回収による収入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</si>
  <si>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</si>
  <si>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</si>
  <si>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</si>
  <si>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</si>
  <si>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セールアンドリースバックによる収入</t>
  </si>
  <si>
    <t>リース債務の返済による支出</t>
  </si>
  <si>
    <t>社債の償還による支出</t>
  </si>
  <si>
    <t>配当金の支払額</t>
  </si>
  <si>
    <t>財務活動によるキャッシュ・フロー</t>
  </si>
  <si>
    <t>現金及び現金同等物の増減額（△は減少）</t>
  </si>
  <si>
    <t>現金及び現金同等物の残高</t>
  </si>
  <si>
    <t>連結・キャッシュフロー計算書</t>
  </si>
  <si>
    <t>臨時特例企業税還付金等</t>
  </si>
  <si>
    <t>特別利益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</si>
  <si>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</si>
  <si>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</si>
  <si>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</si>
  <si>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</si>
  <si>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</si>
  <si>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</si>
  <si>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</si>
  <si>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</si>
  <si>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</si>
  <si>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</si>
  <si>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2016/04/14</t>
  </si>
  <si>
    <t>通期</t>
  </si>
  <si>
    <t>2013/10/31</t>
  </si>
  <si>
    <t>2012/10/31</t>
  </si>
  <si>
    <t>2013/01/29</t>
  </si>
  <si>
    <t>2011/10/31</t>
  </si>
  <si>
    <t>2012/01/26</t>
  </si>
  <si>
    <t>2010/10/31</t>
  </si>
  <si>
    <t>2011/01/27</t>
  </si>
  <si>
    <t>2009/10/31</t>
  </si>
  <si>
    <t>2010/01/28</t>
  </si>
  <si>
    <t>2008/10/31</t>
  </si>
  <si>
    <t>現金及び預金</t>
  </si>
  <si>
    <t>百万円</t>
  </si>
  <si>
    <t>受取手形</t>
  </si>
  <si>
    <t>完成工事未収入金</t>
  </si>
  <si>
    <t>未成工事支出金</t>
  </si>
  <si>
    <t>商品</t>
  </si>
  <si>
    <t>販売用不動産</t>
  </si>
  <si>
    <t>貯蔵品</t>
  </si>
  <si>
    <t>前渡金</t>
  </si>
  <si>
    <t>前払費用</t>
  </si>
  <si>
    <t>繰延税金資産</t>
  </si>
  <si>
    <t>立替金</t>
  </si>
  <si>
    <t>未収入金</t>
  </si>
  <si>
    <t>その他</t>
  </si>
  <si>
    <t>貸倒引当金</t>
  </si>
  <si>
    <t>流動資産</t>
  </si>
  <si>
    <t>建物</t>
  </si>
  <si>
    <t>減価償却累計額及び減損損失累計額</t>
  </si>
  <si>
    <t>建物（純額）</t>
  </si>
  <si>
    <t>賃貸用建物</t>
  </si>
  <si>
    <t>賃貸用建物（純額）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</si>
  <si>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</si>
  <si>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</si>
  <si>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</si>
  <si>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</si>
  <si>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</si>
  <si>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</si>
  <si>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</si>
  <si>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</si>
  <si>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</si>
  <si>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</si>
  <si>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</si>
  <si>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有形固定資産</t>
  </si>
  <si>
    <t>借地権</t>
  </si>
  <si>
    <t>ソフトウエア</t>
  </si>
  <si>
    <t>無形固定資産</t>
  </si>
  <si>
    <t>投資有価証券</t>
  </si>
  <si>
    <t>関係会社株式</t>
  </si>
  <si>
    <t>長期貸付金</t>
  </si>
  <si>
    <t>株主、役員又は従業員に対する長期貸付金</t>
  </si>
  <si>
    <t>関係会社長期貸付金</t>
  </si>
  <si>
    <t>破産更生債権等</t>
  </si>
  <si>
    <t>長期前払費用</t>
  </si>
  <si>
    <t>差入保証金</t>
  </si>
  <si>
    <t>長期未収入金</t>
  </si>
  <si>
    <t>投資その他の資産</t>
  </si>
  <si>
    <t>固定資産</t>
  </si>
  <si>
    <t>社債発行費</t>
  </si>
  <si>
    <t>繰延資産</t>
  </si>
  <si>
    <t>資産</t>
  </si>
  <si>
    <t>工事未払金</t>
  </si>
  <si>
    <t>短期借入金</t>
  </si>
  <si>
    <t>1年内償還予定の社債</t>
  </si>
  <si>
    <t>1年内返済予定の長期借入金</t>
  </si>
  <si>
    <t>リース債務</t>
  </si>
  <si>
    <t>未払金</t>
  </si>
  <si>
    <t>未払費用</t>
  </si>
  <si>
    <t>未払法人税等</t>
  </si>
  <si>
    <t>未払消費税等</t>
  </si>
  <si>
    <t>未成工事受入金</t>
  </si>
  <si>
    <t>預り金</t>
  </si>
  <si>
    <t>仮受金</t>
  </si>
  <si>
    <t>完成工事補償引当金</t>
  </si>
  <si>
    <t>賞与引当金</t>
  </si>
  <si>
    <t>流動負債</t>
  </si>
  <si>
    <t>社債</t>
  </si>
  <si>
    <t>長期借入金</t>
  </si>
  <si>
    <t>繰延税金負債</t>
  </si>
  <si>
    <t>長期預り金</t>
  </si>
  <si>
    <t>退職給付引当金</t>
  </si>
  <si>
    <t>役員退職慰労引当金</t>
  </si>
  <si>
    <t>資産除去債務</t>
  </si>
  <si>
    <t>固定負債</t>
  </si>
  <si>
    <t>負債</t>
  </si>
  <si>
    <t>資本金</t>
  </si>
  <si>
    <t>資本準備金</t>
  </si>
  <si>
    <t>その他資本剰余金</t>
  </si>
  <si>
    <t>資本剰余金</t>
  </si>
  <si>
    <t>利益準備金</t>
  </si>
  <si>
    <t>その他利益剰余金</t>
  </si>
  <si>
    <t>繰越利益剰余金</t>
  </si>
  <si>
    <t>利益剰余金</t>
  </si>
  <si>
    <t>自己株式</t>
  </si>
  <si>
    <t>株主資本</t>
  </si>
  <si>
    <t>その他有価証券評価差額金</t>
  </si>
  <si>
    <t>繰延ヘッジ損益</t>
  </si>
  <si>
    <t>評価・換算差額等</t>
  </si>
  <si>
    <t>純資産</t>
  </si>
  <si>
    <t>負債純資産</t>
  </si>
  <si>
    <t>証券コード</t>
  </si>
  <si>
    <t>企業名</t>
  </si>
  <si>
    <t>株式会社日本ハウスホールディングス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</si>
  <si>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</si>
  <si>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</si>
  <si>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</si>
  <si>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2012/11/01</t>
  </si>
  <si>
    <t>2011/11/01</t>
  </si>
  <si>
    <t>2010/11/01</t>
  </si>
  <si>
    <t>2009/11/01</t>
  </si>
  <si>
    <t>2008/11/01</t>
  </si>
  <si>
    <t>2007/11/01</t>
  </si>
  <si>
    <t>完成工事高</t>
  </si>
  <si>
    <t>販売用不動産売上高</t>
  </si>
  <si>
    <t>その他の売上高</t>
  </si>
  <si>
    <t>売上高</t>
  </si>
  <si>
    <t>完成工事原価</t>
  </si>
  <si>
    <t>販売用不動産売上原価</t>
  </si>
  <si>
    <t>その他の原価</t>
  </si>
  <si>
    <t>売上原価</t>
  </si>
  <si>
    <t>完成工事総利益及び完成工事総損失（△）</t>
  </si>
  <si>
    <t>販売用不動産売上総利益</t>
  </si>
  <si>
    <t>その他の売上総利益</t>
  </si>
  <si>
    <t>売上総利益</t>
  </si>
  <si>
    <t>販売手数料</t>
  </si>
  <si>
    <t>広告宣伝費</t>
  </si>
  <si>
    <t>役員報酬</t>
  </si>
  <si>
    <t>従業員給料手当</t>
  </si>
  <si>
    <t>（うち賞与引当金繰入額）</t>
  </si>
  <si>
    <t>（うち退職給付費用）</t>
  </si>
  <si>
    <t>（うち役員退職慰労引当金繰入額）</t>
  </si>
  <si>
    <t>法定福利費</t>
  </si>
  <si>
    <t>福利厚生費</t>
  </si>
  <si>
    <t>修繕費</t>
  </si>
  <si>
    <t>図書印刷費</t>
  </si>
  <si>
    <t>通信費</t>
  </si>
  <si>
    <t>旅費及び交通費</t>
  </si>
  <si>
    <t>水道光熱費</t>
  </si>
  <si>
    <t>交際費</t>
  </si>
  <si>
    <t>賃借料</t>
  </si>
  <si>
    <t>減価償却費</t>
  </si>
  <si>
    <t>消耗品費</t>
  </si>
  <si>
    <t>車両費</t>
  </si>
  <si>
    <t>租税公課</t>
  </si>
  <si>
    <t>手数料</t>
  </si>
  <si>
    <t>保険料</t>
  </si>
  <si>
    <t>試験研究費</t>
  </si>
  <si>
    <t>雑費</t>
  </si>
  <si>
    <t>販売費・一般管理費</t>
  </si>
  <si>
    <t>営業利益</t>
  </si>
  <si>
    <t>受取利息</t>
  </si>
  <si>
    <t>受取配当金</t>
  </si>
  <si>
    <t>貸倒引当金戻入額</t>
  </si>
  <si>
    <t>雑収益</t>
  </si>
  <si>
    <t>営業外収益</t>
  </si>
  <si>
    <t>支払利息</t>
  </si>
  <si>
    <t>社債利息</t>
  </si>
  <si>
    <t>貸倒引当金繰入額</t>
  </si>
  <si>
    <t>雑支出</t>
  </si>
  <si>
    <t>営業外費用</t>
  </si>
  <si>
    <t>経常利益</t>
  </si>
  <si>
    <t>固定資産除却損</t>
  </si>
  <si>
    <t>減損損失</t>
  </si>
  <si>
    <t>投資有価証券評価損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</si>
  <si>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</si>
  <si>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</si>
  <si>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</si>
  <si>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</si>
  <si>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</si>
  <si>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</si>
  <si>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</si>
  <si>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四半期</t>
  </si>
  <si>
    <t>2014/07/31</t>
  </si>
  <si>
    <t>2014/04/30</t>
  </si>
  <si>
    <t>2014/01/31</t>
  </si>
  <si>
    <t>2013/09/10</t>
  </si>
  <si>
    <t>2013/07/31</t>
  </si>
  <si>
    <t>2013/06/14</t>
  </si>
  <si>
    <t>2013/04/30</t>
  </si>
  <si>
    <t>2013/03/15</t>
  </si>
  <si>
    <t>2013/01/31</t>
  </si>
  <si>
    <t>2012/09/11</t>
  </si>
  <si>
    <t>2012/07/31</t>
  </si>
  <si>
    <t>2012/06/12</t>
  </si>
  <si>
    <t>2012/04/30</t>
  </si>
  <si>
    <t>2012/03/14</t>
  </si>
  <si>
    <t>2012/01/31</t>
  </si>
  <si>
    <t>2011/09/09</t>
  </si>
  <si>
    <t>2011/07/31</t>
  </si>
  <si>
    <t>2011/06/10</t>
  </si>
  <si>
    <t>2011/04/30</t>
  </si>
  <si>
    <t>2011/03/14</t>
  </si>
  <si>
    <t>2011/01/31</t>
  </si>
  <si>
    <t>2010/09/10</t>
  </si>
  <si>
    <t>2010/07/31</t>
  </si>
  <si>
    <t>2010/06/11</t>
  </si>
  <si>
    <t>2010/04/30</t>
  </si>
  <si>
    <t>2010/03/17</t>
  </si>
  <si>
    <t>2010/01/31</t>
  </si>
  <si>
    <t>2009/09/14</t>
  </si>
  <si>
    <t>2009/07/31</t>
  </si>
  <si>
    <t>2009/06/12</t>
  </si>
  <si>
    <t>2009/04/30</t>
  </si>
  <si>
    <t>2009/03/17</t>
  </si>
  <si>
    <t>2009/01/31</t>
  </si>
  <si>
    <t>受取手形・完成工事未収入金等</t>
  </si>
  <si>
    <t>商品及び製品</t>
  </si>
  <si>
    <t>仕掛品</t>
  </si>
  <si>
    <t>原材料及び貯蔵品</t>
  </si>
  <si>
    <t>建物及び構築物</t>
  </si>
  <si>
    <t>機械・運搬具・工具器具備品</t>
  </si>
  <si>
    <t>支払手形・工事未払金等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</si>
</sst>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4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154</v>
      </c>
      <c r="B2" s="14">
        <v>1873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155</v>
      </c>
      <c r="B3" s="1" t="s">
        <v>156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46</v>
      </c>
      <c r="B4" s="15" t="str">
        <f>HYPERLINK("http://www.kabupro.jp/mark/20160414/S1007CWZ.htm","訂正四半期報告書")</f>
        <v>訂正四半期報告書</v>
      </c>
      <c r="C4" s="15" t="str">
        <f>HYPERLINK("http://www.kabupro.jp/mark/20160414/S1007CWX.htm","訂正四半期報告書")</f>
        <v>訂正四半期報告書</v>
      </c>
      <c r="D4" s="15" t="str">
        <f>HYPERLINK("http://www.kabupro.jp/mark/20160414/S1007CWW.htm","訂正四半期報告書")</f>
        <v>訂正四半期報告書</v>
      </c>
      <c r="E4" s="15" t="str">
        <f>HYPERLINK("http://www.kabupro.jp/mark/20160414/S1007CWQ.htm","訂正有価証券報告書")</f>
        <v>訂正有価証券報告書</v>
      </c>
      <c r="F4" s="15" t="str">
        <f>HYPERLINK("http://www.kabupro.jp/mark/20160414/S1007CWZ.htm","訂正四半期報告書")</f>
        <v>訂正四半期報告書</v>
      </c>
      <c r="G4" s="15" t="str">
        <f>HYPERLINK("http://www.kabupro.jp/mark/20160414/S1007CWX.htm","訂正四半期報告書")</f>
        <v>訂正四半期報告書</v>
      </c>
      <c r="H4" s="15" t="str">
        <f>HYPERLINK("http://www.kabupro.jp/mark/20160414/S1007CWW.htm","訂正四半期報告書")</f>
        <v>訂正四半期報告書</v>
      </c>
      <c r="I4" s="15" t="str">
        <f>HYPERLINK("http://www.kabupro.jp/mark/20160414/S1007CWQ.htm","訂正有価証券報告書")</f>
        <v>訂正有価証券報告書</v>
      </c>
      <c r="J4" s="15" t="str">
        <f>HYPERLINK("http://www.kabupro.jp/mark/20130910/S000EFSM.htm","四半期報告書")</f>
        <v>四半期報告書</v>
      </c>
      <c r="K4" s="15" t="str">
        <f>HYPERLINK("http://www.kabupro.jp/mark/20130614/S000DJV8.htm","四半期報告書")</f>
        <v>四半期報告書</v>
      </c>
      <c r="L4" s="15" t="str">
        <f>HYPERLINK("http://www.kabupro.jp/mark/20130315/S000D12H.htm","四半期報告書")</f>
        <v>四半期報告書</v>
      </c>
      <c r="M4" s="15" t="str">
        <f>HYPERLINK("http://www.kabupro.jp/mark/20130129/S000COED.htm","有価証券報告書")</f>
        <v>有価証券報告書</v>
      </c>
      <c r="N4" s="15" t="str">
        <f>HYPERLINK("http://www.kabupro.jp/mark/20120911/S000BVYK.htm","四半期報告書")</f>
        <v>四半期報告書</v>
      </c>
      <c r="O4" s="15" t="str">
        <f>HYPERLINK("http://www.kabupro.jp/mark/20120612/S000AZX5.htm","四半期報告書")</f>
        <v>四半期報告書</v>
      </c>
      <c r="P4" s="15" t="str">
        <f>HYPERLINK("http://www.kabupro.jp/mark/20120314/S000AIJC.htm","四半期報告書")</f>
        <v>四半期報告書</v>
      </c>
      <c r="Q4" s="15" t="str">
        <f>HYPERLINK("http://www.kabupro.jp/mark/20120126/S000A4IG.htm","有価証券報告書")</f>
        <v>有価証券報告書</v>
      </c>
      <c r="R4" s="15" t="str">
        <f>HYPERLINK("http://www.kabupro.jp/mark/20110909/S0009BV3.htm","四半期報告書")</f>
        <v>四半期報告書</v>
      </c>
      <c r="S4" s="15" t="str">
        <f>HYPERLINK("http://www.kabupro.jp/mark/20110610/S0008FOA.htm","四半期報告書")</f>
        <v>四半期報告書</v>
      </c>
      <c r="T4" s="15" t="str">
        <f>HYPERLINK("http://www.kabupro.jp/mark/20110314/S0007Z86.htm","四半期報告書")</f>
        <v>四半期報告書</v>
      </c>
      <c r="U4" s="15" t="str">
        <f>HYPERLINK("http://www.kabupro.jp/mark/20110127/S0007LFR.htm","有価証券報告書")</f>
        <v>有価証券報告書</v>
      </c>
      <c r="V4" s="15" t="str">
        <f>HYPERLINK("http://www.kabupro.jp/mark/20100910/S0006RSJ.htm","四半期報告書")</f>
        <v>四半期報告書</v>
      </c>
      <c r="W4" s="15" t="str">
        <f>HYPERLINK("http://www.kabupro.jp/mark/20100611/S0005VP1.htm","四半期報告書")</f>
        <v>四半期報告書</v>
      </c>
      <c r="X4" s="15" t="str">
        <f>HYPERLINK("http://www.kabupro.jp/mark/20100317/S0005DLH.htm","四半期報告書")</f>
        <v>四半期報告書</v>
      </c>
      <c r="Y4" s="15" t="str">
        <f>HYPERLINK("http://www.kabupro.jp/mark/20100128/S0004ZS4.htm","有価証券報告書")</f>
        <v>有価証券報告書</v>
      </c>
    </row>
    <row r="5" spans="1:25" ht="14.25" thickBot="1">
      <c r="A5" s="11" t="s">
        <v>47</v>
      </c>
      <c r="B5" s="1" t="s">
        <v>53</v>
      </c>
      <c r="C5" s="1" t="s">
        <v>53</v>
      </c>
      <c r="D5" s="1" t="s">
        <v>53</v>
      </c>
      <c r="E5" s="1" t="s">
        <v>53</v>
      </c>
      <c r="F5" s="1" t="s">
        <v>53</v>
      </c>
      <c r="G5" s="1" t="s">
        <v>53</v>
      </c>
      <c r="H5" s="1" t="s">
        <v>53</v>
      </c>
      <c r="I5" s="1" t="s">
        <v>53</v>
      </c>
      <c r="J5" s="1" t="s">
        <v>229</v>
      </c>
      <c r="K5" s="1" t="s">
        <v>231</v>
      </c>
      <c r="L5" s="1" t="s">
        <v>233</v>
      </c>
      <c r="M5" s="1" t="s">
        <v>57</v>
      </c>
      <c r="N5" s="1" t="s">
        <v>235</v>
      </c>
      <c r="O5" s="1" t="s">
        <v>237</v>
      </c>
      <c r="P5" s="1" t="s">
        <v>239</v>
      </c>
      <c r="Q5" s="1" t="s">
        <v>59</v>
      </c>
      <c r="R5" s="1" t="s">
        <v>241</v>
      </c>
      <c r="S5" s="1" t="s">
        <v>243</v>
      </c>
      <c r="T5" s="1" t="s">
        <v>245</v>
      </c>
      <c r="U5" s="1" t="s">
        <v>61</v>
      </c>
      <c r="V5" s="1" t="s">
        <v>247</v>
      </c>
      <c r="W5" s="1" t="s">
        <v>249</v>
      </c>
      <c r="X5" s="1" t="s">
        <v>251</v>
      </c>
      <c r="Y5" s="1" t="s">
        <v>63</v>
      </c>
    </row>
    <row r="6" spans="1:25" ht="15" thickBot="1" thickTop="1">
      <c r="A6" s="10" t="s">
        <v>48</v>
      </c>
      <c r="B6" s="18" t="s">
        <v>45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49</v>
      </c>
      <c r="B7" s="14" t="s">
        <v>2</v>
      </c>
      <c r="C7" s="14" t="s">
        <v>2</v>
      </c>
      <c r="D7" s="14" t="s">
        <v>2</v>
      </c>
      <c r="E7" s="16" t="s">
        <v>54</v>
      </c>
      <c r="F7" s="14" t="s">
        <v>2</v>
      </c>
      <c r="G7" s="14" t="s">
        <v>2</v>
      </c>
      <c r="H7" s="14" t="s">
        <v>2</v>
      </c>
      <c r="I7" s="16" t="s">
        <v>54</v>
      </c>
      <c r="J7" s="14" t="s">
        <v>2</v>
      </c>
      <c r="K7" s="14" t="s">
        <v>2</v>
      </c>
      <c r="L7" s="14" t="s">
        <v>2</v>
      </c>
      <c r="M7" s="16" t="s">
        <v>54</v>
      </c>
      <c r="N7" s="14" t="s">
        <v>2</v>
      </c>
      <c r="O7" s="14" t="s">
        <v>2</v>
      </c>
      <c r="P7" s="14" t="s">
        <v>2</v>
      </c>
      <c r="Q7" s="16" t="s">
        <v>54</v>
      </c>
      <c r="R7" s="14" t="s">
        <v>2</v>
      </c>
      <c r="S7" s="14" t="s">
        <v>2</v>
      </c>
      <c r="T7" s="14" t="s">
        <v>2</v>
      </c>
      <c r="U7" s="16" t="s">
        <v>54</v>
      </c>
      <c r="V7" s="14" t="s">
        <v>2</v>
      </c>
      <c r="W7" s="14" t="s">
        <v>2</v>
      </c>
      <c r="X7" s="14" t="s">
        <v>2</v>
      </c>
      <c r="Y7" s="16" t="s">
        <v>54</v>
      </c>
    </row>
    <row r="8" spans="1:25" ht="13.5">
      <c r="A8" s="13" t="s">
        <v>50</v>
      </c>
      <c r="B8" s="1" t="s">
        <v>3</v>
      </c>
      <c r="C8" s="1" t="s">
        <v>3</v>
      </c>
      <c r="D8" s="1" t="s">
        <v>3</v>
      </c>
      <c r="E8" s="17" t="s">
        <v>160</v>
      </c>
      <c r="F8" s="1" t="s">
        <v>160</v>
      </c>
      <c r="G8" s="1" t="s">
        <v>160</v>
      </c>
      <c r="H8" s="1" t="s">
        <v>160</v>
      </c>
      <c r="I8" s="17" t="s">
        <v>161</v>
      </c>
      <c r="J8" s="1" t="s">
        <v>161</v>
      </c>
      <c r="K8" s="1" t="s">
        <v>161</v>
      </c>
      <c r="L8" s="1" t="s">
        <v>161</v>
      </c>
      <c r="M8" s="17" t="s">
        <v>162</v>
      </c>
      <c r="N8" s="1" t="s">
        <v>162</v>
      </c>
      <c r="O8" s="1" t="s">
        <v>162</v>
      </c>
      <c r="P8" s="1" t="s">
        <v>162</v>
      </c>
      <c r="Q8" s="17" t="s">
        <v>163</v>
      </c>
      <c r="R8" s="1" t="s">
        <v>163</v>
      </c>
      <c r="S8" s="1" t="s">
        <v>163</v>
      </c>
      <c r="T8" s="1" t="s">
        <v>163</v>
      </c>
      <c r="U8" s="17" t="s">
        <v>164</v>
      </c>
      <c r="V8" s="1" t="s">
        <v>164</v>
      </c>
      <c r="W8" s="1" t="s">
        <v>164</v>
      </c>
      <c r="X8" s="1" t="s">
        <v>164</v>
      </c>
      <c r="Y8" s="17" t="s">
        <v>165</v>
      </c>
    </row>
    <row r="9" spans="1:25" ht="13.5">
      <c r="A9" s="13" t="s">
        <v>51</v>
      </c>
      <c r="B9" s="1" t="s">
        <v>226</v>
      </c>
      <c r="C9" s="1" t="s">
        <v>227</v>
      </c>
      <c r="D9" s="1" t="s">
        <v>228</v>
      </c>
      <c r="E9" s="17" t="s">
        <v>55</v>
      </c>
      <c r="F9" s="1" t="s">
        <v>230</v>
      </c>
      <c r="G9" s="1" t="s">
        <v>232</v>
      </c>
      <c r="H9" s="1" t="s">
        <v>234</v>
      </c>
      <c r="I9" s="17" t="s">
        <v>56</v>
      </c>
      <c r="J9" s="1" t="s">
        <v>236</v>
      </c>
      <c r="K9" s="1" t="s">
        <v>238</v>
      </c>
      <c r="L9" s="1" t="s">
        <v>240</v>
      </c>
      <c r="M9" s="17" t="s">
        <v>58</v>
      </c>
      <c r="N9" s="1" t="s">
        <v>242</v>
      </c>
      <c r="O9" s="1" t="s">
        <v>244</v>
      </c>
      <c r="P9" s="1" t="s">
        <v>246</v>
      </c>
      <c r="Q9" s="17" t="s">
        <v>60</v>
      </c>
      <c r="R9" s="1" t="s">
        <v>248</v>
      </c>
      <c r="S9" s="1" t="s">
        <v>250</v>
      </c>
      <c r="T9" s="1" t="s">
        <v>252</v>
      </c>
      <c r="U9" s="17" t="s">
        <v>62</v>
      </c>
      <c r="V9" s="1" t="s">
        <v>254</v>
      </c>
      <c r="W9" s="1" t="s">
        <v>256</v>
      </c>
      <c r="X9" s="1" t="s">
        <v>258</v>
      </c>
      <c r="Y9" s="17" t="s">
        <v>64</v>
      </c>
    </row>
    <row r="10" spans="1:25" ht="14.25" thickBot="1">
      <c r="A10" s="13" t="s">
        <v>52</v>
      </c>
      <c r="B10" s="1" t="s">
        <v>66</v>
      </c>
      <c r="C10" s="1" t="s">
        <v>66</v>
      </c>
      <c r="D10" s="1" t="s">
        <v>66</v>
      </c>
      <c r="E10" s="17" t="s">
        <v>66</v>
      </c>
      <c r="F10" s="1" t="s">
        <v>66</v>
      </c>
      <c r="G10" s="1" t="s">
        <v>66</v>
      </c>
      <c r="H10" s="1" t="s">
        <v>66</v>
      </c>
      <c r="I10" s="17" t="s">
        <v>66</v>
      </c>
      <c r="J10" s="1" t="s">
        <v>66</v>
      </c>
      <c r="K10" s="1" t="s">
        <v>66</v>
      </c>
      <c r="L10" s="1" t="s">
        <v>66</v>
      </c>
      <c r="M10" s="17" t="s">
        <v>66</v>
      </c>
      <c r="N10" s="1" t="s">
        <v>66</v>
      </c>
      <c r="O10" s="1" t="s">
        <v>66</v>
      </c>
      <c r="P10" s="1" t="s">
        <v>66</v>
      </c>
      <c r="Q10" s="17" t="s">
        <v>66</v>
      </c>
      <c r="R10" s="1" t="s">
        <v>66</v>
      </c>
      <c r="S10" s="1" t="s">
        <v>66</v>
      </c>
      <c r="T10" s="1" t="s">
        <v>66</v>
      </c>
      <c r="U10" s="17" t="s">
        <v>66</v>
      </c>
      <c r="V10" s="1" t="s">
        <v>66</v>
      </c>
      <c r="W10" s="1" t="s">
        <v>66</v>
      </c>
      <c r="X10" s="1" t="s">
        <v>66</v>
      </c>
      <c r="Y10" s="17" t="s">
        <v>66</v>
      </c>
    </row>
    <row r="11" spans="1:25" ht="14.25" thickTop="1">
      <c r="A11" s="30" t="s">
        <v>169</v>
      </c>
      <c r="B11" s="27">
        <v>36166</v>
      </c>
      <c r="C11" s="27">
        <v>23323</v>
      </c>
      <c r="D11" s="27">
        <v>10867</v>
      </c>
      <c r="E11" s="21">
        <v>56363</v>
      </c>
      <c r="F11" s="27">
        <v>37116</v>
      </c>
      <c r="G11" s="27">
        <v>21994</v>
      </c>
      <c r="H11" s="27">
        <v>9551</v>
      </c>
      <c r="I11" s="21">
        <v>54631</v>
      </c>
      <c r="J11" s="27">
        <v>33029</v>
      </c>
      <c r="K11" s="27">
        <v>19993</v>
      </c>
      <c r="L11" s="27">
        <v>9007</v>
      </c>
      <c r="M11" s="21">
        <v>49127</v>
      </c>
      <c r="N11" s="27">
        <v>30039</v>
      </c>
      <c r="O11" s="27">
        <v>17091</v>
      </c>
      <c r="P11" s="27">
        <v>8079</v>
      </c>
      <c r="Q11" s="21">
        <v>51806</v>
      </c>
      <c r="R11" s="27">
        <v>32965</v>
      </c>
      <c r="S11" s="27">
        <v>19896</v>
      </c>
      <c r="T11" s="27">
        <v>9096</v>
      </c>
      <c r="U11" s="21">
        <v>52637</v>
      </c>
      <c r="V11" s="27">
        <v>31789</v>
      </c>
      <c r="W11" s="27">
        <v>20166</v>
      </c>
      <c r="X11" s="27">
        <v>8789</v>
      </c>
      <c r="Y11" s="21">
        <v>66416</v>
      </c>
    </row>
    <row r="12" spans="1:25" ht="13.5">
      <c r="A12" s="7" t="s">
        <v>173</v>
      </c>
      <c r="B12" s="28">
        <v>23033</v>
      </c>
      <c r="C12" s="28">
        <v>14562</v>
      </c>
      <c r="D12" s="28">
        <v>6826</v>
      </c>
      <c r="E12" s="22">
        <v>34731</v>
      </c>
      <c r="F12" s="28">
        <v>23056</v>
      </c>
      <c r="G12" s="28">
        <v>13698</v>
      </c>
      <c r="H12" s="28">
        <v>6086</v>
      </c>
      <c r="I12" s="22">
        <v>34051</v>
      </c>
      <c r="J12" s="28">
        <v>20373</v>
      </c>
      <c r="K12" s="28">
        <v>12491</v>
      </c>
      <c r="L12" s="28">
        <v>5657</v>
      </c>
      <c r="M12" s="22">
        <v>30279</v>
      </c>
      <c r="N12" s="28">
        <v>18744</v>
      </c>
      <c r="O12" s="28">
        <v>10972</v>
      </c>
      <c r="P12" s="28">
        <v>5200</v>
      </c>
      <c r="Q12" s="22">
        <v>32237</v>
      </c>
      <c r="R12" s="28">
        <v>20581</v>
      </c>
      <c r="S12" s="28">
        <v>12550</v>
      </c>
      <c r="T12" s="28">
        <v>5630</v>
      </c>
      <c r="U12" s="22">
        <v>34223</v>
      </c>
      <c r="V12" s="28">
        <v>21128</v>
      </c>
      <c r="W12" s="28">
        <v>13458</v>
      </c>
      <c r="X12" s="28">
        <v>5778</v>
      </c>
      <c r="Y12" s="22">
        <v>44797</v>
      </c>
    </row>
    <row r="13" spans="1:25" ht="13.5">
      <c r="A13" s="7" t="s">
        <v>177</v>
      </c>
      <c r="B13" s="28">
        <v>13133</v>
      </c>
      <c r="C13" s="28">
        <v>8761</v>
      </c>
      <c r="D13" s="28">
        <v>4041</v>
      </c>
      <c r="E13" s="22">
        <v>21632</v>
      </c>
      <c r="F13" s="28">
        <v>14059</v>
      </c>
      <c r="G13" s="28">
        <v>8296</v>
      </c>
      <c r="H13" s="28">
        <v>3465</v>
      </c>
      <c r="I13" s="22">
        <v>20580</v>
      </c>
      <c r="J13" s="28">
        <v>12655</v>
      </c>
      <c r="K13" s="28">
        <v>7502</v>
      </c>
      <c r="L13" s="28">
        <v>3350</v>
      </c>
      <c r="M13" s="22">
        <v>18848</v>
      </c>
      <c r="N13" s="28">
        <v>11294</v>
      </c>
      <c r="O13" s="28">
        <v>6118</v>
      </c>
      <c r="P13" s="28">
        <v>2879</v>
      </c>
      <c r="Q13" s="22">
        <v>19568</v>
      </c>
      <c r="R13" s="28">
        <v>12383</v>
      </c>
      <c r="S13" s="28">
        <v>7345</v>
      </c>
      <c r="T13" s="28">
        <v>3466</v>
      </c>
      <c r="U13" s="22">
        <v>18413</v>
      </c>
      <c r="V13" s="28">
        <v>10661</v>
      </c>
      <c r="W13" s="28">
        <v>6707</v>
      </c>
      <c r="X13" s="28">
        <v>3011</v>
      </c>
      <c r="Y13" s="22">
        <v>21619</v>
      </c>
    </row>
    <row r="14" spans="1:25" ht="13.5">
      <c r="A14" s="7" t="s">
        <v>202</v>
      </c>
      <c r="B14" s="28">
        <v>11754</v>
      </c>
      <c r="C14" s="28">
        <v>7917</v>
      </c>
      <c r="D14" s="28">
        <v>3995</v>
      </c>
      <c r="E14" s="22">
        <v>16094</v>
      </c>
      <c r="F14" s="28">
        <v>11639</v>
      </c>
      <c r="G14" s="28">
        <v>7534</v>
      </c>
      <c r="H14" s="28">
        <v>3756</v>
      </c>
      <c r="I14" s="22">
        <v>15548</v>
      </c>
      <c r="J14" s="28">
        <v>11357</v>
      </c>
      <c r="K14" s="28">
        <v>7502</v>
      </c>
      <c r="L14" s="28">
        <v>3749</v>
      </c>
      <c r="M14" s="22">
        <v>14913</v>
      </c>
      <c r="N14" s="28">
        <v>10688</v>
      </c>
      <c r="O14" s="28">
        <v>7041</v>
      </c>
      <c r="P14" s="28">
        <v>3688</v>
      </c>
      <c r="Q14" s="22">
        <v>15519</v>
      </c>
      <c r="R14" s="28">
        <v>11654</v>
      </c>
      <c r="S14" s="28">
        <v>7846</v>
      </c>
      <c r="T14" s="28">
        <v>4159</v>
      </c>
      <c r="U14" s="22">
        <v>15838</v>
      </c>
      <c r="V14" s="28">
        <v>11978</v>
      </c>
      <c r="W14" s="28">
        <v>8029</v>
      </c>
      <c r="X14" s="28">
        <v>4111</v>
      </c>
      <c r="Y14" s="22">
        <v>17226</v>
      </c>
    </row>
    <row r="15" spans="1:25" ht="14.25" thickBot="1">
      <c r="A15" s="25" t="s">
        <v>203</v>
      </c>
      <c r="B15" s="29">
        <v>1378</v>
      </c>
      <c r="C15" s="29">
        <v>843</v>
      </c>
      <c r="D15" s="29">
        <v>46</v>
      </c>
      <c r="E15" s="23">
        <v>5537</v>
      </c>
      <c r="F15" s="29">
        <v>2420</v>
      </c>
      <c r="G15" s="29">
        <v>761</v>
      </c>
      <c r="H15" s="29">
        <v>-290</v>
      </c>
      <c r="I15" s="23">
        <v>5031</v>
      </c>
      <c r="J15" s="29">
        <v>1298</v>
      </c>
      <c r="K15" s="29">
        <v>0</v>
      </c>
      <c r="L15" s="29">
        <v>-398</v>
      </c>
      <c r="M15" s="23">
        <v>3935</v>
      </c>
      <c r="N15" s="29">
        <v>606</v>
      </c>
      <c r="O15" s="29">
        <v>-923</v>
      </c>
      <c r="P15" s="29">
        <v>-809</v>
      </c>
      <c r="Q15" s="23">
        <v>4048</v>
      </c>
      <c r="R15" s="29">
        <v>729</v>
      </c>
      <c r="S15" s="29">
        <v>-501</v>
      </c>
      <c r="T15" s="29">
        <v>-692</v>
      </c>
      <c r="U15" s="23">
        <v>2574</v>
      </c>
      <c r="V15" s="29">
        <v>-1316</v>
      </c>
      <c r="W15" s="29">
        <v>-1321</v>
      </c>
      <c r="X15" s="29">
        <v>-1099</v>
      </c>
      <c r="Y15" s="23">
        <v>4393</v>
      </c>
    </row>
    <row r="16" spans="1:25" ht="14.25" thickTop="1">
      <c r="A16" s="6" t="s">
        <v>204</v>
      </c>
      <c r="B16" s="28">
        <v>3</v>
      </c>
      <c r="C16" s="28">
        <v>2</v>
      </c>
      <c r="D16" s="28">
        <v>0</v>
      </c>
      <c r="E16" s="22">
        <v>5</v>
      </c>
      <c r="F16" s="28">
        <v>3</v>
      </c>
      <c r="G16" s="28">
        <v>2</v>
      </c>
      <c r="H16" s="28">
        <v>1</v>
      </c>
      <c r="I16" s="22">
        <v>7</v>
      </c>
      <c r="J16" s="28">
        <v>5</v>
      </c>
      <c r="K16" s="28">
        <v>3</v>
      </c>
      <c r="L16" s="28">
        <v>2</v>
      </c>
      <c r="M16" s="22">
        <v>7</v>
      </c>
      <c r="N16" s="28">
        <v>4</v>
      </c>
      <c r="O16" s="28">
        <v>3</v>
      </c>
      <c r="P16" s="28">
        <v>1</v>
      </c>
      <c r="Q16" s="22">
        <v>8</v>
      </c>
      <c r="R16" s="28">
        <v>5</v>
      </c>
      <c r="S16" s="28">
        <v>3</v>
      </c>
      <c r="T16" s="28">
        <v>2</v>
      </c>
      <c r="U16" s="22">
        <v>20</v>
      </c>
      <c r="V16" s="28">
        <v>14</v>
      </c>
      <c r="W16" s="28">
        <v>11</v>
      </c>
      <c r="X16" s="28">
        <v>3</v>
      </c>
      <c r="Y16" s="22">
        <v>137</v>
      </c>
    </row>
    <row r="17" spans="1:25" ht="13.5">
      <c r="A17" s="6" t="s">
        <v>41</v>
      </c>
      <c r="B17" s="28"/>
      <c r="C17" s="28"/>
      <c r="D17" s="28"/>
      <c r="E17" s="22">
        <v>13</v>
      </c>
      <c r="F17" s="28">
        <v>13</v>
      </c>
      <c r="G17" s="28">
        <v>13</v>
      </c>
      <c r="H17" s="28"/>
      <c r="I17" s="22"/>
      <c r="J17" s="28"/>
      <c r="K17" s="28"/>
      <c r="L17" s="28"/>
      <c r="M17" s="22"/>
      <c r="N17" s="28"/>
      <c r="O17" s="28"/>
      <c r="P17" s="28"/>
      <c r="Q17" s="22"/>
      <c r="R17" s="28"/>
      <c r="S17" s="28"/>
      <c r="T17" s="28"/>
      <c r="U17" s="22"/>
      <c r="V17" s="28"/>
      <c r="W17" s="28"/>
      <c r="X17" s="28"/>
      <c r="Y17" s="22"/>
    </row>
    <row r="18" spans="1:25" ht="13.5">
      <c r="A18" s="6"/>
      <c r="B18" s="28">
        <v>13</v>
      </c>
      <c r="C18" s="28"/>
      <c r="D18" s="28"/>
      <c r="E18" s="22"/>
      <c r="F18" s="28"/>
      <c r="G18" s="28"/>
      <c r="H18" s="28"/>
      <c r="I18" s="22"/>
      <c r="J18" s="28"/>
      <c r="K18" s="28"/>
      <c r="L18" s="28"/>
      <c r="M18" s="22"/>
      <c r="N18" s="28"/>
      <c r="O18" s="28"/>
      <c r="P18" s="28"/>
      <c r="Q18" s="22"/>
      <c r="R18" s="28"/>
      <c r="S18" s="28"/>
      <c r="T18" s="28"/>
      <c r="U18" s="22"/>
      <c r="V18" s="28"/>
      <c r="W18" s="28"/>
      <c r="X18" s="28"/>
      <c r="Y18" s="22"/>
    </row>
    <row r="19" spans="1:25" ht="13.5">
      <c r="A19" s="6" t="s">
        <v>207</v>
      </c>
      <c r="B19" s="28">
        <v>51</v>
      </c>
      <c r="C19" s="28">
        <v>39</v>
      </c>
      <c r="D19" s="28">
        <v>10</v>
      </c>
      <c r="E19" s="22">
        <v>58</v>
      </c>
      <c r="F19" s="28">
        <v>46</v>
      </c>
      <c r="G19" s="28">
        <v>32</v>
      </c>
      <c r="H19" s="28">
        <v>7</v>
      </c>
      <c r="I19" s="22">
        <v>55</v>
      </c>
      <c r="J19" s="28">
        <v>38</v>
      </c>
      <c r="K19" s="28">
        <v>33</v>
      </c>
      <c r="L19" s="28">
        <v>9</v>
      </c>
      <c r="M19" s="22">
        <v>61</v>
      </c>
      <c r="N19" s="28">
        <v>37</v>
      </c>
      <c r="O19" s="28">
        <v>25</v>
      </c>
      <c r="P19" s="28">
        <v>7</v>
      </c>
      <c r="Q19" s="22">
        <v>77</v>
      </c>
      <c r="R19" s="28"/>
      <c r="S19" s="28"/>
      <c r="T19" s="28"/>
      <c r="U19" s="22">
        <v>61</v>
      </c>
      <c r="V19" s="28"/>
      <c r="W19" s="28"/>
      <c r="X19" s="28"/>
      <c r="Y19" s="22">
        <v>130</v>
      </c>
    </row>
    <row r="20" spans="1:25" ht="13.5">
      <c r="A20" s="6" t="s">
        <v>208</v>
      </c>
      <c r="B20" s="28">
        <v>67</v>
      </c>
      <c r="C20" s="28">
        <v>41</v>
      </c>
      <c r="D20" s="28">
        <v>17</v>
      </c>
      <c r="E20" s="22">
        <v>85</v>
      </c>
      <c r="F20" s="28">
        <v>63</v>
      </c>
      <c r="G20" s="28">
        <v>48</v>
      </c>
      <c r="H20" s="28">
        <v>8</v>
      </c>
      <c r="I20" s="22">
        <v>75</v>
      </c>
      <c r="J20" s="28">
        <v>67</v>
      </c>
      <c r="K20" s="28">
        <v>58</v>
      </c>
      <c r="L20" s="28">
        <v>24</v>
      </c>
      <c r="M20" s="22">
        <v>151</v>
      </c>
      <c r="N20" s="28">
        <v>79</v>
      </c>
      <c r="O20" s="28">
        <v>47</v>
      </c>
      <c r="P20" s="28">
        <v>13</v>
      </c>
      <c r="Q20" s="22">
        <v>204</v>
      </c>
      <c r="R20" s="28">
        <v>119</v>
      </c>
      <c r="S20" s="28">
        <v>83</v>
      </c>
      <c r="T20" s="28">
        <v>40</v>
      </c>
      <c r="U20" s="22">
        <v>120</v>
      </c>
      <c r="V20" s="28">
        <v>73</v>
      </c>
      <c r="W20" s="28">
        <v>57</v>
      </c>
      <c r="X20" s="28">
        <v>28</v>
      </c>
      <c r="Y20" s="22">
        <v>268</v>
      </c>
    </row>
    <row r="21" spans="1:25" ht="13.5">
      <c r="A21" s="6" t="s">
        <v>209</v>
      </c>
      <c r="B21" s="28">
        <v>302</v>
      </c>
      <c r="C21" s="28">
        <v>200</v>
      </c>
      <c r="D21" s="28">
        <v>98</v>
      </c>
      <c r="E21" s="22">
        <v>505</v>
      </c>
      <c r="F21" s="28">
        <v>396</v>
      </c>
      <c r="G21" s="28">
        <v>279</v>
      </c>
      <c r="H21" s="28">
        <v>137</v>
      </c>
      <c r="I21" s="22">
        <v>666</v>
      </c>
      <c r="J21" s="28">
        <v>508</v>
      </c>
      <c r="K21" s="28">
        <v>330</v>
      </c>
      <c r="L21" s="28">
        <v>157</v>
      </c>
      <c r="M21" s="22">
        <v>709</v>
      </c>
      <c r="N21" s="28">
        <v>541</v>
      </c>
      <c r="O21" s="28">
        <v>342</v>
      </c>
      <c r="P21" s="28">
        <v>166</v>
      </c>
      <c r="Q21" s="22">
        <v>742</v>
      </c>
      <c r="R21" s="28">
        <v>567</v>
      </c>
      <c r="S21" s="28">
        <v>383</v>
      </c>
      <c r="T21" s="28">
        <v>194</v>
      </c>
      <c r="U21" s="22">
        <v>802</v>
      </c>
      <c r="V21" s="28">
        <v>603</v>
      </c>
      <c r="W21" s="28">
        <v>414</v>
      </c>
      <c r="X21" s="28">
        <v>217</v>
      </c>
      <c r="Y21" s="22">
        <v>956</v>
      </c>
    </row>
    <row r="22" spans="1:25" ht="13.5">
      <c r="A22" s="6" t="s">
        <v>212</v>
      </c>
      <c r="B22" s="28">
        <v>30</v>
      </c>
      <c r="C22" s="28">
        <v>18</v>
      </c>
      <c r="D22" s="28">
        <v>6</v>
      </c>
      <c r="E22" s="22">
        <v>64</v>
      </c>
      <c r="F22" s="28">
        <v>48</v>
      </c>
      <c r="G22" s="28">
        <v>34</v>
      </c>
      <c r="H22" s="28">
        <v>6</v>
      </c>
      <c r="I22" s="22">
        <v>38</v>
      </c>
      <c r="J22" s="28">
        <v>26</v>
      </c>
      <c r="K22" s="28">
        <v>13</v>
      </c>
      <c r="L22" s="28">
        <v>9</v>
      </c>
      <c r="M22" s="22">
        <v>42</v>
      </c>
      <c r="N22" s="28">
        <v>32</v>
      </c>
      <c r="O22" s="28">
        <v>14</v>
      </c>
      <c r="P22" s="28">
        <v>7</v>
      </c>
      <c r="Q22" s="22">
        <v>71</v>
      </c>
      <c r="R22" s="28"/>
      <c r="S22" s="28"/>
      <c r="T22" s="28"/>
      <c r="U22" s="22">
        <v>183</v>
      </c>
      <c r="V22" s="28"/>
      <c r="W22" s="28"/>
      <c r="X22" s="28"/>
      <c r="Y22" s="22">
        <v>217</v>
      </c>
    </row>
    <row r="23" spans="1:25" ht="13.5">
      <c r="A23" s="6" t="s">
        <v>213</v>
      </c>
      <c r="B23" s="28">
        <v>332</v>
      </c>
      <c r="C23" s="28">
        <v>218</v>
      </c>
      <c r="D23" s="28">
        <v>104</v>
      </c>
      <c r="E23" s="22">
        <v>569</v>
      </c>
      <c r="F23" s="28">
        <v>445</v>
      </c>
      <c r="G23" s="28">
        <v>313</v>
      </c>
      <c r="H23" s="28">
        <v>144</v>
      </c>
      <c r="I23" s="22">
        <v>704</v>
      </c>
      <c r="J23" s="28">
        <v>535</v>
      </c>
      <c r="K23" s="28">
        <v>344</v>
      </c>
      <c r="L23" s="28">
        <v>166</v>
      </c>
      <c r="M23" s="22">
        <v>752</v>
      </c>
      <c r="N23" s="28">
        <v>573</v>
      </c>
      <c r="O23" s="28">
        <v>357</v>
      </c>
      <c r="P23" s="28">
        <v>173</v>
      </c>
      <c r="Q23" s="22">
        <v>814</v>
      </c>
      <c r="R23" s="28">
        <v>629</v>
      </c>
      <c r="S23" s="28">
        <v>442</v>
      </c>
      <c r="T23" s="28">
        <v>208</v>
      </c>
      <c r="U23" s="22">
        <v>995</v>
      </c>
      <c r="V23" s="28">
        <v>717</v>
      </c>
      <c r="W23" s="28">
        <v>487</v>
      </c>
      <c r="X23" s="28">
        <v>257</v>
      </c>
      <c r="Y23" s="22">
        <v>1283</v>
      </c>
    </row>
    <row r="24" spans="1:25" ht="14.25" thickBot="1">
      <c r="A24" s="25" t="s">
        <v>214</v>
      </c>
      <c r="B24" s="29">
        <v>1113</v>
      </c>
      <c r="C24" s="29">
        <v>667</v>
      </c>
      <c r="D24" s="29">
        <v>-40</v>
      </c>
      <c r="E24" s="23">
        <v>5054</v>
      </c>
      <c r="F24" s="29">
        <v>2038</v>
      </c>
      <c r="G24" s="29">
        <v>496</v>
      </c>
      <c r="H24" s="29">
        <v>-426</v>
      </c>
      <c r="I24" s="23">
        <v>4402</v>
      </c>
      <c r="J24" s="29">
        <v>830</v>
      </c>
      <c r="K24" s="29">
        <v>-286</v>
      </c>
      <c r="L24" s="29">
        <v>-540</v>
      </c>
      <c r="M24" s="23">
        <v>3334</v>
      </c>
      <c r="N24" s="29">
        <v>113</v>
      </c>
      <c r="O24" s="29">
        <v>-1233</v>
      </c>
      <c r="P24" s="29">
        <v>-968</v>
      </c>
      <c r="Q24" s="23">
        <v>3438</v>
      </c>
      <c r="R24" s="29">
        <v>218</v>
      </c>
      <c r="S24" s="29">
        <v>-860</v>
      </c>
      <c r="T24" s="29">
        <v>-860</v>
      </c>
      <c r="U24" s="23">
        <v>1699</v>
      </c>
      <c r="V24" s="29">
        <v>-1961</v>
      </c>
      <c r="W24" s="29">
        <v>-1751</v>
      </c>
      <c r="X24" s="29">
        <v>-1328</v>
      </c>
      <c r="Y24" s="23">
        <v>3378</v>
      </c>
    </row>
    <row r="25" spans="1:25" ht="14.25" thickTop="1">
      <c r="A25" s="6" t="s">
        <v>10</v>
      </c>
      <c r="B25" s="28">
        <v>2</v>
      </c>
      <c r="C25" s="28">
        <v>2</v>
      </c>
      <c r="D25" s="28">
        <v>2</v>
      </c>
      <c r="E25" s="22">
        <v>74</v>
      </c>
      <c r="F25" s="28">
        <v>67</v>
      </c>
      <c r="G25" s="28">
        <v>58</v>
      </c>
      <c r="H25" s="28">
        <v>55</v>
      </c>
      <c r="I25" s="22">
        <v>56</v>
      </c>
      <c r="J25" s="28">
        <v>51</v>
      </c>
      <c r="K25" s="28">
        <v>32</v>
      </c>
      <c r="L25" s="28"/>
      <c r="M25" s="22"/>
      <c r="N25" s="28">
        <v>10</v>
      </c>
      <c r="O25" s="28"/>
      <c r="P25" s="28"/>
      <c r="Q25" s="22"/>
      <c r="R25" s="28"/>
      <c r="S25" s="28"/>
      <c r="T25" s="28"/>
      <c r="U25" s="22"/>
      <c r="V25" s="28"/>
      <c r="W25" s="28"/>
      <c r="X25" s="28"/>
      <c r="Y25" s="22"/>
    </row>
    <row r="26" spans="1:25" ht="13.5">
      <c r="A26" s="6" t="s">
        <v>42</v>
      </c>
      <c r="B26" s="28">
        <v>2</v>
      </c>
      <c r="C26" s="28">
        <v>2</v>
      </c>
      <c r="D26" s="28">
        <v>2</v>
      </c>
      <c r="E26" s="22">
        <v>74</v>
      </c>
      <c r="F26" s="28">
        <v>67</v>
      </c>
      <c r="G26" s="28">
        <v>58</v>
      </c>
      <c r="H26" s="28">
        <v>55</v>
      </c>
      <c r="I26" s="22">
        <v>59</v>
      </c>
      <c r="J26" s="28">
        <v>54</v>
      </c>
      <c r="K26" s="28">
        <v>34</v>
      </c>
      <c r="L26" s="28">
        <v>2</v>
      </c>
      <c r="M26" s="22">
        <v>45</v>
      </c>
      <c r="N26" s="28">
        <v>31</v>
      </c>
      <c r="O26" s="28"/>
      <c r="P26" s="28"/>
      <c r="Q26" s="22">
        <v>27</v>
      </c>
      <c r="R26" s="28">
        <v>6</v>
      </c>
      <c r="S26" s="28">
        <v>6</v>
      </c>
      <c r="T26" s="28">
        <v>4</v>
      </c>
      <c r="U26" s="22">
        <v>35</v>
      </c>
      <c r="V26" s="28">
        <v>7</v>
      </c>
      <c r="W26" s="28">
        <v>3</v>
      </c>
      <c r="X26" s="28">
        <v>0</v>
      </c>
      <c r="Y26" s="22">
        <v>390</v>
      </c>
    </row>
    <row r="27" spans="1:25" ht="13.5">
      <c r="A27" s="6" t="s">
        <v>215</v>
      </c>
      <c r="B27" s="28">
        <v>55</v>
      </c>
      <c r="C27" s="28">
        <v>22</v>
      </c>
      <c r="D27" s="28">
        <v>12</v>
      </c>
      <c r="E27" s="22">
        <v>206</v>
      </c>
      <c r="F27" s="28">
        <v>27</v>
      </c>
      <c r="G27" s="28">
        <v>28</v>
      </c>
      <c r="H27" s="28">
        <v>1</v>
      </c>
      <c r="I27" s="22">
        <v>51</v>
      </c>
      <c r="J27" s="28">
        <v>10</v>
      </c>
      <c r="K27" s="28">
        <v>6</v>
      </c>
      <c r="L27" s="28">
        <v>0</v>
      </c>
      <c r="M27" s="22">
        <v>57</v>
      </c>
      <c r="N27" s="28">
        <v>32</v>
      </c>
      <c r="O27" s="28">
        <v>21</v>
      </c>
      <c r="P27" s="28">
        <v>1</v>
      </c>
      <c r="Q27" s="22">
        <v>88</v>
      </c>
      <c r="R27" s="28">
        <v>59</v>
      </c>
      <c r="S27" s="28">
        <v>46</v>
      </c>
      <c r="T27" s="28">
        <v>7</v>
      </c>
      <c r="U27" s="22">
        <v>91</v>
      </c>
      <c r="V27" s="28">
        <v>42</v>
      </c>
      <c r="W27" s="28">
        <v>21</v>
      </c>
      <c r="X27" s="28"/>
      <c r="Y27" s="22">
        <v>182</v>
      </c>
    </row>
    <row r="28" spans="1:25" ht="13.5">
      <c r="A28" s="6" t="s">
        <v>216</v>
      </c>
      <c r="B28" s="28"/>
      <c r="C28" s="28"/>
      <c r="D28" s="28"/>
      <c r="E28" s="22">
        <v>976</v>
      </c>
      <c r="F28" s="28">
        <v>905</v>
      </c>
      <c r="G28" s="28">
        <v>905</v>
      </c>
      <c r="H28" s="28"/>
      <c r="I28" s="22">
        <v>65</v>
      </c>
      <c r="J28" s="28">
        <v>20</v>
      </c>
      <c r="K28" s="28">
        <v>20</v>
      </c>
      <c r="L28" s="28">
        <v>20</v>
      </c>
      <c r="M28" s="22">
        <v>254</v>
      </c>
      <c r="N28" s="28">
        <v>30</v>
      </c>
      <c r="O28" s="28">
        <v>30</v>
      </c>
      <c r="P28" s="28">
        <v>30</v>
      </c>
      <c r="Q28" s="22">
        <v>65</v>
      </c>
      <c r="R28" s="28"/>
      <c r="S28" s="28"/>
      <c r="T28" s="28"/>
      <c r="U28" s="22">
        <v>110</v>
      </c>
      <c r="V28" s="28">
        <v>53</v>
      </c>
      <c r="W28" s="28"/>
      <c r="X28" s="28"/>
      <c r="Y28" s="22">
        <v>85</v>
      </c>
    </row>
    <row r="29" spans="1:25" ht="13.5">
      <c r="A29" s="6" t="s">
        <v>78</v>
      </c>
      <c r="B29" s="28"/>
      <c r="C29" s="28"/>
      <c r="D29" s="28"/>
      <c r="E29" s="22">
        <v>3</v>
      </c>
      <c r="F29" s="28">
        <v>3</v>
      </c>
      <c r="G29" s="28">
        <v>3</v>
      </c>
      <c r="H29" s="28"/>
      <c r="I29" s="22">
        <v>2</v>
      </c>
      <c r="J29" s="28">
        <v>7</v>
      </c>
      <c r="K29" s="28">
        <v>0</v>
      </c>
      <c r="L29" s="28">
        <v>0</v>
      </c>
      <c r="M29" s="22">
        <v>69</v>
      </c>
      <c r="N29" s="28">
        <v>32</v>
      </c>
      <c r="O29" s="28">
        <v>12</v>
      </c>
      <c r="P29" s="28">
        <v>0</v>
      </c>
      <c r="Q29" s="22">
        <v>4</v>
      </c>
      <c r="R29" s="28">
        <v>3</v>
      </c>
      <c r="S29" s="28">
        <v>3</v>
      </c>
      <c r="T29" s="28">
        <v>3</v>
      </c>
      <c r="U29" s="22">
        <v>11</v>
      </c>
      <c r="V29" s="28">
        <v>17</v>
      </c>
      <c r="W29" s="28">
        <v>36</v>
      </c>
      <c r="X29" s="28">
        <v>5</v>
      </c>
      <c r="Y29" s="22">
        <v>52</v>
      </c>
    </row>
    <row r="30" spans="1:25" ht="13.5">
      <c r="A30" s="6" t="s">
        <v>218</v>
      </c>
      <c r="B30" s="28">
        <v>55</v>
      </c>
      <c r="C30" s="28">
        <v>22</v>
      </c>
      <c r="D30" s="28">
        <v>12</v>
      </c>
      <c r="E30" s="22">
        <v>1186</v>
      </c>
      <c r="F30" s="28">
        <v>937</v>
      </c>
      <c r="G30" s="28">
        <v>937</v>
      </c>
      <c r="H30" s="28">
        <v>1</v>
      </c>
      <c r="I30" s="22">
        <v>128</v>
      </c>
      <c r="J30" s="28">
        <v>39</v>
      </c>
      <c r="K30" s="28">
        <v>28</v>
      </c>
      <c r="L30" s="28">
        <v>27</v>
      </c>
      <c r="M30" s="22">
        <v>632</v>
      </c>
      <c r="N30" s="28">
        <v>349</v>
      </c>
      <c r="O30" s="28">
        <v>312</v>
      </c>
      <c r="P30" s="28">
        <v>192</v>
      </c>
      <c r="Q30" s="22">
        <v>158</v>
      </c>
      <c r="R30" s="28">
        <v>63</v>
      </c>
      <c r="S30" s="28">
        <v>50</v>
      </c>
      <c r="T30" s="28">
        <v>11</v>
      </c>
      <c r="U30" s="22">
        <v>392</v>
      </c>
      <c r="V30" s="28">
        <v>209</v>
      </c>
      <c r="W30" s="28">
        <v>154</v>
      </c>
      <c r="X30" s="28">
        <v>100</v>
      </c>
      <c r="Y30" s="22">
        <v>774</v>
      </c>
    </row>
    <row r="31" spans="1:25" ht="13.5">
      <c r="A31" s="7" t="s">
        <v>219</v>
      </c>
      <c r="B31" s="28">
        <v>1060</v>
      </c>
      <c r="C31" s="28">
        <v>647</v>
      </c>
      <c r="D31" s="28">
        <v>-50</v>
      </c>
      <c r="E31" s="22">
        <v>3942</v>
      </c>
      <c r="F31" s="28">
        <v>1168</v>
      </c>
      <c r="G31" s="28">
        <v>-382</v>
      </c>
      <c r="H31" s="28">
        <v>-372</v>
      </c>
      <c r="I31" s="22">
        <v>4333</v>
      </c>
      <c r="J31" s="28">
        <v>845</v>
      </c>
      <c r="K31" s="28">
        <v>-279</v>
      </c>
      <c r="L31" s="28">
        <v>-565</v>
      </c>
      <c r="M31" s="22">
        <v>2747</v>
      </c>
      <c r="N31" s="28">
        <v>-204</v>
      </c>
      <c r="O31" s="28">
        <v>-1546</v>
      </c>
      <c r="P31" s="28">
        <v>-1161</v>
      </c>
      <c r="Q31" s="22">
        <v>3307</v>
      </c>
      <c r="R31" s="28">
        <v>162</v>
      </c>
      <c r="S31" s="28">
        <v>-904</v>
      </c>
      <c r="T31" s="28">
        <v>-867</v>
      </c>
      <c r="U31" s="22">
        <v>1342</v>
      </c>
      <c r="V31" s="28">
        <v>-2162</v>
      </c>
      <c r="W31" s="28">
        <v>-1902</v>
      </c>
      <c r="X31" s="28">
        <v>-1428</v>
      </c>
      <c r="Y31" s="22">
        <v>2995</v>
      </c>
    </row>
    <row r="32" spans="1:25" ht="13.5">
      <c r="A32" s="7" t="s">
        <v>220</v>
      </c>
      <c r="B32" s="28">
        <v>100</v>
      </c>
      <c r="C32" s="28">
        <v>101</v>
      </c>
      <c r="D32" s="28">
        <v>27</v>
      </c>
      <c r="E32" s="22">
        <v>506</v>
      </c>
      <c r="F32" s="28">
        <v>216</v>
      </c>
      <c r="G32" s="28">
        <v>72</v>
      </c>
      <c r="H32" s="28">
        <v>26</v>
      </c>
      <c r="I32" s="22">
        <v>184</v>
      </c>
      <c r="J32" s="28">
        <v>77</v>
      </c>
      <c r="K32" s="28">
        <v>50</v>
      </c>
      <c r="L32" s="28">
        <v>24</v>
      </c>
      <c r="M32" s="22">
        <v>135</v>
      </c>
      <c r="N32" s="28">
        <v>99</v>
      </c>
      <c r="O32" s="28">
        <v>58</v>
      </c>
      <c r="P32" s="28">
        <v>31</v>
      </c>
      <c r="Q32" s="22">
        <v>156</v>
      </c>
      <c r="R32" s="28">
        <v>123</v>
      </c>
      <c r="S32" s="28">
        <v>80</v>
      </c>
      <c r="T32" s="28">
        <v>48</v>
      </c>
      <c r="U32" s="22">
        <v>116</v>
      </c>
      <c r="V32" s="28">
        <v>95</v>
      </c>
      <c r="W32" s="28">
        <v>47</v>
      </c>
      <c r="X32" s="28">
        <v>95</v>
      </c>
      <c r="Y32" s="22">
        <v>326</v>
      </c>
    </row>
    <row r="33" spans="1:25" ht="13.5">
      <c r="A33" s="7" t="s">
        <v>221</v>
      </c>
      <c r="B33" s="28">
        <v>-30</v>
      </c>
      <c r="C33" s="28">
        <v>1</v>
      </c>
      <c r="D33" s="28">
        <v>-3</v>
      </c>
      <c r="E33" s="22">
        <v>-1245</v>
      </c>
      <c r="F33" s="28">
        <v>-963</v>
      </c>
      <c r="G33" s="28">
        <v>-983</v>
      </c>
      <c r="H33" s="28">
        <v>15</v>
      </c>
      <c r="I33" s="22">
        <v>-168</v>
      </c>
      <c r="J33" s="28">
        <v>11</v>
      </c>
      <c r="K33" s="28">
        <v>-40</v>
      </c>
      <c r="L33" s="28">
        <v>-15</v>
      </c>
      <c r="M33" s="22">
        <v>-169</v>
      </c>
      <c r="N33" s="28">
        <v>-118</v>
      </c>
      <c r="O33" s="28">
        <v>-164</v>
      </c>
      <c r="P33" s="28">
        <v>-12</v>
      </c>
      <c r="Q33" s="22">
        <v>-129</v>
      </c>
      <c r="R33" s="28">
        <v>4</v>
      </c>
      <c r="S33" s="28">
        <v>-5</v>
      </c>
      <c r="T33" s="28">
        <v>0</v>
      </c>
      <c r="U33" s="22">
        <v>-94</v>
      </c>
      <c r="V33" s="28">
        <v>21</v>
      </c>
      <c r="W33" s="28">
        <v>32</v>
      </c>
      <c r="X33" s="28">
        <v>9</v>
      </c>
      <c r="Y33" s="22">
        <v>-90</v>
      </c>
    </row>
    <row r="34" spans="1:25" ht="13.5">
      <c r="A34" s="7" t="s">
        <v>222</v>
      </c>
      <c r="B34" s="28">
        <v>69</v>
      </c>
      <c r="C34" s="28">
        <v>103</v>
      </c>
      <c r="D34" s="28">
        <v>23</v>
      </c>
      <c r="E34" s="22">
        <v>-739</v>
      </c>
      <c r="F34" s="28">
        <v>-747</v>
      </c>
      <c r="G34" s="28">
        <v>-910</v>
      </c>
      <c r="H34" s="28">
        <v>41</v>
      </c>
      <c r="I34" s="22">
        <v>15</v>
      </c>
      <c r="J34" s="28">
        <v>89</v>
      </c>
      <c r="K34" s="28">
        <v>9</v>
      </c>
      <c r="L34" s="28">
        <v>9</v>
      </c>
      <c r="M34" s="22">
        <v>-33</v>
      </c>
      <c r="N34" s="28">
        <v>-18</v>
      </c>
      <c r="O34" s="28">
        <v>-105</v>
      </c>
      <c r="P34" s="28">
        <v>18</v>
      </c>
      <c r="Q34" s="22">
        <v>27</v>
      </c>
      <c r="R34" s="28">
        <v>127</v>
      </c>
      <c r="S34" s="28">
        <v>74</v>
      </c>
      <c r="T34" s="28">
        <v>48</v>
      </c>
      <c r="U34" s="22">
        <v>-30</v>
      </c>
      <c r="V34" s="28">
        <v>116</v>
      </c>
      <c r="W34" s="28">
        <v>80</v>
      </c>
      <c r="X34" s="28">
        <v>104</v>
      </c>
      <c r="Y34" s="22">
        <v>235</v>
      </c>
    </row>
    <row r="35" spans="1:25" ht="13.5">
      <c r="A35" s="7" t="s">
        <v>43</v>
      </c>
      <c r="B35" s="28">
        <v>991</v>
      </c>
      <c r="C35" s="28">
        <v>543</v>
      </c>
      <c r="D35" s="28">
        <v>-74</v>
      </c>
      <c r="E35" s="22">
        <v>4681</v>
      </c>
      <c r="F35" s="28">
        <v>1915</v>
      </c>
      <c r="G35" s="28">
        <v>528</v>
      </c>
      <c r="H35" s="28">
        <v>-414</v>
      </c>
      <c r="I35" s="22">
        <v>4317</v>
      </c>
      <c r="J35" s="28">
        <v>756</v>
      </c>
      <c r="K35" s="28">
        <v>-289</v>
      </c>
      <c r="L35" s="28">
        <v>-575</v>
      </c>
      <c r="M35" s="22">
        <v>2780</v>
      </c>
      <c r="N35" s="28">
        <v>-185</v>
      </c>
      <c r="O35" s="28">
        <v>-1440</v>
      </c>
      <c r="P35" s="28">
        <v>-1179</v>
      </c>
      <c r="Q35" s="22"/>
      <c r="R35" s="28"/>
      <c r="S35" s="28"/>
      <c r="T35" s="28"/>
      <c r="U35" s="22"/>
      <c r="V35" s="28"/>
      <c r="W35" s="28"/>
      <c r="X35" s="28"/>
      <c r="Y35" s="22"/>
    </row>
    <row r="36" spans="1:25" ht="13.5">
      <c r="A36" s="7" t="s">
        <v>44</v>
      </c>
      <c r="B36" s="28">
        <v>14</v>
      </c>
      <c r="C36" s="28">
        <v>9</v>
      </c>
      <c r="D36" s="28">
        <v>4</v>
      </c>
      <c r="E36" s="22">
        <v>20</v>
      </c>
      <c r="F36" s="28">
        <v>14</v>
      </c>
      <c r="G36" s="28">
        <v>9</v>
      </c>
      <c r="H36" s="28">
        <v>4</v>
      </c>
      <c r="I36" s="22">
        <v>20</v>
      </c>
      <c r="J36" s="28">
        <v>14</v>
      </c>
      <c r="K36" s="28">
        <v>8</v>
      </c>
      <c r="L36" s="28">
        <v>2</v>
      </c>
      <c r="M36" s="22">
        <v>17</v>
      </c>
      <c r="N36" s="28">
        <v>0</v>
      </c>
      <c r="O36" s="28">
        <v>-8</v>
      </c>
      <c r="P36" s="28">
        <v>-1</v>
      </c>
      <c r="Q36" s="22">
        <v>24</v>
      </c>
      <c r="R36" s="28">
        <v>12</v>
      </c>
      <c r="S36" s="28">
        <v>7</v>
      </c>
      <c r="T36" s="28">
        <v>7</v>
      </c>
      <c r="U36" s="22">
        <v>19</v>
      </c>
      <c r="V36" s="28">
        <v>5</v>
      </c>
      <c r="W36" s="28">
        <v>12</v>
      </c>
      <c r="X36" s="28">
        <v>14</v>
      </c>
      <c r="Y36" s="22">
        <v>61</v>
      </c>
    </row>
    <row r="37" spans="1:25" ht="14.25" thickBot="1">
      <c r="A37" s="7" t="s">
        <v>223</v>
      </c>
      <c r="B37" s="28">
        <v>976</v>
      </c>
      <c r="C37" s="28">
        <v>534</v>
      </c>
      <c r="D37" s="28">
        <v>-79</v>
      </c>
      <c r="E37" s="22">
        <v>4660</v>
      </c>
      <c r="F37" s="28">
        <v>1900</v>
      </c>
      <c r="G37" s="28">
        <v>519</v>
      </c>
      <c r="H37" s="28">
        <v>-418</v>
      </c>
      <c r="I37" s="22">
        <v>4297</v>
      </c>
      <c r="J37" s="28">
        <v>741</v>
      </c>
      <c r="K37" s="28">
        <v>-297</v>
      </c>
      <c r="L37" s="28">
        <v>-578</v>
      </c>
      <c r="M37" s="22">
        <v>2763</v>
      </c>
      <c r="N37" s="28">
        <v>-184</v>
      </c>
      <c r="O37" s="28">
        <v>-1432</v>
      </c>
      <c r="P37" s="28">
        <v>-1178</v>
      </c>
      <c r="Q37" s="22">
        <v>3255</v>
      </c>
      <c r="R37" s="28">
        <v>22</v>
      </c>
      <c r="S37" s="28">
        <v>-986</v>
      </c>
      <c r="T37" s="28">
        <v>-922</v>
      </c>
      <c r="U37" s="22">
        <v>1353</v>
      </c>
      <c r="V37" s="28">
        <v>-2285</v>
      </c>
      <c r="W37" s="28">
        <v>-1995</v>
      </c>
      <c r="X37" s="28">
        <v>-1547</v>
      </c>
      <c r="Y37" s="22">
        <v>2697</v>
      </c>
    </row>
    <row r="38" spans="1:25" ht="14.25" thickTop="1">
      <c r="A38" s="8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40" ht="13.5">
      <c r="A40" s="20" t="s">
        <v>158</v>
      </c>
    </row>
    <row r="41" ht="13.5">
      <c r="A41" s="20" t="s">
        <v>159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5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154</v>
      </c>
      <c r="B2" s="14">
        <v>1873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155</v>
      </c>
      <c r="B3" s="1" t="s">
        <v>156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46</v>
      </c>
      <c r="B4" s="15" t="str">
        <f>HYPERLINK("http://www.kabupro.jp/mark/20160414/S1007CWX.htm","訂正四半期報告書")</f>
        <v>訂正四半期報告書</v>
      </c>
      <c r="C4" s="15" t="str">
        <f>HYPERLINK("http://www.kabupro.jp/mark/20160414/S1007CWQ.htm","訂正有価証券報告書")</f>
        <v>訂正有価証券報告書</v>
      </c>
      <c r="D4" s="15" t="str">
        <f>HYPERLINK("http://www.kabupro.jp/mark/20160414/S1007CWX.htm","訂正四半期報告書")</f>
        <v>訂正四半期報告書</v>
      </c>
      <c r="E4" s="15" t="str">
        <f>HYPERLINK("http://www.kabupro.jp/mark/20160414/S1007CWQ.htm","訂正有価証券報告書")</f>
        <v>訂正有価証券報告書</v>
      </c>
      <c r="F4" s="15" t="str">
        <f>HYPERLINK("http://www.kabupro.jp/mark/20130614/S000DJV8.htm","四半期報告書")</f>
        <v>四半期報告書</v>
      </c>
      <c r="G4" s="15" t="str">
        <f>HYPERLINK("http://www.kabupro.jp/mark/20130129/S000COED.htm","有価証券報告書")</f>
        <v>有価証券報告書</v>
      </c>
      <c r="H4" s="15" t="str">
        <f>HYPERLINK("http://www.kabupro.jp/mark/20110909/S0009BV3.htm","四半期報告書")</f>
        <v>四半期報告書</v>
      </c>
      <c r="I4" s="15" t="str">
        <f>HYPERLINK("http://www.kabupro.jp/mark/20120612/S000AZX5.htm","四半期報告書")</f>
        <v>四半期報告書</v>
      </c>
      <c r="J4" s="15" t="str">
        <f>HYPERLINK("http://www.kabupro.jp/mark/20110314/S0007Z86.htm","四半期報告書")</f>
        <v>四半期報告書</v>
      </c>
      <c r="K4" s="15" t="str">
        <f>HYPERLINK("http://www.kabupro.jp/mark/20120126/S000A4IG.htm","有価証券報告書")</f>
        <v>有価証券報告書</v>
      </c>
      <c r="L4" s="15" t="str">
        <f>HYPERLINK("http://www.kabupro.jp/mark/20110909/S0009BV3.htm","四半期報告書")</f>
        <v>四半期報告書</v>
      </c>
      <c r="M4" s="15" t="str">
        <f>HYPERLINK("http://www.kabupro.jp/mark/20110610/S0008FOA.htm","四半期報告書")</f>
        <v>四半期報告書</v>
      </c>
      <c r="N4" s="15" t="str">
        <f>HYPERLINK("http://www.kabupro.jp/mark/20110314/S0007Z86.htm","四半期報告書")</f>
        <v>四半期報告書</v>
      </c>
      <c r="O4" s="15" t="str">
        <f>HYPERLINK("http://www.kabupro.jp/mark/20110127/S0007LFR.htm","有価証券報告書")</f>
        <v>有価証券報告書</v>
      </c>
      <c r="P4" s="15" t="str">
        <f>HYPERLINK("http://www.kabupro.jp/mark/20100910/S0006RSJ.htm","四半期報告書")</f>
        <v>四半期報告書</v>
      </c>
      <c r="Q4" s="15" t="str">
        <f>HYPERLINK("http://www.kabupro.jp/mark/20100611/S0005VP1.htm","四半期報告書")</f>
        <v>四半期報告書</v>
      </c>
      <c r="R4" s="15" t="str">
        <f>HYPERLINK("http://www.kabupro.jp/mark/20100317/S0005DLH.htm","四半期報告書")</f>
        <v>四半期報告書</v>
      </c>
      <c r="S4" s="15" t="str">
        <f>HYPERLINK("http://www.kabupro.jp/mark/20100128/S0004ZS4.htm","有価証券報告書")</f>
        <v>有価証券報告書</v>
      </c>
    </row>
    <row r="5" spans="1:19" ht="14.25" thickBot="1">
      <c r="A5" s="11" t="s">
        <v>47</v>
      </c>
      <c r="B5" s="1" t="s">
        <v>53</v>
      </c>
      <c r="C5" s="1" t="s">
        <v>53</v>
      </c>
      <c r="D5" s="1" t="s">
        <v>53</v>
      </c>
      <c r="E5" s="1" t="s">
        <v>53</v>
      </c>
      <c r="F5" s="1" t="s">
        <v>231</v>
      </c>
      <c r="G5" s="1" t="s">
        <v>57</v>
      </c>
      <c r="H5" s="1" t="s">
        <v>241</v>
      </c>
      <c r="I5" s="1" t="s">
        <v>237</v>
      </c>
      <c r="J5" s="1" t="s">
        <v>245</v>
      </c>
      <c r="K5" s="1" t="s">
        <v>59</v>
      </c>
      <c r="L5" s="1" t="s">
        <v>241</v>
      </c>
      <c r="M5" s="1" t="s">
        <v>243</v>
      </c>
      <c r="N5" s="1" t="s">
        <v>245</v>
      </c>
      <c r="O5" s="1" t="s">
        <v>61</v>
      </c>
      <c r="P5" s="1" t="s">
        <v>247</v>
      </c>
      <c r="Q5" s="1" t="s">
        <v>249</v>
      </c>
      <c r="R5" s="1" t="s">
        <v>251</v>
      </c>
      <c r="S5" s="1" t="s">
        <v>63</v>
      </c>
    </row>
    <row r="6" spans="1:19" ht="15" thickBot="1" thickTop="1">
      <c r="A6" s="10" t="s">
        <v>48</v>
      </c>
      <c r="B6" s="18" t="s">
        <v>40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49</v>
      </c>
      <c r="B7" s="14" t="s">
        <v>2</v>
      </c>
      <c r="C7" s="16" t="s">
        <v>54</v>
      </c>
      <c r="D7" s="14" t="s">
        <v>2</v>
      </c>
      <c r="E7" s="16" t="s">
        <v>54</v>
      </c>
      <c r="F7" s="14" t="s">
        <v>2</v>
      </c>
      <c r="G7" s="16" t="s">
        <v>54</v>
      </c>
      <c r="H7" s="14" t="s">
        <v>2</v>
      </c>
      <c r="I7" s="14" t="s">
        <v>2</v>
      </c>
      <c r="J7" s="14" t="s">
        <v>2</v>
      </c>
      <c r="K7" s="16" t="s">
        <v>54</v>
      </c>
      <c r="L7" s="14" t="s">
        <v>2</v>
      </c>
      <c r="M7" s="14" t="s">
        <v>2</v>
      </c>
      <c r="N7" s="14" t="s">
        <v>2</v>
      </c>
      <c r="O7" s="16" t="s">
        <v>54</v>
      </c>
      <c r="P7" s="14" t="s">
        <v>2</v>
      </c>
      <c r="Q7" s="14" t="s">
        <v>2</v>
      </c>
      <c r="R7" s="14" t="s">
        <v>2</v>
      </c>
      <c r="S7" s="16" t="s">
        <v>54</v>
      </c>
    </row>
    <row r="8" spans="1:19" ht="13.5">
      <c r="A8" s="13" t="s">
        <v>50</v>
      </c>
      <c r="B8" s="1" t="s">
        <v>3</v>
      </c>
      <c r="C8" s="17" t="s">
        <v>160</v>
      </c>
      <c r="D8" s="1" t="s">
        <v>160</v>
      </c>
      <c r="E8" s="17" t="s">
        <v>161</v>
      </c>
      <c r="F8" s="1" t="s">
        <v>161</v>
      </c>
      <c r="G8" s="17" t="s">
        <v>162</v>
      </c>
      <c r="H8" s="1" t="s">
        <v>162</v>
      </c>
      <c r="I8" s="1" t="s">
        <v>162</v>
      </c>
      <c r="J8" s="1" t="s">
        <v>162</v>
      </c>
      <c r="K8" s="17" t="s">
        <v>163</v>
      </c>
      <c r="L8" s="1" t="s">
        <v>163</v>
      </c>
      <c r="M8" s="1" t="s">
        <v>163</v>
      </c>
      <c r="N8" s="1" t="s">
        <v>163</v>
      </c>
      <c r="O8" s="17" t="s">
        <v>164</v>
      </c>
      <c r="P8" s="1" t="s">
        <v>164</v>
      </c>
      <c r="Q8" s="1" t="s">
        <v>164</v>
      </c>
      <c r="R8" s="1" t="s">
        <v>164</v>
      </c>
      <c r="S8" s="17" t="s">
        <v>165</v>
      </c>
    </row>
    <row r="9" spans="1:19" ht="13.5">
      <c r="A9" s="13" t="s">
        <v>51</v>
      </c>
      <c r="B9" s="1" t="s">
        <v>227</v>
      </c>
      <c r="C9" s="17" t="s">
        <v>55</v>
      </c>
      <c r="D9" s="1" t="s">
        <v>232</v>
      </c>
      <c r="E9" s="17" t="s">
        <v>56</v>
      </c>
      <c r="F9" s="1" t="s">
        <v>238</v>
      </c>
      <c r="G9" s="17" t="s">
        <v>58</v>
      </c>
      <c r="H9" s="1" t="s">
        <v>242</v>
      </c>
      <c r="I9" s="1" t="s">
        <v>244</v>
      </c>
      <c r="J9" s="1" t="s">
        <v>246</v>
      </c>
      <c r="K9" s="17" t="s">
        <v>60</v>
      </c>
      <c r="L9" s="1" t="s">
        <v>248</v>
      </c>
      <c r="M9" s="1" t="s">
        <v>250</v>
      </c>
      <c r="N9" s="1" t="s">
        <v>252</v>
      </c>
      <c r="O9" s="17" t="s">
        <v>62</v>
      </c>
      <c r="P9" s="1" t="s">
        <v>254</v>
      </c>
      <c r="Q9" s="1" t="s">
        <v>256</v>
      </c>
      <c r="R9" s="1" t="s">
        <v>258</v>
      </c>
      <c r="S9" s="17" t="s">
        <v>64</v>
      </c>
    </row>
    <row r="10" spans="1:19" ht="14.25" thickBot="1">
      <c r="A10" s="13" t="s">
        <v>52</v>
      </c>
      <c r="B10" s="1" t="s">
        <v>66</v>
      </c>
      <c r="C10" s="17" t="s">
        <v>66</v>
      </c>
      <c r="D10" s="1" t="s">
        <v>66</v>
      </c>
      <c r="E10" s="17" t="s">
        <v>66</v>
      </c>
      <c r="F10" s="1" t="s">
        <v>66</v>
      </c>
      <c r="G10" s="17" t="s">
        <v>66</v>
      </c>
      <c r="H10" s="1" t="s">
        <v>66</v>
      </c>
      <c r="I10" s="1" t="s">
        <v>66</v>
      </c>
      <c r="J10" s="1" t="s">
        <v>66</v>
      </c>
      <c r="K10" s="17" t="s">
        <v>66</v>
      </c>
      <c r="L10" s="1" t="s">
        <v>66</v>
      </c>
      <c r="M10" s="1" t="s">
        <v>66</v>
      </c>
      <c r="N10" s="1" t="s">
        <v>66</v>
      </c>
      <c r="O10" s="17" t="s">
        <v>66</v>
      </c>
      <c r="P10" s="1" t="s">
        <v>66</v>
      </c>
      <c r="Q10" s="1" t="s">
        <v>66</v>
      </c>
      <c r="R10" s="1" t="s">
        <v>66</v>
      </c>
      <c r="S10" s="17" t="s">
        <v>66</v>
      </c>
    </row>
    <row r="11" spans="1:19" ht="14.25" thickTop="1">
      <c r="A11" s="26" t="s">
        <v>219</v>
      </c>
      <c r="B11" s="27">
        <v>647</v>
      </c>
      <c r="C11" s="21">
        <v>3942</v>
      </c>
      <c r="D11" s="27">
        <v>-382</v>
      </c>
      <c r="E11" s="21">
        <v>4333</v>
      </c>
      <c r="F11" s="27">
        <v>-279</v>
      </c>
      <c r="G11" s="21">
        <v>2747</v>
      </c>
      <c r="H11" s="27">
        <v>-204</v>
      </c>
      <c r="I11" s="27">
        <v>-1546</v>
      </c>
      <c r="J11" s="27">
        <v>-1161</v>
      </c>
      <c r="K11" s="21">
        <v>3307</v>
      </c>
      <c r="L11" s="27">
        <v>162</v>
      </c>
      <c r="M11" s="27">
        <v>-904</v>
      </c>
      <c r="N11" s="27">
        <v>-867</v>
      </c>
      <c r="O11" s="21">
        <v>1342</v>
      </c>
      <c r="P11" s="27">
        <v>-2162</v>
      </c>
      <c r="Q11" s="27">
        <v>-1902</v>
      </c>
      <c r="R11" s="27">
        <v>-1428</v>
      </c>
      <c r="S11" s="21">
        <v>2995</v>
      </c>
    </row>
    <row r="12" spans="1:19" ht="13.5">
      <c r="A12" s="6" t="s">
        <v>194</v>
      </c>
      <c r="B12" s="28">
        <v>679</v>
      </c>
      <c r="C12" s="22">
        <v>1441</v>
      </c>
      <c r="D12" s="28">
        <v>652</v>
      </c>
      <c r="E12" s="22">
        <v>1298</v>
      </c>
      <c r="F12" s="28">
        <v>636</v>
      </c>
      <c r="G12" s="22">
        <v>1296</v>
      </c>
      <c r="H12" s="28">
        <v>997</v>
      </c>
      <c r="I12" s="28">
        <v>662</v>
      </c>
      <c r="J12" s="28">
        <v>332</v>
      </c>
      <c r="K12" s="22">
        <v>1477</v>
      </c>
      <c r="L12" s="28">
        <v>1142</v>
      </c>
      <c r="M12" s="28">
        <v>759</v>
      </c>
      <c r="N12" s="28">
        <v>396</v>
      </c>
      <c r="O12" s="22">
        <v>1365</v>
      </c>
      <c r="P12" s="28">
        <v>1078</v>
      </c>
      <c r="Q12" s="28">
        <v>654</v>
      </c>
      <c r="R12" s="28">
        <v>316</v>
      </c>
      <c r="S12" s="22">
        <v>1416</v>
      </c>
    </row>
    <row r="13" spans="1:19" ht="13.5">
      <c r="A13" s="6" t="s">
        <v>216</v>
      </c>
      <c r="B13" s="28"/>
      <c r="C13" s="22">
        <v>976</v>
      </c>
      <c r="D13" s="28">
        <v>905</v>
      </c>
      <c r="E13" s="22">
        <v>65</v>
      </c>
      <c r="F13" s="28">
        <v>20</v>
      </c>
      <c r="G13" s="22">
        <v>254</v>
      </c>
      <c r="H13" s="28">
        <v>30</v>
      </c>
      <c r="I13" s="28">
        <v>30</v>
      </c>
      <c r="J13" s="28">
        <v>30</v>
      </c>
      <c r="K13" s="22">
        <v>65</v>
      </c>
      <c r="L13" s="28"/>
      <c r="M13" s="28"/>
      <c r="N13" s="28"/>
      <c r="O13" s="22">
        <v>110</v>
      </c>
      <c r="P13" s="28">
        <v>53</v>
      </c>
      <c r="Q13" s="28"/>
      <c r="R13" s="28"/>
      <c r="S13" s="22">
        <v>85</v>
      </c>
    </row>
    <row r="14" spans="1:19" ht="13.5">
      <c r="A14" s="6" t="s">
        <v>4</v>
      </c>
      <c r="B14" s="28">
        <v>1</v>
      </c>
      <c r="C14" s="22">
        <v>-1</v>
      </c>
      <c r="D14" s="28">
        <v>0</v>
      </c>
      <c r="E14" s="22">
        <v>0</v>
      </c>
      <c r="F14" s="28">
        <v>-2</v>
      </c>
      <c r="G14" s="22">
        <v>28</v>
      </c>
      <c r="H14" s="28">
        <v>-14</v>
      </c>
      <c r="I14" s="28">
        <v>-1</v>
      </c>
      <c r="J14" s="28">
        <v>0</v>
      </c>
      <c r="K14" s="22">
        <v>-14</v>
      </c>
      <c r="L14" s="28">
        <v>0</v>
      </c>
      <c r="M14" s="28">
        <v>-3</v>
      </c>
      <c r="N14" s="28">
        <v>-2</v>
      </c>
      <c r="O14" s="22">
        <v>-128</v>
      </c>
      <c r="P14" s="28">
        <v>-121</v>
      </c>
      <c r="Q14" s="28">
        <v>-116</v>
      </c>
      <c r="R14" s="28">
        <v>-110</v>
      </c>
      <c r="S14" s="22">
        <v>25</v>
      </c>
    </row>
    <row r="15" spans="1:19" ht="13.5">
      <c r="A15" s="6" t="s">
        <v>5</v>
      </c>
      <c r="B15" s="28">
        <v>-91</v>
      </c>
      <c r="C15" s="22">
        <v>64</v>
      </c>
      <c r="D15" s="28">
        <v>-59</v>
      </c>
      <c r="E15" s="22">
        <v>96</v>
      </c>
      <c r="F15" s="28">
        <v>-182</v>
      </c>
      <c r="G15" s="22">
        <v>84</v>
      </c>
      <c r="H15" s="28">
        <v>-255</v>
      </c>
      <c r="I15" s="28">
        <v>-114</v>
      </c>
      <c r="J15" s="28">
        <v>-310</v>
      </c>
      <c r="K15" s="22">
        <v>-10</v>
      </c>
      <c r="L15" s="28">
        <v>-268</v>
      </c>
      <c r="M15" s="28">
        <v>-110</v>
      </c>
      <c r="N15" s="28">
        <v>-308</v>
      </c>
      <c r="O15" s="22">
        <v>-12</v>
      </c>
      <c r="P15" s="28">
        <v>-253</v>
      </c>
      <c r="Q15" s="28">
        <v>-76</v>
      </c>
      <c r="R15" s="28">
        <v>-285</v>
      </c>
      <c r="S15" s="22">
        <v>-43</v>
      </c>
    </row>
    <row r="16" spans="1:19" ht="13.5">
      <c r="A16" s="6" t="s">
        <v>6</v>
      </c>
      <c r="B16" s="28">
        <v>7</v>
      </c>
      <c r="C16" s="22"/>
      <c r="D16" s="28">
        <v>6</v>
      </c>
      <c r="E16" s="22"/>
      <c r="F16" s="28">
        <v>11</v>
      </c>
      <c r="G16" s="22"/>
      <c r="H16" s="28">
        <v>1</v>
      </c>
      <c r="I16" s="28">
        <v>-1</v>
      </c>
      <c r="J16" s="28">
        <v>14</v>
      </c>
      <c r="K16" s="22"/>
      <c r="L16" s="28">
        <v>-14</v>
      </c>
      <c r="M16" s="28">
        <v>-12</v>
      </c>
      <c r="N16" s="28">
        <v>-9</v>
      </c>
      <c r="O16" s="22"/>
      <c r="P16" s="28">
        <v>-9</v>
      </c>
      <c r="Q16" s="28">
        <v>1</v>
      </c>
      <c r="R16" s="28">
        <v>1</v>
      </c>
      <c r="S16" s="22"/>
    </row>
    <row r="17" spans="1:19" ht="13.5">
      <c r="A17" s="6" t="s">
        <v>7</v>
      </c>
      <c r="B17" s="28">
        <v>-48</v>
      </c>
      <c r="C17" s="22">
        <v>-111</v>
      </c>
      <c r="D17" s="28">
        <v>-25</v>
      </c>
      <c r="E17" s="22">
        <v>-82</v>
      </c>
      <c r="F17" s="28">
        <v>-28</v>
      </c>
      <c r="G17" s="22">
        <v>479</v>
      </c>
      <c r="H17" s="28">
        <v>-55</v>
      </c>
      <c r="I17" s="28">
        <v>-35</v>
      </c>
      <c r="J17" s="28">
        <v>-21</v>
      </c>
      <c r="K17" s="22">
        <v>108</v>
      </c>
      <c r="L17" s="28">
        <v>-53</v>
      </c>
      <c r="M17" s="28">
        <v>-29</v>
      </c>
      <c r="N17" s="28">
        <v>-14</v>
      </c>
      <c r="O17" s="22">
        <v>-16</v>
      </c>
      <c r="P17" s="28">
        <v>-15</v>
      </c>
      <c r="Q17" s="28">
        <v>-8</v>
      </c>
      <c r="R17" s="28">
        <v>-8</v>
      </c>
      <c r="S17" s="22">
        <v>294</v>
      </c>
    </row>
    <row r="18" spans="1:19" ht="13.5">
      <c r="A18" s="6" t="s">
        <v>8</v>
      </c>
      <c r="B18" s="28">
        <v>68</v>
      </c>
      <c r="C18" s="22">
        <v>16</v>
      </c>
      <c r="D18" s="28">
        <v>29</v>
      </c>
      <c r="E18" s="22">
        <v>80</v>
      </c>
      <c r="F18" s="28">
        <v>60</v>
      </c>
      <c r="G18" s="22">
        <v>-19</v>
      </c>
      <c r="H18" s="28">
        <v>-27</v>
      </c>
      <c r="I18" s="28">
        <v>-36</v>
      </c>
      <c r="J18" s="28">
        <v>-39</v>
      </c>
      <c r="K18" s="22">
        <v>-45</v>
      </c>
      <c r="L18" s="28">
        <v>-39</v>
      </c>
      <c r="M18" s="28">
        <v>-48</v>
      </c>
      <c r="N18" s="28">
        <v>-60</v>
      </c>
      <c r="O18" s="22">
        <v>3</v>
      </c>
      <c r="P18" s="28">
        <v>-25</v>
      </c>
      <c r="Q18" s="28">
        <v>-3</v>
      </c>
      <c r="R18" s="28">
        <v>-7</v>
      </c>
      <c r="S18" s="22">
        <v>-35</v>
      </c>
    </row>
    <row r="19" spans="1:19" ht="13.5">
      <c r="A19" s="6" t="s">
        <v>9</v>
      </c>
      <c r="B19" s="28">
        <v>-2</v>
      </c>
      <c r="C19" s="22">
        <v>-14</v>
      </c>
      <c r="D19" s="28">
        <v>-2</v>
      </c>
      <c r="E19" s="22">
        <v>-14</v>
      </c>
      <c r="F19" s="28">
        <v>-3</v>
      </c>
      <c r="G19" s="22">
        <v>-18</v>
      </c>
      <c r="H19" s="28">
        <v>-4</v>
      </c>
      <c r="I19" s="28">
        <v>-3</v>
      </c>
      <c r="J19" s="28">
        <v>-1</v>
      </c>
      <c r="K19" s="22">
        <v>-14</v>
      </c>
      <c r="L19" s="28">
        <v>-9</v>
      </c>
      <c r="M19" s="28">
        <v>-7</v>
      </c>
      <c r="N19" s="28">
        <v>-2</v>
      </c>
      <c r="O19" s="22">
        <v>-21</v>
      </c>
      <c r="P19" s="28">
        <v>-14</v>
      </c>
      <c r="Q19" s="28">
        <v>-11</v>
      </c>
      <c r="R19" s="28">
        <v>-4</v>
      </c>
      <c r="S19" s="22">
        <v>-137</v>
      </c>
    </row>
    <row r="20" spans="1:19" ht="13.5">
      <c r="A20" s="6" t="s">
        <v>209</v>
      </c>
      <c r="B20" s="28">
        <v>200</v>
      </c>
      <c r="C20" s="22">
        <v>505</v>
      </c>
      <c r="D20" s="28">
        <v>279</v>
      </c>
      <c r="E20" s="22">
        <v>666</v>
      </c>
      <c r="F20" s="28">
        <v>330</v>
      </c>
      <c r="G20" s="22">
        <v>709</v>
      </c>
      <c r="H20" s="28">
        <v>541</v>
      </c>
      <c r="I20" s="28">
        <v>342</v>
      </c>
      <c r="J20" s="28">
        <v>166</v>
      </c>
      <c r="K20" s="22">
        <v>742</v>
      </c>
      <c r="L20" s="28">
        <v>567</v>
      </c>
      <c r="M20" s="28">
        <v>383</v>
      </c>
      <c r="N20" s="28">
        <v>194</v>
      </c>
      <c r="O20" s="22">
        <v>802</v>
      </c>
      <c r="P20" s="28">
        <v>603</v>
      </c>
      <c r="Q20" s="28">
        <v>414</v>
      </c>
      <c r="R20" s="28">
        <v>217</v>
      </c>
      <c r="S20" s="22">
        <v>956</v>
      </c>
    </row>
    <row r="21" spans="1:19" ht="13.5">
      <c r="A21" s="6" t="s">
        <v>10</v>
      </c>
      <c r="B21" s="28">
        <v>-2</v>
      </c>
      <c r="C21" s="22">
        <v>-74</v>
      </c>
      <c r="D21" s="28">
        <v>-58</v>
      </c>
      <c r="E21" s="22">
        <v>-56</v>
      </c>
      <c r="F21" s="28">
        <v>-32</v>
      </c>
      <c r="G21" s="22"/>
      <c r="H21" s="28"/>
      <c r="I21" s="28"/>
      <c r="J21" s="28"/>
      <c r="K21" s="22"/>
      <c r="L21" s="28"/>
      <c r="M21" s="28"/>
      <c r="N21" s="28"/>
      <c r="O21" s="22"/>
      <c r="P21" s="28"/>
      <c r="Q21" s="28"/>
      <c r="R21" s="28"/>
      <c r="S21" s="22"/>
    </row>
    <row r="22" spans="1:19" ht="13.5">
      <c r="A22" s="6" t="s">
        <v>11</v>
      </c>
      <c r="B22" s="28">
        <v>22</v>
      </c>
      <c r="C22" s="22">
        <v>206</v>
      </c>
      <c r="D22" s="28">
        <v>28</v>
      </c>
      <c r="E22" s="22">
        <v>51</v>
      </c>
      <c r="F22" s="28">
        <v>6</v>
      </c>
      <c r="G22" s="22">
        <v>57</v>
      </c>
      <c r="H22" s="28">
        <v>32</v>
      </c>
      <c r="I22" s="28">
        <v>21</v>
      </c>
      <c r="J22" s="28">
        <v>1</v>
      </c>
      <c r="K22" s="22">
        <v>87</v>
      </c>
      <c r="L22" s="28">
        <v>58</v>
      </c>
      <c r="M22" s="28">
        <v>46</v>
      </c>
      <c r="N22" s="28">
        <v>7</v>
      </c>
      <c r="O22" s="22">
        <v>101</v>
      </c>
      <c r="P22" s="28">
        <v>43</v>
      </c>
      <c r="Q22" s="28">
        <v>22</v>
      </c>
      <c r="R22" s="28">
        <v>4</v>
      </c>
      <c r="S22" s="22"/>
    </row>
    <row r="23" spans="1:19" ht="13.5">
      <c r="A23" s="6" t="s">
        <v>12</v>
      </c>
      <c r="B23" s="28">
        <v>30</v>
      </c>
      <c r="C23" s="22">
        <v>-9</v>
      </c>
      <c r="D23" s="28">
        <v>-86</v>
      </c>
      <c r="E23" s="22">
        <v>301</v>
      </c>
      <c r="F23" s="28">
        <v>343</v>
      </c>
      <c r="G23" s="22">
        <v>-272</v>
      </c>
      <c r="H23" s="28">
        <v>-686</v>
      </c>
      <c r="I23" s="28">
        <v>134</v>
      </c>
      <c r="J23" s="28">
        <v>162</v>
      </c>
      <c r="K23" s="22">
        <v>312</v>
      </c>
      <c r="L23" s="28">
        <v>-371</v>
      </c>
      <c r="M23" s="28">
        <v>357</v>
      </c>
      <c r="N23" s="28">
        <v>722</v>
      </c>
      <c r="O23" s="22">
        <v>382</v>
      </c>
      <c r="P23" s="28">
        <v>1179</v>
      </c>
      <c r="Q23" s="28">
        <v>1050</v>
      </c>
      <c r="R23" s="28">
        <v>1049</v>
      </c>
      <c r="S23" s="22">
        <v>-216</v>
      </c>
    </row>
    <row r="24" spans="1:19" ht="13.5">
      <c r="A24" s="6" t="s">
        <v>13</v>
      </c>
      <c r="B24" s="28">
        <v>-200</v>
      </c>
      <c r="C24" s="22">
        <v>-540</v>
      </c>
      <c r="D24" s="28">
        <v>-548</v>
      </c>
      <c r="E24" s="22">
        <v>-160</v>
      </c>
      <c r="F24" s="28">
        <v>-259</v>
      </c>
      <c r="G24" s="22">
        <v>-127</v>
      </c>
      <c r="H24" s="28">
        <v>-410</v>
      </c>
      <c r="I24" s="28">
        <v>-247</v>
      </c>
      <c r="J24" s="28">
        <v>-92</v>
      </c>
      <c r="K24" s="22">
        <v>708</v>
      </c>
      <c r="L24" s="28">
        <v>221</v>
      </c>
      <c r="M24" s="28">
        <v>520</v>
      </c>
      <c r="N24" s="28">
        <v>-66</v>
      </c>
      <c r="O24" s="22">
        <v>1433</v>
      </c>
      <c r="P24" s="28">
        <v>-2564</v>
      </c>
      <c r="Q24" s="28">
        <v>-556</v>
      </c>
      <c r="R24" s="28">
        <v>-1578</v>
      </c>
      <c r="S24" s="22">
        <v>43</v>
      </c>
    </row>
    <row r="25" spans="1:19" ht="13.5">
      <c r="A25" s="6" t="s">
        <v>14</v>
      </c>
      <c r="B25" s="28">
        <v>-962</v>
      </c>
      <c r="C25" s="22">
        <v>-896</v>
      </c>
      <c r="D25" s="28">
        <v>-901</v>
      </c>
      <c r="E25" s="22">
        <v>-1525</v>
      </c>
      <c r="F25" s="28">
        <v>-484</v>
      </c>
      <c r="G25" s="22">
        <v>112</v>
      </c>
      <c r="H25" s="28">
        <v>-335</v>
      </c>
      <c r="I25" s="28">
        <v>-212</v>
      </c>
      <c r="J25" s="28">
        <v>-256</v>
      </c>
      <c r="K25" s="22">
        <v>76</v>
      </c>
      <c r="L25" s="28">
        <v>-525</v>
      </c>
      <c r="M25" s="28">
        <v>217</v>
      </c>
      <c r="N25" s="28">
        <v>51</v>
      </c>
      <c r="O25" s="22">
        <v>744</v>
      </c>
      <c r="P25" s="28">
        <v>-270</v>
      </c>
      <c r="Q25" s="28">
        <v>-452</v>
      </c>
      <c r="R25" s="28">
        <v>-115</v>
      </c>
      <c r="S25" s="22">
        <v>1472</v>
      </c>
    </row>
    <row r="26" spans="1:19" ht="13.5">
      <c r="A26" s="6" t="s">
        <v>15</v>
      </c>
      <c r="B26" s="28">
        <v>-1547</v>
      </c>
      <c r="C26" s="22">
        <v>-155</v>
      </c>
      <c r="D26" s="28">
        <v>-1633</v>
      </c>
      <c r="E26" s="22">
        <v>27</v>
      </c>
      <c r="F26" s="28">
        <v>-2244</v>
      </c>
      <c r="G26" s="22">
        <v>626</v>
      </c>
      <c r="H26" s="28">
        <v>-897</v>
      </c>
      <c r="I26" s="28">
        <v>-2317</v>
      </c>
      <c r="J26" s="28">
        <v>-2627</v>
      </c>
      <c r="K26" s="22">
        <v>-322</v>
      </c>
      <c r="L26" s="28">
        <v>-1029</v>
      </c>
      <c r="M26" s="28">
        <v>-2123</v>
      </c>
      <c r="N26" s="28">
        <v>-3058</v>
      </c>
      <c r="O26" s="22">
        <v>-2832</v>
      </c>
      <c r="P26" s="28">
        <v>-3772</v>
      </c>
      <c r="Q26" s="28">
        <v>-4266</v>
      </c>
      <c r="R26" s="28">
        <v>-4902</v>
      </c>
      <c r="S26" s="22">
        <v>1714</v>
      </c>
    </row>
    <row r="27" spans="1:19" ht="13.5">
      <c r="A27" s="6" t="s">
        <v>16</v>
      </c>
      <c r="B27" s="28">
        <v>227</v>
      </c>
      <c r="C27" s="22">
        <v>612</v>
      </c>
      <c r="D27" s="28">
        <v>1059</v>
      </c>
      <c r="E27" s="22">
        <v>271</v>
      </c>
      <c r="F27" s="28">
        <v>840</v>
      </c>
      <c r="G27" s="22">
        <v>468</v>
      </c>
      <c r="H27" s="28">
        <v>1973</v>
      </c>
      <c r="I27" s="28">
        <v>1206</v>
      </c>
      <c r="J27" s="28">
        <v>632</v>
      </c>
      <c r="K27" s="22">
        <v>-659</v>
      </c>
      <c r="L27" s="28">
        <v>1315</v>
      </c>
      <c r="M27" s="28">
        <v>280</v>
      </c>
      <c r="N27" s="28">
        <v>383</v>
      </c>
      <c r="O27" s="22">
        <v>-1632</v>
      </c>
      <c r="P27" s="28">
        <v>4209</v>
      </c>
      <c r="Q27" s="28">
        <v>1060</v>
      </c>
      <c r="R27" s="28">
        <v>1035</v>
      </c>
      <c r="S27" s="22">
        <v>22</v>
      </c>
    </row>
    <row r="28" spans="1:19" ht="13.5">
      <c r="A28" s="6" t="s">
        <v>17</v>
      </c>
      <c r="B28" s="28">
        <v>-146</v>
      </c>
      <c r="C28" s="22">
        <v>-30</v>
      </c>
      <c r="D28" s="28">
        <v>-186</v>
      </c>
      <c r="E28" s="22">
        <v>51</v>
      </c>
      <c r="F28" s="28">
        <v>-119</v>
      </c>
      <c r="G28" s="22">
        <v>-23</v>
      </c>
      <c r="H28" s="28"/>
      <c r="I28" s="28"/>
      <c r="J28" s="28"/>
      <c r="K28" s="22">
        <v>95</v>
      </c>
      <c r="L28" s="28"/>
      <c r="M28" s="28"/>
      <c r="N28" s="28"/>
      <c r="O28" s="22">
        <v>-118</v>
      </c>
      <c r="P28" s="28"/>
      <c r="Q28" s="28"/>
      <c r="R28" s="28"/>
      <c r="S28" s="22">
        <v>11</v>
      </c>
    </row>
    <row r="29" spans="1:19" ht="13.5">
      <c r="A29" s="6" t="s">
        <v>78</v>
      </c>
      <c r="B29" s="28">
        <v>-526</v>
      </c>
      <c r="C29" s="22">
        <v>305</v>
      </c>
      <c r="D29" s="28">
        <v>-258</v>
      </c>
      <c r="E29" s="22">
        <v>983</v>
      </c>
      <c r="F29" s="28">
        <v>83</v>
      </c>
      <c r="G29" s="22">
        <v>-387</v>
      </c>
      <c r="H29" s="28">
        <v>-775</v>
      </c>
      <c r="I29" s="28">
        <v>-487</v>
      </c>
      <c r="J29" s="28">
        <v>-590</v>
      </c>
      <c r="K29" s="22">
        <v>425</v>
      </c>
      <c r="L29" s="28">
        <v>-78</v>
      </c>
      <c r="M29" s="28">
        <v>-762</v>
      </c>
      <c r="N29" s="28">
        <v>-507</v>
      </c>
      <c r="O29" s="22">
        <v>-372</v>
      </c>
      <c r="P29" s="28">
        <v>-845</v>
      </c>
      <c r="Q29" s="28">
        <v>-719</v>
      </c>
      <c r="R29" s="28">
        <v>-526</v>
      </c>
      <c r="S29" s="22">
        <v>934</v>
      </c>
    </row>
    <row r="30" spans="1:19" ht="13.5">
      <c r="A30" s="6" t="s">
        <v>18</v>
      </c>
      <c r="B30" s="28">
        <v>-1645</v>
      </c>
      <c r="C30" s="22">
        <v>6237</v>
      </c>
      <c r="D30" s="28">
        <v>-1181</v>
      </c>
      <c r="E30" s="22">
        <v>6388</v>
      </c>
      <c r="F30" s="28">
        <v>-1320</v>
      </c>
      <c r="G30" s="22">
        <v>6202</v>
      </c>
      <c r="H30" s="28">
        <v>142</v>
      </c>
      <c r="I30" s="28">
        <v>-2365</v>
      </c>
      <c r="J30" s="28">
        <v>-3602</v>
      </c>
      <c r="K30" s="22">
        <v>6313</v>
      </c>
      <c r="L30" s="28">
        <v>1061</v>
      </c>
      <c r="M30" s="28">
        <v>-1444</v>
      </c>
      <c r="N30" s="28">
        <v>-3143</v>
      </c>
      <c r="O30" s="22">
        <v>1191</v>
      </c>
      <c r="P30" s="28">
        <v>-2892</v>
      </c>
      <c r="Q30" s="28">
        <v>-4913</v>
      </c>
      <c r="R30" s="28">
        <v>-6342</v>
      </c>
      <c r="S30" s="22">
        <v>9687</v>
      </c>
    </row>
    <row r="31" spans="1:19" ht="13.5">
      <c r="A31" s="6" t="s">
        <v>19</v>
      </c>
      <c r="B31" s="28">
        <v>2</v>
      </c>
      <c r="C31" s="22">
        <v>14</v>
      </c>
      <c r="D31" s="28">
        <v>2</v>
      </c>
      <c r="E31" s="22">
        <v>141</v>
      </c>
      <c r="F31" s="28">
        <v>39</v>
      </c>
      <c r="G31" s="22">
        <v>45</v>
      </c>
      <c r="H31" s="28">
        <v>32</v>
      </c>
      <c r="I31" s="28">
        <v>30</v>
      </c>
      <c r="J31" s="28">
        <v>28</v>
      </c>
      <c r="K31" s="22">
        <v>28</v>
      </c>
      <c r="L31" s="28">
        <v>10</v>
      </c>
      <c r="M31" s="28">
        <v>7</v>
      </c>
      <c r="N31" s="28">
        <v>2</v>
      </c>
      <c r="O31" s="22">
        <v>24</v>
      </c>
      <c r="P31" s="28">
        <v>17</v>
      </c>
      <c r="Q31" s="28">
        <v>14</v>
      </c>
      <c r="R31" s="28">
        <v>6</v>
      </c>
      <c r="S31" s="22">
        <v>53</v>
      </c>
    </row>
    <row r="32" spans="1:19" ht="13.5">
      <c r="A32" s="6" t="s">
        <v>20</v>
      </c>
      <c r="B32" s="28">
        <v>-196</v>
      </c>
      <c r="C32" s="22">
        <v>-497</v>
      </c>
      <c r="D32" s="28">
        <v>-275</v>
      </c>
      <c r="E32" s="22">
        <v>-660</v>
      </c>
      <c r="F32" s="28">
        <v>-330</v>
      </c>
      <c r="G32" s="22">
        <v>-707</v>
      </c>
      <c r="H32" s="28">
        <v>-543</v>
      </c>
      <c r="I32" s="28">
        <v>-358</v>
      </c>
      <c r="J32" s="28">
        <v>-169</v>
      </c>
      <c r="K32" s="22">
        <v>-736</v>
      </c>
      <c r="L32" s="28">
        <v>-567</v>
      </c>
      <c r="M32" s="28">
        <v>-384</v>
      </c>
      <c r="N32" s="28">
        <v>-193</v>
      </c>
      <c r="O32" s="22">
        <v>-795</v>
      </c>
      <c r="P32" s="28">
        <v>-601</v>
      </c>
      <c r="Q32" s="28">
        <v>-406</v>
      </c>
      <c r="R32" s="28">
        <v>-206</v>
      </c>
      <c r="S32" s="22">
        <v>-935</v>
      </c>
    </row>
    <row r="33" spans="1:19" ht="13.5">
      <c r="A33" s="6"/>
      <c r="B33" s="28">
        <v>2</v>
      </c>
      <c r="C33" s="22">
        <v>74</v>
      </c>
      <c r="D33" s="28">
        <v>58</v>
      </c>
      <c r="E33" s="22">
        <v>56</v>
      </c>
      <c r="F33" s="28">
        <v>32</v>
      </c>
      <c r="G33" s="22"/>
      <c r="H33" s="28"/>
      <c r="I33" s="28"/>
      <c r="J33" s="28"/>
      <c r="K33" s="22"/>
      <c r="L33" s="28"/>
      <c r="M33" s="28"/>
      <c r="N33" s="28"/>
      <c r="O33" s="22"/>
      <c r="P33" s="28"/>
      <c r="Q33" s="28"/>
      <c r="R33" s="28"/>
      <c r="S33" s="22"/>
    </row>
    <row r="34" spans="1:19" ht="13.5">
      <c r="A34" s="6" t="s">
        <v>21</v>
      </c>
      <c r="B34" s="28">
        <v>-454</v>
      </c>
      <c r="C34" s="22">
        <v>-225</v>
      </c>
      <c r="D34" s="28">
        <v>-173</v>
      </c>
      <c r="E34" s="22">
        <v>-125</v>
      </c>
      <c r="F34" s="28">
        <v>-113</v>
      </c>
      <c r="G34" s="22">
        <v>-129</v>
      </c>
      <c r="H34" s="28">
        <v>-119</v>
      </c>
      <c r="I34" s="28">
        <v>-115</v>
      </c>
      <c r="J34" s="28">
        <v>-113</v>
      </c>
      <c r="K34" s="22">
        <v>-52</v>
      </c>
      <c r="L34" s="28">
        <v>-25</v>
      </c>
      <c r="M34" s="28">
        <v>-22</v>
      </c>
      <c r="N34" s="28">
        <v>-78</v>
      </c>
      <c r="O34" s="22">
        <v>-383</v>
      </c>
      <c r="P34" s="28">
        <v>-383</v>
      </c>
      <c r="Q34" s="28">
        <v>-325</v>
      </c>
      <c r="R34" s="28">
        <v>-332</v>
      </c>
      <c r="S34" s="22">
        <v>-126</v>
      </c>
    </row>
    <row r="35" spans="1:19" ht="14.25" thickBot="1">
      <c r="A35" s="5" t="s">
        <v>22</v>
      </c>
      <c r="B35" s="29">
        <v>-2291</v>
      </c>
      <c r="C35" s="23">
        <v>5603</v>
      </c>
      <c r="D35" s="29">
        <v>-1568</v>
      </c>
      <c r="E35" s="23">
        <v>5800</v>
      </c>
      <c r="F35" s="29">
        <v>-1691</v>
      </c>
      <c r="G35" s="23">
        <v>5331</v>
      </c>
      <c r="H35" s="29">
        <v>-559</v>
      </c>
      <c r="I35" s="29">
        <v>-2858</v>
      </c>
      <c r="J35" s="29">
        <v>-3857</v>
      </c>
      <c r="K35" s="23">
        <v>5553</v>
      </c>
      <c r="L35" s="29">
        <v>478</v>
      </c>
      <c r="M35" s="29">
        <v>-1844</v>
      </c>
      <c r="N35" s="29">
        <v>-3412</v>
      </c>
      <c r="O35" s="23">
        <v>36</v>
      </c>
      <c r="P35" s="29">
        <v>-3860</v>
      </c>
      <c r="Q35" s="29">
        <v>-5631</v>
      </c>
      <c r="R35" s="29">
        <v>-6874</v>
      </c>
      <c r="S35" s="23">
        <v>8679</v>
      </c>
    </row>
    <row r="36" spans="1:19" ht="14.25" thickTop="1">
      <c r="A36" s="6" t="s">
        <v>23</v>
      </c>
      <c r="B36" s="28">
        <v>-536</v>
      </c>
      <c r="C36" s="22">
        <v>-674</v>
      </c>
      <c r="D36" s="28">
        <v>-582</v>
      </c>
      <c r="E36" s="22">
        <v>-81</v>
      </c>
      <c r="F36" s="28">
        <v>-79</v>
      </c>
      <c r="G36" s="22">
        <v>-112</v>
      </c>
      <c r="H36" s="28">
        <v>-113</v>
      </c>
      <c r="I36" s="28">
        <v>-61</v>
      </c>
      <c r="J36" s="28">
        <v>-35</v>
      </c>
      <c r="K36" s="22">
        <v>-69</v>
      </c>
      <c r="L36" s="28">
        <v>-67</v>
      </c>
      <c r="M36" s="28">
        <v>-67</v>
      </c>
      <c r="N36" s="28">
        <v>-35</v>
      </c>
      <c r="O36" s="22">
        <v>-154</v>
      </c>
      <c r="P36" s="28">
        <v>-153</v>
      </c>
      <c r="Q36" s="28"/>
      <c r="R36" s="28"/>
      <c r="S36" s="22">
        <v>-151</v>
      </c>
    </row>
    <row r="37" spans="1:19" ht="13.5">
      <c r="A37" s="6" t="s">
        <v>24</v>
      </c>
      <c r="B37" s="28">
        <v>536</v>
      </c>
      <c r="C37" s="22">
        <v>674</v>
      </c>
      <c r="D37" s="28">
        <v>582</v>
      </c>
      <c r="E37" s="22">
        <v>81</v>
      </c>
      <c r="F37" s="28">
        <v>79</v>
      </c>
      <c r="G37" s="22">
        <v>91</v>
      </c>
      <c r="H37" s="28">
        <v>94</v>
      </c>
      <c r="I37" s="28">
        <v>61</v>
      </c>
      <c r="J37" s="28">
        <v>0</v>
      </c>
      <c r="K37" s="22">
        <v>99</v>
      </c>
      <c r="L37" s="28">
        <v>97</v>
      </c>
      <c r="M37" s="28">
        <v>93</v>
      </c>
      <c r="N37" s="28">
        <v>0</v>
      </c>
      <c r="O37" s="22">
        <v>293</v>
      </c>
      <c r="P37" s="28">
        <v>292</v>
      </c>
      <c r="Q37" s="28">
        <v>240</v>
      </c>
      <c r="R37" s="28">
        <v>240</v>
      </c>
      <c r="S37" s="22">
        <v>201</v>
      </c>
    </row>
    <row r="38" spans="1:19" ht="13.5">
      <c r="A38" s="6" t="s">
        <v>25</v>
      </c>
      <c r="B38" s="28">
        <v>-1069</v>
      </c>
      <c r="C38" s="22">
        <v>-1510</v>
      </c>
      <c r="D38" s="28">
        <v>-746</v>
      </c>
      <c r="E38" s="22">
        <v>-1003</v>
      </c>
      <c r="F38" s="28">
        <v>-456</v>
      </c>
      <c r="G38" s="22">
        <v>-765</v>
      </c>
      <c r="H38" s="28">
        <v>-639</v>
      </c>
      <c r="I38" s="28">
        <v>-348</v>
      </c>
      <c r="J38" s="28">
        <v>-143</v>
      </c>
      <c r="K38" s="22">
        <v>-735</v>
      </c>
      <c r="L38" s="28">
        <v>-589</v>
      </c>
      <c r="M38" s="28">
        <v>-321</v>
      </c>
      <c r="N38" s="28">
        <v>-139</v>
      </c>
      <c r="O38" s="22">
        <v>-1137</v>
      </c>
      <c r="P38" s="28">
        <v>-921</v>
      </c>
      <c r="Q38" s="28">
        <v>-614</v>
      </c>
      <c r="R38" s="28">
        <v>-288</v>
      </c>
      <c r="S38" s="22">
        <v>-996</v>
      </c>
    </row>
    <row r="39" spans="1:19" ht="13.5">
      <c r="A39" s="6" t="s">
        <v>26</v>
      </c>
      <c r="B39" s="28">
        <v>10</v>
      </c>
      <c r="C39" s="22">
        <v>12</v>
      </c>
      <c r="D39" s="28">
        <v>12</v>
      </c>
      <c r="E39" s="22">
        <v>37</v>
      </c>
      <c r="F39" s="28">
        <v>4</v>
      </c>
      <c r="G39" s="22">
        <v>33</v>
      </c>
      <c r="H39" s="28">
        <v>8</v>
      </c>
      <c r="I39" s="28">
        <v>0</v>
      </c>
      <c r="J39" s="28">
        <v>0</v>
      </c>
      <c r="K39" s="22">
        <v>1</v>
      </c>
      <c r="L39" s="28"/>
      <c r="M39" s="28"/>
      <c r="N39" s="28"/>
      <c r="O39" s="22">
        <v>29</v>
      </c>
      <c r="P39" s="28">
        <v>15</v>
      </c>
      <c r="Q39" s="28">
        <v>0</v>
      </c>
      <c r="R39" s="28">
        <v>0</v>
      </c>
      <c r="S39" s="22">
        <v>1137</v>
      </c>
    </row>
    <row r="40" spans="1:19" ht="13.5">
      <c r="A40" s="6" t="s">
        <v>27</v>
      </c>
      <c r="B40" s="28">
        <v>-10</v>
      </c>
      <c r="C40" s="22">
        <v>0</v>
      </c>
      <c r="D40" s="28"/>
      <c r="E40" s="22"/>
      <c r="F40" s="28"/>
      <c r="G40" s="22"/>
      <c r="H40" s="28"/>
      <c r="I40" s="28"/>
      <c r="J40" s="28"/>
      <c r="K40" s="22"/>
      <c r="L40" s="28"/>
      <c r="M40" s="28"/>
      <c r="N40" s="28"/>
      <c r="O40" s="22"/>
      <c r="P40" s="28"/>
      <c r="Q40" s="28"/>
      <c r="R40" s="28"/>
      <c r="S40" s="22"/>
    </row>
    <row r="41" spans="1:19" ht="13.5">
      <c r="A41" s="6" t="s">
        <v>28</v>
      </c>
      <c r="B41" s="28">
        <v>1</v>
      </c>
      <c r="C41" s="22">
        <v>2</v>
      </c>
      <c r="D41" s="28">
        <v>0</v>
      </c>
      <c r="E41" s="22">
        <v>12</v>
      </c>
      <c r="F41" s="28">
        <v>11</v>
      </c>
      <c r="G41" s="22">
        <v>25</v>
      </c>
      <c r="H41" s="28">
        <v>22</v>
      </c>
      <c r="I41" s="28">
        <v>1</v>
      </c>
      <c r="J41" s="28">
        <v>0</v>
      </c>
      <c r="K41" s="22">
        <v>46</v>
      </c>
      <c r="L41" s="28">
        <v>40</v>
      </c>
      <c r="M41" s="28">
        <v>2</v>
      </c>
      <c r="N41" s="28">
        <v>1</v>
      </c>
      <c r="O41" s="22">
        <v>10</v>
      </c>
      <c r="P41" s="28">
        <v>8</v>
      </c>
      <c r="Q41" s="28">
        <v>6</v>
      </c>
      <c r="R41" s="28">
        <v>3</v>
      </c>
      <c r="S41" s="22">
        <v>3297</v>
      </c>
    </row>
    <row r="42" spans="1:19" ht="13.5">
      <c r="A42" s="6" t="s">
        <v>78</v>
      </c>
      <c r="B42" s="28">
        <v>-47</v>
      </c>
      <c r="C42" s="22">
        <v>-349</v>
      </c>
      <c r="D42" s="28">
        <v>-38</v>
      </c>
      <c r="E42" s="22">
        <v>-34</v>
      </c>
      <c r="F42" s="28">
        <v>-15</v>
      </c>
      <c r="G42" s="22">
        <v>-120</v>
      </c>
      <c r="H42" s="28">
        <v>-120</v>
      </c>
      <c r="I42" s="28">
        <v>-89</v>
      </c>
      <c r="J42" s="28">
        <v>-45</v>
      </c>
      <c r="K42" s="22">
        <v>18</v>
      </c>
      <c r="L42" s="28">
        <v>3</v>
      </c>
      <c r="M42" s="28">
        <v>8</v>
      </c>
      <c r="N42" s="28">
        <v>6</v>
      </c>
      <c r="O42" s="22">
        <v>-8</v>
      </c>
      <c r="P42" s="28">
        <v>7</v>
      </c>
      <c r="Q42" s="28">
        <v>0</v>
      </c>
      <c r="R42" s="28">
        <v>2</v>
      </c>
      <c r="S42" s="22">
        <v>552</v>
      </c>
    </row>
    <row r="43" spans="1:19" ht="14.25" thickBot="1">
      <c r="A43" s="5" t="s">
        <v>29</v>
      </c>
      <c r="B43" s="29">
        <v>-1114</v>
      </c>
      <c r="C43" s="23">
        <v>-1855</v>
      </c>
      <c r="D43" s="29">
        <v>-772</v>
      </c>
      <c r="E43" s="23">
        <v>-982</v>
      </c>
      <c r="F43" s="29">
        <v>-457</v>
      </c>
      <c r="G43" s="23">
        <v>-861</v>
      </c>
      <c r="H43" s="29">
        <v>-748</v>
      </c>
      <c r="I43" s="29">
        <v>-436</v>
      </c>
      <c r="J43" s="29">
        <v>-222</v>
      </c>
      <c r="K43" s="23">
        <v>-649</v>
      </c>
      <c r="L43" s="29">
        <v>-526</v>
      </c>
      <c r="M43" s="29">
        <v>-284</v>
      </c>
      <c r="N43" s="29">
        <v>-166</v>
      </c>
      <c r="O43" s="23">
        <v>-959</v>
      </c>
      <c r="P43" s="29">
        <v>-733</v>
      </c>
      <c r="Q43" s="29">
        <v>-350</v>
      </c>
      <c r="R43" s="29">
        <v>-24</v>
      </c>
      <c r="S43" s="23">
        <v>991</v>
      </c>
    </row>
    <row r="44" spans="1:19" ht="14.25" thickTop="1">
      <c r="A44" s="6" t="s">
        <v>30</v>
      </c>
      <c r="B44" s="28">
        <v>5197</v>
      </c>
      <c r="C44" s="22">
        <v>371</v>
      </c>
      <c r="D44" s="28">
        <v>4179</v>
      </c>
      <c r="E44" s="22">
        <v>1280</v>
      </c>
      <c r="F44" s="28">
        <v>6245</v>
      </c>
      <c r="G44" s="22">
        <v>65</v>
      </c>
      <c r="H44" s="28">
        <v>5626</v>
      </c>
      <c r="I44" s="28">
        <v>7730</v>
      </c>
      <c r="J44" s="28">
        <v>7521</v>
      </c>
      <c r="K44" s="22">
        <v>-566</v>
      </c>
      <c r="L44" s="28">
        <v>4202</v>
      </c>
      <c r="M44" s="28">
        <v>4922</v>
      </c>
      <c r="N44" s="28">
        <v>5031</v>
      </c>
      <c r="O44" s="22">
        <v>865</v>
      </c>
      <c r="P44" s="28">
        <v>5431</v>
      </c>
      <c r="Q44" s="28">
        <v>5746</v>
      </c>
      <c r="R44" s="28">
        <v>5100</v>
      </c>
      <c r="S44" s="22">
        <v>-2707</v>
      </c>
    </row>
    <row r="45" spans="1:19" ht="13.5">
      <c r="A45" s="6" t="s">
        <v>31</v>
      </c>
      <c r="B45" s="28">
        <v>385</v>
      </c>
      <c r="C45" s="22">
        <v>865</v>
      </c>
      <c r="D45" s="28">
        <v>470</v>
      </c>
      <c r="E45" s="22">
        <v>3440</v>
      </c>
      <c r="F45" s="28">
        <v>1600</v>
      </c>
      <c r="G45" s="22">
        <v>2067</v>
      </c>
      <c r="H45" s="28">
        <v>400</v>
      </c>
      <c r="I45" s="28">
        <v>400</v>
      </c>
      <c r="J45" s="28"/>
      <c r="K45" s="22">
        <v>948</v>
      </c>
      <c r="L45" s="28">
        <v>48</v>
      </c>
      <c r="M45" s="28">
        <v>48</v>
      </c>
      <c r="N45" s="28">
        <v>48</v>
      </c>
      <c r="O45" s="22">
        <v>1217</v>
      </c>
      <c r="P45" s="28">
        <v>200</v>
      </c>
      <c r="Q45" s="28">
        <v>150</v>
      </c>
      <c r="R45" s="28">
        <v>150</v>
      </c>
      <c r="S45" s="22">
        <v>4192</v>
      </c>
    </row>
    <row r="46" spans="1:19" ht="13.5">
      <c r="A46" s="6" t="s">
        <v>32</v>
      </c>
      <c r="B46" s="28">
        <v>-1462</v>
      </c>
      <c r="C46" s="22">
        <v>-2533</v>
      </c>
      <c r="D46" s="28">
        <v>-923</v>
      </c>
      <c r="E46" s="22">
        <v>-3962</v>
      </c>
      <c r="F46" s="28">
        <v>-1310</v>
      </c>
      <c r="G46" s="22">
        <v>-3024</v>
      </c>
      <c r="H46" s="28">
        <v>-1640</v>
      </c>
      <c r="I46" s="28">
        <v>-1098</v>
      </c>
      <c r="J46" s="28">
        <v>-564</v>
      </c>
      <c r="K46" s="22">
        <v>-3667</v>
      </c>
      <c r="L46" s="28">
        <v>-2714</v>
      </c>
      <c r="M46" s="28">
        <v>-2003</v>
      </c>
      <c r="N46" s="28">
        <v>-1282</v>
      </c>
      <c r="O46" s="22">
        <v>-2894</v>
      </c>
      <c r="P46" s="28">
        <v>-2258</v>
      </c>
      <c r="Q46" s="28">
        <v>-1691</v>
      </c>
      <c r="R46" s="28">
        <v>-1216</v>
      </c>
      <c r="S46" s="22">
        <v>-9746</v>
      </c>
    </row>
    <row r="47" spans="1:19" ht="13.5">
      <c r="A47" s="6" t="s">
        <v>33</v>
      </c>
      <c r="B47" s="28">
        <v>126</v>
      </c>
      <c r="C47" s="22">
        <v>315</v>
      </c>
      <c r="D47" s="28">
        <v>147</v>
      </c>
      <c r="E47" s="22">
        <v>342</v>
      </c>
      <c r="F47" s="28">
        <v>66</v>
      </c>
      <c r="G47" s="22">
        <v>267</v>
      </c>
      <c r="H47" s="28">
        <v>51</v>
      </c>
      <c r="I47" s="28"/>
      <c r="J47" s="28"/>
      <c r="K47" s="22">
        <v>393</v>
      </c>
      <c r="L47" s="28">
        <v>128</v>
      </c>
      <c r="M47" s="28">
        <v>128</v>
      </c>
      <c r="N47" s="28">
        <v>65</v>
      </c>
      <c r="O47" s="22">
        <v>404</v>
      </c>
      <c r="P47" s="28">
        <v>367</v>
      </c>
      <c r="Q47" s="28">
        <v>282</v>
      </c>
      <c r="R47" s="28">
        <v>80</v>
      </c>
      <c r="S47" s="22"/>
    </row>
    <row r="48" spans="1:19" ht="13.5">
      <c r="A48" s="6" t="s">
        <v>34</v>
      </c>
      <c r="B48" s="28">
        <v>-228</v>
      </c>
      <c r="C48" s="22">
        <v>-445</v>
      </c>
      <c r="D48" s="28">
        <v>-224</v>
      </c>
      <c r="E48" s="22">
        <v>-388</v>
      </c>
      <c r="F48" s="28">
        <v>-170</v>
      </c>
      <c r="G48" s="22">
        <v>-261</v>
      </c>
      <c r="H48" s="28">
        <v>-187</v>
      </c>
      <c r="I48" s="28">
        <v>-122</v>
      </c>
      <c r="J48" s="28">
        <v>-58</v>
      </c>
      <c r="K48" s="22">
        <v>-162</v>
      </c>
      <c r="L48" s="28">
        <v>-112</v>
      </c>
      <c r="M48" s="28">
        <v>-72</v>
      </c>
      <c r="N48" s="28">
        <v>-34</v>
      </c>
      <c r="O48" s="22">
        <v>-80</v>
      </c>
      <c r="P48" s="28">
        <v>-50</v>
      </c>
      <c r="Q48" s="28">
        <v>-22</v>
      </c>
      <c r="R48" s="28">
        <v>-5</v>
      </c>
      <c r="S48" s="22"/>
    </row>
    <row r="49" spans="1:19" ht="13.5">
      <c r="A49" s="6" t="s">
        <v>35</v>
      </c>
      <c r="B49" s="28">
        <v>-60</v>
      </c>
      <c r="C49" s="22">
        <v>-120</v>
      </c>
      <c r="D49" s="28">
        <v>-60</v>
      </c>
      <c r="E49" s="22">
        <v>-120</v>
      </c>
      <c r="F49" s="28">
        <v>-60</v>
      </c>
      <c r="G49" s="22">
        <v>-115</v>
      </c>
      <c r="H49" s="28">
        <v>-110</v>
      </c>
      <c r="I49" s="28">
        <v>-55</v>
      </c>
      <c r="J49" s="28">
        <v>-50</v>
      </c>
      <c r="K49" s="22">
        <v>-50</v>
      </c>
      <c r="L49" s="28">
        <v>-50</v>
      </c>
      <c r="M49" s="28"/>
      <c r="N49" s="28"/>
      <c r="O49" s="22">
        <v>-600</v>
      </c>
      <c r="P49" s="28">
        <v>-600</v>
      </c>
      <c r="Q49" s="28">
        <v>-600</v>
      </c>
      <c r="R49" s="28"/>
      <c r="S49" s="22">
        <v>-1400</v>
      </c>
    </row>
    <row r="50" spans="1:19" ht="13.5">
      <c r="A50" s="6" t="s">
        <v>36</v>
      </c>
      <c r="B50" s="28">
        <v>-591</v>
      </c>
      <c r="C50" s="22">
        <v>-680</v>
      </c>
      <c r="D50" s="28">
        <v>-452</v>
      </c>
      <c r="E50" s="22">
        <v>-222</v>
      </c>
      <c r="F50" s="28">
        <v>-261</v>
      </c>
      <c r="G50" s="22">
        <v>-165</v>
      </c>
      <c r="H50" s="28">
        <v>-365</v>
      </c>
      <c r="I50" s="28">
        <v>-364</v>
      </c>
      <c r="J50" s="28">
        <v>-320</v>
      </c>
      <c r="K50" s="22">
        <v>-109</v>
      </c>
      <c r="L50" s="28">
        <v>-318</v>
      </c>
      <c r="M50" s="28">
        <v>-318</v>
      </c>
      <c r="N50" s="28">
        <v>-284</v>
      </c>
      <c r="O50" s="22">
        <v>-88</v>
      </c>
      <c r="P50" s="28">
        <v>-388</v>
      </c>
      <c r="Q50" s="28">
        <v>-387</v>
      </c>
      <c r="R50" s="28">
        <v>-351</v>
      </c>
      <c r="S50" s="22"/>
    </row>
    <row r="51" spans="1:19" ht="13.5">
      <c r="A51" s="6" t="s">
        <v>78</v>
      </c>
      <c r="B51" s="28">
        <v>0</v>
      </c>
      <c r="C51" s="22">
        <v>-2</v>
      </c>
      <c r="D51" s="28">
        <v>0</v>
      </c>
      <c r="E51" s="22">
        <v>0</v>
      </c>
      <c r="F51" s="28">
        <v>0</v>
      </c>
      <c r="G51" s="22">
        <v>0</v>
      </c>
      <c r="H51" s="28"/>
      <c r="I51" s="28">
        <v>0</v>
      </c>
      <c r="J51" s="28"/>
      <c r="K51" s="22">
        <v>0</v>
      </c>
      <c r="L51" s="28"/>
      <c r="M51" s="28"/>
      <c r="N51" s="28"/>
      <c r="O51" s="22">
        <v>0</v>
      </c>
      <c r="P51" s="28"/>
      <c r="Q51" s="28"/>
      <c r="R51" s="28"/>
      <c r="S51" s="22">
        <v>0</v>
      </c>
    </row>
    <row r="52" spans="1:19" ht="14.25" thickBot="1">
      <c r="A52" s="5" t="s">
        <v>37</v>
      </c>
      <c r="B52" s="29">
        <v>3365</v>
      </c>
      <c r="C52" s="23">
        <v>-2231</v>
      </c>
      <c r="D52" s="29">
        <v>3135</v>
      </c>
      <c r="E52" s="23">
        <v>-3165</v>
      </c>
      <c r="F52" s="29">
        <v>5555</v>
      </c>
      <c r="G52" s="23">
        <v>-3554</v>
      </c>
      <c r="H52" s="29">
        <v>2171</v>
      </c>
      <c r="I52" s="29">
        <v>4887</v>
      </c>
      <c r="J52" s="29">
        <v>6576</v>
      </c>
      <c r="K52" s="23">
        <v>-3463</v>
      </c>
      <c r="L52" s="29">
        <v>1669</v>
      </c>
      <c r="M52" s="29">
        <v>3190</v>
      </c>
      <c r="N52" s="29">
        <v>4029</v>
      </c>
      <c r="O52" s="23">
        <v>-2551</v>
      </c>
      <c r="P52" s="29">
        <v>1626</v>
      </c>
      <c r="Q52" s="29">
        <v>2946</v>
      </c>
      <c r="R52" s="29">
        <v>3228</v>
      </c>
      <c r="S52" s="23">
        <v>-9871</v>
      </c>
    </row>
    <row r="53" spans="1:19" ht="14.25" thickTop="1">
      <c r="A53" s="7" t="s">
        <v>38</v>
      </c>
      <c r="B53" s="28">
        <v>-40</v>
      </c>
      <c r="C53" s="22">
        <v>1516</v>
      </c>
      <c r="D53" s="28">
        <v>794</v>
      </c>
      <c r="E53" s="22">
        <v>1652</v>
      </c>
      <c r="F53" s="28">
        <v>3406</v>
      </c>
      <c r="G53" s="22">
        <v>915</v>
      </c>
      <c r="H53" s="28">
        <v>864</v>
      </c>
      <c r="I53" s="28">
        <v>1592</v>
      </c>
      <c r="J53" s="28">
        <v>2496</v>
      </c>
      <c r="K53" s="22">
        <v>1440</v>
      </c>
      <c r="L53" s="28">
        <v>1621</v>
      </c>
      <c r="M53" s="28">
        <v>1062</v>
      </c>
      <c r="N53" s="28">
        <v>450</v>
      </c>
      <c r="O53" s="22">
        <v>-3474</v>
      </c>
      <c r="P53" s="28">
        <v>-2967</v>
      </c>
      <c r="Q53" s="28">
        <v>-3035</v>
      </c>
      <c r="R53" s="28">
        <v>-3671</v>
      </c>
      <c r="S53" s="22">
        <v>-200</v>
      </c>
    </row>
    <row r="54" spans="1:19" ht="13.5">
      <c r="A54" s="7" t="s">
        <v>39</v>
      </c>
      <c r="B54" s="28">
        <v>7453</v>
      </c>
      <c r="C54" s="22">
        <v>5937</v>
      </c>
      <c r="D54" s="28">
        <v>5937</v>
      </c>
      <c r="E54" s="22">
        <v>4284</v>
      </c>
      <c r="F54" s="28">
        <v>4284</v>
      </c>
      <c r="G54" s="22">
        <v>3369</v>
      </c>
      <c r="H54" s="28">
        <v>3369</v>
      </c>
      <c r="I54" s="28">
        <v>3369</v>
      </c>
      <c r="J54" s="28">
        <v>3369</v>
      </c>
      <c r="K54" s="22">
        <v>1929</v>
      </c>
      <c r="L54" s="28">
        <v>1929</v>
      </c>
      <c r="M54" s="28">
        <v>1929</v>
      </c>
      <c r="N54" s="28">
        <v>1929</v>
      </c>
      <c r="O54" s="22">
        <v>5493</v>
      </c>
      <c r="P54" s="28">
        <v>5493</v>
      </c>
      <c r="Q54" s="28">
        <v>5493</v>
      </c>
      <c r="R54" s="28">
        <v>5493</v>
      </c>
      <c r="S54" s="22">
        <v>5693</v>
      </c>
    </row>
    <row r="55" spans="1:19" ht="14.25" thickBot="1">
      <c r="A55" s="7" t="s">
        <v>39</v>
      </c>
      <c r="B55" s="28">
        <v>7412</v>
      </c>
      <c r="C55" s="22">
        <v>7453</v>
      </c>
      <c r="D55" s="28">
        <v>6731</v>
      </c>
      <c r="E55" s="22">
        <v>5937</v>
      </c>
      <c r="F55" s="28">
        <v>7691</v>
      </c>
      <c r="G55" s="22">
        <v>4284</v>
      </c>
      <c r="H55" s="28">
        <v>4233</v>
      </c>
      <c r="I55" s="28">
        <v>4962</v>
      </c>
      <c r="J55" s="28">
        <v>5866</v>
      </c>
      <c r="K55" s="22">
        <v>3369</v>
      </c>
      <c r="L55" s="28">
        <v>3551</v>
      </c>
      <c r="M55" s="28">
        <v>2991</v>
      </c>
      <c r="N55" s="28">
        <v>2380</v>
      </c>
      <c r="O55" s="22">
        <v>1929</v>
      </c>
      <c r="P55" s="28">
        <v>2436</v>
      </c>
      <c r="Q55" s="28">
        <v>2368</v>
      </c>
      <c r="R55" s="28">
        <v>1732</v>
      </c>
      <c r="S55" s="22">
        <v>5493</v>
      </c>
    </row>
    <row r="56" spans="1:19" ht="14.25" thickTop="1">
      <c r="A56" s="8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8" ht="13.5">
      <c r="A58" s="20" t="s">
        <v>158</v>
      </c>
    </row>
    <row r="59" ht="13.5">
      <c r="A59" s="20" t="s">
        <v>159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7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154</v>
      </c>
      <c r="B2" s="14">
        <v>1873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155</v>
      </c>
      <c r="B3" s="1" t="s">
        <v>156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46</v>
      </c>
      <c r="B4" s="15" t="str">
        <f>HYPERLINK("http://www.kabupro.jp/mark/20160414/S1007CWZ.htm","訂正四半期報告書")</f>
        <v>訂正四半期報告書</v>
      </c>
      <c r="C4" s="15" t="str">
        <f>HYPERLINK("http://www.kabupro.jp/mark/20160414/S1007CWX.htm","訂正四半期報告書")</f>
        <v>訂正四半期報告書</v>
      </c>
      <c r="D4" s="15" t="str">
        <f>HYPERLINK("http://www.kabupro.jp/mark/20160414/S1007CWW.htm","訂正四半期報告書")</f>
        <v>訂正四半期報告書</v>
      </c>
      <c r="E4" s="15" t="str">
        <f>HYPERLINK("http://www.kabupro.jp/mark/20160414/S1007CWZ.htm","訂正四半期報告書")</f>
        <v>訂正四半期報告書</v>
      </c>
      <c r="F4" s="15" t="str">
        <f>HYPERLINK("http://www.kabupro.jp/mark/20130910/S000EFSM.htm","四半期報告書")</f>
        <v>四半期報告書</v>
      </c>
      <c r="G4" s="15" t="str">
        <f>HYPERLINK("http://www.kabupro.jp/mark/20130614/S000DJV8.htm","四半期報告書")</f>
        <v>四半期報告書</v>
      </c>
      <c r="H4" s="15" t="str">
        <f>HYPERLINK("http://www.kabupro.jp/mark/20130315/S000D12H.htm","四半期報告書")</f>
        <v>四半期報告書</v>
      </c>
      <c r="I4" s="15" t="str">
        <f>HYPERLINK("http://www.kabupro.jp/mark/20160414/S1007CWQ.htm","訂正有価証券報告書")</f>
        <v>訂正有価証券報告書</v>
      </c>
      <c r="J4" s="15" t="str">
        <f>HYPERLINK("http://www.kabupro.jp/mark/20120911/S000BVYK.htm","四半期報告書")</f>
        <v>四半期報告書</v>
      </c>
      <c r="K4" s="15" t="str">
        <f>HYPERLINK("http://www.kabupro.jp/mark/20120612/S000AZX5.htm","四半期報告書")</f>
        <v>四半期報告書</v>
      </c>
      <c r="L4" s="15" t="str">
        <f>HYPERLINK("http://www.kabupro.jp/mark/20120314/S000AIJC.htm","四半期報告書")</f>
        <v>四半期報告書</v>
      </c>
      <c r="M4" s="15" t="str">
        <f>HYPERLINK("http://www.kabupro.jp/mark/20130129/S000COED.htm","有価証券報告書")</f>
        <v>有価証券報告書</v>
      </c>
      <c r="N4" s="15" t="str">
        <f>HYPERLINK("http://www.kabupro.jp/mark/20110909/S0009BV3.htm","四半期報告書")</f>
        <v>四半期報告書</v>
      </c>
      <c r="O4" s="15" t="str">
        <f>HYPERLINK("http://www.kabupro.jp/mark/20110610/S0008FOA.htm","四半期報告書")</f>
        <v>四半期報告書</v>
      </c>
      <c r="P4" s="15" t="str">
        <f>HYPERLINK("http://www.kabupro.jp/mark/20110314/S0007Z86.htm","四半期報告書")</f>
        <v>四半期報告書</v>
      </c>
      <c r="Q4" s="15" t="str">
        <f>HYPERLINK("http://www.kabupro.jp/mark/20120126/S000A4IG.htm","有価証券報告書")</f>
        <v>有価証券報告書</v>
      </c>
      <c r="R4" s="15" t="str">
        <f>HYPERLINK("http://www.kabupro.jp/mark/20100910/S0006RSJ.htm","四半期報告書")</f>
        <v>四半期報告書</v>
      </c>
      <c r="S4" s="15" t="str">
        <f>HYPERLINK("http://www.kabupro.jp/mark/20100611/S0005VP1.htm","四半期報告書")</f>
        <v>四半期報告書</v>
      </c>
      <c r="T4" s="15" t="str">
        <f>HYPERLINK("http://www.kabupro.jp/mark/20100317/S0005DLH.htm","四半期報告書")</f>
        <v>四半期報告書</v>
      </c>
      <c r="U4" s="15" t="str">
        <f>HYPERLINK("http://www.kabupro.jp/mark/20110127/S0007LFR.htm","有価証券報告書")</f>
        <v>有価証券報告書</v>
      </c>
      <c r="V4" s="15" t="str">
        <f>HYPERLINK("http://www.kabupro.jp/mark/20090914/S00044R8.htm","四半期報告書")</f>
        <v>四半期報告書</v>
      </c>
      <c r="W4" s="15" t="str">
        <f>HYPERLINK("http://www.kabupro.jp/mark/20090612/S00038NV.htm","四半期報告書")</f>
        <v>四半期報告書</v>
      </c>
      <c r="X4" s="15" t="str">
        <f>HYPERLINK("http://www.kabupro.jp/mark/20090317/S0002QLX.htm","四半期報告書")</f>
        <v>四半期報告書</v>
      </c>
      <c r="Y4" s="15" t="str">
        <f>HYPERLINK("http://www.kabupro.jp/mark/20100128/S0004ZS4.htm","有価証券報告書")</f>
        <v>有価証券報告書</v>
      </c>
    </row>
    <row r="5" spans="1:25" ht="14.25" thickBot="1">
      <c r="A5" s="11" t="s">
        <v>47</v>
      </c>
      <c r="B5" s="1" t="s">
        <v>53</v>
      </c>
      <c r="C5" s="1" t="s">
        <v>53</v>
      </c>
      <c r="D5" s="1" t="s">
        <v>53</v>
      </c>
      <c r="E5" s="1" t="s">
        <v>53</v>
      </c>
      <c r="F5" s="1" t="s">
        <v>229</v>
      </c>
      <c r="G5" s="1" t="s">
        <v>231</v>
      </c>
      <c r="H5" s="1" t="s">
        <v>233</v>
      </c>
      <c r="I5" s="1" t="s">
        <v>53</v>
      </c>
      <c r="J5" s="1" t="s">
        <v>235</v>
      </c>
      <c r="K5" s="1" t="s">
        <v>237</v>
      </c>
      <c r="L5" s="1" t="s">
        <v>239</v>
      </c>
      <c r="M5" s="1" t="s">
        <v>57</v>
      </c>
      <c r="N5" s="1" t="s">
        <v>241</v>
      </c>
      <c r="O5" s="1" t="s">
        <v>243</v>
      </c>
      <c r="P5" s="1" t="s">
        <v>245</v>
      </c>
      <c r="Q5" s="1" t="s">
        <v>59</v>
      </c>
      <c r="R5" s="1" t="s">
        <v>247</v>
      </c>
      <c r="S5" s="1" t="s">
        <v>249</v>
      </c>
      <c r="T5" s="1" t="s">
        <v>251</v>
      </c>
      <c r="U5" s="1" t="s">
        <v>61</v>
      </c>
      <c r="V5" s="1" t="s">
        <v>253</v>
      </c>
      <c r="W5" s="1" t="s">
        <v>255</v>
      </c>
      <c r="X5" s="1" t="s">
        <v>257</v>
      </c>
      <c r="Y5" s="1" t="s">
        <v>63</v>
      </c>
    </row>
    <row r="6" spans="1:25" ht="15" thickBot="1" thickTop="1">
      <c r="A6" s="10" t="s">
        <v>48</v>
      </c>
      <c r="B6" s="18" t="s">
        <v>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49</v>
      </c>
      <c r="B7" s="14" t="s">
        <v>225</v>
      </c>
      <c r="C7" s="14" t="s">
        <v>225</v>
      </c>
      <c r="D7" s="14" t="s">
        <v>225</v>
      </c>
      <c r="E7" s="16" t="s">
        <v>54</v>
      </c>
      <c r="F7" s="14" t="s">
        <v>225</v>
      </c>
      <c r="G7" s="14" t="s">
        <v>225</v>
      </c>
      <c r="H7" s="14" t="s">
        <v>225</v>
      </c>
      <c r="I7" s="16" t="s">
        <v>54</v>
      </c>
      <c r="J7" s="14" t="s">
        <v>225</v>
      </c>
      <c r="K7" s="14" t="s">
        <v>225</v>
      </c>
      <c r="L7" s="14" t="s">
        <v>225</v>
      </c>
      <c r="M7" s="16" t="s">
        <v>54</v>
      </c>
      <c r="N7" s="14" t="s">
        <v>225</v>
      </c>
      <c r="O7" s="14" t="s">
        <v>225</v>
      </c>
      <c r="P7" s="14" t="s">
        <v>225</v>
      </c>
      <c r="Q7" s="16" t="s">
        <v>54</v>
      </c>
      <c r="R7" s="14" t="s">
        <v>225</v>
      </c>
      <c r="S7" s="14" t="s">
        <v>225</v>
      </c>
      <c r="T7" s="14" t="s">
        <v>225</v>
      </c>
      <c r="U7" s="16" t="s">
        <v>54</v>
      </c>
      <c r="V7" s="14" t="s">
        <v>225</v>
      </c>
      <c r="W7" s="14" t="s">
        <v>225</v>
      </c>
      <c r="X7" s="14" t="s">
        <v>225</v>
      </c>
      <c r="Y7" s="16" t="s">
        <v>54</v>
      </c>
    </row>
    <row r="8" spans="1:25" ht="13.5">
      <c r="A8" s="13" t="s">
        <v>50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51</v>
      </c>
      <c r="B9" s="1" t="s">
        <v>226</v>
      </c>
      <c r="C9" s="1" t="s">
        <v>227</v>
      </c>
      <c r="D9" s="1" t="s">
        <v>228</v>
      </c>
      <c r="E9" s="17" t="s">
        <v>55</v>
      </c>
      <c r="F9" s="1" t="s">
        <v>230</v>
      </c>
      <c r="G9" s="1" t="s">
        <v>232</v>
      </c>
      <c r="H9" s="1" t="s">
        <v>234</v>
      </c>
      <c r="I9" s="17" t="s">
        <v>56</v>
      </c>
      <c r="J9" s="1" t="s">
        <v>236</v>
      </c>
      <c r="K9" s="1" t="s">
        <v>238</v>
      </c>
      <c r="L9" s="1" t="s">
        <v>240</v>
      </c>
      <c r="M9" s="17" t="s">
        <v>58</v>
      </c>
      <c r="N9" s="1" t="s">
        <v>242</v>
      </c>
      <c r="O9" s="1" t="s">
        <v>244</v>
      </c>
      <c r="P9" s="1" t="s">
        <v>246</v>
      </c>
      <c r="Q9" s="17" t="s">
        <v>60</v>
      </c>
      <c r="R9" s="1" t="s">
        <v>248</v>
      </c>
      <c r="S9" s="1" t="s">
        <v>250</v>
      </c>
      <c r="T9" s="1" t="s">
        <v>252</v>
      </c>
      <c r="U9" s="17" t="s">
        <v>62</v>
      </c>
      <c r="V9" s="1" t="s">
        <v>254</v>
      </c>
      <c r="W9" s="1" t="s">
        <v>256</v>
      </c>
      <c r="X9" s="1" t="s">
        <v>258</v>
      </c>
      <c r="Y9" s="17" t="s">
        <v>64</v>
      </c>
    </row>
    <row r="10" spans="1:25" ht="14.25" thickBot="1">
      <c r="A10" s="13" t="s">
        <v>52</v>
      </c>
      <c r="B10" s="1" t="s">
        <v>66</v>
      </c>
      <c r="C10" s="1" t="s">
        <v>66</v>
      </c>
      <c r="D10" s="1" t="s">
        <v>66</v>
      </c>
      <c r="E10" s="17" t="s">
        <v>66</v>
      </c>
      <c r="F10" s="1" t="s">
        <v>66</v>
      </c>
      <c r="G10" s="1" t="s">
        <v>66</v>
      </c>
      <c r="H10" s="1" t="s">
        <v>66</v>
      </c>
      <c r="I10" s="17" t="s">
        <v>66</v>
      </c>
      <c r="J10" s="1" t="s">
        <v>66</v>
      </c>
      <c r="K10" s="1" t="s">
        <v>66</v>
      </c>
      <c r="L10" s="1" t="s">
        <v>66</v>
      </c>
      <c r="M10" s="17" t="s">
        <v>66</v>
      </c>
      <c r="N10" s="1" t="s">
        <v>66</v>
      </c>
      <c r="O10" s="1" t="s">
        <v>66</v>
      </c>
      <c r="P10" s="1" t="s">
        <v>66</v>
      </c>
      <c r="Q10" s="17" t="s">
        <v>66</v>
      </c>
      <c r="R10" s="1" t="s">
        <v>66</v>
      </c>
      <c r="S10" s="1" t="s">
        <v>66</v>
      </c>
      <c r="T10" s="1" t="s">
        <v>66</v>
      </c>
      <c r="U10" s="17" t="s">
        <v>66</v>
      </c>
      <c r="V10" s="1" t="s">
        <v>66</v>
      </c>
      <c r="W10" s="1" t="s">
        <v>66</v>
      </c>
      <c r="X10" s="1" t="s">
        <v>66</v>
      </c>
      <c r="Y10" s="17" t="s">
        <v>66</v>
      </c>
    </row>
    <row r="11" spans="1:25" ht="14.25" thickTop="1">
      <c r="A11" s="9" t="s">
        <v>65</v>
      </c>
      <c r="B11" s="27">
        <v>7571</v>
      </c>
      <c r="C11" s="27">
        <v>7992</v>
      </c>
      <c r="D11" s="27">
        <v>8257</v>
      </c>
      <c r="E11" s="21">
        <v>8033</v>
      </c>
      <c r="F11" s="27">
        <v>7061</v>
      </c>
      <c r="G11" s="27">
        <v>7311</v>
      </c>
      <c r="H11" s="27">
        <v>6729</v>
      </c>
      <c r="I11" s="21">
        <v>6516</v>
      </c>
      <c r="J11" s="27">
        <v>5963</v>
      </c>
      <c r="K11" s="27">
        <v>8271</v>
      </c>
      <c r="L11" s="27">
        <v>4819</v>
      </c>
      <c r="M11" s="21">
        <v>4865</v>
      </c>
      <c r="N11" s="27">
        <v>4812</v>
      </c>
      <c r="O11" s="27">
        <v>5521</v>
      </c>
      <c r="P11" s="27">
        <v>6459</v>
      </c>
      <c r="Q11" s="21">
        <v>3928</v>
      </c>
      <c r="R11" s="27">
        <v>4110</v>
      </c>
      <c r="S11" s="27">
        <v>3554</v>
      </c>
      <c r="T11" s="27">
        <v>3004</v>
      </c>
      <c r="U11" s="21">
        <v>2518</v>
      </c>
      <c r="V11" s="27">
        <v>3024</v>
      </c>
      <c r="W11" s="27">
        <v>2865</v>
      </c>
      <c r="X11" s="27">
        <v>2260</v>
      </c>
      <c r="Y11" s="21">
        <v>6222</v>
      </c>
    </row>
    <row r="12" spans="1:25" ht="13.5">
      <c r="A12" s="2" t="s">
        <v>259</v>
      </c>
      <c r="B12" s="28">
        <v>1429</v>
      </c>
      <c r="C12" s="28">
        <v>1252</v>
      </c>
      <c r="D12" s="28">
        <v>1267</v>
      </c>
      <c r="E12" s="22">
        <v>1281</v>
      </c>
      <c r="F12" s="28">
        <v>1593</v>
      </c>
      <c r="G12" s="28">
        <v>1353</v>
      </c>
      <c r="H12" s="28">
        <v>1032</v>
      </c>
      <c r="I12" s="22">
        <v>1232</v>
      </c>
      <c r="J12" s="28">
        <v>1657</v>
      </c>
      <c r="K12" s="28">
        <v>1183</v>
      </c>
      <c r="L12" s="28">
        <v>974</v>
      </c>
      <c r="M12" s="22">
        <v>1521</v>
      </c>
      <c r="N12" s="28">
        <v>1926</v>
      </c>
      <c r="O12" s="28">
        <v>1101</v>
      </c>
      <c r="P12" s="28">
        <v>1070</v>
      </c>
      <c r="Q12" s="22">
        <v>1229</v>
      </c>
      <c r="R12" s="28">
        <v>1909</v>
      </c>
      <c r="S12" s="28">
        <v>1177</v>
      </c>
      <c r="T12" s="28">
        <v>812</v>
      </c>
      <c r="U12" s="22">
        <v>1531</v>
      </c>
      <c r="V12" s="28">
        <v>729</v>
      </c>
      <c r="W12" s="28">
        <v>855</v>
      </c>
      <c r="X12" s="28">
        <v>849</v>
      </c>
      <c r="Y12" s="22">
        <v>1893</v>
      </c>
    </row>
    <row r="13" spans="1:25" ht="13.5">
      <c r="A13" s="2" t="s">
        <v>69</v>
      </c>
      <c r="B13" s="28">
        <v>1288</v>
      </c>
      <c r="C13" s="28">
        <v>1313</v>
      </c>
      <c r="D13" s="28">
        <v>1593</v>
      </c>
      <c r="E13" s="22">
        <v>1113</v>
      </c>
      <c r="F13" s="28">
        <v>1540</v>
      </c>
      <c r="G13" s="28">
        <v>1121</v>
      </c>
      <c r="H13" s="28">
        <v>960</v>
      </c>
      <c r="I13" s="22">
        <v>572</v>
      </c>
      <c r="J13" s="28">
        <v>985</v>
      </c>
      <c r="K13" s="28">
        <v>668</v>
      </c>
      <c r="L13" s="28">
        <v>630</v>
      </c>
      <c r="M13" s="22">
        <v>409</v>
      </c>
      <c r="N13" s="28">
        <v>691</v>
      </c>
      <c r="O13" s="28">
        <v>529</v>
      </c>
      <c r="P13" s="28">
        <v>375</v>
      </c>
      <c r="Q13" s="22">
        <v>283</v>
      </c>
      <c r="R13" s="28">
        <v>769</v>
      </c>
      <c r="S13" s="28">
        <v>470</v>
      </c>
      <c r="T13" s="28">
        <v>1056</v>
      </c>
      <c r="U13" s="22">
        <v>990</v>
      </c>
      <c r="V13" s="28">
        <v>4940</v>
      </c>
      <c r="W13" s="28">
        <v>2938</v>
      </c>
      <c r="X13" s="28">
        <v>3953</v>
      </c>
      <c r="Y13" s="22">
        <v>2387</v>
      </c>
    </row>
    <row r="14" spans="1:25" ht="13.5">
      <c r="A14" s="2" t="s">
        <v>71</v>
      </c>
      <c r="B14" s="28">
        <v>5944</v>
      </c>
      <c r="C14" s="28">
        <v>6135</v>
      </c>
      <c r="D14" s="28">
        <v>5457</v>
      </c>
      <c r="E14" s="22">
        <v>5214</v>
      </c>
      <c r="F14" s="28">
        <v>5611</v>
      </c>
      <c r="G14" s="28">
        <v>5192</v>
      </c>
      <c r="H14" s="28">
        <v>4715</v>
      </c>
      <c r="I14" s="22">
        <v>4395</v>
      </c>
      <c r="J14" s="28">
        <v>4024</v>
      </c>
      <c r="K14" s="28">
        <v>3192</v>
      </c>
      <c r="L14" s="28"/>
      <c r="M14" s="22">
        <v>2752</v>
      </c>
      <c r="N14" s="28">
        <v>3164</v>
      </c>
      <c r="O14" s="28">
        <v>3044</v>
      </c>
      <c r="P14" s="28"/>
      <c r="Q14" s="22">
        <v>2934</v>
      </c>
      <c r="R14" s="28"/>
      <c r="S14" s="28"/>
      <c r="T14" s="28"/>
      <c r="U14" s="22"/>
      <c r="V14" s="28"/>
      <c r="W14" s="28"/>
      <c r="X14" s="28"/>
      <c r="Y14" s="22"/>
    </row>
    <row r="15" spans="1:25" ht="13.5">
      <c r="A15" s="2" t="s">
        <v>260</v>
      </c>
      <c r="B15" s="28">
        <v>145</v>
      </c>
      <c r="C15" s="28">
        <v>126</v>
      </c>
      <c r="D15" s="28">
        <v>130</v>
      </c>
      <c r="E15" s="22">
        <v>153</v>
      </c>
      <c r="F15" s="28">
        <v>199</v>
      </c>
      <c r="G15" s="28">
        <v>154</v>
      </c>
      <c r="H15" s="28">
        <v>95</v>
      </c>
      <c r="I15" s="22">
        <v>145</v>
      </c>
      <c r="J15" s="28">
        <v>203</v>
      </c>
      <c r="K15" s="28">
        <v>209</v>
      </c>
      <c r="L15" s="28">
        <v>228</v>
      </c>
      <c r="M15" s="22">
        <v>134</v>
      </c>
      <c r="N15" s="28">
        <v>131</v>
      </c>
      <c r="O15" s="28">
        <v>100</v>
      </c>
      <c r="P15" s="28">
        <v>108</v>
      </c>
      <c r="Q15" s="22">
        <v>72</v>
      </c>
      <c r="R15" s="28">
        <v>142</v>
      </c>
      <c r="S15" s="28">
        <v>113</v>
      </c>
      <c r="T15" s="28">
        <v>64</v>
      </c>
      <c r="U15" s="22">
        <v>86</v>
      </c>
      <c r="V15" s="28"/>
      <c r="W15" s="28"/>
      <c r="X15" s="28"/>
      <c r="Y15" s="22"/>
    </row>
    <row r="16" spans="1:25" ht="13.5">
      <c r="A16" s="2" t="s">
        <v>261</v>
      </c>
      <c r="B16" s="28">
        <v>8</v>
      </c>
      <c r="C16" s="28">
        <v>12</v>
      </c>
      <c r="D16" s="28">
        <v>10</v>
      </c>
      <c r="E16" s="22">
        <v>12</v>
      </c>
      <c r="F16" s="28">
        <v>19</v>
      </c>
      <c r="G16" s="28">
        <v>18</v>
      </c>
      <c r="H16" s="28">
        <v>12</v>
      </c>
      <c r="I16" s="22">
        <v>14</v>
      </c>
      <c r="J16" s="28">
        <v>16</v>
      </c>
      <c r="K16" s="28">
        <v>15</v>
      </c>
      <c r="L16" s="28">
        <v>14</v>
      </c>
      <c r="M16" s="22">
        <v>11</v>
      </c>
      <c r="N16" s="28">
        <v>15</v>
      </c>
      <c r="O16" s="28">
        <v>15</v>
      </c>
      <c r="P16" s="28">
        <v>20</v>
      </c>
      <c r="Q16" s="22">
        <v>14</v>
      </c>
      <c r="R16" s="28">
        <v>12</v>
      </c>
      <c r="S16" s="28">
        <v>11</v>
      </c>
      <c r="T16" s="28">
        <v>11</v>
      </c>
      <c r="U16" s="22">
        <v>10</v>
      </c>
      <c r="V16" s="28"/>
      <c r="W16" s="28"/>
      <c r="X16" s="28"/>
      <c r="Y16" s="22"/>
    </row>
    <row r="17" spans="1:25" ht="13.5">
      <c r="A17" s="2" t="s">
        <v>262</v>
      </c>
      <c r="B17" s="28">
        <v>304</v>
      </c>
      <c r="C17" s="28">
        <v>312</v>
      </c>
      <c r="D17" s="28">
        <v>324</v>
      </c>
      <c r="E17" s="22">
        <v>244</v>
      </c>
      <c r="F17" s="28">
        <v>315</v>
      </c>
      <c r="G17" s="28">
        <v>307</v>
      </c>
      <c r="H17" s="28">
        <v>260</v>
      </c>
      <c r="I17" s="22">
        <v>216</v>
      </c>
      <c r="J17" s="28">
        <v>273</v>
      </c>
      <c r="K17" s="28">
        <v>308</v>
      </c>
      <c r="L17" s="28">
        <v>317</v>
      </c>
      <c r="M17" s="22">
        <v>342</v>
      </c>
      <c r="N17" s="28">
        <v>375</v>
      </c>
      <c r="O17" s="28">
        <v>405</v>
      </c>
      <c r="P17" s="28">
        <v>386</v>
      </c>
      <c r="Q17" s="22">
        <v>335</v>
      </c>
      <c r="R17" s="28">
        <v>346</v>
      </c>
      <c r="S17" s="28">
        <v>325</v>
      </c>
      <c r="T17" s="28">
        <v>309</v>
      </c>
      <c r="U17" s="22">
        <v>283</v>
      </c>
      <c r="V17" s="28"/>
      <c r="W17" s="28"/>
      <c r="X17" s="28"/>
      <c r="Y17" s="22"/>
    </row>
    <row r="18" spans="1:25" ht="13.5">
      <c r="A18" s="2" t="s">
        <v>75</v>
      </c>
      <c r="B18" s="28">
        <v>715</v>
      </c>
      <c r="C18" s="28">
        <v>674</v>
      </c>
      <c r="D18" s="28">
        <v>618</v>
      </c>
      <c r="E18" s="22">
        <v>611</v>
      </c>
      <c r="F18" s="28">
        <v>1831</v>
      </c>
      <c r="G18" s="28">
        <v>1873</v>
      </c>
      <c r="H18" s="28">
        <v>1843</v>
      </c>
      <c r="I18" s="22">
        <v>1861</v>
      </c>
      <c r="J18" s="28">
        <v>1674</v>
      </c>
      <c r="K18" s="28">
        <v>1727</v>
      </c>
      <c r="L18" s="28">
        <v>1695</v>
      </c>
      <c r="M18" s="22">
        <v>1666</v>
      </c>
      <c r="N18" s="28">
        <v>1607</v>
      </c>
      <c r="O18" s="28">
        <v>1649</v>
      </c>
      <c r="P18" s="28">
        <v>1499</v>
      </c>
      <c r="Q18" s="22">
        <v>1437</v>
      </c>
      <c r="R18" s="28">
        <v>1434</v>
      </c>
      <c r="S18" s="28">
        <v>1435</v>
      </c>
      <c r="T18" s="28">
        <v>1431</v>
      </c>
      <c r="U18" s="22">
        <v>1430</v>
      </c>
      <c r="V18" s="28">
        <v>1313</v>
      </c>
      <c r="W18" s="28">
        <v>1302</v>
      </c>
      <c r="X18" s="28">
        <v>1316</v>
      </c>
      <c r="Y18" s="22">
        <v>1326</v>
      </c>
    </row>
    <row r="19" spans="1:25" ht="13.5">
      <c r="A19" s="2" t="s">
        <v>78</v>
      </c>
      <c r="B19" s="28">
        <v>1291</v>
      </c>
      <c r="C19" s="28">
        <v>796</v>
      </c>
      <c r="D19" s="28">
        <v>710</v>
      </c>
      <c r="E19" s="22">
        <v>775</v>
      </c>
      <c r="F19" s="28">
        <v>1149</v>
      </c>
      <c r="G19" s="28">
        <v>754</v>
      </c>
      <c r="H19" s="28">
        <v>796</v>
      </c>
      <c r="I19" s="22">
        <v>872</v>
      </c>
      <c r="J19" s="28">
        <v>1938</v>
      </c>
      <c r="K19" s="28">
        <v>1339</v>
      </c>
      <c r="L19" s="28">
        <v>1375</v>
      </c>
      <c r="M19" s="22">
        <v>1367</v>
      </c>
      <c r="N19" s="28">
        <v>1775</v>
      </c>
      <c r="O19" s="28">
        <v>1067</v>
      </c>
      <c r="P19" s="28">
        <v>865</v>
      </c>
      <c r="Q19" s="22">
        <v>729</v>
      </c>
      <c r="R19" s="28">
        <v>1450</v>
      </c>
      <c r="S19" s="28">
        <v>1374</v>
      </c>
      <c r="T19" s="28">
        <v>1117</v>
      </c>
      <c r="U19" s="22">
        <v>870</v>
      </c>
      <c r="V19" s="28">
        <v>1201</v>
      </c>
      <c r="W19" s="28">
        <v>704</v>
      </c>
      <c r="X19" s="28">
        <v>763</v>
      </c>
      <c r="Y19" s="22">
        <v>789</v>
      </c>
    </row>
    <row r="20" spans="1:25" ht="13.5">
      <c r="A20" s="2" t="s">
        <v>79</v>
      </c>
      <c r="B20" s="28">
        <v>-3</v>
      </c>
      <c r="C20" s="28">
        <v>-5</v>
      </c>
      <c r="D20" s="28">
        <v>-3</v>
      </c>
      <c r="E20" s="22">
        <v>-3</v>
      </c>
      <c r="F20" s="28">
        <v>-3</v>
      </c>
      <c r="G20" s="28">
        <v>-3</v>
      </c>
      <c r="H20" s="28">
        <v>-3</v>
      </c>
      <c r="I20" s="22">
        <v>-3</v>
      </c>
      <c r="J20" s="28">
        <v>-3</v>
      </c>
      <c r="K20" s="28">
        <v>-3</v>
      </c>
      <c r="L20" s="28">
        <v>-5</v>
      </c>
      <c r="M20" s="22">
        <v>-5</v>
      </c>
      <c r="N20" s="28">
        <v>-3</v>
      </c>
      <c r="O20" s="28">
        <v>-3</v>
      </c>
      <c r="P20" s="28">
        <v>-4</v>
      </c>
      <c r="Q20" s="22">
        <v>-4</v>
      </c>
      <c r="R20" s="28">
        <v>-13</v>
      </c>
      <c r="S20" s="28">
        <v>-13</v>
      </c>
      <c r="T20" s="28">
        <v>-14</v>
      </c>
      <c r="U20" s="22">
        <v>-19</v>
      </c>
      <c r="V20" s="28">
        <v>-56</v>
      </c>
      <c r="W20" s="28">
        <v>-61</v>
      </c>
      <c r="X20" s="28">
        <v>-63</v>
      </c>
      <c r="Y20" s="22">
        <v>-98</v>
      </c>
    </row>
    <row r="21" spans="1:25" ht="13.5">
      <c r="A21" s="2" t="s">
        <v>80</v>
      </c>
      <c r="B21" s="28">
        <v>18696</v>
      </c>
      <c r="C21" s="28">
        <v>18611</v>
      </c>
      <c r="D21" s="28">
        <v>18366</v>
      </c>
      <c r="E21" s="22">
        <v>17435</v>
      </c>
      <c r="F21" s="28">
        <v>19319</v>
      </c>
      <c r="G21" s="28">
        <v>18083</v>
      </c>
      <c r="H21" s="28">
        <v>16444</v>
      </c>
      <c r="I21" s="22">
        <v>15823</v>
      </c>
      <c r="J21" s="28">
        <v>16733</v>
      </c>
      <c r="K21" s="28">
        <v>16912</v>
      </c>
      <c r="L21" s="28">
        <v>12766</v>
      </c>
      <c r="M21" s="22">
        <v>13066</v>
      </c>
      <c r="N21" s="28">
        <v>14497</v>
      </c>
      <c r="O21" s="28">
        <v>13433</v>
      </c>
      <c r="P21" s="28">
        <v>13878</v>
      </c>
      <c r="Q21" s="22">
        <v>10961</v>
      </c>
      <c r="R21" s="28">
        <v>13619</v>
      </c>
      <c r="S21" s="28">
        <v>11216</v>
      </c>
      <c r="T21" s="28">
        <v>10789</v>
      </c>
      <c r="U21" s="22">
        <v>10756</v>
      </c>
      <c r="V21" s="28">
        <v>15527</v>
      </c>
      <c r="W21" s="28">
        <v>13161</v>
      </c>
      <c r="X21" s="28">
        <v>13299</v>
      </c>
      <c r="Y21" s="22">
        <v>16625</v>
      </c>
    </row>
    <row r="22" spans="1:25" ht="13.5">
      <c r="A22" s="3" t="s">
        <v>263</v>
      </c>
      <c r="B22" s="28">
        <v>42036</v>
      </c>
      <c r="C22" s="28">
        <v>41523</v>
      </c>
      <c r="D22" s="28">
        <v>40989</v>
      </c>
      <c r="E22" s="22">
        <v>40846</v>
      </c>
      <c r="F22" s="28">
        <v>43174</v>
      </c>
      <c r="G22" s="28">
        <v>42855</v>
      </c>
      <c r="H22" s="28">
        <v>42793</v>
      </c>
      <c r="I22" s="22">
        <v>42848</v>
      </c>
      <c r="J22" s="28">
        <v>42823</v>
      </c>
      <c r="K22" s="28">
        <v>43183</v>
      </c>
      <c r="L22" s="28">
        <v>42860</v>
      </c>
      <c r="M22" s="22">
        <v>42859</v>
      </c>
      <c r="N22" s="28">
        <v>42890</v>
      </c>
      <c r="O22" s="28">
        <v>42831</v>
      </c>
      <c r="P22" s="28">
        <v>42809</v>
      </c>
      <c r="Q22" s="22">
        <v>42733</v>
      </c>
      <c r="R22" s="28">
        <v>42674</v>
      </c>
      <c r="S22" s="28">
        <v>42462</v>
      </c>
      <c r="T22" s="28">
        <v>42563</v>
      </c>
      <c r="U22" s="22">
        <v>42548</v>
      </c>
      <c r="V22" s="28">
        <v>42283</v>
      </c>
      <c r="W22" s="28">
        <v>42287</v>
      </c>
      <c r="X22" s="28">
        <v>42195</v>
      </c>
      <c r="Y22" s="22">
        <v>42177</v>
      </c>
    </row>
    <row r="23" spans="1:25" ht="13.5">
      <c r="A23" s="3" t="s">
        <v>264</v>
      </c>
      <c r="B23" s="28">
        <v>4479</v>
      </c>
      <c r="C23" s="28">
        <v>4409</v>
      </c>
      <c r="D23" s="28">
        <v>4380</v>
      </c>
      <c r="E23" s="22">
        <v>4359</v>
      </c>
      <c r="F23" s="28">
        <v>5872</v>
      </c>
      <c r="G23" s="28">
        <v>5833</v>
      </c>
      <c r="H23" s="28">
        <v>5795</v>
      </c>
      <c r="I23" s="22">
        <v>5752</v>
      </c>
      <c r="J23" s="28">
        <v>5870</v>
      </c>
      <c r="K23" s="28">
        <v>5780</v>
      </c>
      <c r="L23" s="28">
        <v>5755</v>
      </c>
      <c r="M23" s="22">
        <v>5733</v>
      </c>
      <c r="N23" s="28">
        <v>5761</v>
      </c>
      <c r="O23" s="28">
        <v>5742</v>
      </c>
      <c r="P23" s="28">
        <v>5747</v>
      </c>
      <c r="Q23" s="22">
        <v>5613</v>
      </c>
      <c r="R23" s="28">
        <v>5625</v>
      </c>
      <c r="S23" s="28">
        <v>5574</v>
      </c>
      <c r="T23" s="28">
        <v>5635</v>
      </c>
      <c r="U23" s="22">
        <v>5647</v>
      </c>
      <c r="V23" s="28">
        <v>5667</v>
      </c>
      <c r="W23" s="28">
        <v>6202</v>
      </c>
      <c r="X23" s="28">
        <v>6195</v>
      </c>
      <c r="Y23" s="22">
        <v>6176</v>
      </c>
    </row>
    <row r="24" spans="1:25" ht="13.5">
      <c r="A24" s="3" t="s">
        <v>94</v>
      </c>
      <c r="B24" s="28">
        <v>11325</v>
      </c>
      <c r="C24" s="28">
        <v>11186</v>
      </c>
      <c r="D24" s="28">
        <v>11200</v>
      </c>
      <c r="E24" s="22">
        <v>11199</v>
      </c>
      <c r="F24" s="28">
        <v>11226</v>
      </c>
      <c r="G24" s="28">
        <v>11220</v>
      </c>
      <c r="H24" s="28">
        <v>11231</v>
      </c>
      <c r="I24" s="22">
        <v>11210</v>
      </c>
      <c r="J24" s="28">
        <v>11234</v>
      </c>
      <c r="K24" s="28">
        <v>11242</v>
      </c>
      <c r="L24" s="28">
        <v>11145</v>
      </c>
      <c r="M24" s="22">
        <v>11171</v>
      </c>
      <c r="N24" s="28">
        <v>11339</v>
      </c>
      <c r="O24" s="28">
        <v>11344</v>
      </c>
      <c r="P24" s="28">
        <v>11344</v>
      </c>
      <c r="Q24" s="22">
        <v>11375</v>
      </c>
      <c r="R24" s="28">
        <v>11375</v>
      </c>
      <c r="S24" s="28">
        <v>11375</v>
      </c>
      <c r="T24" s="28">
        <v>11375</v>
      </c>
      <c r="U24" s="22">
        <v>11375</v>
      </c>
      <c r="V24" s="28">
        <v>11387</v>
      </c>
      <c r="W24" s="28">
        <v>11406</v>
      </c>
      <c r="X24" s="28">
        <v>11406</v>
      </c>
      <c r="Y24" s="22">
        <v>11406</v>
      </c>
    </row>
    <row r="25" spans="1:25" ht="13.5">
      <c r="A25" s="3" t="s">
        <v>95</v>
      </c>
      <c r="B25" s="28">
        <v>2725</v>
      </c>
      <c r="C25" s="28">
        <v>2218</v>
      </c>
      <c r="D25" s="28">
        <v>2132</v>
      </c>
      <c r="E25" s="22">
        <v>2181</v>
      </c>
      <c r="F25" s="28">
        <v>2093</v>
      </c>
      <c r="G25" s="28">
        <v>1911</v>
      </c>
      <c r="H25" s="28">
        <v>1845</v>
      </c>
      <c r="I25" s="22">
        <v>1753</v>
      </c>
      <c r="J25" s="28">
        <v>1656</v>
      </c>
      <c r="K25" s="28">
        <v>1480</v>
      </c>
      <c r="L25" s="28">
        <v>1352</v>
      </c>
      <c r="M25" s="22">
        <v>1352</v>
      </c>
      <c r="N25" s="28">
        <v>1187</v>
      </c>
      <c r="O25" s="28">
        <v>1065</v>
      </c>
      <c r="P25" s="28">
        <v>1059</v>
      </c>
      <c r="Q25" s="22">
        <v>612</v>
      </c>
      <c r="R25" s="28">
        <v>404</v>
      </c>
      <c r="S25" s="28">
        <v>439</v>
      </c>
      <c r="T25" s="28">
        <v>393</v>
      </c>
      <c r="U25" s="22">
        <v>358</v>
      </c>
      <c r="V25" s="28">
        <v>348</v>
      </c>
      <c r="W25" s="28">
        <v>310</v>
      </c>
      <c r="X25" s="28">
        <v>80</v>
      </c>
      <c r="Y25" s="22"/>
    </row>
    <row r="26" spans="1:25" ht="13.5">
      <c r="A26" s="3" t="s">
        <v>96</v>
      </c>
      <c r="B26" s="28">
        <v>48</v>
      </c>
      <c r="C26" s="28">
        <v>440</v>
      </c>
      <c r="D26" s="28">
        <v>559</v>
      </c>
      <c r="E26" s="22">
        <v>156</v>
      </c>
      <c r="F26" s="28">
        <v>278</v>
      </c>
      <c r="G26" s="28">
        <v>501</v>
      </c>
      <c r="H26" s="28">
        <v>106</v>
      </c>
      <c r="I26" s="22">
        <v>34</v>
      </c>
      <c r="J26" s="28">
        <v>120</v>
      </c>
      <c r="K26" s="28">
        <v>33</v>
      </c>
      <c r="L26" s="28">
        <v>78</v>
      </c>
      <c r="M26" s="22">
        <v>39</v>
      </c>
      <c r="N26" s="28">
        <v>139</v>
      </c>
      <c r="O26" s="28">
        <v>167</v>
      </c>
      <c r="P26" s="28">
        <v>24</v>
      </c>
      <c r="Q26" s="22">
        <v>18</v>
      </c>
      <c r="R26" s="28">
        <v>354</v>
      </c>
      <c r="S26" s="28">
        <v>370</v>
      </c>
      <c r="T26" s="28">
        <v>227</v>
      </c>
      <c r="U26" s="22">
        <v>234</v>
      </c>
      <c r="V26" s="28">
        <v>468</v>
      </c>
      <c r="W26" s="28">
        <v>497</v>
      </c>
      <c r="X26" s="28">
        <v>448</v>
      </c>
      <c r="Y26" s="22">
        <v>308</v>
      </c>
    </row>
    <row r="27" spans="1:25" ht="13.5">
      <c r="A27" s="3" t="s">
        <v>82</v>
      </c>
      <c r="B27" s="28">
        <v>-32126</v>
      </c>
      <c r="C27" s="28">
        <v>-31930</v>
      </c>
      <c r="D27" s="28">
        <v>-31656</v>
      </c>
      <c r="E27" s="22">
        <v>-31388</v>
      </c>
      <c r="F27" s="28">
        <v>-34942</v>
      </c>
      <c r="G27" s="28">
        <v>-34592</v>
      </c>
      <c r="H27" s="28">
        <v>-33716</v>
      </c>
      <c r="I27" s="22">
        <v>-33429</v>
      </c>
      <c r="J27" s="28">
        <v>-33366</v>
      </c>
      <c r="K27" s="28">
        <v>-33323</v>
      </c>
      <c r="L27" s="28">
        <v>-33034</v>
      </c>
      <c r="M27" s="22">
        <v>-32754</v>
      </c>
      <c r="N27" s="28">
        <v>-32458</v>
      </c>
      <c r="O27" s="28">
        <v>-32178</v>
      </c>
      <c r="P27" s="28">
        <v>-31921</v>
      </c>
      <c r="Q27" s="22">
        <v>-31213</v>
      </c>
      <c r="R27" s="28">
        <v>-30991</v>
      </c>
      <c r="S27" s="28">
        <v>-30639</v>
      </c>
      <c r="T27" s="28">
        <v>-30487</v>
      </c>
      <c r="U27" s="22">
        <v>-30163</v>
      </c>
      <c r="V27" s="28">
        <v>-29884</v>
      </c>
      <c r="W27" s="28">
        <v>-30223</v>
      </c>
      <c r="X27" s="28">
        <v>-29925</v>
      </c>
      <c r="Y27" s="22">
        <v>-29616</v>
      </c>
    </row>
    <row r="28" spans="1:25" ht="13.5">
      <c r="A28" s="3" t="s">
        <v>97</v>
      </c>
      <c r="B28" s="28">
        <v>28488</v>
      </c>
      <c r="C28" s="28">
        <v>27848</v>
      </c>
      <c r="D28" s="28">
        <v>27604</v>
      </c>
      <c r="E28" s="22">
        <v>27355</v>
      </c>
      <c r="F28" s="28">
        <v>27702</v>
      </c>
      <c r="G28" s="28">
        <v>27729</v>
      </c>
      <c r="H28" s="28">
        <v>28055</v>
      </c>
      <c r="I28" s="22">
        <v>28168</v>
      </c>
      <c r="J28" s="28">
        <v>28338</v>
      </c>
      <c r="K28" s="28">
        <v>28396</v>
      </c>
      <c r="L28" s="28">
        <v>28158</v>
      </c>
      <c r="M28" s="22">
        <v>28401</v>
      </c>
      <c r="N28" s="28">
        <v>28860</v>
      </c>
      <c r="O28" s="28">
        <v>28973</v>
      </c>
      <c r="P28" s="28">
        <v>29063</v>
      </c>
      <c r="Q28" s="22">
        <v>29140</v>
      </c>
      <c r="R28" s="28">
        <v>29442</v>
      </c>
      <c r="S28" s="28">
        <v>29582</v>
      </c>
      <c r="T28" s="28">
        <v>29707</v>
      </c>
      <c r="U28" s="22">
        <v>30001</v>
      </c>
      <c r="V28" s="28">
        <v>30270</v>
      </c>
      <c r="W28" s="28">
        <v>30480</v>
      </c>
      <c r="X28" s="28">
        <v>30400</v>
      </c>
      <c r="Y28" s="22">
        <v>30451</v>
      </c>
    </row>
    <row r="29" spans="1:25" ht="13.5">
      <c r="A29" s="2" t="s">
        <v>100</v>
      </c>
      <c r="B29" s="28">
        <v>567</v>
      </c>
      <c r="C29" s="28">
        <v>591</v>
      </c>
      <c r="D29" s="28">
        <v>596</v>
      </c>
      <c r="E29" s="22">
        <v>610</v>
      </c>
      <c r="F29" s="28">
        <v>545</v>
      </c>
      <c r="G29" s="28">
        <v>573</v>
      </c>
      <c r="H29" s="28">
        <v>610</v>
      </c>
      <c r="I29" s="22">
        <v>643</v>
      </c>
      <c r="J29" s="28">
        <v>638</v>
      </c>
      <c r="K29" s="28">
        <v>634</v>
      </c>
      <c r="L29" s="28">
        <v>569</v>
      </c>
      <c r="M29" s="22">
        <v>599</v>
      </c>
      <c r="N29" s="28">
        <v>611</v>
      </c>
      <c r="O29" s="28">
        <v>646</v>
      </c>
      <c r="P29" s="28">
        <v>673</v>
      </c>
      <c r="Q29" s="22">
        <v>695</v>
      </c>
      <c r="R29" s="28">
        <v>645</v>
      </c>
      <c r="S29" s="28">
        <v>676</v>
      </c>
      <c r="T29" s="28">
        <v>700</v>
      </c>
      <c r="U29" s="22">
        <v>745</v>
      </c>
      <c r="V29" s="28">
        <v>746</v>
      </c>
      <c r="W29" s="28">
        <v>841</v>
      </c>
      <c r="X29" s="28">
        <v>822</v>
      </c>
      <c r="Y29" s="22">
        <v>834</v>
      </c>
    </row>
    <row r="30" spans="1:25" ht="13.5">
      <c r="A30" s="3" t="s">
        <v>101</v>
      </c>
      <c r="B30" s="28">
        <v>60</v>
      </c>
      <c r="C30" s="28">
        <v>57</v>
      </c>
      <c r="D30" s="28">
        <v>61</v>
      </c>
      <c r="E30" s="22">
        <v>59</v>
      </c>
      <c r="F30" s="28">
        <v>57</v>
      </c>
      <c r="G30" s="28">
        <v>48</v>
      </c>
      <c r="H30" s="28">
        <v>43</v>
      </c>
      <c r="I30" s="22">
        <v>35</v>
      </c>
      <c r="J30" s="28">
        <v>151</v>
      </c>
      <c r="K30" s="28">
        <v>156</v>
      </c>
      <c r="L30" s="28">
        <v>147</v>
      </c>
      <c r="M30" s="22">
        <v>174</v>
      </c>
      <c r="N30" s="28">
        <v>159</v>
      </c>
      <c r="O30" s="28">
        <v>144</v>
      </c>
      <c r="P30" s="28">
        <v>142</v>
      </c>
      <c r="Q30" s="22">
        <v>161</v>
      </c>
      <c r="R30" s="28">
        <v>153</v>
      </c>
      <c r="S30" s="28">
        <v>146</v>
      </c>
      <c r="T30" s="28">
        <v>140</v>
      </c>
      <c r="U30" s="22">
        <v>138</v>
      </c>
      <c r="V30" s="28">
        <v>145</v>
      </c>
      <c r="W30" s="28">
        <v>138</v>
      </c>
      <c r="X30" s="28">
        <v>142</v>
      </c>
      <c r="Y30" s="22">
        <v>149</v>
      </c>
    </row>
    <row r="31" spans="1:25" ht="13.5">
      <c r="A31" s="3" t="s">
        <v>103</v>
      </c>
      <c r="B31" s="28">
        <v>272</v>
      </c>
      <c r="C31" s="28">
        <v>275</v>
      </c>
      <c r="D31" s="28">
        <v>279</v>
      </c>
      <c r="E31" s="22">
        <v>278</v>
      </c>
      <c r="F31" s="28">
        <v>282</v>
      </c>
      <c r="G31" s="28">
        <v>285</v>
      </c>
      <c r="H31" s="28">
        <v>288</v>
      </c>
      <c r="I31" s="22">
        <v>324</v>
      </c>
      <c r="J31" s="28">
        <v>326</v>
      </c>
      <c r="K31" s="28">
        <v>330</v>
      </c>
      <c r="L31" s="28">
        <v>333</v>
      </c>
      <c r="M31" s="22">
        <v>347</v>
      </c>
      <c r="N31" s="28">
        <v>334</v>
      </c>
      <c r="O31" s="28">
        <v>337</v>
      </c>
      <c r="P31" s="28">
        <v>341</v>
      </c>
      <c r="Q31" s="22">
        <v>345</v>
      </c>
      <c r="R31" s="28">
        <v>350</v>
      </c>
      <c r="S31" s="28">
        <v>409</v>
      </c>
      <c r="T31" s="28">
        <v>410</v>
      </c>
      <c r="U31" s="22">
        <v>418</v>
      </c>
      <c r="V31" s="28">
        <v>1490</v>
      </c>
      <c r="W31" s="28">
        <v>1496</v>
      </c>
      <c r="X31" s="28">
        <v>1508</v>
      </c>
      <c r="Y31" s="22">
        <v>1591</v>
      </c>
    </row>
    <row r="32" spans="1:25" ht="13.5">
      <c r="A32" s="3" t="s">
        <v>75</v>
      </c>
      <c r="B32" s="28">
        <v>2482</v>
      </c>
      <c r="C32" s="28">
        <v>2492</v>
      </c>
      <c r="D32" s="28">
        <v>2554</v>
      </c>
      <c r="E32" s="22">
        <v>2557</v>
      </c>
      <c r="F32" s="28">
        <v>1083</v>
      </c>
      <c r="G32" s="28">
        <v>1059</v>
      </c>
      <c r="H32" s="28">
        <v>101</v>
      </c>
      <c r="I32" s="22">
        <v>101</v>
      </c>
      <c r="J32" s="28">
        <v>102</v>
      </c>
      <c r="K32" s="28">
        <v>104</v>
      </c>
      <c r="L32" s="28">
        <v>111</v>
      </c>
      <c r="M32" s="22">
        <v>136</v>
      </c>
      <c r="N32" s="28">
        <v>140</v>
      </c>
      <c r="O32" s="28">
        <v>143</v>
      </c>
      <c r="P32" s="28">
        <v>148</v>
      </c>
      <c r="Q32" s="22">
        <v>154</v>
      </c>
      <c r="R32" s="28">
        <v>16</v>
      </c>
      <c r="S32" s="28">
        <v>16</v>
      </c>
      <c r="T32" s="28">
        <v>16</v>
      </c>
      <c r="U32" s="22">
        <v>16</v>
      </c>
      <c r="V32" s="28">
        <v>16</v>
      </c>
      <c r="W32" s="28">
        <v>16</v>
      </c>
      <c r="X32" s="28">
        <v>25</v>
      </c>
      <c r="Y32" s="22">
        <v>24</v>
      </c>
    </row>
    <row r="33" spans="1:25" ht="13.5">
      <c r="A33" s="3" t="s">
        <v>106</v>
      </c>
      <c r="B33" s="28">
        <v>9</v>
      </c>
      <c r="C33" s="28">
        <v>7</v>
      </c>
      <c r="D33" s="28">
        <v>7</v>
      </c>
      <c r="E33" s="22">
        <v>7</v>
      </c>
      <c r="F33" s="28">
        <v>7</v>
      </c>
      <c r="G33" s="28">
        <v>7</v>
      </c>
      <c r="H33" s="28">
        <v>7</v>
      </c>
      <c r="I33" s="22">
        <v>7</v>
      </c>
      <c r="J33" s="28">
        <v>7</v>
      </c>
      <c r="K33" s="28">
        <v>7</v>
      </c>
      <c r="L33" s="28">
        <v>7</v>
      </c>
      <c r="M33" s="22">
        <v>7</v>
      </c>
      <c r="N33" s="28">
        <v>873</v>
      </c>
      <c r="O33" s="28">
        <v>893</v>
      </c>
      <c r="P33" s="28">
        <v>893</v>
      </c>
      <c r="Q33" s="22">
        <v>893</v>
      </c>
      <c r="R33" s="28">
        <v>1816</v>
      </c>
      <c r="S33" s="28"/>
      <c r="T33" s="28"/>
      <c r="U33" s="22">
        <v>1816</v>
      </c>
      <c r="V33" s="28">
        <v>3050</v>
      </c>
      <c r="W33" s="28">
        <v>3050</v>
      </c>
      <c r="X33" s="28">
        <v>3055</v>
      </c>
      <c r="Y33" s="22">
        <v>3055</v>
      </c>
    </row>
    <row r="34" spans="1:25" ht="13.5">
      <c r="A34" s="3" t="s">
        <v>78</v>
      </c>
      <c r="B34" s="28">
        <v>1360</v>
      </c>
      <c r="C34" s="28">
        <v>1345</v>
      </c>
      <c r="D34" s="28">
        <v>1359</v>
      </c>
      <c r="E34" s="22">
        <v>1344</v>
      </c>
      <c r="F34" s="28">
        <v>1670</v>
      </c>
      <c r="G34" s="28">
        <v>1663</v>
      </c>
      <c r="H34" s="28">
        <v>1669</v>
      </c>
      <c r="I34" s="22">
        <v>1663</v>
      </c>
      <c r="J34" s="28">
        <v>1677</v>
      </c>
      <c r="K34" s="28">
        <v>1661</v>
      </c>
      <c r="L34" s="28">
        <v>1676</v>
      </c>
      <c r="M34" s="22">
        <v>1685</v>
      </c>
      <c r="N34" s="28">
        <v>1700</v>
      </c>
      <c r="O34" s="28">
        <v>1698</v>
      </c>
      <c r="P34" s="28">
        <v>1677</v>
      </c>
      <c r="Q34" s="22">
        <v>1655</v>
      </c>
      <c r="R34" s="28">
        <v>1659</v>
      </c>
      <c r="S34" s="28">
        <v>1699</v>
      </c>
      <c r="T34" s="28">
        <v>1753</v>
      </c>
      <c r="U34" s="22">
        <v>1762</v>
      </c>
      <c r="V34" s="28">
        <v>1818</v>
      </c>
      <c r="W34" s="28">
        <v>1784</v>
      </c>
      <c r="X34" s="28">
        <v>1750</v>
      </c>
      <c r="Y34" s="22">
        <v>1765</v>
      </c>
    </row>
    <row r="35" spans="1:25" ht="13.5">
      <c r="A35" s="3" t="s">
        <v>79</v>
      </c>
      <c r="B35" s="28">
        <v>-329</v>
      </c>
      <c r="C35" s="28">
        <v>-327</v>
      </c>
      <c r="D35" s="28">
        <v>-327</v>
      </c>
      <c r="E35" s="22">
        <v>-328</v>
      </c>
      <c r="F35" s="28">
        <v>-328</v>
      </c>
      <c r="G35" s="28">
        <v>-329</v>
      </c>
      <c r="H35" s="28">
        <v>-329</v>
      </c>
      <c r="I35" s="22">
        <v>-333</v>
      </c>
      <c r="J35" s="28">
        <v>-331</v>
      </c>
      <c r="K35" s="28">
        <v>-332</v>
      </c>
      <c r="L35" s="28">
        <v>-332</v>
      </c>
      <c r="M35" s="22">
        <v>-332</v>
      </c>
      <c r="N35" s="28">
        <v>-1157</v>
      </c>
      <c r="O35" s="28">
        <v>-1170</v>
      </c>
      <c r="P35" s="28">
        <v>-1170</v>
      </c>
      <c r="Q35" s="22">
        <v>-1170</v>
      </c>
      <c r="R35" s="28">
        <v>-2095</v>
      </c>
      <c r="S35" s="28">
        <v>-2121</v>
      </c>
      <c r="T35" s="28">
        <v>-2121</v>
      </c>
      <c r="U35" s="22">
        <v>-2122</v>
      </c>
      <c r="V35" s="28">
        <v>-4389</v>
      </c>
      <c r="W35" s="28">
        <v>-4389</v>
      </c>
      <c r="X35" s="28">
        <v>-4393</v>
      </c>
      <c r="Y35" s="22">
        <v>-4469</v>
      </c>
    </row>
    <row r="36" spans="1:25" ht="13.5">
      <c r="A36" s="3" t="s">
        <v>110</v>
      </c>
      <c r="B36" s="28">
        <v>3855</v>
      </c>
      <c r="C36" s="28">
        <v>3851</v>
      </c>
      <c r="D36" s="28">
        <v>3934</v>
      </c>
      <c r="E36" s="22">
        <v>3920</v>
      </c>
      <c r="F36" s="28">
        <v>2772</v>
      </c>
      <c r="G36" s="28">
        <v>2735</v>
      </c>
      <c r="H36" s="28">
        <v>1781</v>
      </c>
      <c r="I36" s="22">
        <v>1798</v>
      </c>
      <c r="J36" s="28">
        <v>1933</v>
      </c>
      <c r="K36" s="28">
        <v>1927</v>
      </c>
      <c r="L36" s="28">
        <v>1944</v>
      </c>
      <c r="M36" s="22">
        <v>2017</v>
      </c>
      <c r="N36" s="28">
        <v>2051</v>
      </c>
      <c r="O36" s="28">
        <v>2048</v>
      </c>
      <c r="P36" s="28">
        <v>2033</v>
      </c>
      <c r="Q36" s="22">
        <v>2039</v>
      </c>
      <c r="R36" s="28">
        <v>1901</v>
      </c>
      <c r="S36" s="28">
        <v>1966</v>
      </c>
      <c r="T36" s="28">
        <v>2015</v>
      </c>
      <c r="U36" s="22">
        <v>2030</v>
      </c>
      <c r="V36" s="28">
        <v>2132</v>
      </c>
      <c r="W36" s="28">
        <v>2096</v>
      </c>
      <c r="X36" s="28">
        <v>2089</v>
      </c>
      <c r="Y36" s="22">
        <v>2118</v>
      </c>
    </row>
    <row r="37" spans="1:25" ht="13.5">
      <c r="A37" s="2" t="s">
        <v>111</v>
      </c>
      <c r="B37" s="28">
        <v>32911</v>
      </c>
      <c r="C37" s="28">
        <v>32290</v>
      </c>
      <c r="D37" s="28">
        <v>32135</v>
      </c>
      <c r="E37" s="22">
        <v>31885</v>
      </c>
      <c r="F37" s="28">
        <v>31019</v>
      </c>
      <c r="G37" s="28">
        <v>31038</v>
      </c>
      <c r="H37" s="28">
        <v>30448</v>
      </c>
      <c r="I37" s="22">
        <v>30610</v>
      </c>
      <c r="J37" s="28">
        <v>30911</v>
      </c>
      <c r="K37" s="28">
        <v>30959</v>
      </c>
      <c r="L37" s="28">
        <v>30672</v>
      </c>
      <c r="M37" s="22">
        <v>31018</v>
      </c>
      <c r="N37" s="28">
        <v>31523</v>
      </c>
      <c r="O37" s="28">
        <v>31667</v>
      </c>
      <c r="P37" s="28">
        <v>31771</v>
      </c>
      <c r="Q37" s="22">
        <v>31876</v>
      </c>
      <c r="R37" s="28">
        <v>31989</v>
      </c>
      <c r="S37" s="28">
        <v>32225</v>
      </c>
      <c r="T37" s="28">
        <v>32423</v>
      </c>
      <c r="U37" s="22">
        <v>32777</v>
      </c>
      <c r="V37" s="28">
        <v>33149</v>
      </c>
      <c r="W37" s="28">
        <v>33418</v>
      </c>
      <c r="X37" s="28">
        <v>33312</v>
      </c>
      <c r="Y37" s="22">
        <v>33405</v>
      </c>
    </row>
    <row r="38" spans="1:25" ht="13.5">
      <c r="A38" s="2" t="s">
        <v>112</v>
      </c>
      <c r="B38" s="28">
        <v>1</v>
      </c>
      <c r="C38" s="28">
        <v>2</v>
      </c>
      <c r="D38" s="28">
        <v>3</v>
      </c>
      <c r="E38" s="22">
        <v>4</v>
      </c>
      <c r="F38" s="28">
        <v>4</v>
      </c>
      <c r="G38" s="28">
        <v>5</v>
      </c>
      <c r="H38" s="28">
        <v>6</v>
      </c>
      <c r="I38" s="22">
        <v>7</v>
      </c>
      <c r="J38" s="28">
        <v>8</v>
      </c>
      <c r="K38" s="28">
        <v>8</v>
      </c>
      <c r="L38" s="28">
        <v>9</v>
      </c>
      <c r="M38" s="22">
        <v>10</v>
      </c>
      <c r="N38" s="28">
        <v>11</v>
      </c>
      <c r="O38" s="28">
        <v>11</v>
      </c>
      <c r="P38" s="28">
        <v>12</v>
      </c>
      <c r="Q38" s="22">
        <v>12</v>
      </c>
      <c r="R38" s="28">
        <v>11</v>
      </c>
      <c r="S38" s="28">
        <v>12</v>
      </c>
      <c r="T38" s="28">
        <v>12</v>
      </c>
      <c r="U38" s="22"/>
      <c r="V38" s="28"/>
      <c r="W38" s="28"/>
      <c r="X38" s="28"/>
      <c r="Y38" s="22"/>
    </row>
    <row r="39" spans="1:25" ht="13.5">
      <c r="A39" s="2" t="s">
        <v>113</v>
      </c>
      <c r="B39" s="28">
        <v>1</v>
      </c>
      <c r="C39" s="28">
        <v>2</v>
      </c>
      <c r="D39" s="28">
        <v>3</v>
      </c>
      <c r="E39" s="22">
        <v>4</v>
      </c>
      <c r="F39" s="28">
        <v>4</v>
      </c>
      <c r="G39" s="28">
        <v>5</v>
      </c>
      <c r="H39" s="28">
        <v>6</v>
      </c>
      <c r="I39" s="22">
        <v>7</v>
      </c>
      <c r="J39" s="28">
        <v>8</v>
      </c>
      <c r="K39" s="28">
        <v>8</v>
      </c>
      <c r="L39" s="28">
        <v>9</v>
      </c>
      <c r="M39" s="22">
        <v>10</v>
      </c>
      <c r="N39" s="28">
        <v>11</v>
      </c>
      <c r="O39" s="28">
        <v>11</v>
      </c>
      <c r="P39" s="28">
        <v>12</v>
      </c>
      <c r="Q39" s="22">
        <v>12</v>
      </c>
      <c r="R39" s="28">
        <v>11</v>
      </c>
      <c r="S39" s="28">
        <v>12</v>
      </c>
      <c r="T39" s="28">
        <v>12</v>
      </c>
      <c r="U39" s="22"/>
      <c r="V39" s="28"/>
      <c r="W39" s="28"/>
      <c r="X39" s="28"/>
      <c r="Y39" s="22"/>
    </row>
    <row r="40" spans="1:25" ht="14.25" thickBot="1">
      <c r="A40" s="5" t="s">
        <v>114</v>
      </c>
      <c r="B40" s="29">
        <v>51609</v>
      </c>
      <c r="C40" s="29">
        <v>50904</v>
      </c>
      <c r="D40" s="29">
        <v>50504</v>
      </c>
      <c r="E40" s="23">
        <v>49325</v>
      </c>
      <c r="F40" s="29">
        <v>50344</v>
      </c>
      <c r="G40" s="29">
        <v>49127</v>
      </c>
      <c r="H40" s="29">
        <v>46899</v>
      </c>
      <c r="I40" s="23">
        <v>46441</v>
      </c>
      <c r="J40" s="29">
        <v>47653</v>
      </c>
      <c r="K40" s="29">
        <v>47880</v>
      </c>
      <c r="L40" s="29">
        <v>43448</v>
      </c>
      <c r="M40" s="23">
        <v>44095</v>
      </c>
      <c r="N40" s="29">
        <v>46031</v>
      </c>
      <c r="O40" s="29">
        <v>45112</v>
      </c>
      <c r="P40" s="29">
        <v>45662</v>
      </c>
      <c r="Q40" s="23">
        <v>42849</v>
      </c>
      <c r="R40" s="29">
        <v>45619</v>
      </c>
      <c r="S40" s="29">
        <v>43454</v>
      </c>
      <c r="T40" s="29">
        <v>43226</v>
      </c>
      <c r="U40" s="23">
        <v>43533</v>
      </c>
      <c r="V40" s="29">
        <v>48677</v>
      </c>
      <c r="W40" s="29">
        <v>46580</v>
      </c>
      <c r="X40" s="29">
        <v>46612</v>
      </c>
      <c r="Y40" s="23">
        <v>50030</v>
      </c>
    </row>
    <row r="41" spans="1:25" ht="14.25" thickTop="1">
      <c r="A41" s="2" t="s">
        <v>265</v>
      </c>
      <c r="B41" s="28">
        <v>3793</v>
      </c>
      <c r="C41" s="28">
        <v>4285</v>
      </c>
      <c r="D41" s="28">
        <v>3603</v>
      </c>
      <c r="E41" s="22">
        <v>5728</v>
      </c>
      <c r="F41" s="28">
        <v>4612</v>
      </c>
      <c r="G41" s="28">
        <v>4318</v>
      </c>
      <c r="H41" s="28">
        <v>3040</v>
      </c>
      <c r="I41" s="22">
        <v>5910</v>
      </c>
      <c r="J41" s="28">
        <v>4301</v>
      </c>
      <c r="K41" s="28">
        <v>3692</v>
      </c>
      <c r="L41" s="28">
        <v>2746</v>
      </c>
      <c r="M41" s="22">
        <v>5858</v>
      </c>
      <c r="N41" s="28">
        <v>4364</v>
      </c>
      <c r="O41" s="28">
        <v>2979</v>
      </c>
      <c r="P41" s="28">
        <v>2612</v>
      </c>
      <c r="Q41" s="22">
        <v>5224</v>
      </c>
      <c r="R41" s="28">
        <v>4545</v>
      </c>
      <c r="S41" s="28">
        <v>3495</v>
      </c>
      <c r="T41" s="28">
        <v>2499</v>
      </c>
      <c r="U41" s="22">
        <v>5582</v>
      </c>
      <c r="V41" s="28">
        <v>4655</v>
      </c>
      <c r="W41" s="28">
        <v>4267</v>
      </c>
      <c r="X41" s="28">
        <v>3564</v>
      </c>
      <c r="Y41" s="22">
        <v>8445</v>
      </c>
    </row>
    <row r="42" spans="1:25" ht="13.5">
      <c r="A42" s="2" t="s">
        <v>116</v>
      </c>
      <c r="B42" s="28">
        <v>8433</v>
      </c>
      <c r="C42" s="28">
        <v>7597</v>
      </c>
      <c r="D42" s="28">
        <v>7341</v>
      </c>
      <c r="E42" s="22">
        <v>2400</v>
      </c>
      <c r="F42" s="28">
        <v>5156</v>
      </c>
      <c r="G42" s="28">
        <v>6208</v>
      </c>
      <c r="H42" s="28">
        <v>6553</v>
      </c>
      <c r="I42" s="22">
        <v>2029</v>
      </c>
      <c r="J42" s="28">
        <v>6153</v>
      </c>
      <c r="K42" s="28">
        <v>6994</v>
      </c>
      <c r="L42" s="28">
        <v>5712</v>
      </c>
      <c r="M42" s="22">
        <v>749</v>
      </c>
      <c r="N42" s="28">
        <v>6310</v>
      </c>
      <c r="O42" s="28">
        <v>8414</v>
      </c>
      <c r="P42" s="28">
        <v>8205</v>
      </c>
      <c r="Q42" s="22">
        <v>684</v>
      </c>
      <c r="R42" s="28">
        <v>5452</v>
      </c>
      <c r="S42" s="28">
        <v>6172</v>
      </c>
      <c r="T42" s="28">
        <v>6281</v>
      </c>
      <c r="U42" s="22">
        <v>1250</v>
      </c>
      <c r="V42" s="28">
        <v>5816</v>
      </c>
      <c r="W42" s="28">
        <v>6131</v>
      </c>
      <c r="X42" s="28">
        <v>5485</v>
      </c>
      <c r="Y42" s="22">
        <v>385</v>
      </c>
    </row>
    <row r="43" spans="1:25" ht="13.5">
      <c r="A43" s="2" t="s">
        <v>117</v>
      </c>
      <c r="B43" s="28">
        <v>70</v>
      </c>
      <c r="C43" s="28">
        <v>120</v>
      </c>
      <c r="D43" s="28">
        <v>120</v>
      </c>
      <c r="E43" s="22">
        <v>120</v>
      </c>
      <c r="F43" s="28">
        <v>120</v>
      </c>
      <c r="G43" s="28">
        <v>120</v>
      </c>
      <c r="H43" s="28">
        <v>120</v>
      </c>
      <c r="I43" s="22">
        <v>120</v>
      </c>
      <c r="J43" s="28">
        <v>120</v>
      </c>
      <c r="K43" s="28">
        <v>120</v>
      </c>
      <c r="L43" s="28">
        <v>120</v>
      </c>
      <c r="M43" s="22">
        <v>120</v>
      </c>
      <c r="N43" s="28">
        <v>120</v>
      </c>
      <c r="O43" s="28">
        <v>120</v>
      </c>
      <c r="P43" s="28">
        <v>120</v>
      </c>
      <c r="Q43" s="22">
        <v>110</v>
      </c>
      <c r="R43" s="28">
        <v>100</v>
      </c>
      <c r="S43" s="28">
        <v>100</v>
      </c>
      <c r="T43" s="28">
        <v>100</v>
      </c>
      <c r="U43" s="22"/>
      <c r="V43" s="28"/>
      <c r="W43" s="28"/>
      <c r="X43" s="28">
        <v>600</v>
      </c>
      <c r="Y43" s="22">
        <v>600</v>
      </c>
    </row>
    <row r="44" spans="1:25" ht="13.5">
      <c r="A44" s="2" t="s">
        <v>118</v>
      </c>
      <c r="B44" s="28">
        <v>2516</v>
      </c>
      <c r="C44" s="28">
        <v>2563</v>
      </c>
      <c r="D44" s="28">
        <v>2586</v>
      </c>
      <c r="E44" s="22">
        <v>2581</v>
      </c>
      <c r="F44" s="28">
        <v>2496</v>
      </c>
      <c r="G44" s="28">
        <v>2799</v>
      </c>
      <c r="H44" s="28">
        <v>2532</v>
      </c>
      <c r="I44" s="22">
        <v>2480</v>
      </c>
      <c r="J44" s="28">
        <v>2370</v>
      </c>
      <c r="K44" s="28">
        <v>2209</v>
      </c>
      <c r="L44" s="28">
        <v>1874</v>
      </c>
      <c r="M44" s="22">
        <v>1878</v>
      </c>
      <c r="N44" s="28">
        <v>1834</v>
      </c>
      <c r="O44" s="28">
        <v>1839</v>
      </c>
      <c r="P44" s="28">
        <v>1735</v>
      </c>
      <c r="Q44" s="22">
        <v>1793</v>
      </c>
      <c r="R44" s="28">
        <v>1829</v>
      </c>
      <c r="S44" s="28">
        <v>1879</v>
      </c>
      <c r="T44" s="28">
        <v>1891</v>
      </c>
      <c r="U44" s="22">
        <v>2052</v>
      </c>
      <c r="V44" s="28">
        <v>2783</v>
      </c>
      <c r="W44" s="28">
        <v>2664</v>
      </c>
      <c r="X44" s="28">
        <v>2447</v>
      </c>
      <c r="Y44" s="22">
        <v>2273</v>
      </c>
    </row>
    <row r="45" spans="1:25" ht="13.5">
      <c r="A45" s="2" t="s">
        <v>122</v>
      </c>
      <c r="B45" s="28">
        <v>14</v>
      </c>
      <c r="C45" s="28">
        <v>124</v>
      </c>
      <c r="D45" s="28">
        <v>36</v>
      </c>
      <c r="E45" s="22">
        <v>484</v>
      </c>
      <c r="F45" s="28">
        <v>183</v>
      </c>
      <c r="G45" s="28">
        <v>95</v>
      </c>
      <c r="H45" s="28">
        <v>32</v>
      </c>
      <c r="I45" s="22">
        <v>211</v>
      </c>
      <c r="J45" s="28">
        <v>76</v>
      </c>
      <c r="K45" s="28">
        <v>71</v>
      </c>
      <c r="L45" s="28">
        <v>34</v>
      </c>
      <c r="M45" s="22">
        <v>138</v>
      </c>
      <c r="N45" s="28">
        <v>95</v>
      </c>
      <c r="O45" s="28">
        <v>67</v>
      </c>
      <c r="P45" s="28">
        <v>31</v>
      </c>
      <c r="Q45" s="22">
        <v>154</v>
      </c>
      <c r="R45" s="28">
        <v>128</v>
      </c>
      <c r="S45" s="28">
        <v>78</v>
      </c>
      <c r="T45" s="28">
        <v>36</v>
      </c>
      <c r="U45" s="22">
        <v>99</v>
      </c>
      <c r="V45" s="28">
        <v>76</v>
      </c>
      <c r="W45" s="28">
        <v>59</v>
      </c>
      <c r="X45" s="28">
        <v>93</v>
      </c>
      <c r="Y45" s="22">
        <v>337</v>
      </c>
    </row>
    <row r="46" spans="1:25" ht="13.5">
      <c r="A46" s="2" t="s">
        <v>124</v>
      </c>
      <c r="B46" s="28">
        <v>3336</v>
      </c>
      <c r="C46" s="28">
        <v>3049</v>
      </c>
      <c r="D46" s="28">
        <v>3771</v>
      </c>
      <c r="E46" s="22">
        <v>2822</v>
      </c>
      <c r="F46" s="28">
        <v>4193</v>
      </c>
      <c r="G46" s="28">
        <v>3269</v>
      </c>
      <c r="H46" s="28">
        <v>3207</v>
      </c>
      <c r="I46" s="22">
        <v>2209</v>
      </c>
      <c r="J46" s="28">
        <v>3953</v>
      </c>
      <c r="K46" s="28">
        <v>2779</v>
      </c>
      <c r="L46" s="28">
        <v>2666</v>
      </c>
      <c r="M46" s="22">
        <v>1938</v>
      </c>
      <c r="N46" s="28">
        <v>3443</v>
      </c>
      <c r="O46" s="28">
        <v>2675</v>
      </c>
      <c r="P46" s="28">
        <v>2101</v>
      </c>
      <c r="Q46" s="22">
        <v>1469</v>
      </c>
      <c r="R46" s="28">
        <v>3444</v>
      </c>
      <c r="S46" s="28">
        <v>2410</v>
      </c>
      <c r="T46" s="28">
        <v>2512</v>
      </c>
      <c r="U46" s="22">
        <v>2129</v>
      </c>
      <c r="V46" s="28">
        <v>7971</v>
      </c>
      <c r="W46" s="28">
        <v>4822</v>
      </c>
      <c r="X46" s="28">
        <v>4797</v>
      </c>
      <c r="Y46" s="22">
        <v>3761</v>
      </c>
    </row>
    <row r="47" spans="1:25" ht="13.5">
      <c r="A47" s="2" t="s">
        <v>127</v>
      </c>
      <c r="B47" s="28">
        <v>254</v>
      </c>
      <c r="C47" s="28">
        <v>257</v>
      </c>
      <c r="D47" s="28">
        <v>252</v>
      </c>
      <c r="E47" s="22">
        <v>249</v>
      </c>
      <c r="F47" s="28">
        <v>269</v>
      </c>
      <c r="G47" s="28">
        <v>263</v>
      </c>
      <c r="H47" s="28">
        <v>256</v>
      </c>
      <c r="I47" s="22">
        <v>256</v>
      </c>
      <c r="J47" s="28">
        <v>244</v>
      </c>
      <c r="K47" s="28">
        <v>246</v>
      </c>
      <c r="L47" s="28">
        <v>237</v>
      </c>
      <c r="M47" s="22">
        <v>234</v>
      </c>
      <c r="N47" s="28">
        <v>233</v>
      </c>
      <c r="O47" s="28">
        <v>230</v>
      </c>
      <c r="P47" s="28">
        <v>246</v>
      </c>
      <c r="Q47" s="22">
        <v>232</v>
      </c>
      <c r="R47" s="28">
        <v>218</v>
      </c>
      <c r="S47" s="28">
        <v>220</v>
      </c>
      <c r="T47" s="28">
        <v>223</v>
      </c>
      <c r="U47" s="22">
        <v>232</v>
      </c>
      <c r="V47" s="28">
        <v>274</v>
      </c>
      <c r="W47" s="28">
        <v>286</v>
      </c>
      <c r="X47" s="28">
        <v>286</v>
      </c>
      <c r="Y47" s="22">
        <v>284</v>
      </c>
    </row>
    <row r="48" spans="1:25" ht="13.5">
      <c r="A48" s="2" t="s">
        <v>128</v>
      </c>
      <c r="B48" s="28">
        <v>381</v>
      </c>
      <c r="C48" s="28">
        <v>659</v>
      </c>
      <c r="D48" s="28">
        <v>329</v>
      </c>
      <c r="E48" s="22">
        <v>750</v>
      </c>
      <c r="F48" s="28">
        <v>358</v>
      </c>
      <c r="G48" s="28">
        <v>626</v>
      </c>
      <c r="H48" s="28">
        <v>256</v>
      </c>
      <c r="I48" s="22">
        <v>686</v>
      </c>
      <c r="J48" s="28">
        <v>335</v>
      </c>
      <c r="K48" s="28">
        <v>407</v>
      </c>
      <c r="L48" s="28">
        <v>202</v>
      </c>
      <c r="M48" s="22">
        <v>589</v>
      </c>
      <c r="N48" s="28">
        <v>249</v>
      </c>
      <c r="O48" s="28">
        <v>390</v>
      </c>
      <c r="P48" s="28">
        <v>194</v>
      </c>
      <c r="Q48" s="22">
        <v>504</v>
      </c>
      <c r="R48" s="28">
        <v>246</v>
      </c>
      <c r="S48" s="28">
        <v>405</v>
      </c>
      <c r="T48" s="28">
        <v>206</v>
      </c>
      <c r="U48" s="22">
        <v>515</v>
      </c>
      <c r="V48" s="28">
        <v>274</v>
      </c>
      <c r="W48" s="28">
        <v>451</v>
      </c>
      <c r="X48" s="28">
        <v>242</v>
      </c>
      <c r="Y48" s="22">
        <v>527</v>
      </c>
    </row>
    <row r="49" spans="1:25" ht="13.5">
      <c r="A49" s="2" t="s">
        <v>78</v>
      </c>
      <c r="B49" s="28">
        <v>2971</v>
      </c>
      <c r="C49" s="28">
        <v>2503</v>
      </c>
      <c r="D49" s="28">
        <v>2621</v>
      </c>
      <c r="E49" s="22">
        <v>3137</v>
      </c>
      <c r="F49" s="28">
        <v>2940</v>
      </c>
      <c r="G49" s="28">
        <v>2546</v>
      </c>
      <c r="H49" s="28">
        <v>2457</v>
      </c>
      <c r="I49" s="22">
        <v>3140</v>
      </c>
      <c r="J49" s="28">
        <v>2715</v>
      </c>
      <c r="K49" s="28">
        <v>2473</v>
      </c>
      <c r="L49" s="28">
        <v>2131</v>
      </c>
      <c r="M49" s="22">
        <v>2593</v>
      </c>
      <c r="N49" s="28">
        <v>2540</v>
      </c>
      <c r="O49" s="28">
        <v>2230</v>
      </c>
      <c r="P49" s="28">
        <v>2063</v>
      </c>
      <c r="Q49" s="22">
        <v>2458</v>
      </c>
      <c r="R49" s="28">
        <v>2540</v>
      </c>
      <c r="S49" s="28">
        <v>1822</v>
      </c>
      <c r="T49" s="28">
        <v>1842</v>
      </c>
      <c r="U49" s="22">
        <v>2031</v>
      </c>
      <c r="V49" s="28">
        <v>2000</v>
      </c>
      <c r="W49" s="28">
        <v>1633</v>
      </c>
      <c r="X49" s="28">
        <v>1915</v>
      </c>
      <c r="Y49" s="22">
        <v>2612</v>
      </c>
    </row>
    <row r="50" spans="1:25" ht="13.5">
      <c r="A50" s="2" t="s">
        <v>129</v>
      </c>
      <c r="B50" s="28">
        <v>21772</v>
      </c>
      <c r="C50" s="28">
        <v>21160</v>
      </c>
      <c r="D50" s="28">
        <v>20662</v>
      </c>
      <c r="E50" s="22">
        <v>18274</v>
      </c>
      <c r="F50" s="28">
        <v>20634</v>
      </c>
      <c r="G50" s="28">
        <v>20550</v>
      </c>
      <c r="H50" s="28">
        <v>18456</v>
      </c>
      <c r="I50" s="22">
        <v>17045</v>
      </c>
      <c r="J50" s="28">
        <v>20271</v>
      </c>
      <c r="K50" s="28">
        <v>18993</v>
      </c>
      <c r="L50" s="28">
        <v>15725</v>
      </c>
      <c r="M50" s="22">
        <v>14101</v>
      </c>
      <c r="N50" s="28">
        <v>19192</v>
      </c>
      <c r="O50" s="28">
        <v>18948</v>
      </c>
      <c r="P50" s="28">
        <v>17309</v>
      </c>
      <c r="Q50" s="22">
        <v>12632</v>
      </c>
      <c r="R50" s="28">
        <v>18505</v>
      </c>
      <c r="S50" s="28">
        <v>16583</v>
      </c>
      <c r="T50" s="28">
        <v>15592</v>
      </c>
      <c r="U50" s="22">
        <v>13893</v>
      </c>
      <c r="V50" s="28">
        <v>23852</v>
      </c>
      <c r="W50" s="28">
        <v>20317</v>
      </c>
      <c r="X50" s="28">
        <v>19432</v>
      </c>
      <c r="Y50" s="22">
        <v>19228</v>
      </c>
    </row>
    <row r="51" spans="1:25" ht="13.5">
      <c r="A51" s="2" t="s">
        <v>130</v>
      </c>
      <c r="B51" s="28">
        <v>10</v>
      </c>
      <c r="C51" s="28">
        <v>15</v>
      </c>
      <c r="D51" s="28">
        <v>20</v>
      </c>
      <c r="E51" s="22">
        <v>75</v>
      </c>
      <c r="F51" s="28">
        <v>80</v>
      </c>
      <c r="G51" s="28">
        <v>135</v>
      </c>
      <c r="H51" s="28">
        <v>140</v>
      </c>
      <c r="I51" s="22">
        <v>195</v>
      </c>
      <c r="J51" s="28">
        <v>200</v>
      </c>
      <c r="K51" s="28">
        <v>255</v>
      </c>
      <c r="L51" s="28">
        <v>260</v>
      </c>
      <c r="M51" s="22">
        <v>315</v>
      </c>
      <c r="N51" s="28">
        <v>320</v>
      </c>
      <c r="O51" s="28">
        <v>375</v>
      </c>
      <c r="P51" s="28">
        <v>380</v>
      </c>
      <c r="Q51" s="22">
        <v>390</v>
      </c>
      <c r="R51" s="28">
        <v>350</v>
      </c>
      <c r="S51" s="28">
        <v>400</v>
      </c>
      <c r="T51" s="28">
        <v>400</v>
      </c>
      <c r="U51" s="22"/>
      <c r="V51" s="28"/>
      <c r="W51" s="28"/>
      <c r="X51" s="28"/>
      <c r="Y51" s="22"/>
    </row>
    <row r="52" spans="1:25" ht="13.5">
      <c r="A52" s="2" t="s">
        <v>131</v>
      </c>
      <c r="B52" s="28">
        <v>10632</v>
      </c>
      <c r="C52" s="28">
        <v>11049</v>
      </c>
      <c r="D52" s="28">
        <v>11710</v>
      </c>
      <c r="E52" s="22">
        <v>12107</v>
      </c>
      <c r="F52" s="28">
        <v>13116</v>
      </c>
      <c r="G52" s="28">
        <v>13104</v>
      </c>
      <c r="H52" s="28">
        <v>13870</v>
      </c>
      <c r="I52" s="22">
        <v>13877</v>
      </c>
      <c r="J52" s="28">
        <v>15439</v>
      </c>
      <c r="K52" s="28">
        <v>14961</v>
      </c>
      <c r="L52" s="28">
        <v>14255</v>
      </c>
      <c r="M52" s="22">
        <v>15002</v>
      </c>
      <c r="N52" s="28">
        <v>14762</v>
      </c>
      <c r="O52" s="28">
        <v>15299</v>
      </c>
      <c r="P52" s="28">
        <v>15538</v>
      </c>
      <c r="Q52" s="22">
        <v>16044</v>
      </c>
      <c r="R52" s="28">
        <v>16061</v>
      </c>
      <c r="S52" s="28">
        <v>16722</v>
      </c>
      <c r="T52" s="28">
        <v>17432</v>
      </c>
      <c r="U52" s="22">
        <v>18505</v>
      </c>
      <c r="V52" s="28">
        <v>17392</v>
      </c>
      <c r="W52" s="28">
        <v>18027</v>
      </c>
      <c r="X52" s="28">
        <v>18720</v>
      </c>
      <c r="Y52" s="22">
        <v>19961</v>
      </c>
    </row>
    <row r="53" spans="1:25" ht="13.5">
      <c r="A53" s="2" t="s">
        <v>119</v>
      </c>
      <c r="B53" s="28">
        <v>919</v>
      </c>
      <c r="C53" s="28">
        <v>542</v>
      </c>
      <c r="D53" s="28">
        <v>574</v>
      </c>
      <c r="E53" s="22">
        <v>665</v>
      </c>
      <c r="F53" s="28">
        <v>673</v>
      </c>
      <c r="G53" s="28">
        <v>639</v>
      </c>
      <c r="H53" s="28">
        <v>675</v>
      </c>
      <c r="I53" s="22">
        <v>681</v>
      </c>
      <c r="J53" s="28">
        <v>649</v>
      </c>
      <c r="K53" s="28">
        <v>397</v>
      </c>
      <c r="L53" s="28">
        <v>456</v>
      </c>
      <c r="M53" s="22">
        <v>498</v>
      </c>
      <c r="N53" s="28"/>
      <c r="O53" s="28"/>
      <c r="P53" s="28"/>
      <c r="Q53" s="22">
        <v>494</v>
      </c>
      <c r="R53" s="28"/>
      <c r="S53" s="28"/>
      <c r="T53" s="28"/>
      <c r="U53" s="22"/>
      <c r="V53" s="28"/>
      <c r="W53" s="28"/>
      <c r="X53" s="28"/>
      <c r="Y53" s="22"/>
    </row>
    <row r="54" spans="1:25" ht="13.5">
      <c r="A54" s="2" t="s">
        <v>132</v>
      </c>
      <c r="B54" s="28">
        <v>7</v>
      </c>
      <c r="C54" s="28">
        <v>7</v>
      </c>
      <c r="D54" s="28">
        <v>7</v>
      </c>
      <c r="E54" s="22">
        <v>7</v>
      </c>
      <c r="F54" s="28">
        <v>35</v>
      </c>
      <c r="G54" s="28">
        <v>33</v>
      </c>
      <c r="H54" s="28">
        <v>42</v>
      </c>
      <c r="I54" s="22">
        <v>44</v>
      </c>
      <c r="J54" s="28">
        <v>37</v>
      </c>
      <c r="K54" s="28">
        <v>35</v>
      </c>
      <c r="L54" s="28">
        <v>37</v>
      </c>
      <c r="M54" s="22">
        <v>44</v>
      </c>
      <c r="N54" s="28">
        <v>42</v>
      </c>
      <c r="O54" s="28">
        <v>41</v>
      </c>
      <c r="P54" s="28">
        <v>47</v>
      </c>
      <c r="Q54" s="22">
        <v>0</v>
      </c>
      <c r="R54" s="28">
        <v>0</v>
      </c>
      <c r="S54" s="28">
        <v>0</v>
      </c>
      <c r="T54" s="28">
        <v>0</v>
      </c>
      <c r="U54" s="22">
        <v>0</v>
      </c>
      <c r="V54" s="28">
        <v>1</v>
      </c>
      <c r="W54" s="28">
        <v>1</v>
      </c>
      <c r="X54" s="28">
        <v>1</v>
      </c>
      <c r="Y54" s="22">
        <v>1</v>
      </c>
    </row>
    <row r="55" spans="1:25" ht="13.5">
      <c r="A55" s="2" t="s">
        <v>134</v>
      </c>
      <c r="B55" s="28">
        <v>1971</v>
      </c>
      <c r="C55" s="28">
        <v>1996</v>
      </c>
      <c r="D55" s="28">
        <v>2021</v>
      </c>
      <c r="E55" s="22">
        <v>2045</v>
      </c>
      <c r="F55" s="28">
        <v>2111</v>
      </c>
      <c r="G55" s="28">
        <v>2134</v>
      </c>
      <c r="H55" s="28">
        <v>2145</v>
      </c>
      <c r="I55" s="22">
        <v>2159</v>
      </c>
      <c r="J55" s="28">
        <v>2200</v>
      </c>
      <c r="K55" s="28">
        <v>2213</v>
      </c>
      <c r="L55" s="28">
        <v>2226</v>
      </c>
      <c r="M55" s="22">
        <v>2241</v>
      </c>
      <c r="N55" s="28">
        <v>1707</v>
      </c>
      <c r="O55" s="28">
        <v>1726</v>
      </c>
      <c r="P55" s="28">
        <v>1741</v>
      </c>
      <c r="Q55" s="22">
        <v>1762</v>
      </c>
      <c r="R55" s="28">
        <v>1599</v>
      </c>
      <c r="S55" s="28">
        <v>1623</v>
      </c>
      <c r="T55" s="28">
        <v>1639</v>
      </c>
      <c r="U55" s="22">
        <v>1653</v>
      </c>
      <c r="V55" s="28">
        <v>1655</v>
      </c>
      <c r="W55" s="28">
        <v>1661</v>
      </c>
      <c r="X55" s="28">
        <v>1661</v>
      </c>
      <c r="Y55" s="22">
        <v>1670</v>
      </c>
    </row>
    <row r="56" spans="1:25" ht="13.5">
      <c r="A56" s="2" t="s">
        <v>135</v>
      </c>
      <c r="B56" s="28">
        <v>606</v>
      </c>
      <c r="C56" s="28">
        <v>592</v>
      </c>
      <c r="D56" s="28">
        <v>578</v>
      </c>
      <c r="E56" s="22">
        <v>524</v>
      </c>
      <c r="F56" s="28">
        <v>549</v>
      </c>
      <c r="G56" s="28">
        <v>537</v>
      </c>
      <c r="H56" s="28">
        <v>524</v>
      </c>
      <c r="I56" s="22">
        <v>507</v>
      </c>
      <c r="J56" s="28">
        <v>497</v>
      </c>
      <c r="K56" s="28">
        <v>487</v>
      </c>
      <c r="L56" s="28">
        <v>476</v>
      </c>
      <c r="M56" s="22">
        <v>427</v>
      </c>
      <c r="N56" s="28">
        <v>418</v>
      </c>
      <c r="O56" s="28">
        <v>410</v>
      </c>
      <c r="P56" s="28">
        <v>407</v>
      </c>
      <c r="Q56" s="22">
        <v>446</v>
      </c>
      <c r="R56" s="28">
        <v>452</v>
      </c>
      <c r="S56" s="28">
        <v>442</v>
      </c>
      <c r="T56" s="28">
        <v>431</v>
      </c>
      <c r="U56" s="22">
        <v>491</v>
      </c>
      <c r="V56" s="28">
        <v>462</v>
      </c>
      <c r="W56" s="28">
        <v>484</v>
      </c>
      <c r="X56" s="28">
        <v>480</v>
      </c>
      <c r="Y56" s="22">
        <v>488</v>
      </c>
    </row>
    <row r="57" spans="1:25" ht="13.5">
      <c r="A57" s="2" t="s">
        <v>136</v>
      </c>
      <c r="B57" s="28">
        <v>303</v>
      </c>
      <c r="C57" s="28">
        <v>282</v>
      </c>
      <c r="D57" s="28">
        <v>284</v>
      </c>
      <c r="E57" s="22">
        <v>289</v>
      </c>
      <c r="F57" s="28">
        <v>290</v>
      </c>
      <c r="G57" s="28">
        <v>285</v>
      </c>
      <c r="H57" s="28">
        <v>280</v>
      </c>
      <c r="I57" s="22">
        <v>279</v>
      </c>
      <c r="J57" s="28">
        <v>268</v>
      </c>
      <c r="K57" s="28">
        <v>274</v>
      </c>
      <c r="L57" s="28">
        <v>273</v>
      </c>
      <c r="M57" s="22">
        <v>291</v>
      </c>
      <c r="N57" s="28">
        <v>279</v>
      </c>
      <c r="O57" s="28">
        <v>276</v>
      </c>
      <c r="P57" s="28">
        <v>277</v>
      </c>
      <c r="Q57" s="22"/>
      <c r="R57" s="28"/>
      <c r="S57" s="28"/>
      <c r="T57" s="28"/>
      <c r="U57" s="22"/>
      <c r="V57" s="28"/>
      <c r="W57" s="28"/>
      <c r="X57" s="28"/>
      <c r="Y57" s="22"/>
    </row>
    <row r="58" spans="1:25" ht="13.5">
      <c r="A58" s="2" t="s">
        <v>78</v>
      </c>
      <c r="B58" s="28">
        <v>787</v>
      </c>
      <c r="C58" s="28">
        <v>788</v>
      </c>
      <c r="D58" s="28">
        <v>791</v>
      </c>
      <c r="E58" s="22">
        <v>812</v>
      </c>
      <c r="F58" s="28">
        <v>1097</v>
      </c>
      <c r="G58" s="28">
        <v>1108</v>
      </c>
      <c r="H58" s="28">
        <v>1113</v>
      </c>
      <c r="I58" s="22">
        <v>1136</v>
      </c>
      <c r="J58" s="28">
        <v>1138</v>
      </c>
      <c r="K58" s="28">
        <v>1422</v>
      </c>
      <c r="L58" s="28">
        <v>1182</v>
      </c>
      <c r="M58" s="22">
        <v>1228</v>
      </c>
      <c r="N58" s="28">
        <v>1711</v>
      </c>
      <c r="O58" s="28">
        <v>1691</v>
      </c>
      <c r="P58" s="28">
        <v>1702</v>
      </c>
      <c r="Q58" s="22">
        <v>1279</v>
      </c>
      <c r="R58" s="28">
        <v>1507</v>
      </c>
      <c r="S58" s="28">
        <v>1536</v>
      </c>
      <c r="T58" s="28">
        <v>1523</v>
      </c>
      <c r="U58" s="22">
        <v>1544</v>
      </c>
      <c r="V58" s="28">
        <v>1518</v>
      </c>
      <c r="W58" s="28">
        <v>1453</v>
      </c>
      <c r="X58" s="28">
        <v>1228</v>
      </c>
      <c r="Y58" s="22">
        <v>1139</v>
      </c>
    </row>
    <row r="59" spans="1:25" ht="13.5">
      <c r="A59" s="2" t="s">
        <v>137</v>
      </c>
      <c r="B59" s="28">
        <v>15236</v>
      </c>
      <c r="C59" s="28">
        <v>15273</v>
      </c>
      <c r="D59" s="28">
        <v>15987</v>
      </c>
      <c r="E59" s="22">
        <v>16527</v>
      </c>
      <c r="F59" s="28">
        <v>17954</v>
      </c>
      <c r="G59" s="28">
        <v>17977</v>
      </c>
      <c r="H59" s="28">
        <v>18792</v>
      </c>
      <c r="I59" s="22">
        <v>18881</v>
      </c>
      <c r="J59" s="28">
        <v>20431</v>
      </c>
      <c r="K59" s="28">
        <v>20047</v>
      </c>
      <c r="L59" s="28">
        <v>19169</v>
      </c>
      <c r="M59" s="22">
        <v>20050</v>
      </c>
      <c r="N59" s="28">
        <v>19242</v>
      </c>
      <c r="O59" s="28">
        <v>19822</v>
      </c>
      <c r="P59" s="28">
        <v>20094</v>
      </c>
      <c r="Q59" s="22">
        <v>20418</v>
      </c>
      <c r="R59" s="28">
        <v>19971</v>
      </c>
      <c r="S59" s="28">
        <v>20726</v>
      </c>
      <c r="T59" s="28">
        <v>21427</v>
      </c>
      <c r="U59" s="22">
        <v>22196</v>
      </c>
      <c r="V59" s="28">
        <v>21030</v>
      </c>
      <c r="W59" s="28">
        <v>21628</v>
      </c>
      <c r="X59" s="28">
        <v>22093</v>
      </c>
      <c r="Y59" s="22">
        <v>23260</v>
      </c>
    </row>
    <row r="60" spans="1:25" ht="14.25" thickBot="1">
      <c r="A60" s="5" t="s">
        <v>138</v>
      </c>
      <c r="B60" s="29">
        <v>37009</v>
      </c>
      <c r="C60" s="29">
        <v>36434</v>
      </c>
      <c r="D60" s="29">
        <v>36650</v>
      </c>
      <c r="E60" s="23">
        <v>34801</v>
      </c>
      <c r="F60" s="29">
        <v>38588</v>
      </c>
      <c r="G60" s="29">
        <v>38527</v>
      </c>
      <c r="H60" s="29">
        <v>37249</v>
      </c>
      <c r="I60" s="23">
        <v>35927</v>
      </c>
      <c r="J60" s="29">
        <v>40702</v>
      </c>
      <c r="K60" s="29">
        <v>39041</v>
      </c>
      <c r="L60" s="29">
        <v>34894</v>
      </c>
      <c r="M60" s="23">
        <v>34151</v>
      </c>
      <c r="N60" s="29">
        <v>38434</v>
      </c>
      <c r="O60" s="29">
        <v>38770</v>
      </c>
      <c r="P60" s="29">
        <v>37403</v>
      </c>
      <c r="Q60" s="23">
        <v>33050</v>
      </c>
      <c r="R60" s="29">
        <v>38476</v>
      </c>
      <c r="S60" s="29">
        <v>37310</v>
      </c>
      <c r="T60" s="29">
        <v>37019</v>
      </c>
      <c r="U60" s="23">
        <v>36089</v>
      </c>
      <c r="V60" s="29">
        <v>44883</v>
      </c>
      <c r="W60" s="29">
        <v>41945</v>
      </c>
      <c r="X60" s="29">
        <v>41526</v>
      </c>
      <c r="Y60" s="23">
        <v>42488</v>
      </c>
    </row>
    <row r="61" spans="1:25" ht="14.25" thickTop="1">
      <c r="A61" s="2" t="s">
        <v>139</v>
      </c>
      <c r="B61" s="28">
        <v>3873</v>
      </c>
      <c r="C61" s="28">
        <v>3873</v>
      </c>
      <c r="D61" s="28">
        <v>3873</v>
      </c>
      <c r="E61" s="22">
        <v>3873</v>
      </c>
      <c r="F61" s="28">
        <v>3873</v>
      </c>
      <c r="G61" s="28">
        <v>3873</v>
      </c>
      <c r="H61" s="28">
        <v>3873</v>
      </c>
      <c r="I61" s="22">
        <v>3873</v>
      </c>
      <c r="J61" s="28">
        <v>3873</v>
      </c>
      <c r="K61" s="28">
        <v>3873</v>
      </c>
      <c r="L61" s="28">
        <v>3873</v>
      </c>
      <c r="M61" s="22">
        <v>3873</v>
      </c>
      <c r="N61" s="28">
        <v>3873</v>
      </c>
      <c r="O61" s="28">
        <v>3873</v>
      </c>
      <c r="P61" s="28">
        <v>3873</v>
      </c>
      <c r="Q61" s="22">
        <v>3873</v>
      </c>
      <c r="R61" s="28">
        <v>3873</v>
      </c>
      <c r="S61" s="28">
        <v>3873</v>
      </c>
      <c r="T61" s="28">
        <v>3873</v>
      </c>
      <c r="U61" s="22">
        <v>3873</v>
      </c>
      <c r="V61" s="28">
        <v>3873</v>
      </c>
      <c r="W61" s="28">
        <v>3873</v>
      </c>
      <c r="X61" s="28">
        <v>3873</v>
      </c>
      <c r="Y61" s="22">
        <v>3873</v>
      </c>
    </row>
    <row r="62" spans="1:25" ht="13.5">
      <c r="A62" s="2" t="s">
        <v>142</v>
      </c>
      <c r="B62" s="28">
        <v>21</v>
      </c>
      <c r="C62" s="28">
        <v>21</v>
      </c>
      <c r="D62" s="28">
        <v>21</v>
      </c>
      <c r="E62" s="22">
        <v>21</v>
      </c>
      <c r="F62" s="28">
        <v>21</v>
      </c>
      <c r="G62" s="28">
        <v>21</v>
      </c>
      <c r="H62" s="28">
        <v>21</v>
      </c>
      <c r="I62" s="22">
        <v>20</v>
      </c>
      <c r="J62" s="28">
        <v>20</v>
      </c>
      <c r="K62" s="28">
        <v>20</v>
      </c>
      <c r="L62" s="28">
        <v>22</v>
      </c>
      <c r="M62" s="22">
        <v>20</v>
      </c>
      <c r="N62" s="28">
        <v>20</v>
      </c>
      <c r="O62" s="28">
        <v>20</v>
      </c>
      <c r="P62" s="28">
        <v>20</v>
      </c>
      <c r="Q62" s="22">
        <v>20</v>
      </c>
      <c r="R62" s="28">
        <v>428</v>
      </c>
      <c r="S62" s="28">
        <v>428</v>
      </c>
      <c r="T62" s="28">
        <v>428</v>
      </c>
      <c r="U62" s="22">
        <v>428</v>
      </c>
      <c r="V62" s="28">
        <v>428</v>
      </c>
      <c r="W62" s="28">
        <v>972</v>
      </c>
      <c r="X62" s="28">
        <v>972</v>
      </c>
      <c r="Y62" s="22">
        <v>1501</v>
      </c>
    </row>
    <row r="63" spans="1:25" ht="13.5">
      <c r="A63" s="2" t="s">
        <v>146</v>
      </c>
      <c r="B63" s="28">
        <v>10573</v>
      </c>
      <c r="C63" s="28">
        <v>10452</v>
      </c>
      <c r="D63" s="28">
        <v>9838</v>
      </c>
      <c r="E63" s="22">
        <v>10514</v>
      </c>
      <c r="F63" s="28">
        <v>7754</v>
      </c>
      <c r="G63" s="28">
        <v>6602</v>
      </c>
      <c r="H63" s="28">
        <v>5664</v>
      </c>
      <c r="I63" s="22">
        <v>6541</v>
      </c>
      <c r="J63" s="28">
        <v>2985</v>
      </c>
      <c r="K63" s="28">
        <v>4884</v>
      </c>
      <c r="L63" s="28">
        <v>4602</v>
      </c>
      <c r="M63" s="22">
        <v>5998</v>
      </c>
      <c r="N63" s="28">
        <v>3634</v>
      </c>
      <c r="O63" s="28">
        <v>2386</v>
      </c>
      <c r="P63" s="28">
        <v>4291</v>
      </c>
      <c r="Q63" s="22">
        <v>5837</v>
      </c>
      <c r="R63" s="28">
        <v>2771</v>
      </c>
      <c r="S63" s="28">
        <v>1763</v>
      </c>
      <c r="T63" s="28">
        <v>1827</v>
      </c>
      <c r="U63" s="22">
        <v>3071</v>
      </c>
      <c r="V63" s="28">
        <v>-567</v>
      </c>
      <c r="W63" s="28">
        <v>-277</v>
      </c>
      <c r="X63" s="28">
        <v>170</v>
      </c>
      <c r="Y63" s="22">
        <v>2109</v>
      </c>
    </row>
    <row r="64" spans="1:25" ht="13.5">
      <c r="A64" s="2" t="s">
        <v>147</v>
      </c>
      <c r="B64" s="28">
        <v>-21</v>
      </c>
      <c r="C64" s="28">
        <v>-21</v>
      </c>
      <c r="D64" s="28">
        <v>-21</v>
      </c>
      <c r="E64" s="22">
        <v>-21</v>
      </c>
      <c r="F64" s="28">
        <v>-20</v>
      </c>
      <c r="G64" s="28">
        <v>-19</v>
      </c>
      <c r="H64" s="28">
        <v>-18</v>
      </c>
      <c r="I64" s="22">
        <v>-18</v>
      </c>
      <c r="J64" s="28">
        <v>-18</v>
      </c>
      <c r="K64" s="28">
        <v>-18</v>
      </c>
      <c r="L64" s="28">
        <v>-17</v>
      </c>
      <c r="M64" s="22">
        <v>-19</v>
      </c>
      <c r="N64" s="28">
        <v>-19</v>
      </c>
      <c r="O64" s="28">
        <v>-19</v>
      </c>
      <c r="P64" s="28">
        <v>-18</v>
      </c>
      <c r="Q64" s="22">
        <v>-18</v>
      </c>
      <c r="R64" s="28">
        <v>-18</v>
      </c>
      <c r="S64" s="28">
        <v>-18</v>
      </c>
      <c r="T64" s="28">
        <v>-18</v>
      </c>
      <c r="U64" s="22">
        <v>-17</v>
      </c>
      <c r="V64" s="28">
        <v>-17</v>
      </c>
      <c r="W64" s="28">
        <v>-17</v>
      </c>
      <c r="X64" s="28">
        <v>-17</v>
      </c>
      <c r="Y64" s="22">
        <v>-17</v>
      </c>
    </row>
    <row r="65" spans="1:25" ht="13.5">
      <c r="A65" s="2" t="s">
        <v>148</v>
      </c>
      <c r="B65" s="28">
        <v>14446</v>
      </c>
      <c r="C65" s="28">
        <v>14325</v>
      </c>
      <c r="D65" s="28">
        <v>13711</v>
      </c>
      <c r="E65" s="22">
        <v>14387</v>
      </c>
      <c r="F65" s="28">
        <v>11628</v>
      </c>
      <c r="G65" s="28">
        <v>10477</v>
      </c>
      <c r="H65" s="28">
        <v>9540</v>
      </c>
      <c r="I65" s="22">
        <v>10417</v>
      </c>
      <c r="J65" s="28">
        <v>6861</v>
      </c>
      <c r="K65" s="28">
        <v>8760</v>
      </c>
      <c r="L65" s="28">
        <v>8480</v>
      </c>
      <c r="M65" s="22">
        <v>9872</v>
      </c>
      <c r="N65" s="28">
        <v>7509</v>
      </c>
      <c r="O65" s="28">
        <v>6262</v>
      </c>
      <c r="P65" s="28">
        <v>8166</v>
      </c>
      <c r="Q65" s="22">
        <v>9713</v>
      </c>
      <c r="R65" s="28">
        <v>7054</v>
      </c>
      <c r="S65" s="28">
        <v>6046</v>
      </c>
      <c r="T65" s="28">
        <v>6110</v>
      </c>
      <c r="U65" s="22">
        <v>7355</v>
      </c>
      <c r="V65" s="28">
        <v>3716</v>
      </c>
      <c r="W65" s="28">
        <v>4551</v>
      </c>
      <c r="X65" s="28">
        <v>4998</v>
      </c>
      <c r="Y65" s="22">
        <v>7467</v>
      </c>
    </row>
    <row r="66" spans="1:25" ht="13.5">
      <c r="A66" s="2" t="s">
        <v>149</v>
      </c>
      <c r="B66" s="28">
        <v>13</v>
      </c>
      <c r="C66" s="28">
        <v>11</v>
      </c>
      <c r="D66" s="28">
        <v>14</v>
      </c>
      <c r="E66" s="22">
        <v>13</v>
      </c>
      <c r="F66" s="28">
        <v>11</v>
      </c>
      <c r="G66" s="28">
        <v>12</v>
      </c>
      <c r="H66" s="28">
        <v>6</v>
      </c>
      <c r="I66" s="22">
        <v>0</v>
      </c>
      <c r="J66" s="28">
        <v>0</v>
      </c>
      <c r="K66" s="28">
        <v>-1</v>
      </c>
      <c r="L66" s="28">
        <v>0</v>
      </c>
      <c r="M66" s="22">
        <v>-3</v>
      </c>
      <c r="N66" s="28">
        <v>-4</v>
      </c>
      <c r="O66" s="28">
        <v>-3</v>
      </c>
      <c r="P66" s="28">
        <v>2</v>
      </c>
      <c r="Q66" s="22">
        <v>-1</v>
      </c>
      <c r="R66" s="28">
        <v>1</v>
      </c>
      <c r="S66" s="28">
        <v>4</v>
      </c>
      <c r="T66" s="28">
        <v>2</v>
      </c>
      <c r="U66" s="22">
        <v>3</v>
      </c>
      <c r="V66" s="28">
        <v>6</v>
      </c>
      <c r="W66" s="28">
        <v>5</v>
      </c>
      <c r="X66" s="28">
        <v>7</v>
      </c>
      <c r="Y66" s="22">
        <v>7</v>
      </c>
    </row>
    <row r="67" spans="1:25" ht="13.5">
      <c r="A67" s="2" t="s">
        <v>150</v>
      </c>
      <c r="B67" s="28">
        <v>-2</v>
      </c>
      <c r="C67" s="28">
        <v>-3</v>
      </c>
      <c r="D67" s="28">
        <v>-3</v>
      </c>
      <c r="E67" s="22">
        <v>-4</v>
      </c>
      <c r="F67" s="28">
        <v>-5</v>
      </c>
      <c r="G67" s="28">
        <v>-6</v>
      </c>
      <c r="H67" s="28">
        <v>-7</v>
      </c>
      <c r="I67" s="22">
        <v>-9</v>
      </c>
      <c r="J67" s="28">
        <v>-12</v>
      </c>
      <c r="K67" s="28">
        <v>-14</v>
      </c>
      <c r="L67" s="28">
        <v>-15</v>
      </c>
      <c r="M67" s="22">
        <v>-16</v>
      </c>
      <c r="N67" s="28">
        <v>-17</v>
      </c>
      <c r="O67" s="28">
        <v>-18</v>
      </c>
      <c r="P67" s="28">
        <v>-19</v>
      </c>
      <c r="Q67" s="22">
        <v>-23</v>
      </c>
      <c r="R67" s="28">
        <v>-12</v>
      </c>
      <c r="S67" s="28"/>
      <c r="T67" s="28"/>
      <c r="U67" s="22"/>
      <c r="V67" s="28"/>
      <c r="W67" s="28"/>
      <c r="X67" s="28"/>
      <c r="Y67" s="22"/>
    </row>
    <row r="68" spans="1:25" ht="13.5">
      <c r="A68" s="2" t="s">
        <v>151</v>
      </c>
      <c r="B68" s="28">
        <v>11</v>
      </c>
      <c r="C68" s="28">
        <v>7</v>
      </c>
      <c r="D68" s="28">
        <v>10</v>
      </c>
      <c r="E68" s="22">
        <v>9</v>
      </c>
      <c r="F68" s="28">
        <v>6</v>
      </c>
      <c r="G68" s="28">
        <v>5</v>
      </c>
      <c r="H68" s="28">
        <v>0</v>
      </c>
      <c r="I68" s="22">
        <v>-9</v>
      </c>
      <c r="J68" s="28">
        <v>-12</v>
      </c>
      <c r="K68" s="28">
        <v>-16</v>
      </c>
      <c r="L68" s="28">
        <v>-15</v>
      </c>
      <c r="M68" s="22">
        <v>-20</v>
      </c>
      <c r="N68" s="28">
        <v>-21</v>
      </c>
      <c r="O68" s="28">
        <v>-21</v>
      </c>
      <c r="P68" s="28">
        <v>-17</v>
      </c>
      <c r="Q68" s="22">
        <v>-24</v>
      </c>
      <c r="R68" s="28">
        <v>-10</v>
      </c>
      <c r="S68" s="28">
        <v>4</v>
      </c>
      <c r="T68" s="28">
        <v>2</v>
      </c>
      <c r="U68" s="22">
        <v>3</v>
      </c>
      <c r="V68" s="28">
        <v>6</v>
      </c>
      <c r="W68" s="28">
        <v>5</v>
      </c>
      <c r="X68" s="28"/>
      <c r="Y68" s="22">
        <v>7</v>
      </c>
    </row>
    <row r="69" spans="1:25" ht="13.5">
      <c r="A69" s="6" t="s">
        <v>0</v>
      </c>
      <c r="B69" s="28">
        <v>141</v>
      </c>
      <c r="C69" s="28">
        <v>136</v>
      </c>
      <c r="D69" s="28">
        <v>131</v>
      </c>
      <c r="E69" s="22">
        <v>127</v>
      </c>
      <c r="F69" s="28">
        <v>121</v>
      </c>
      <c r="G69" s="28">
        <v>116</v>
      </c>
      <c r="H69" s="28">
        <v>110</v>
      </c>
      <c r="I69" s="22">
        <v>106</v>
      </c>
      <c r="J69" s="28">
        <v>101</v>
      </c>
      <c r="K69" s="28">
        <v>95</v>
      </c>
      <c r="L69" s="28">
        <v>89</v>
      </c>
      <c r="M69" s="22">
        <v>91</v>
      </c>
      <c r="N69" s="28">
        <v>109</v>
      </c>
      <c r="O69" s="28">
        <v>101</v>
      </c>
      <c r="P69" s="28">
        <v>109</v>
      </c>
      <c r="Q69" s="22">
        <v>110</v>
      </c>
      <c r="R69" s="28">
        <v>98</v>
      </c>
      <c r="S69" s="28">
        <v>92</v>
      </c>
      <c r="T69" s="28">
        <v>92</v>
      </c>
      <c r="U69" s="22">
        <v>85</v>
      </c>
      <c r="V69" s="28">
        <v>71</v>
      </c>
      <c r="W69" s="28">
        <v>78</v>
      </c>
      <c r="X69" s="28">
        <v>80</v>
      </c>
      <c r="Y69" s="22">
        <v>66</v>
      </c>
    </row>
    <row r="70" spans="1:25" ht="13.5">
      <c r="A70" s="6" t="s">
        <v>152</v>
      </c>
      <c r="B70" s="28">
        <v>14599</v>
      </c>
      <c r="C70" s="28">
        <v>14469</v>
      </c>
      <c r="D70" s="28">
        <v>13854</v>
      </c>
      <c r="E70" s="22">
        <v>14523</v>
      </c>
      <c r="F70" s="28">
        <v>11755</v>
      </c>
      <c r="G70" s="28">
        <v>10599</v>
      </c>
      <c r="H70" s="28">
        <v>9650</v>
      </c>
      <c r="I70" s="22">
        <v>10514</v>
      </c>
      <c r="J70" s="28">
        <v>6950</v>
      </c>
      <c r="K70" s="28">
        <v>8839</v>
      </c>
      <c r="L70" s="28">
        <v>8554</v>
      </c>
      <c r="M70" s="22">
        <v>9943</v>
      </c>
      <c r="N70" s="28">
        <v>7596</v>
      </c>
      <c r="O70" s="28">
        <v>6342</v>
      </c>
      <c r="P70" s="28">
        <v>8258</v>
      </c>
      <c r="Q70" s="22">
        <v>9799</v>
      </c>
      <c r="R70" s="28">
        <v>7143</v>
      </c>
      <c r="S70" s="28">
        <v>6143</v>
      </c>
      <c r="T70" s="28">
        <v>6206</v>
      </c>
      <c r="U70" s="22">
        <v>7444</v>
      </c>
      <c r="V70" s="28">
        <v>3794</v>
      </c>
      <c r="W70" s="28">
        <v>4635</v>
      </c>
      <c r="X70" s="28">
        <v>5086</v>
      </c>
      <c r="Y70" s="22">
        <v>7541</v>
      </c>
    </row>
    <row r="71" spans="1:25" ht="14.25" thickBot="1">
      <c r="A71" s="7" t="s">
        <v>153</v>
      </c>
      <c r="B71" s="28">
        <v>51609</v>
      </c>
      <c r="C71" s="28">
        <v>50904</v>
      </c>
      <c r="D71" s="28">
        <v>50504</v>
      </c>
      <c r="E71" s="22">
        <v>49325</v>
      </c>
      <c r="F71" s="28">
        <v>50344</v>
      </c>
      <c r="G71" s="28">
        <v>49127</v>
      </c>
      <c r="H71" s="28">
        <v>46899</v>
      </c>
      <c r="I71" s="22">
        <v>46441</v>
      </c>
      <c r="J71" s="28">
        <v>47653</v>
      </c>
      <c r="K71" s="28">
        <v>47880</v>
      </c>
      <c r="L71" s="28">
        <v>43448</v>
      </c>
      <c r="M71" s="22">
        <v>44095</v>
      </c>
      <c r="N71" s="28">
        <v>46031</v>
      </c>
      <c r="O71" s="28">
        <v>45112</v>
      </c>
      <c r="P71" s="28">
        <v>45662</v>
      </c>
      <c r="Q71" s="22">
        <v>42849</v>
      </c>
      <c r="R71" s="28">
        <v>45619</v>
      </c>
      <c r="S71" s="28">
        <v>43454</v>
      </c>
      <c r="T71" s="28">
        <v>43226</v>
      </c>
      <c r="U71" s="22">
        <v>43533</v>
      </c>
      <c r="V71" s="28">
        <v>48677</v>
      </c>
      <c r="W71" s="28">
        <v>46580</v>
      </c>
      <c r="X71" s="28">
        <v>46612</v>
      </c>
      <c r="Y71" s="22">
        <v>50030</v>
      </c>
    </row>
    <row r="72" spans="1:25" ht="14.25" thickTop="1">
      <c r="A72" s="8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4" ht="13.5">
      <c r="A74" s="20" t="s">
        <v>158</v>
      </c>
    </row>
    <row r="75" ht="13.5">
      <c r="A75" s="20" t="s">
        <v>159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7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154</v>
      </c>
      <c r="B2" s="14">
        <v>1873</v>
      </c>
      <c r="C2" s="14"/>
      <c r="D2" s="14"/>
      <c r="E2" s="14"/>
      <c r="F2" s="14"/>
      <c r="G2" s="14"/>
    </row>
    <row r="3" spans="1:7" ht="14.25" thickBot="1">
      <c r="A3" s="11" t="s">
        <v>155</v>
      </c>
      <c r="B3" s="1" t="s">
        <v>156</v>
      </c>
      <c r="C3" s="1"/>
      <c r="D3" s="1"/>
      <c r="E3" s="1"/>
      <c r="F3" s="1"/>
      <c r="G3" s="1"/>
    </row>
    <row r="4" spans="1:7" ht="14.25" thickTop="1">
      <c r="A4" s="10" t="s">
        <v>46</v>
      </c>
      <c r="B4" s="15" t="str">
        <f>HYPERLINK("http://www.kabupro.jp/mark/20160414/S1007CWQ.htm","訂正有価証券報告書")</f>
        <v>訂正有価証券報告書</v>
      </c>
      <c r="C4" s="15" t="str">
        <f>HYPERLINK("http://www.kabupro.jp/mark/20160414/S1007CWQ.htm","訂正有価証券報告書")</f>
        <v>訂正有価証券報告書</v>
      </c>
      <c r="D4" s="15" t="str">
        <f>HYPERLINK("http://www.kabupro.jp/mark/20130129/S000COED.htm","有価証券報告書")</f>
        <v>有価証券報告書</v>
      </c>
      <c r="E4" s="15" t="str">
        <f>HYPERLINK("http://www.kabupro.jp/mark/20120126/S000A4IG.htm","有価証券報告書")</f>
        <v>有価証券報告書</v>
      </c>
      <c r="F4" s="15" t="str">
        <f>HYPERLINK("http://www.kabupro.jp/mark/20110127/S0007LFR.htm","有価証券報告書")</f>
        <v>有価証券報告書</v>
      </c>
      <c r="G4" s="15" t="str">
        <f>HYPERLINK("http://www.kabupro.jp/mark/20100128/S0004ZS4.htm","有価証券報告書")</f>
        <v>有価証券報告書</v>
      </c>
    </row>
    <row r="5" spans="1:7" ht="14.25" thickBot="1">
      <c r="A5" s="11" t="s">
        <v>47</v>
      </c>
      <c r="B5" s="1" t="s">
        <v>53</v>
      </c>
      <c r="C5" s="1" t="s">
        <v>53</v>
      </c>
      <c r="D5" s="1" t="s">
        <v>57</v>
      </c>
      <c r="E5" s="1" t="s">
        <v>59</v>
      </c>
      <c r="F5" s="1" t="s">
        <v>61</v>
      </c>
      <c r="G5" s="1" t="s">
        <v>63</v>
      </c>
    </row>
    <row r="6" spans="1:7" ht="15" thickBot="1" thickTop="1">
      <c r="A6" s="10" t="s">
        <v>48</v>
      </c>
      <c r="B6" s="18" t="s">
        <v>224</v>
      </c>
      <c r="C6" s="19"/>
      <c r="D6" s="19"/>
      <c r="E6" s="19"/>
      <c r="F6" s="19"/>
      <c r="G6" s="19"/>
    </row>
    <row r="7" spans="1:7" ht="14.25" thickTop="1">
      <c r="A7" s="12" t="s">
        <v>49</v>
      </c>
      <c r="B7" s="16" t="s">
        <v>54</v>
      </c>
      <c r="C7" s="16" t="s">
        <v>54</v>
      </c>
      <c r="D7" s="16" t="s">
        <v>54</v>
      </c>
      <c r="E7" s="16" t="s">
        <v>54</v>
      </c>
      <c r="F7" s="16" t="s">
        <v>54</v>
      </c>
      <c r="G7" s="16" t="s">
        <v>54</v>
      </c>
    </row>
    <row r="8" spans="1:7" ht="13.5">
      <c r="A8" s="13" t="s">
        <v>50</v>
      </c>
      <c r="B8" s="17" t="s">
        <v>160</v>
      </c>
      <c r="C8" s="17" t="s">
        <v>161</v>
      </c>
      <c r="D8" s="17" t="s">
        <v>162</v>
      </c>
      <c r="E8" s="17" t="s">
        <v>163</v>
      </c>
      <c r="F8" s="17" t="s">
        <v>164</v>
      </c>
      <c r="G8" s="17" t="s">
        <v>165</v>
      </c>
    </row>
    <row r="9" spans="1:7" ht="13.5">
      <c r="A9" s="13" t="s">
        <v>51</v>
      </c>
      <c r="B9" s="17" t="s">
        <v>55</v>
      </c>
      <c r="C9" s="17" t="s">
        <v>56</v>
      </c>
      <c r="D9" s="17" t="s">
        <v>58</v>
      </c>
      <c r="E9" s="17" t="s">
        <v>60</v>
      </c>
      <c r="F9" s="17" t="s">
        <v>62</v>
      </c>
      <c r="G9" s="17" t="s">
        <v>64</v>
      </c>
    </row>
    <row r="10" spans="1:7" ht="14.25" thickBot="1">
      <c r="A10" s="13" t="s">
        <v>52</v>
      </c>
      <c r="B10" s="17" t="s">
        <v>66</v>
      </c>
      <c r="C10" s="17" t="s">
        <v>66</v>
      </c>
      <c r="D10" s="17" t="s">
        <v>66</v>
      </c>
      <c r="E10" s="17" t="s">
        <v>66</v>
      </c>
      <c r="F10" s="17" t="s">
        <v>66</v>
      </c>
      <c r="G10" s="17" t="s">
        <v>66</v>
      </c>
    </row>
    <row r="11" spans="1:7" ht="14.25" thickTop="1">
      <c r="A11" s="26" t="s">
        <v>166</v>
      </c>
      <c r="B11" s="21">
        <v>41089</v>
      </c>
      <c r="C11" s="21">
        <v>39389</v>
      </c>
      <c r="D11" s="21">
        <v>38083</v>
      </c>
      <c r="E11" s="21">
        <v>37769</v>
      </c>
      <c r="F11" s="21">
        <v>39653</v>
      </c>
      <c r="G11" s="21">
        <v>50318</v>
      </c>
    </row>
    <row r="12" spans="1:7" ht="13.5">
      <c r="A12" s="6" t="s">
        <v>167</v>
      </c>
      <c r="B12" s="22">
        <v>5375</v>
      </c>
      <c r="C12" s="22">
        <v>5505</v>
      </c>
      <c r="D12" s="22"/>
      <c r="E12" s="22"/>
      <c r="F12" s="22">
        <v>2608</v>
      </c>
      <c r="G12" s="22">
        <v>3655</v>
      </c>
    </row>
    <row r="13" spans="1:7" ht="13.5">
      <c r="A13" s="6" t="s">
        <v>168</v>
      </c>
      <c r="B13" s="22">
        <v>2180</v>
      </c>
      <c r="C13" s="22">
        <v>2091</v>
      </c>
      <c r="D13" s="22">
        <v>2067</v>
      </c>
      <c r="E13" s="22"/>
      <c r="F13" s="22"/>
      <c r="G13" s="22"/>
    </row>
    <row r="14" spans="1:7" ht="13.5">
      <c r="A14" s="6" t="s">
        <v>169</v>
      </c>
      <c r="B14" s="22">
        <v>48646</v>
      </c>
      <c r="C14" s="22">
        <v>46985</v>
      </c>
      <c r="D14" s="22">
        <v>42243</v>
      </c>
      <c r="E14" s="22">
        <v>43311</v>
      </c>
      <c r="F14" s="22">
        <v>44212</v>
      </c>
      <c r="G14" s="22">
        <v>55942</v>
      </c>
    </row>
    <row r="15" spans="1:7" ht="13.5">
      <c r="A15" s="6" t="s">
        <v>170</v>
      </c>
      <c r="B15" s="22">
        <v>26200</v>
      </c>
      <c r="C15" s="22">
        <v>25482</v>
      </c>
      <c r="D15" s="22">
        <v>24729</v>
      </c>
      <c r="E15" s="22">
        <v>24845</v>
      </c>
      <c r="F15" s="22">
        <v>27540</v>
      </c>
      <c r="G15" s="22">
        <v>35755</v>
      </c>
    </row>
    <row r="16" spans="1:7" ht="13.5">
      <c r="A16" s="6" t="s">
        <v>171</v>
      </c>
      <c r="B16" s="22">
        <v>4496</v>
      </c>
      <c r="C16" s="22">
        <v>4688</v>
      </c>
      <c r="D16" s="22">
        <v>1874</v>
      </c>
      <c r="E16" s="22">
        <v>3046</v>
      </c>
      <c r="F16" s="22">
        <v>2425</v>
      </c>
      <c r="G16" s="22">
        <v>3382</v>
      </c>
    </row>
    <row r="17" spans="1:7" ht="13.5">
      <c r="A17" s="6" t="s">
        <v>172</v>
      </c>
      <c r="B17" s="22">
        <v>1233</v>
      </c>
      <c r="C17" s="22">
        <v>1071</v>
      </c>
      <c r="D17" s="22">
        <v>1160</v>
      </c>
      <c r="E17" s="22">
        <v>1298</v>
      </c>
      <c r="F17" s="22">
        <v>1171</v>
      </c>
      <c r="G17" s="22">
        <v>1494</v>
      </c>
    </row>
    <row r="18" spans="1:7" ht="13.5">
      <c r="A18" s="6" t="s">
        <v>173</v>
      </c>
      <c r="B18" s="22">
        <v>31931</v>
      </c>
      <c r="C18" s="22">
        <v>31242</v>
      </c>
      <c r="D18" s="22">
        <v>27765</v>
      </c>
      <c r="E18" s="22">
        <v>29189</v>
      </c>
      <c r="F18" s="22">
        <v>31137</v>
      </c>
      <c r="G18" s="22">
        <v>40632</v>
      </c>
    </row>
    <row r="19" spans="1:7" ht="13.5">
      <c r="A19" s="6" t="s">
        <v>174</v>
      </c>
      <c r="B19" s="22">
        <v>14888</v>
      </c>
      <c r="C19" s="22">
        <v>13906</v>
      </c>
      <c r="D19" s="22">
        <v>13354</v>
      </c>
      <c r="E19" s="22">
        <v>12923</v>
      </c>
      <c r="F19" s="22">
        <v>12112</v>
      </c>
      <c r="G19" s="22">
        <v>14563</v>
      </c>
    </row>
    <row r="20" spans="1:7" ht="13.5">
      <c r="A20" s="6" t="s">
        <v>175</v>
      </c>
      <c r="B20" s="22">
        <v>879</v>
      </c>
      <c r="C20" s="22">
        <v>816</v>
      </c>
      <c r="D20" s="22">
        <v>217</v>
      </c>
      <c r="E20" s="22">
        <v>509</v>
      </c>
      <c r="F20" s="22">
        <v>182</v>
      </c>
      <c r="G20" s="22">
        <v>273</v>
      </c>
    </row>
    <row r="21" spans="1:7" ht="13.5">
      <c r="A21" s="6" t="s">
        <v>176</v>
      </c>
      <c r="B21" s="22">
        <v>946</v>
      </c>
      <c r="C21" s="22">
        <v>1019</v>
      </c>
      <c r="D21" s="22">
        <v>906</v>
      </c>
      <c r="E21" s="22">
        <v>688</v>
      </c>
      <c r="F21" s="22">
        <v>780</v>
      </c>
      <c r="G21" s="22">
        <v>473</v>
      </c>
    </row>
    <row r="22" spans="1:7" ht="13.5">
      <c r="A22" s="6" t="s">
        <v>177</v>
      </c>
      <c r="B22" s="22">
        <v>16714</v>
      </c>
      <c r="C22" s="22">
        <v>15743</v>
      </c>
      <c r="D22" s="22">
        <v>14478</v>
      </c>
      <c r="E22" s="22">
        <v>14121</v>
      </c>
      <c r="F22" s="22">
        <v>13075</v>
      </c>
      <c r="G22" s="22">
        <v>15309</v>
      </c>
    </row>
    <row r="23" spans="1:7" ht="13.5">
      <c r="A23" s="6" t="s">
        <v>178</v>
      </c>
      <c r="B23" s="22">
        <v>160</v>
      </c>
      <c r="C23" s="22">
        <v>177</v>
      </c>
      <c r="D23" s="22">
        <v>170</v>
      </c>
      <c r="E23" s="22">
        <v>217</v>
      </c>
      <c r="F23" s="22">
        <v>118</v>
      </c>
      <c r="G23" s="22">
        <v>184</v>
      </c>
    </row>
    <row r="24" spans="1:7" ht="13.5">
      <c r="A24" s="6" t="s">
        <v>179</v>
      </c>
      <c r="B24" s="22">
        <v>820</v>
      </c>
      <c r="C24" s="22">
        <v>788</v>
      </c>
      <c r="D24" s="22">
        <v>784</v>
      </c>
      <c r="E24" s="22">
        <v>682</v>
      </c>
      <c r="F24" s="22">
        <v>549</v>
      </c>
      <c r="G24" s="22">
        <v>484</v>
      </c>
    </row>
    <row r="25" spans="1:7" ht="13.5">
      <c r="A25" s="6" t="s">
        <v>180</v>
      </c>
      <c r="B25" s="22">
        <v>239</v>
      </c>
      <c r="C25" s="22">
        <v>214</v>
      </c>
      <c r="D25" s="22">
        <v>177</v>
      </c>
      <c r="E25" s="22">
        <v>195</v>
      </c>
      <c r="F25" s="22">
        <v>213</v>
      </c>
      <c r="G25" s="22">
        <v>200</v>
      </c>
    </row>
    <row r="26" spans="1:7" ht="13.5">
      <c r="A26" s="6" t="s">
        <v>181</v>
      </c>
      <c r="B26" s="22">
        <v>4552</v>
      </c>
      <c r="C26" s="22">
        <v>4338</v>
      </c>
      <c r="D26" s="22">
        <v>3863</v>
      </c>
      <c r="E26" s="22">
        <v>3780</v>
      </c>
      <c r="F26" s="22">
        <v>4063</v>
      </c>
      <c r="G26" s="22">
        <v>4227</v>
      </c>
    </row>
    <row r="27" spans="1:7" ht="13.5">
      <c r="A27" s="6" t="s">
        <v>182</v>
      </c>
      <c r="B27" s="22">
        <v>498</v>
      </c>
      <c r="C27" s="22">
        <v>451</v>
      </c>
      <c r="D27" s="22">
        <v>371</v>
      </c>
      <c r="E27" s="22">
        <v>346</v>
      </c>
      <c r="F27" s="22">
        <v>357</v>
      </c>
      <c r="G27" s="22">
        <v>358</v>
      </c>
    </row>
    <row r="28" spans="1:7" ht="13.5">
      <c r="A28" s="6" t="s">
        <v>183</v>
      </c>
      <c r="B28" s="22">
        <v>160</v>
      </c>
      <c r="C28" s="22">
        <v>169</v>
      </c>
      <c r="D28" s="22">
        <v>532</v>
      </c>
      <c r="E28" s="22">
        <v>285</v>
      </c>
      <c r="F28" s="22">
        <v>193</v>
      </c>
      <c r="G28" s="22">
        <v>426</v>
      </c>
    </row>
    <row r="29" spans="1:7" ht="13.5">
      <c r="A29" s="6" t="s">
        <v>184</v>
      </c>
      <c r="B29" s="22">
        <v>55</v>
      </c>
      <c r="C29" s="22">
        <v>74</v>
      </c>
      <c r="D29" s="22">
        <v>28</v>
      </c>
      <c r="E29" s="22">
        <v>24</v>
      </c>
      <c r="F29" s="22">
        <v>58</v>
      </c>
      <c r="G29" s="22">
        <v>33</v>
      </c>
    </row>
    <row r="30" spans="1:7" ht="13.5">
      <c r="A30" s="6" t="s">
        <v>185</v>
      </c>
      <c r="B30" s="22">
        <v>750</v>
      </c>
      <c r="C30" s="22">
        <v>704</v>
      </c>
      <c r="D30" s="22">
        <v>585</v>
      </c>
      <c r="E30" s="22">
        <v>628</v>
      </c>
      <c r="F30" s="22">
        <v>581</v>
      </c>
      <c r="G30" s="22">
        <v>596</v>
      </c>
    </row>
    <row r="31" spans="1:7" ht="13.5">
      <c r="A31" s="6" t="s">
        <v>186</v>
      </c>
      <c r="B31" s="22">
        <v>90</v>
      </c>
      <c r="C31" s="22">
        <v>105</v>
      </c>
      <c r="D31" s="22">
        <v>73</v>
      </c>
      <c r="E31" s="22">
        <v>77</v>
      </c>
      <c r="F31" s="22">
        <v>109</v>
      </c>
      <c r="G31" s="22">
        <v>110</v>
      </c>
    </row>
    <row r="32" spans="1:7" ht="13.5">
      <c r="A32" s="6" t="s">
        <v>187</v>
      </c>
      <c r="B32" s="22">
        <v>56</v>
      </c>
      <c r="C32" s="22">
        <v>30</v>
      </c>
      <c r="D32" s="22">
        <v>12</v>
      </c>
      <c r="E32" s="22">
        <v>11</v>
      </c>
      <c r="F32" s="22">
        <v>13</v>
      </c>
      <c r="G32" s="22">
        <v>32</v>
      </c>
    </row>
    <row r="33" spans="1:7" ht="13.5">
      <c r="A33" s="6" t="s">
        <v>188</v>
      </c>
      <c r="B33" s="22">
        <v>34</v>
      </c>
      <c r="C33" s="22">
        <v>33</v>
      </c>
      <c r="D33" s="22">
        <v>37</v>
      </c>
      <c r="E33" s="22">
        <v>35</v>
      </c>
      <c r="F33" s="22">
        <v>35</v>
      </c>
      <c r="G33" s="22">
        <v>32</v>
      </c>
    </row>
    <row r="34" spans="1:7" ht="13.5">
      <c r="A34" s="6" t="s">
        <v>189</v>
      </c>
      <c r="B34" s="22">
        <v>143</v>
      </c>
      <c r="C34" s="22">
        <v>127</v>
      </c>
      <c r="D34" s="22">
        <v>119</v>
      </c>
      <c r="E34" s="22">
        <v>130</v>
      </c>
      <c r="F34" s="22">
        <v>133</v>
      </c>
      <c r="G34" s="22">
        <v>140</v>
      </c>
    </row>
    <row r="35" spans="1:7" ht="13.5">
      <c r="A35" s="6" t="s">
        <v>190</v>
      </c>
      <c r="B35" s="22">
        <v>297</v>
      </c>
      <c r="C35" s="22">
        <v>269</v>
      </c>
      <c r="D35" s="22">
        <v>238</v>
      </c>
      <c r="E35" s="22">
        <v>199</v>
      </c>
      <c r="F35" s="22">
        <v>210</v>
      </c>
      <c r="G35" s="22">
        <v>238</v>
      </c>
    </row>
    <row r="36" spans="1:7" ht="13.5">
      <c r="A36" s="6" t="s">
        <v>191</v>
      </c>
      <c r="B36" s="22">
        <v>113</v>
      </c>
      <c r="C36" s="22">
        <v>107</v>
      </c>
      <c r="D36" s="22">
        <v>95</v>
      </c>
      <c r="E36" s="22">
        <v>99</v>
      </c>
      <c r="F36" s="22">
        <v>109</v>
      </c>
      <c r="G36" s="22">
        <v>120</v>
      </c>
    </row>
    <row r="37" spans="1:7" ht="13.5">
      <c r="A37" s="6" t="s">
        <v>192</v>
      </c>
      <c r="B37" s="22">
        <v>24</v>
      </c>
      <c r="C37" s="22">
        <v>23</v>
      </c>
      <c r="D37" s="22">
        <v>22</v>
      </c>
      <c r="E37" s="22">
        <v>20</v>
      </c>
      <c r="F37" s="22">
        <v>18</v>
      </c>
      <c r="G37" s="22">
        <v>19</v>
      </c>
    </row>
    <row r="38" spans="1:7" ht="13.5">
      <c r="A38" s="6" t="s">
        <v>193</v>
      </c>
      <c r="B38" s="22">
        <v>1489</v>
      </c>
      <c r="C38" s="22">
        <v>1587</v>
      </c>
      <c r="D38" s="22">
        <v>1793</v>
      </c>
      <c r="E38" s="22">
        <v>1908</v>
      </c>
      <c r="F38" s="22">
        <v>2291</v>
      </c>
      <c r="G38" s="22">
        <v>2518</v>
      </c>
    </row>
    <row r="39" spans="1:7" ht="13.5">
      <c r="A39" s="6" t="s">
        <v>194</v>
      </c>
      <c r="B39" s="22">
        <v>617</v>
      </c>
      <c r="C39" s="22">
        <v>547</v>
      </c>
      <c r="D39" s="22">
        <v>493</v>
      </c>
      <c r="E39" s="22">
        <v>499</v>
      </c>
      <c r="F39" s="22">
        <v>328</v>
      </c>
      <c r="G39" s="22">
        <v>230</v>
      </c>
    </row>
    <row r="40" spans="1:7" ht="13.5">
      <c r="A40" s="6" t="s">
        <v>195</v>
      </c>
      <c r="B40" s="22">
        <v>83</v>
      </c>
      <c r="C40" s="22">
        <v>69</v>
      </c>
      <c r="D40" s="22">
        <v>69</v>
      </c>
      <c r="E40" s="22">
        <v>58</v>
      </c>
      <c r="F40" s="22">
        <v>64</v>
      </c>
      <c r="G40" s="22">
        <v>79</v>
      </c>
    </row>
    <row r="41" spans="1:7" ht="13.5">
      <c r="A41" s="6" t="s">
        <v>196</v>
      </c>
      <c r="B41" s="22">
        <v>400</v>
      </c>
      <c r="C41" s="22">
        <v>363</v>
      </c>
      <c r="D41" s="22">
        <v>339</v>
      </c>
      <c r="E41" s="22">
        <v>324</v>
      </c>
      <c r="F41" s="22">
        <v>323</v>
      </c>
      <c r="G41" s="22">
        <v>397</v>
      </c>
    </row>
    <row r="42" spans="1:7" ht="13.5">
      <c r="A42" s="6" t="s">
        <v>197</v>
      </c>
      <c r="B42" s="22">
        <v>293</v>
      </c>
      <c r="C42" s="22">
        <v>292</v>
      </c>
      <c r="D42" s="22">
        <v>266</v>
      </c>
      <c r="E42" s="22">
        <v>280</v>
      </c>
      <c r="F42" s="22">
        <v>264</v>
      </c>
      <c r="G42" s="22">
        <v>297</v>
      </c>
    </row>
    <row r="43" spans="1:7" ht="13.5">
      <c r="A43" s="6" t="s">
        <v>198</v>
      </c>
      <c r="B43" s="22">
        <v>333</v>
      </c>
      <c r="C43" s="22">
        <v>372</v>
      </c>
      <c r="D43" s="22">
        <v>331</v>
      </c>
      <c r="E43" s="22">
        <v>301</v>
      </c>
      <c r="F43" s="22">
        <v>370</v>
      </c>
      <c r="G43" s="22">
        <v>925</v>
      </c>
    </row>
    <row r="44" spans="1:7" ht="13.5">
      <c r="A44" s="6" t="s">
        <v>199</v>
      </c>
      <c r="B44" s="22">
        <v>20</v>
      </c>
      <c r="C44" s="22">
        <v>22</v>
      </c>
      <c r="D44" s="22">
        <v>22</v>
      </c>
      <c r="E44" s="22">
        <v>19</v>
      </c>
      <c r="F44" s="22">
        <v>26</v>
      </c>
      <c r="G44" s="22">
        <v>18</v>
      </c>
    </row>
    <row r="45" spans="1:7" ht="13.5">
      <c r="A45" s="6" t="s">
        <v>200</v>
      </c>
      <c r="B45" s="22">
        <v>7</v>
      </c>
      <c r="C45" s="22">
        <v>3</v>
      </c>
      <c r="D45" s="22">
        <v>24</v>
      </c>
      <c r="E45" s="22">
        <v>10</v>
      </c>
      <c r="F45" s="22">
        <v>33</v>
      </c>
      <c r="G45" s="22">
        <v>4</v>
      </c>
    </row>
    <row r="46" spans="1:7" ht="13.5">
      <c r="A46" s="6" t="s">
        <v>201</v>
      </c>
      <c r="B46" s="22">
        <v>252</v>
      </c>
      <c r="C46" s="22">
        <v>230</v>
      </c>
      <c r="D46" s="22">
        <v>249</v>
      </c>
      <c r="E46" s="22">
        <v>202</v>
      </c>
      <c r="F46" s="22">
        <v>220</v>
      </c>
      <c r="G46" s="22">
        <v>190</v>
      </c>
    </row>
    <row r="47" spans="1:7" ht="13.5">
      <c r="A47" s="6" t="s">
        <v>202</v>
      </c>
      <c r="B47" s="22">
        <v>11496</v>
      </c>
      <c r="C47" s="22">
        <v>11107</v>
      </c>
      <c r="D47" s="22">
        <v>10703</v>
      </c>
      <c r="E47" s="22">
        <v>10354</v>
      </c>
      <c r="F47" s="22">
        <v>10689</v>
      </c>
      <c r="G47" s="22">
        <v>11893</v>
      </c>
    </row>
    <row r="48" spans="1:7" ht="14.25" thickBot="1">
      <c r="A48" s="25" t="s">
        <v>203</v>
      </c>
      <c r="B48" s="23">
        <v>5218</v>
      </c>
      <c r="C48" s="23">
        <v>4636</v>
      </c>
      <c r="D48" s="23">
        <v>3775</v>
      </c>
      <c r="E48" s="23">
        <v>3766</v>
      </c>
      <c r="F48" s="23">
        <v>2386</v>
      </c>
      <c r="G48" s="23">
        <v>3415</v>
      </c>
    </row>
    <row r="49" spans="1:7" ht="14.25" thickTop="1">
      <c r="A49" s="6" t="s">
        <v>204</v>
      </c>
      <c r="B49" s="22">
        <v>58</v>
      </c>
      <c r="C49" s="22">
        <v>65</v>
      </c>
      <c r="D49" s="22">
        <v>57</v>
      </c>
      <c r="E49" s="22">
        <v>61</v>
      </c>
      <c r="F49" s="22">
        <v>78</v>
      </c>
      <c r="G49" s="22">
        <v>213</v>
      </c>
    </row>
    <row r="50" spans="1:7" ht="13.5">
      <c r="A50" s="6" t="s">
        <v>205</v>
      </c>
      <c r="B50" s="22">
        <v>8</v>
      </c>
      <c r="C50" s="22">
        <v>134</v>
      </c>
      <c r="D50" s="22">
        <v>36</v>
      </c>
      <c r="E50" s="22">
        <v>6</v>
      </c>
      <c r="F50" s="22">
        <v>14</v>
      </c>
      <c r="G50" s="22">
        <v>13</v>
      </c>
    </row>
    <row r="51" spans="1:7" ht="13.5">
      <c r="A51" s="6" t="s">
        <v>206</v>
      </c>
      <c r="B51" s="22"/>
      <c r="C51" s="22">
        <v>55</v>
      </c>
      <c r="D51" s="22"/>
      <c r="E51" s="22"/>
      <c r="F51" s="22"/>
      <c r="G51" s="22"/>
    </row>
    <row r="52" spans="1:7" ht="13.5">
      <c r="A52" s="6" t="s">
        <v>207</v>
      </c>
      <c r="B52" s="22">
        <v>54</v>
      </c>
      <c r="C52" s="22">
        <v>33</v>
      </c>
      <c r="D52" s="22">
        <v>27</v>
      </c>
      <c r="E52" s="22">
        <v>40</v>
      </c>
      <c r="F52" s="22">
        <v>33</v>
      </c>
      <c r="G52" s="22">
        <v>62</v>
      </c>
    </row>
    <row r="53" spans="1:7" ht="13.5">
      <c r="A53" s="6" t="s">
        <v>208</v>
      </c>
      <c r="B53" s="22">
        <v>121</v>
      </c>
      <c r="C53" s="22">
        <v>289</v>
      </c>
      <c r="D53" s="22">
        <v>148</v>
      </c>
      <c r="E53" s="22">
        <v>180</v>
      </c>
      <c r="F53" s="22">
        <v>146</v>
      </c>
      <c r="G53" s="22">
        <v>290</v>
      </c>
    </row>
    <row r="54" spans="1:7" ht="13.5">
      <c r="A54" s="6" t="s">
        <v>209</v>
      </c>
      <c r="B54" s="22">
        <v>487</v>
      </c>
      <c r="C54" s="22">
        <v>647</v>
      </c>
      <c r="D54" s="22">
        <v>690</v>
      </c>
      <c r="E54" s="22">
        <v>719</v>
      </c>
      <c r="F54" s="22">
        <v>777</v>
      </c>
      <c r="G54" s="22">
        <v>926</v>
      </c>
    </row>
    <row r="55" spans="1:7" ht="13.5">
      <c r="A55" s="6" t="s">
        <v>210</v>
      </c>
      <c r="B55" s="22">
        <v>1</v>
      </c>
      <c r="C55" s="22">
        <v>1</v>
      </c>
      <c r="D55" s="22">
        <v>2</v>
      </c>
      <c r="E55" s="22">
        <v>2</v>
      </c>
      <c r="F55" s="22">
        <v>1</v>
      </c>
      <c r="G55" s="22">
        <v>9</v>
      </c>
    </row>
    <row r="56" spans="1:7" ht="13.5">
      <c r="A56" s="6" t="s">
        <v>211</v>
      </c>
      <c r="B56" s="22">
        <v>127</v>
      </c>
      <c r="C56" s="22"/>
      <c r="D56" s="22"/>
      <c r="E56" s="22"/>
      <c r="F56" s="22">
        <v>139</v>
      </c>
      <c r="G56" s="22">
        <v>155</v>
      </c>
    </row>
    <row r="57" spans="1:7" ht="13.5">
      <c r="A57" s="6" t="s">
        <v>212</v>
      </c>
      <c r="B57" s="22">
        <v>59</v>
      </c>
      <c r="C57" s="22">
        <v>35</v>
      </c>
      <c r="D57" s="22">
        <v>38</v>
      </c>
      <c r="E57" s="22">
        <v>68</v>
      </c>
      <c r="F57" s="22">
        <v>169</v>
      </c>
      <c r="G57" s="22">
        <v>214</v>
      </c>
    </row>
    <row r="58" spans="1:7" ht="13.5">
      <c r="A58" s="6" t="s">
        <v>213</v>
      </c>
      <c r="B58" s="22">
        <v>674</v>
      </c>
      <c r="C58" s="22">
        <v>684</v>
      </c>
      <c r="D58" s="22">
        <v>731</v>
      </c>
      <c r="E58" s="22">
        <v>790</v>
      </c>
      <c r="F58" s="22">
        <v>1088</v>
      </c>
      <c r="G58" s="22">
        <v>1305</v>
      </c>
    </row>
    <row r="59" spans="1:7" ht="14.25" thickBot="1">
      <c r="A59" s="25" t="s">
        <v>214</v>
      </c>
      <c r="B59" s="23">
        <v>4665</v>
      </c>
      <c r="C59" s="23">
        <v>4240</v>
      </c>
      <c r="D59" s="23">
        <v>3191</v>
      </c>
      <c r="E59" s="23">
        <v>3156</v>
      </c>
      <c r="F59" s="23">
        <v>1444</v>
      </c>
      <c r="G59" s="23">
        <v>2400</v>
      </c>
    </row>
    <row r="60" spans="1:7" ht="14.25" thickTop="1">
      <c r="A60" s="6" t="s">
        <v>215</v>
      </c>
      <c r="B60" s="22">
        <v>128</v>
      </c>
      <c r="C60" s="22">
        <v>49</v>
      </c>
      <c r="D60" s="22">
        <v>47</v>
      </c>
      <c r="E60" s="22">
        <v>76</v>
      </c>
      <c r="F60" s="22">
        <v>84</v>
      </c>
      <c r="G60" s="22">
        <v>146</v>
      </c>
    </row>
    <row r="61" spans="1:7" ht="13.5">
      <c r="A61" s="6" t="s">
        <v>216</v>
      </c>
      <c r="B61" s="22">
        <v>976</v>
      </c>
      <c r="C61" s="22">
        <v>60</v>
      </c>
      <c r="D61" s="22">
        <v>248</v>
      </c>
      <c r="E61" s="22">
        <v>65</v>
      </c>
      <c r="F61" s="22">
        <v>107</v>
      </c>
      <c r="G61" s="22">
        <v>82</v>
      </c>
    </row>
    <row r="62" spans="1:7" ht="13.5">
      <c r="A62" s="6" t="s">
        <v>217</v>
      </c>
      <c r="B62" s="22"/>
      <c r="C62" s="22">
        <v>8</v>
      </c>
      <c r="D62" s="22"/>
      <c r="E62" s="22"/>
      <c r="F62" s="22"/>
      <c r="G62" s="22"/>
    </row>
    <row r="63" spans="1:7" ht="13.5">
      <c r="A63" s="6" t="s">
        <v>78</v>
      </c>
      <c r="B63" s="22"/>
      <c r="C63" s="22">
        <v>1</v>
      </c>
      <c r="D63" s="22">
        <v>56</v>
      </c>
      <c r="E63" s="22"/>
      <c r="F63" s="22">
        <v>13</v>
      </c>
      <c r="G63" s="22">
        <v>4</v>
      </c>
    </row>
    <row r="64" spans="1:7" ht="13.5">
      <c r="A64" s="6" t="s">
        <v>218</v>
      </c>
      <c r="B64" s="22">
        <v>1105</v>
      </c>
      <c r="C64" s="22">
        <v>121</v>
      </c>
      <c r="D64" s="22">
        <v>569</v>
      </c>
      <c r="E64" s="22">
        <v>142</v>
      </c>
      <c r="F64" s="22">
        <v>379</v>
      </c>
      <c r="G64" s="22">
        <v>473</v>
      </c>
    </row>
    <row r="65" spans="1:7" ht="13.5">
      <c r="A65" s="7" t="s">
        <v>219</v>
      </c>
      <c r="B65" s="22">
        <v>3560</v>
      </c>
      <c r="C65" s="22">
        <v>4118</v>
      </c>
      <c r="D65" s="22">
        <v>2731</v>
      </c>
      <c r="E65" s="22">
        <v>3016</v>
      </c>
      <c r="F65" s="22">
        <v>1069</v>
      </c>
      <c r="G65" s="22">
        <v>1964</v>
      </c>
    </row>
    <row r="66" spans="1:7" ht="13.5">
      <c r="A66" s="7" t="s">
        <v>220</v>
      </c>
      <c r="B66" s="22">
        <v>330</v>
      </c>
      <c r="C66" s="22">
        <v>72</v>
      </c>
      <c r="D66" s="22">
        <v>69</v>
      </c>
      <c r="E66" s="22">
        <v>86</v>
      </c>
      <c r="F66" s="22">
        <v>59</v>
      </c>
      <c r="G66" s="22">
        <v>74</v>
      </c>
    </row>
    <row r="67" spans="1:7" ht="13.5">
      <c r="A67" s="7" t="s">
        <v>221</v>
      </c>
      <c r="B67" s="22">
        <v>-1213</v>
      </c>
      <c r="C67" s="22">
        <v>-277</v>
      </c>
      <c r="D67" s="22">
        <v>-155</v>
      </c>
      <c r="E67" s="22">
        <v>-74</v>
      </c>
      <c r="F67" s="22"/>
      <c r="G67" s="22">
        <v>4</v>
      </c>
    </row>
    <row r="68" spans="1:7" ht="13.5">
      <c r="A68" s="7" t="s">
        <v>222</v>
      </c>
      <c r="B68" s="22">
        <v>-883</v>
      </c>
      <c r="C68" s="22">
        <v>-205</v>
      </c>
      <c r="D68" s="22">
        <v>-86</v>
      </c>
      <c r="E68" s="22">
        <v>12</v>
      </c>
      <c r="F68" s="22">
        <v>59</v>
      </c>
      <c r="G68" s="22">
        <v>78</v>
      </c>
    </row>
    <row r="69" spans="1:7" ht="14.25" thickBot="1">
      <c r="A69" s="7" t="s">
        <v>223</v>
      </c>
      <c r="B69" s="22">
        <v>4443</v>
      </c>
      <c r="C69" s="22">
        <v>4324</v>
      </c>
      <c r="D69" s="22">
        <v>2817</v>
      </c>
      <c r="E69" s="22">
        <v>3004</v>
      </c>
      <c r="F69" s="22">
        <v>1009</v>
      </c>
      <c r="G69" s="22">
        <v>1885</v>
      </c>
    </row>
    <row r="70" spans="1:7" ht="14.25" thickTop="1">
      <c r="A70" s="8"/>
      <c r="B70" s="24"/>
      <c r="C70" s="24"/>
      <c r="D70" s="24"/>
      <c r="E70" s="24"/>
      <c r="F70" s="24"/>
      <c r="G70" s="24"/>
    </row>
    <row r="72" ht="13.5">
      <c r="A72" s="20" t="s">
        <v>158</v>
      </c>
    </row>
    <row r="73" ht="13.5">
      <c r="A73" s="20" t="s">
        <v>159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11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154</v>
      </c>
      <c r="B2" s="14">
        <v>1873</v>
      </c>
      <c r="C2" s="14"/>
      <c r="D2" s="14"/>
      <c r="E2" s="14"/>
      <c r="F2" s="14"/>
      <c r="G2" s="14"/>
    </row>
    <row r="3" spans="1:7" ht="14.25" thickBot="1">
      <c r="A3" s="11" t="s">
        <v>155</v>
      </c>
      <c r="B3" s="1" t="s">
        <v>156</v>
      </c>
      <c r="C3" s="1"/>
      <c r="D3" s="1"/>
      <c r="E3" s="1"/>
      <c r="F3" s="1"/>
      <c r="G3" s="1"/>
    </row>
    <row r="4" spans="1:7" ht="14.25" thickTop="1">
      <c r="A4" s="10" t="s">
        <v>46</v>
      </c>
      <c r="B4" s="15" t="str">
        <f>HYPERLINK("http://www.kabupro.jp/mark/20160414/S1007CWQ.htm","訂正有価証券報告書")</f>
        <v>訂正有価証券報告書</v>
      </c>
      <c r="C4" s="15" t="str">
        <f>HYPERLINK("http://www.kabupro.jp/mark/20160414/S1007CWQ.htm","訂正有価証券報告書")</f>
        <v>訂正有価証券報告書</v>
      </c>
      <c r="D4" s="15" t="str">
        <f>HYPERLINK("http://www.kabupro.jp/mark/20130129/S000COED.htm","有価証券報告書")</f>
        <v>有価証券報告書</v>
      </c>
      <c r="E4" s="15" t="str">
        <f>HYPERLINK("http://www.kabupro.jp/mark/20120126/S000A4IG.htm","有価証券報告書")</f>
        <v>有価証券報告書</v>
      </c>
      <c r="F4" s="15" t="str">
        <f>HYPERLINK("http://www.kabupro.jp/mark/20110127/S0007LFR.htm","有価証券報告書")</f>
        <v>有価証券報告書</v>
      </c>
      <c r="G4" s="15" t="str">
        <f>HYPERLINK("http://www.kabupro.jp/mark/20100128/S0004ZS4.htm","有価証券報告書")</f>
        <v>有価証券報告書</v>
      </c>
    </row>
    <row r="5" spans="1:7" ht="14.25" thickBot="1">
      <c r="A5" s="11" t="s">
        <v>47</v>
      </c>
      <c r="B5" s="1" t="s">
        <v>53</v>
      </c>
      <c r="C5" s="1" t="s">
        <v>53</v>
      </c>
      <c r="D5" s="1" t="s">
        <v>57</v>
      </c>
      <c r="E5" s="1" t="s">
        <v>59</v>
      </c>
      <c r="F5" s="1" t="s">
        <v>61</v>
      </c>
      <c r="G5" s="1" t="s">
        <v>63</v>
      </c>
    </row>
    <row r="6" spans="1:7" ht="15" thickBot="1" thickTop="1">
      <c r="A6" s="10" t="s">
        <v>48</v>
      </c>
      <c r="B6" s="18" t="s">
        <v>157</v>
      </c>
      <c r="C6" s="19"/>
      <c r="D6" s="19"/>
      <c r="E6" s="19"/>
      <c r="F6" s="19"/>
      <c r="G6" s="19"/>
    </row>
    <row r="7" spans="1:7" ht="14.25" thickTop="1">
      <c r="A7" s="12" t="s">
        <v>49</v>
      </c>
      <c r="B7" s="16" t="s">
        <v>54</v>
      </c>
      <c r="C7" s="16" t="s">
        <v>54</v>
      </c>
      <c r="D7" s="16" t="s">
        <v>54</v>
      </c>
      <c r="E7" s="16" t="s">
        <v>54</v>
      </c>
      <c r="F7" s="16" t="s">
        <v>54</v>
      </c>
      <c r="G7" s="16" t="s">
        <v>54</v>
      </c>
    </row>
    <row r="8" spans="1:7" ht="13.5">
      <c r="A8" s="13" t="s">
        <v>50</v>
      </c>
      <c r="B8" s="17"/>
      <c r="C8" s="17"/>
      <c r="D8" s="17"/>
      <c r="E8" s="17"/>
      <c r="F8" s="17"/>
      <c r="G8" s="17"/>
    </row>
    <row r="9" spans="1:7" ht="13.5">
      <c r="A9" s="13" t="s">
        <v>51</v>
      </c>
      <c r="B9" s="17" t="s">
        <v>55</v>
      </c>
      <c r="C9" s="17" t="s">
        <v>56</v>
      </c>
      <c r="D9" s="17" t="s">
        <v>58</v>
      </c>
      <c r="E9" s="17" t="s">
        <v>60</v>
      </c>
      <c r="F9" s="17" t="s">
        <v>62</v>
      </c>
      <c r="G9" s="17" t="s">
        <v>64</v>
      </c>
    </row>
    <row r="10" spans="1:7" ht="14.25" thickBot="1">
      <c r="A10" s="13" t="s">
        <v>52</v>
      </c>
      <c r="B10" s="17" t="s">
        <v>66</v>
      </c>
      <c r="C10" s="17" t="s">
        <v>66</v>
      </c>
      <c r="D10" s="17" t="s">
        <v>66</v>
      </c>
      <c r="E10" s="17" t="s">
        <v>66</v>
      </c>
      <c r="F10" s="17" t="s">
        <v>66</v>
      </c>
      <c r="G10" s="17" t="s">
        <v>66</v>
      </c>
    </row>
    <row r="11" spans="1:7" ht="14.25" thickTop="1">
      <c r="A11" s="9" t="s">
        <v>65</v>
      </c>
      <c r="B11" s="21">
        <v>6513</v>
      </c>
      <c r="C11" s="21">
        <v>5085</v>
      </c>
      <c r="D11" s="21">
        <v>3569</v>
      </c>
      <c r="E11" s="21">
        <v>2949</v>
      </c>
      <c r="F11" s="21">
        <v>1826</v>
      </c>
      <c r="G11" s="21">
        <v>5436</v>
      </c>
    </row>
    <row r="12" spans="1:7" ht="13.5">
      <c r="A12" s="2" t="s">
        <v>67</v>
      </c>
      <c r="B12" s="22">
        <v>12</v>
      </c>
      <c r="C12" s="22">
        <v>10</v>
      </c>
      <c r="D12" s="22">
        <v>17</v>
      </c>
      <c r="E12" s="22">
        <v>11</v>
      </c>
      <c r="F12" s="22">
        <v>7</v>
      </c>
      <c r="G12" s="22">
        <v>19</v>
      </c>
    </row>
    <row r="13" spans="1:7" ht="13.5">
      <c r="A13" s="2" t="s">
        <v>68</v>
      </c>
      <c r="B13" s="22">
        <v>777</v>
      </c>
      <c r="C13" s="22">
        <v>759</v>
      </c>
      <c r="D13" s="22">
        <v>1017</v>
      </c>
      <c r="E13" s="22">
        <v>684</v>
      </c>
      <c r="F13" s="22">
        <v>640</v>
      </c>
      <c r="G13" s="22">
        <v>512</v>
      </c>
    </row>
    <row r="14" spans="1:7" ht="13.5">
      <c r="A14" s="2" t="s">
        <v>69</v>
      </c>
      <c r="B14" s="22">
        <v>1118</v>
      </c>
      <c r="C14" s="22">
        <v>574</v>
      </c>
      <c r="D14" s="22">
        <v>413</v>
      </c>
      <c r="E14" s="22">
        <v>285</v>
      </c>
      <c r="F14" s="22">
        <v>927</v>
      </c>
      <c r="G14" s="22">
        <v>2132</v>
      </c>
    </row>
    <row r="15" spans="1:7" ht="13.5">
      <c r="A15" s="2" t="s">
        <v>70</v>
      </c>
      <c r="B15" s="22">
        <v>37</v>
      </c>
      <c r="C15" s="22">
        <v>34</v>
      </c>
      <c r="D15" s="22">
        <v>59</v>
      </c>
      <c r="E15" s="22"/>
      <c r="F15" s="22"/>
      <c r="G15" s="22"/>
    </row>
    <row r="16" spans="1:7" ht="13.5">
      <c r="A16" s="2" t="s">
        <v>71</v>
      </c>
      <c r="B16" s="22">
        <v>5217</v>
      </c>
      <c r="C16" s="22">
        <v>4396</v>
      </c>
      <c r="D16" s="22">
        <v>2756</v>
      </c>
      <c r="E16" s="22">
        <v>2929</v>
      </c>
      <c r="F16" s="22"/>
      <c r="G16" s="22"/>
    </row>
    <row r="17" spans="1:7" ht="13.5">
      <c r="A17" s="2" t="s">
        <v>72</v>
      </c>
      <c r="B17" s="22">
        <v>13</v>
      </c>
      <c r="C17" s="22">
        <v>16</v>
      </c>
      <c r="D17" s="22">
        <v>47</v>
      </c>
      <c r="E17" s="22">
        <v>65</v>
      </c>
      <c r="F17" s="22">
        <v>76</v>
      </c>
      <c r="G17" s="22"/>
    </row>
    <row r="18" spans="1:7" ht="13.5">
      <c r="A18" s="2" t="s">
        <v>73</v>
      </c>
      <c r="B18" s="22">
        <v>76</v>
      </c>
      <c r="C18" s="22">
        <v>239</v>
      </c>
      <c r="D18" s="22">
        <v>567</v>
      </c>
      <c r="E18" s="22">
        <v>35</v>
      </c>
      <c r="F18" s="22">
        <v>175</v>
      </c>
      <c r="G18" s="22">
        <v>27</v>
      </c>
    </row>
    <row r="19" spans="1:7" ht="13.5">
      <c r="A19" s="2" t="s">
        <v>74</v>
      </c>
      <c r="B19" s="22">
        <v>343</v>
      </c>
      <c r="C19" s="22">
        <v>315</v>
      </c>
      <c r="D19" s="22">
        <v>321</v>
      </c>
      <c r="E19" s="22">
        <v>308</v>
      </c>
      <c r="F19" s="22">
        <v>282</v>
      </c>
      <c r="G19" s="22">
        <v>307</v>
      </c>
    </row>
    <row r="20" spans="1:7" ht="13.5">
      <c r="A20" s="2" t="s">
        <v>75</v>
      </c>
      <c r="B20" s="22">
        <v>530</v>
      </c>
      <c r="C20" s="22">
        <v>1800</v>
      </c>
      <c r="D20" s="22">
        <v>1530</v>
      </c>
      <c r="E20" s="22">
        <v>1340</v>
      </c>
      <c r="F20" s="22">
        <v>1250</v>
      </c>
      <c r="G20" s="22">
        <v>1250</v>
      </c>
    </row>
    <row r="21" spans="1:7" ht="13.5">
      <c r="A21" s="2" t="s">
        <v>76</v>
      </c>
      <c r="B21" s="22">
        <v>92</v>
      </c>
      <c r="C21" s="22">
        <v>60</v>
      </c>
      <c r="D21" s="22">
        <v>80</v>
      </c>
      <c r="E21" s="22">
        <v>75</v>
      </c>
      <c r="F21" s="22"/>
      <c r="G21" s="22">
        <v>66</v>
      </c>
    </row>
    <row r="22" spans="1:7" ht="13.5">
      <c r="A22" s="2" t="s">
        <v>77</v>
      </c>
      <c r="B22" s="22">
        <v>1223</v>
      </c>
      <c r="C22" s="22">
        <v>1250</v>
      </c>
      <c r="D22" s="22">
        <v>1431</v>
      </c>
      <c r="E22" s="22">
        <v>1633</v>
      </c>
      <c r="F22" s="22">
        <v>1872</v>
      </c>
      <c r="G22" s="22">
        <v>2513</v>
      </c>
    </row>
    <row r="23" spans="1:7" ht="13.5">
      <c r="A23" s="2" t="s">
        <v>78</v>
      </c>
      <c r="B23" s="22">
        <v>185</v>
      </c>
      <c r="C23" s="22">
        <v>186</v>
      </c>
      <c r="D23" s="22">
        <v>157</v>
      </c>
      <c r="E23" s="22">
        <v>88</v>
      </c>
      <c r="F23" s="22">
        <v>26</v>
      </c>
      <c r="G23" s="22">
        <v>47</v>
      </c>
    </row>
    <row r="24" spans="1:7" ht="13.5">
      <c r="A24" s="2" t="s">
        <v>79</v>
      </c>
      <c r="B24" s="22">
        <v>-3</v>
      </c>
      <c r="C24" s="22">
        <v>-3</v>
      </c>
      <c r="D24" s="22">
        <v>-4</v>
      </c>
      <c r="E24" s="22">
        <v>-3</v>
      </c>
      <c r="F24" s="22">
        <v>-2</v>
      </c>
      <c r="G24" s="22">
        <v>-47</v>
      </c>
    </row>
    <row r="25" spans="1:7" ht="13.5">
      <c r="A25" s="2" t="s">
        <v>80</v>
      </c>
      <c r="B25" s="22">
        <v>16140</v>
      </c>
      <c r="C25" s="22">
        <v>14726</v>
      </c>
      <c r="D25" s="22">
        <v>11965</v>
      </c>
      <c r="E25" s="22">
        <v>10406</v>
      </c>
      <c r="F25" s="22">
        <v>10239</v>
      </c>
      <c r="G25" s="22">
        <v>16047</v>
      </c>
    </row>
    <row r="26" spans="1:7" ht="13.5">
      <c r="A26" s="3" t="s">
        <v>81</v>
      </c>
      <c r="B26" s="22">
        <v>7192</v>
      </c>
      <c r="C26" s="22">
        <v>7193</v>
      </c>
      <c r="D26" s="22">
        <v>7270</v>
      </c>
      <c r="E26" s="22">
        <v>7204</v>
      </c>
      <c r="F26" s="22">
        <v>7074</v>
      </c>
      <c r="G26" s="22">
        <v>6697</v>
      </c>
    </row>
    <row r="27" spans="1:7" ht="13.5">
      <c r="A27" s="4" t="s">
        <v>82</v>
      </c>
      <c r="B27" s="22">
        <v>-4756</v>
      </c>
      <c r="C27" s="22">
        <v>-4601</v>
      </c>
      <c r="D27" s="22">
        <v>-4665</v>
      </c>
      <c r="E27" s="22">
        <v>-4455</v>
      </c>
      <c r="F27" s="22">
        <v>-4268</v>
      </c>
      <c r="G27" s="22">
        <v>-4098</v>
      </c>
    </row>
    <row r="28" spans="1:7" ht="13.5">
      <c r="A28" s="4" t="s">
        <v>83</v>
      </c>
      <c r="B28" s="22">
        <v>2436</v>
      </c>
      <c r="C28" s="22">
        <v>2592</v>
      </c>
      <c r="D28" s="22">
        <v>2605</v>
      </c>
      <c r="E28" s="22">
        <v>2749</v>
      </c>
      <c r="F28" s="22">
        <v>2806</v>
      </c>
      <c r="G28" s="22">
        <v>2598</v>
      </c>
    </row>
    <row r="29" spans="1:7" ht="13.5">
      <c r="A29" s="3" t="s">
        <v>84</v>
      </c>
      <c r="B29" s="22">
        <v>26047</v>
      </c>
      <c r="C29" s="22">
        <v>26287</v>
      </c>
      <c r="D29" s="22">
        <v>26257</v>
      </c>
      <c r="E29" s="22">
        <v>26257</v>
      </c>
      <c r="F29" s="22">
        <v>26258</v>
      </c>
      <c r="G29" s="22">
        <v>26257</v>
      </c>
    </row>
    <row r="30" spans="1:7" ht="13.5">
      <c r="A30" s="4" t="s">
        <v>82</v>
      </c>
      <c r="B30" s="22">
        <v>-16885</v>
      </c>
      <c r="C30" s="22">
        <v>-16533</v>
      </c>
      <c r="D30" s="22">
        <v>-16181</v>
      </c>
      <c r="E30" s="22">
        <v>-15714</v>
      </c>
      <c r="F30" s="22">
        <v>-15179</v>
      </c>
      <c r="G30" s="22">
        <v>-14588</v>
      </c>
    </row>
    <row r="31" spans="1:7" ht="13.5">
      <c r="A31" s="4" t="s">
        <v>85</v>
      </c>
      <c r="B31" s="22">
        <v>9161</v>
      </c>
      <c r="C31" s="22">
        <v>9753</v>
      </c>
      <c r="D31" s="22">
        <v>10075</v>
      </c>
      <c r="E31" s="22">
        <v>10542</v>
      </c>
      <c r="F31" s="22">
        <v>11079</v>
      </c>
      <c r="G31" s="22">
        <v>11668</v>
      </c>
    </row>
    <row r="32" spans="1:7" ht="13.5">
      <c r="A32" s="3" t="s">
        <v>86</v>
      </c>
      <c r="B32" s="22">
        <v>958</v>
      </c>
      <c r="C32" s="22">
        <v>2523</v>
      </c>
      <c r="D32" s="22">
        <v>2565</v>
      </c>
      <c r="E32" s="22">
        <v>2572</v>
      </c>
      <c r="F32" s="22">
        <v>2582</v>
      </c>
      <c r="G32" s="22">
        <v>2602</v>
      </c>
    </row>
    <row r="33" spans="1:7" ht="13.5">
      <c r="A33" s="4" t="s">
        <v>82</v>
      </c>
      <c r="B33" s="22">
        <v>-776</v>
      </c>
      <c r="C33" s="22">
        <v>-2198</v>
      </c>
      <c r="D33" s="22">
        <v>-2207</v>
      </c>
      <c r="E33" s="22">
        <v>-2224</v>
      </c>
      <c r="F33" s="22">
        <v>-2209</v>
      </c>
      <c r="G33" s="22">
        <v>-2174</v>
      </c>
    </row>
    <row r="34" spans="1:7" ht="13.5">
      <c r="A34" s="4" t="s">
        <v>87</v>
      </c>
      <c r="B34" s="22">
        <v>182</v>
      </c>
      <c r="C34" s="22">
        <v>324</v>
      </c>
      <c r="D34" s="22">
        <v>358</v>
      </c>
      <c r="E34" s="22">
        <v>348</v>
      </c>
      <c r="F34" s="22">
        <v>372</v>
      </c>
      <c r="G34" s="22">
        <v>428</v>
      </c>
    </row>
    <row r="35" spans="1:7" ht="13.5">
      <c r="A35" s="3" t="s">
        <v>88</v>
      </c>
      <c r="B35" s="22">
        <v>907</v>
      </c>
      <c r="C35" s="22">
        <v>1727</v>
      </c>
      <c r="D35" s="22">
        <v>1729</v>
      </c>
      <c r="E35" s="22">
        <v>1729</v>
      </c>
      <c r="F35" s="22">
        <v>1730</v>
      </c>
      <c r="G35" s="22">
        <v>1730</v>
      </c>
    </row>
    <row r="36" spans="1:7" ht="13.5">
      <c r="A36" s="4" t="s">
        <v>82</v>
      </c>
      <c r="B36" s="22">
        <v>-828</v>
      </c>
      <c r="C36" s="22">
        <v>-1648</v>
      </c>
      <c r="D36" s="22">
        <v>-1673</v>
      </c>
      <c r="E36" s="22"/>
      <c r="F36" s="22"/>
      <c r="G36" s="22">
        <v>-1613</v>
      </c>
    </row>
    <row r="37" spans="1:7" ht="13.5">
      <c r="A37" s="4" t="s">
        <v>89</v>
      </c>
      <c r="B37" s="22">
        <v>78</v>
      </c>
      <c r="C37" s="22">
        <v>79</v>
      </c>
      <c r="D37" s="22">
        <v>56</v>
      </c>
      <c r="E37" s="22">
        <v>92</v>
      </c>
      <c r="F37" s="22">
        <v>104</v>
      </c>
      <c r="G37" s="22">
        <v>116</v>
      </c>
    </row>
    <row r="38" spans="1:7" ht="13.5">
      <c r="A38" s="3" t="s">
        <v>90</v>
      </c>
      <c r="B38" s="22">
        <v>0</v>
      </c>
      <c r="C38" s="22">
        <v>0</v>
      </c>
      <c r="D38" s="22">
        <v>1</v>
      </c>
      <c r="E38" s="22">
        <v>1</v>
      </c>
      <c r="F38" s="22">
        <v>10</v>
      </c>
      <c r="G38" s="22">
        <v>10</v>
      </c>
    </row>
    <row r="39" spans="1:7" ht="13.5">
      <c r="A39" s="4" t="s">
        <v>82</v>
      </c>
      <c r="B39" s="22">
        <v>0</v>
      </c>
      <c r="C39" s="22">
        <v>0</v>
      </c>
      <c r="D39" s="22">
        <v>-1</v>
      </c>
      <c r="E39" s="22">
        <v>-1</v>
      </c>
      <c r="F39" s="22">
        <v>-10</v>
      </c>
      <c r="G39" s="22">
        <v>-10</v>
      </c>
    </row>
    <row r="40" spans="1:7" ht="13.5">
      <c r="A40" s="4" t="s">
        <v>91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</row>
    <row r="41" spans="1:7" ht="13.5">
      <c r="A41" s="3" t="s">
        <v>92</v>
      </c>
      <c r="B41" s="22">
        <v>1123</v>
      </c>
      <c r="C41" s="22">
        <v>1347</v>
      </c>
      <c r="D41" s="22">
        <v>1475</v>
      </c>
      <c r="E41" s="22">
        <v>1462</v>
      </c>
      <c r="F41" s="22">
        <v>1455</v>
      </c>
      <c r="G41" s="22">
        <v>1431</v>
      </c>
    </row>
    <row r="42" spans="1:7" ht="13.5">
      <c r="A42" s="4" t="s">
        <v>82</v>
      </c>
      <c r="B42" s="22">
        <v>-862</v>
      </c>
      <c r="C42" s="22">
        <v>-1131</v>
      </c>
      <c r="D42" s="22">
        <v>-1248</v>
      </c>
      <c r="E42" s="22">
        <v>-1224</v>
      </c>
      <c r="F42" s="22">
        <v>-1208</v>
      </c>
      <c r="G42" s="22">
        <v>-1179</v>
      </c>
    </row>
    <row r="43" spans="1:7" ht="13.5">
      <c r="A43" s="4" t="s">
        <v>93</v>
      </c>
      <c r="B43" s="22">
        <v>260</v>
      </c>
      <c r="C43" s="22">
        <v>215</v>
      </c>
      <c r="D43" s="22">
        <v>226</v>
      </c>
      <c r="E43" s="22">
        <v>237</v>
      </c>
      <c r="F43" s="22">
        <v>247</v>
      </c>
      <c r="G43" s="22">
        <v>252</v>
      </c>
    </row>
    <row r="44" spans="1:7" ht="13.5">
      <c r="A44" s="3" t="s">
        <v>94</v>
      </c>
      <c r="B44" s="22">
        <v>10390</v>
      </c>
      <c r="C44" s="22">
        <v>10401</v>
      </c>
      <c r="D44" s="22">
        <v>10358</v>
      </c>
      <c r="E44" s="22">
        <v>10438</v>
      </c>
      <c r="F44" s="22">
        <v>10438</v>
      </c>
      <c r="G44" s="22">
        <v>10466</v>
      </c>
    </row>
    <row r="45" spans="1:7" ht="13.5">
      <c r="A45" s="3" t="s">
        <v>95</v>
      </c>
      <c r="B45" s="22">
        <v>2099</v>
      </c>
      <c r="C45" s="22">
        <v>1708</v>
      </c>
      <c r="D45" s="22">
        <v>1333</v>
      </c>
      <c r="E45" s="22">
        <v>862</v>
      </c>
      <c r="F45" s="22">
        <v>431</v>
      </c>
      <c r="G45" s="22"/>
    </row>
    <row r="46" spans="1:7" ht="13.5">
      <c r="A46" s="4" t="s">
        <v>82</v>
      </c>
      <c r="B46" s="22">
        <v>-1074</v>
      </c>
      <c r="C46" s="22">
        <v>-786</v>
      </c>
      <c r="D46" s="22">
        <v>-552</v>
      </c>
      <c r="E46" s="22">
        <v>-250</v>
      </c>
      <c r="F46" s="22">
        <v>-72</v>
      </c>
      <c r="G46" s="22"/>
    </row>
    <row r="47" spans="1:7" ht="13.5">
      <c r="A47" s="4" t="s">
        <v>95</v>
      </c>
      <c r="B47" s="22">
        <v>1024</v>
      </c>
      <c r="C47" s="22">
        <v>921</v>
      </c>
      <c r="D47" s="22">
        <v>780</v>
      </c>
      <c r="E47" s="22">
        <v>612</v>
      </c>
      <c r="F47" s="22">
        <v>358</v>
      </c>
      <c r="G47" s="22"/>
    </row>
    <row r="48" spans="1:7" ht="13.5">
      <c r="A48" s="3" t="s">
        <v>96</v>
      </c>
      <c r="B48" s="22">
        <v>156</v>
      </c>
      <c r="C48" s="22">
        <v>34</v>
      </c>
      <c r="D48" s="22">
        <v>39</v>
      </c>
      <c r="E48" s="22">
        <v>0</v>
      </c>
      <c r="F48" s="22">
        <v>234</v>
      </c>
      <c r="G48" s="22">
        <v>308</v>
      </c>
    </row>
    <row r="49" spans="1:7" ht="13.5">
      <c r="A49" s="3" t="s">
        <v>97</v>
      </c>
      <c r="B49" s="22">
        <v>23691</v>
      </c>
      <c r="C49" s="22">
        <v>24322</v>
      </c>
      <c r="D49" s="22">
        <v>24499</v>
      </c>
      <c r="E49" s="22">
        <v>25022</v>
      </c>
      <c r="F49" s="22">
        <v>25641</v>
      </c>
      <c r="G49" s="22">
        <v>25840</v>
      </c>
    </row>
    <row r="50" spans="1:7" ht="13.5">
      <c r="A50" s="3" t="s">
        <v>98</v>
      </c>
      <c r="B50" s="22">
        <v>207</v>
      </c>
      <c r="C50" s="22">
        <v>212</v>
      </c>
      <c r="D50" s="22">
        <v>214</v>
      </c>
      <c r="E50" s="22">
        <v>214</v>
      </c>
      <c r="F50" s="22">
        <v>214</v>
      </c>
      <c r="G50" s="22">
        <v>214</v>
      </c>
    </row>
    <row r="51" spans="1:7" ht="13.5">
      <c r="A51" s="3" t="s">
        <v>99</v>
      </c>
      <c r="B51" s="22">
        <v>114</v>
      </c>
      <c r="C51" s="22">
        <v>73</v>
      </c>
      <c r="D51" s="22">
        <v>85</v>
      </c>
      <c r="E51" s="22">
        <v>121</v>
      </c>
      <c r="F51" s="22">
        <v>42</v>
      </c>
      <c r="G51" s="22">
        <v>19</v>
      </c>
    </row>
    <row r="52" spans="1:7" ht="13.5">
      <c r="A52" s="3" t="s">
        <v>95</v>
      </c>
      <c r="B52" s="22">
        <v>167</v>
      </c>
      <c r="C52" s="22">
        <v>224</v>
      </c>
      <c r="D52" s="22">
        <v>87</v>
      </c>
      <c r="E52" s="22">
        <v>60</v>
      </c>
      <c r="F52" s="22">
        <v>77</v>
      </c>
      <c r="G52" s="22"/>
    </row>
    <row r="53" spans="1:7" ht="13.5">
      <c r="A53" s="3" t="s">
        <v>78</v>
      </c>
      <c r="B53" s="22">
        <v>63</v>
      </c>
      <c r="C53" s="22">
        <v>63</v>
      </c>
      <c r="D53" s="22">
        <v>68</v>
      </c>
      <c r="E53" s="22">
        <v>71</v>
      </c>
      <c r="F53" s="22">
        <v>82</v>
      </c>
      <c r="G53" s="22">
        <v>93</v>
      </c>
    </row>
    <row r="54" spans="1:7" ht="13.5">
      <c r="A54" s="3" t="s">
        <v>100</v>
      </c>
      <c r="B54" s="22">
        <v>553</v>
      </c>
      <c r="C54" s="22">
        <v>574</v>
      </c>
      <c r="D54" s="22">
        <v>456</v>
      </c>
      <c r="E54" s="22">
        <v>467</v>
      </c>
      <c r="F54" s="22">
        <v>416</v>
      </c>
      <c r="G54" s="22">
        <v>327</v>
      </c>
    </row>
    <row r="55" spans="1:7" ht="13.5">
      <c r="A55" s="3" t="s">
        <v>101</v>
      </c>
      <c r="B55" s="22">
        <v>37</v>
      </c>
      <c r="C55" s="22">
        <v>23</v>
      </c>
      <c r="D55" s="22">
        <v>23</v>
      </c>
      <c r="E55" s="22">
        <v>29</v>
      </c>
      <c r="F55" s="22">
        <v>34</v>
      </c>
      <c r="G55" s="22">
        <v>39</v>
      </c>
    </row>
    <row r="56" spans="1:7" ht="13.5">
      <c r="A56" s="3" t="s">
        <v>102</v>
      </c>
      <c r="B56" s="22">
        <v>445</v>
      </c>
      <c r="C56" s="22">
        <v>435</v>
      </c>
      <c r="D56" s="22">
        <v>440</v>
      </c>
      <c r="E56" s="22">
        <v>440</v>
      </c>
      <c r="F56" s="22">
        <v>440</v>
      </c>
      <c r="G56" s="22">
        <v>430</v>
      </c>
    </row>
    <row r="57" spans="1:7" ht="13.5">
      <c r="A57" s="3" t="s">
        <v>103</v>
      </c>
      <c r="B57" s="22">
        <v>277</v>
      </c>
      <c r="C57" s="22">
        <v>319</v>
      </c>
      <c r="D57" s="22">
        <v>331</v>
      </c>
      <c r="E57" s="22">
        <v>329</v>
      </c>
      <c r="F57" s="22">
        <v>408</v>
      </c>
      <c r="G57" s="22">
        <v>699</v>
      </c>
    </row>
    <row r="58" spans="1:7" ht="13.5">
      <c r="A58" s="3" t="s">
        <v>104</v>
      </c>
      <c r="B58" s="22">
        <v>0</v>
      </c>
      <c r="C58" s="22">
        <v>0</v>
      </c>
      <c r="D58" s="22">
        <v>11</v>
      </c>
      <c r="E58" s="22">
        <v>11</v>
      </c>
      <c r="F58" s="22">
        <v>1</v>
      </c>
      <c r="G58" s="22">
        <v>243</v>
      </c>
    </row>
    <row r="59" spans="1:7" ht="13.5">
      <c r="A59" s="3" t="s">
        <v>105</v>
      </c>
      <c r="B59" s="22">
        <v>1639</v>
      </c>
      <c r="C59" s="22">
        <v>1801</v>
      </c>
      <c r="D59" s="22">
        <v>1957</v>
      </c>
      <c r="E59" s="22">
        <v>1673</v>
      </c>
      <c r="F59" s="22">
        <v>1941</v>
      </c>
      <c r="G59" s="22">
        <v>3694</v>
      </c>
    </row>
    <row r="60" spans="1:7" ht="13.5">
      <c r="A60" s="3" t="s">
        <v>106</v>
      </c>
      <c r="B60" s="22">
        <v>7</v>
      </c>
      <c r="C60" s="22">
        <v>7</v>
      </c>
      <c r="D60" s="22">
        <v>7</v>
      </c>
      <c r="E60" s="22">
        <v>2051</v>
      </c>
      <c r="F60" s="22">
        <v>2972</v>
      </c>
      <c r="G60" s="22">
        <v>13594</v>
      </c>
    </row>
    <row r="61" spans="1:7" ht="13.5">
      <c r="A61" s="3" t="s">
        <v>107</v>
      </c>
      <c r="B61" s="22">
        <v>145</v>
      </c>
      <c r="C61" s="22">
        <v>149</v>
      </c>
      <c r="D61" s="22">
        <v>151</v>
      </c>
      <c r="E61" s="22">
        <v>100</v>
      </c>
      <c r="F61" s="22">
        <v>136</v>
      </c>
      <c r="G61" s="22">
        <v>133</v>
      </c>
    </row>
    <row r="62" spans="1:7" ht="13.5">
      <c r="A62" s="3" t="s">
        <v>108</v>
      </c>
      <c r="B62" s="22">
        <v>566</v>
      </c>
      <c r="C62" s="22">
        <v>874</v>
      </c>
      <c r="D62" s="22">
        <v>886</v>
      </c>
      <c r="E62" s="22">
        <v>894</v>
      </c>
      <c r="F62" s="22">
        <v>922</v>
      </c>
      <c r="G62" s="22">
        <v>942</v>
      </c>
    </row>
    <row r="63" spans="1:7" ht="13.5">
      <c r="A63" s="3" t="s">
        <v>109</v>
      </c>
      <c r="B63" s="22">
        <v>187</v>
      </c>
      <c r="C63" s="22">
        <v>189</v>
      </c>
      <c r="D63" s="22">
        <v>190</v>
      </c>
      <c r="E63" s="22">
        <v>182</v>
      </c>
      <c r="F63" s="22">
        <v>271</v>
      </c>
      <c r="G63" s="22">
        <v>562</v>
      </c>
    </row>
    <row r="64" spans="1:7" ht="13.5">
      <c r="A64" s="3" t="s">
        <v>75</v>
      </c>
      <c r="B64" s="22">
        <v>2443</v>
      </c>
      <c r="C64" s="22"/>
      <c r="D64" s="22"/>
      <c r="E64" s="22"/>
      <c r="F64" s="22"/>
      <c r="G64" s="22"/>
    </row>
    <row r="65" spans="1:7" ht="13.5">
      <c r="A65" s="3" t="s">
        <v>78</v>
      </c>
      <c r="B65" s="22">
        <v>17</v>
      </c>
      <c r="C65" s="22">
        <v>18</v>
      </c>
      <c r="D65" s="22">
        <v>20</v>
      </c>
      <c r="E65" s="22">
        <v>21</v>
      </c>
      <c r="F65" s="22">
        <v>15</v>
      </c>
      <c r="G65" s="22">
        <v>15</v>
      </c>
    </row>
    <row r="66" spans="1:7" ht="13.5">
      <c r="A66" s="3" t="s">
        <v>79</v>
      </c>
      <c r="B66" s="22">
        <v>-478</v>
      </c>
      <c r="C66" s="22">
        <v>-352</v>
      </c>
      <c r="D66" s="22">
        <v>-406</v>
      </c>
      <c r="E66" s="22">
        <v>-2269</v>
      </c>
      <c r="F66" s="22">
        <v>-3209</v>
      </c>
      <c r="G66" s="22">
        <v>-16042</v>
      </c>
    </row>
    <row r="67" spans="1:7" ht="13.5">
      <c r="A67" s="3" t="s">
        <v>110</v>
      </c>
      <c r="B67" s="22">
        <v>5291</v>
      </c>
      <c r="C67" s="22">
        <v>3467</v>
      </c>
      <c r="D67" s="22">
        <v>3613</v>
      </c>
      <c r="E67" s="22">
        <v>3465</v>
      </c>
      <c r="F67" s="22">
        <v>3935</v>
      </c>
      <c r="G67" s="22">
        <v>4312</v>
      </c>
    </row>
    <row r="68" spans="1:7" ht="13.5">
      <c r="A68" s="2" t="s">
        <v>111</v>
      </c>
      <c r="B68" s="22">
        <v>29535</v>
      </c>
      <c r="C68" s="22">
        <v>28364</v>
      </c>
      <c r="D68" s="22">
        <v>28569</v>
      </c>
      <c r="E68" s="22">
        <v>28954</v>
      </c>
      <c r="F68" s="22">
        <v>29993</v>
      </c>
      <c r="G68" s="22">
        <v>30480</v>
      </c>
    </row>
    <row r="69" spans="1:7" ht="13.5">
      <c r="A69" s="2" t="s">
        <v>112</v>
      </c>
      <c r="B69" s="22">
        <v>4</v>
      </c>
      <c r="C69" s="22">
        <v>7</v>
      </c>
      <c r="D69" s="22">
        <v>10</v>
      </c>
      <c r="E69" s="22">
        <v>12</v>
      </c>
      <c r="F69" s="22"/>
      <c r="G69" s="22"/>
    </row>
    <row r="70" spans="1:7" ht="13.5">
      <c r="A70" s="2" t="s">
        <v>113</v>
      </c>
      <c r="B70" s="22">
        <v>4</v>
      </c>
      <c r="C70" s="22">
        <v>7</v>
      </c>
      <c r="D70" s="22">
        <v>10</v>
      </c>
      <c r="E70" s="22">
        <v>12</v>
      </c>
      <c r="F70" s="22"/>
      <c r="G70" s="22"/>
    </row>
    <row r="71" spans="1:7" ht="14.25" thickBot="1">
      <c r="A71" s="5" t="s">
        <v>114</v>
      </c>
      <c r="B71" s="23">
        <v>45680</v>
      </c>
      <c r="C71" s="23">
        <v>43098</v>
      </c>
      <c r="D71" s="23">
        <v>40544</v>
      </c>
      <c r="E71" s="23">
        <v>39373</v>
      </c>
      <c r="F71" s="23">
        <v>40232</v>
      </c>
      <c r="G71" s="23">
        <v>46527</v>
      </c>
    </row>
    <row r="72" spans="1:7" ht="14.25" thickTop="1">
      <c r="A72" s="2" t="s">
        <v>115</v>
      </c>
      <c r="B72" s="22">
        <v>5736</v>
      </c>
      <c r="C72" s="22">
        <v>5858</v>
      </c>
      <c r="D72" s="22">
        <v>5714</v>
      </c>
      <c r="E72" s="22">
        <v>4984</v>
      </c>
      <c r="F72" s="22">
        <v>5155</v>
      </c>
      <c r="G72" s="22">
        <v>7822</v>
      </c>
    </row>
    <row r="73" spans="1:7" ht="13.5">
      <c r="A73" s="2" t="s">
        <v>116</v>
      </c>
      <c r="B73" s="22">
        <v>2340</v>
      </c>
      <c r="C73" s="22">
        <v>1999</v>
      </c>
      <c r="D73" s="22">
        <v>749</v>
      </c>
      <c r="E73" s="22">
        <v>684</v>
      </c>
      <c r="F73" s="22">
        <v>1250</v>
      </c>
      <c r="G73" s="22">
        <v>225</v>
      </c>
    </row>
    <row r="74" spans="1:7" ht="13.5">
      <c r="A74" s="2" t="s">
        <v>117</v>
      </c>
      <c r="B74" s="22">
        <v>120</v>
      </c>
      <c r="C74" s="22">
        <v>120</v>
      </c>
      <c r="D74" s="22">
        <v>120</v>
      </c>
      <c r="E74" s="22">
        <v>110</v>
      </c>
      <c r="F74" s="22"/>
      <c r="G74" s="22">
        <v>600</v>
      </c>
    </row>
    <row r="75" spans="1:7" ht="13.5">
      <c r="A75" s="2" t="s">
        <v>118</v>
      </c>
      <c r="B75" s="22">
        <v>2378</v>
      </c>
      <c r="C75" s="22">
        <v>2265</v>
      </c>
      <c r="D75" s="22">
        <v>1676</v>
      </c>
      <c r="E75" s="22">
        <v>1619</v>
      </c>
      <c r="F75" s="22">
        <v>1922</v>
      </c>
      <c r="G75" s="22">
        <v>2195</v>
      </c>
    </row>
    <row r="76" spans="1:7" ht="13.5">
      <c r="A76" s="2" t="s">
        <v>119</v>
      </c>
      <c r="B76" s="22">
        <v>411</v>
      </c>
      <c r="C76" s="22">
        <v>398</v>
      </c>
      <c r="D76" s="22">
        <v>307</v>
      </c>
      <c r="E76" s="22">
        <v>224</v>
      </c>
      <c r="F76" s="22">
        <v>130</v>
      </c>
      <c r="G76" s="22"/>
    </row>
    <row r="77" spans="1:7" ht="13.5">
      <c r="A77" s="2" t="s">
        <v>120</v>
      </c>
      <c r="B77" s="22">
        <v>587</v>
      </c>
      <c r="C77" s="22">
        <v>643</v>
      </c>
      <c r="D77" s="22">
        <v>343</v>
      </c>
      <c r="E77" s="22">
        <v>381</v>
      </c>
      <c r="F77" s="22">
        <v>295</v>
      </c>
      <c r="G77" s="22">
        <v>341</v>
      </c>
    </row>
    <row r="78" spans="1:7" ht="13.5">
      <c r="A78" s="2" t="s">
        <v>121</v>
      </c>
      <c r="B78" s="22">
        <v>488</v>
      </c>
      <c r="C78" s="22">
        <v>459</v>
      </c>
      <c r="D78" s="22">
        <v>412</v>
      </c>
      <c r="E78" s="22">
        <v>417</v>
      </c>
      <c r="F78" s="22">
        <v>360</v>
      </c>
      <c r="G78" s="22">
        <v>510</v>
      </c>
    </row>
    <row r="79" spans="1:7" ht="13.5">
      <c r="A79" s="2" t="s">
        <v>122</v>
      </c>
      <c r="B79" s="22">
        <v>355</v>
      </c>
      <c r="C79" s="22">
        <v>108</v>
      </c>
      <c r="D79" s="22">
        <v>91</v>
      </c>
      <c r="E79" s="22">
        <v>118</v>
      </c>
      <c r="F79" s="22">
        <v>60</v>
      </c>
      <c r="G79" s="22">
        <v>84</v>
      </c>
    </row>
    <row r="80" spans="1:7" ht="13.5">
      <c r="A80" s="2" t="s">
        <v>123</v>
      </c>
      <c r="B80" s="22">
        <v>135</v>
      </c>
      <c r="C80" s="22">
        <v>144</v>
      </c>
      <c r="D80" s="22">
        <v>111</v>
      </c>
      <c r="E80" s="22">
        <v>134</v>
      </c>
      <c r="F80" s="22">
        <v>54</v>
      </c>
      <c r="G80" s="22">
        <v>73</v>
      </c>
    </row>
    <row r="81" spans="1:7" ht="13.5">
      <c r="A81" s="2" t="s">
        <v>124</v>
      </c>
      <c r="B81" s="22">
        <v>2822</v>
      </c>
      <c r="C81" s="22">
        <v>2209</v>
      </c>
      <c r="D81" s="22">
        <v>1938</v>
      </c>
      <c r="E81" s="22">
        <v>1469</v>
      </c>
      <c r="F81" s="22">
        <v>2122</v>
      </c>
      <c r="G81" s="22">
        <v>3593</v>
      </c>
    </row>
    <row r="82" spans="1:7" ht="13.5">
      <c r="A82" s="2" t="s">
        <v>125</v>
      </c>
      <c r="B82" s="22">
        <v>886</v>
      </c>
      <c r="C82" s="22">
        <v>931</v>
      </c>
      <c r="D82" s="22">
        <v>848</v>
      </c>
      <c r="E82" s="22">
        <v>705</v>
      </c>
      <c r="F82" s="22"/>
      <c r="G82" s="22">
        <v>980</v>
      </c>
    </row>
    <row r="83" spans="1:7" ht="13.5">
      <c r="A83" s="2" t="s">
        <v>126</v>
      </c>
      <c r="B83" s="22">
        <v>31</v>
      </c>
      <c r="C83" s="22">
        <v>3</v>
      </c>
      <c r="D83" s="22">
        <v>5</v>
      </c>
      <c r="E83" s="22">
        <v>2</v>
      </c>
      <c r="F83" s="22">
        <v>35</v>
      </c>
      <c r="G83" s="22">
        <v>35</v>
      </c>
    </row>
    <row r="84" spans="1:7" ht="13.5">
      <c r="A84" s="2" t="s">
        <v>127</v>
      </c>
      <c r="B84" s="22">
        <v>180</v>
      </c>
      <c r="C84" s="22">
        <v>186</v>
      </c>
      <c r="D84" s="22">
        <v>165</v>
      </c>
      <c r="E84" s="22">
        <v>162</v>
      </c>
      <c r="F84" s="22">
        <v>163</v>
      </c>
      <c r="G84" s="22">
        <v>226</v>
      </c>
    </row>
    <row r="85" spans="1:7" ht="13.5">
      <c r="A85" s="2" t="s">
        <v>128</v>
      </c>
      <c r="B85" s="22">
        <v>687</v>
      </c>
      <c r="C85" s="22">
        <v>653</v>
      </c>
      <c r="D85" s="22">
        <v>525</v>
      </c>
      <c r="E85" s="22">
        <v>493</v>
      </c>
      <c r="F85" s="22">
        <v>507</v>
      </c>
      <c r="G85" s="22">
        <v>513</v>
      </c>
    </row>
    <row r="86" spans="1:7" ht="13.5">
      <c r="A86" s="2" t="s">
        <v>78</v>
      </c>
      <c r="B86" s="22">
        <v>18</v>
      </c>
      <c r="C86" s="22">
        <v>30</v>
      </c>
      <c r="D86" s="22">
        <v>27</v>
      </c>
      <c r="E86" s="22">
        <v>20</v>
      </c>
      <c r="F86" s="22">
        <v>23</v>
      </c>
      <c r="G86" s="22">
        <v>26</v>
      </c>
    </row>
    <row r="87" spans="1:7" ht="13.5">
      <c r="A87" s="2" t="s">
        <v>129</v>
      </c>
      <c r="B87" s="22">
        <v>17181</v>
      </c>
      <c r="C87" s="22">
        <v>16012</v>
      </c>
      <c r="D87" s="22">
        <v>13035</v>
      </c>
      <c r="E87" s="22">
        <v>11528</v>
      </c>
      <c r="F87" s="22">
        <v>12746</v>
      </c>
      <c r="G87" s="22">
        <v>17228</v>
      </c>
    </row>
    <row r="88" spans="1:7" ht="13.5">
      <c r="A88" s="2" t="s">
        <v>130</v>
      </c>
      <c r="B88" s="22">
        <v>75</v>
      </c>
      <c r="C88" s="22">
        <v>195</v>
      </c>
      <c r="D88" s="22">
        <v>315</v>
      </c>
      <c r="E88" s="22">
        <v>390</v>
      </c>
      <c r="F88" s="22"/>
      <c r="G88" s="22"/>
    </row>
    <row r="89" spans="1:7" ht="13.5">
      <c r="A89" s="2" t="s">
        <v>131</v>
      </c>
      <c r="B89" s="22">
        <v>11695</v>
      </c>
      <c r="C89" s="22">
        <v>13459</v>
      </c>
      <c r="D89" s="22">
        <v>14470</v>
      </c>
      <c r="E89" s="22">
        <v>15632</v>
      </c>
      <c r="F89" s="22">
        <v>18100</v>
      </c>
      <c r="G89" s="22">
        <v>19752</v>
      </c>
    </row>
    <row r="90" spans="1:7" ht="13.5">
      <c r="A90" s="2" t="s">
        <v>119</v>
      </c>
      <c r="B90" s="22">
        <v>583</v>
      </c>
      <c r="C90" s="22">
        <v>649</v>
      </c>
      <c r="D90" s="22">
        <v>482</v>
      </c>
      <c r="E90" s="22">
        <v>494</v>
      </c>
      <c r="F90" s="22">
        <v>334</v>
      </c>
      <c r="G90" s="22"/>
    </row>
    <row r="91" spans="1:7" ht="13.5">
      <c r="A91" s="2" t="s">
        <v>132</v>
      </c>
      <c r="B91" s="22"/>
      <c r="C91" s="22">
        <v>36</v>
      </c>
      <c r="D91" s="22">
        <v>35</v>
      </c>
      <c r="E91" s="22">
        <v>0</v>
      </c>
      <c r="F91" s="22">
        <v>0</v>
      </c>
      <c r="G91" s="22">
        <v>1</v>
      </c>
    </row>
    <row r="92" spans="1:7" ht="13.5">
      <c r="A92" s="2" t="s">
        <v>133</v>
      </c>
      <c r="B92" s="22">
        <v>109</v>
      </c>
      <c r="C92" s="22">
        <v>397</v>
      </c>
      <c r="D92" s="22">
        <v>396</v>
      </c>
      <c r="E92" s="22">
        <v>397</v>
      </c>
      <c r="F92" s="22">
        <v>372</v>
      </c>
      <c r="G92" s="22">
        <v>376</v>
      </c>
    </row>
    <row r="93" spans="1:7" ht="13.5">
      <c r="A93" s="2" t="s">
        <v>134</v>
      </c>
      <c r="B93" s="22">
        <v>1842</v>
      </c>
      <c r="C93" s="22">
        <v>1944</v>
      </c>
      <c r="D93" s="22">
        <v>2011</v>
      </c>
      <c r="E93" s="22">
        <v>1511</v>
      </c>
      <c r="F93" s="22">
        <v>1383</v>
      </c>
      <c r="G93" s="22">
        <v>1408</v>
      </c>
    </row>
    <row r="94" spans="1:7" ht="13.5">
      <c r="A94" s="2" t="s">
        <v>135</v>
      </c>
      <c r="B94" s="22">
        <v>499</v>
      </c>
      <c r="C94" s="22">
        <v>486</v>
      </c>
      <c r="D94" s="22">
        <v>412</v>
      </c>
      <c r="E94" s="22">
        <v>435</v>
      </c>
      <c r="F94" s="22">
        <v>484</v>
      </c>
      <c r="G94" s="22">
        <v>485</v>
      </c>
    </row>
    <row r="95" spans="1:7" ht="13.5">
      <c r="A95" s="2" t="s">
        <v>136</v>
      </c>
      <c r="B95" s="22">
        <v>217</v>
      </c>
      <c r="C95" s="22">
        <v>209</v>
      </c>
      <c r="D95" s="22">
        <v>222</v>
      </c>
      <c r="E95" s="22"/>
      <c r="F95" s="22"/>
      <c r="G95" s="22"/>
    </row>
    <row r="96" spans="1:7" ht="13.5">
      <c r="A96" s="2" t="s">
        <v>78</v>
      </c>
      <c r="B96" s="22">
        <v>53</v>
      </c>
      <c r="C96" s="22">
        <v>58</v>
      </c>
      <c r="D96" s="22">
        <v>94</v>
      </c>
      <c r="E96" s="22">
        <v>129</v>
      </c>
      <c r="F96" s="22">
        <v>11</v>
      </c>
      <c r="G96" s="22">
        <v>22</v>
      </c>
    </row>
    <row r="97" spans="1:7" ht="13.5">
      <c r="A97" s="2" t="s">
        <v>137</v>
      </c>
      <c r="B97" s="22">
        <v>15077</v>
      </c>
      <c r="C97" s="22">
        <v>17437</v>
      </c>
      <c r="D97" s="22">
        <v>18442</v>
      </c>
      <c r="E97" s="22">
        <v>18995</v>
      </c>
      <c r="F97" s="22">
        <v>20715</v>
      </c>
      <c r="G97" s="22">
        <v>22068</v>
      </c>
    </row>
    <row r="98" spans="1:7" ht="14.25" thickBot="1">
      <c r="A98" s="5" t="s">
        <v>138</v>
      </c>
      <c r="B98" s="23">
        <v>32259</v>
      </c>
      <c r="C98" s="23">
        <v>33449</v>
      </c>
      <c r="D98" s="23">
        <v>31477</v>
      </c>
      <c r="E98" s="23">
        <v>30523</v>
      </c>
      <c r="F98" s="23">
        <v>33462</v>
      </c>
      <c r="G98" s="23">
        <v>39296</v>
      </c>
    </row>
    <row r="99" spans="1:7" ht="14.25" thickTop="1">
      <c r="A99" s="2" t="s">
        <v>139</v>
      </c>
      <c r="B99" s="22">
        <v>3873</v>
      </c>
      <c r="C99" s="22">
        <v>3873</v>
      </c>
      <c r="D99" s="22">
        <v>3873</v>
      </c>
      <c r="E99" s="22">
        <v>3873</v>
      </c>
      <c r="F99" s="22">
        <v>3873</v>
      </c>
      <c r="G99" s="22">
        <v>3873</v>
      </c>
    </row>
    <row r="100" spans="1:7" ht="13.5">
      <c r="A100" s="3" t="s">
        <v>140</v>
      </c>
      <c r="B100" s="22">
        <v>20</v>
      </c>
      <c r="C100" s="22">
        <v>20</v>
      </c>
      <c r="D100" s="22">
        <v>20</v>
      </c>
      <c r="E100" s="22">
        <v>20</v>
      </c>
      <c r="F100" s="22">
        <v>20</v>
      </c>
      <c r="G100" s="22">
        <v>20</v>
      </c>
    </row>
    <row r="101" spans="1:7" ht="13.5">
      <c r="A101" s="3" t="s">
        <v>141</v>
      </c>
      <c r="B101" s="22">
        <v>0</v>
      </c>
      <c r="C101" s="22"/>
      <c r="D101" s="22"/>
      <c r="E101" s="22"/>
      <c r="F101" s="22">
        <v>407</v>
      </c>
      <c r="G101" s="22">
        <v>1480</v>
      </c>
    </row>
    <row r="102" spans="1:7" ht="13.5">
      <c r="A102" s="3" t="s">
        <v>142</v>
      </c>
      <c r="B102" s="22">
        <v>21</v>
      </c>
      <c r="C102" s="22">
        <v>20</v>
      </c>
      <c r="D102" s="22">
        <v>20</v>
      </c>
      <c r="E102" s="22">
        <v>20</v>
      </c>
      <c r="F102" s="22">
        <v>428</v>
      </c>
      <c r="G102" s="22">
        <v>1501</v>
      </c>
    </row>
    <row r="103" spans="1:7" ht="13.5">
      <c r="A103" s="3" t="s">
        <v>143</v>
      </c>
      <c r="B103" s="22">
        <v>203</v>
      </c>
      <c r="C103" s="22">
        <v>134</v>
      </c>
      <c r="D103" s="22">
        <v>108</v>
      </c>
      <c r="E103" s="22">
        <v>71</v>
      </c>
      <c r="F103" s="22">
        <v>39</v>
      </c>
      <c r="G103" s="22"/>
    </row>
    <row r="104" spans="1:7" ht="13.5">
      <c r="A104" s="3" t="s">
        <v>144</v>
      </c>
      <c r="B104" s="22">
        <v>9335</v>
      </c>
      <c r="C104" s="22">
        <v>5648</v>
      </c>
      <c r="D104" s="22">
        <v>5104</v>
      </c>
      <c r="E104" s="22">
        <v>4926</v>
      </c>
      <c r="F104" s="22">
        <v>2444</v>
      </c>
      <c r="G104" s="22">
        <v>1865</v>
      </c>
    </row>
    <row r="105" spans="1:7" ht="13.5">
      <c r="A105" s="4" t="s">
        <v>145</v>
      </c>
      <c r="B105" s="22">
        <v>9335</v>
      </c>
      <c r="C105" s="22">
        <v>5648</v>
      </c>
      <c r="D105" s="22">
        <v>5104</v>
      </c>
      <c r="E105" s="22">
        <v>4926</v>
      </c>
      <c r="F105" s="22">
        <v>2444</v>
      </c>
      <c r="G105" s="22">
        <v>1865</v>
      </c>
    </row>
    <row r="106" spans="1:7" ht="13.5">
      <c r="A106" s="3" t="s">
        <v>146</v>
      </c>
      <c r="B106" s="22">
        <v>9538</v>
      </c>
      <c r="C106" s="22">
        <v>5782</v>
      </c>
      <c r="D106" s="22">
        <v>5212</v>
      </c>
      <c r="E106" s="22">
        <v>4997</v>
      </c>
      <c r="F106" s="22">
        <v>2483</v>
      </c>
      <c r="G106" s="22">
        <v>1865</v>
      </c>
    </row>
    <row r="107" spans="1:7" ht="13.5">
      <c r="A107" s="2" t="s">
        <v>147</v>
      </c>
      <c r="B107" s="22">
        <v>-21</v>
      </c>
      <c r="C107" s="22">
        <v>-18</v>
      </c>
      <c r="D107" s="22">
        <v>-19</v>
      </c>
      <c r="E107" s="22">
        <v>-18</v>
      </c>
      <c r="F107" s="22">
        <v>-17</v>
      </c>
      <c r="G107" s="22">
        <v>-17</v>
      </c>
    </row>
    <row r="108" spans="1:7" ht="13.5">
      <c r="A108" s="2" t="s">
        <v>148</v>
      </c>
      <c r="B108" s="22">
        <v>13412</v>
      </c>
      <c r="C108" s="22">
        <v>9658</v>
      </c>
      <c r="D108" s="22">
        <v>9087</v>
      </c>
      <c r="E108" s="22">
        <v>8873</v>
      </c>
      <c r="F108" s="22">
        <v>6767</v>
      </c>
      <c r="G108" s="22">
        <v>7223</v>
      </c>
    </row>
    <row r="109" spans="1:7" ht="13.5">
      <c r="A109" s="2" t="s">
        <v>149</v>
      </c>
      <c r="B109" s="22">
        <v>13</v>
      </c>
      <c r="C109" s="22">
        <v>0</v>
      </c>
      <c r="D109" s="22">
        <v>-3</v>
      </c>
      <c r="E109" s="22">
        <v>-1</v>
      </c>
      <c r="F109" s="22">
        <v>3</v>
      </c>
      <c r="G109" s="22">
        <v>7</v>
      </c>
    </row>
    <row r="110" spans="1:7" ht="13.5">
      <c r="A110" s="2" t="s">
        <v>150</v>
      </c>
      <c r="B110" s="22">
        <v>-4</v>
      </c>
      <c r="C110" s="22">
        <v>-9</v>
      </c>
      <c r="D110" s="22">
        <v>-16</v>
      </c>
      <c r="E110" s="22">
        <v>-23</v>
      </c>
      <c r="F110" s="22"/>
      <c r="G110" s="22"/>
    </row>
    <row r="111" spans="1:7" ht="13.5">
      <c r="A111" s="2" t="s">
        <v>151</v>
      </c>
      <c r="B111" s="22">
        <v>9</v>
      </c>
      <c r="C111" s="22">
        <v>-9</v>
      </c>
      <c r="D111" s="22">
        <v>-20</v>
      </c>
      <c r="E111" s="22">
        <v>-24</v>
      </c>
      <c r="F111" s="22">
        <v>3</v>
      </c>
      <c r="G111" s="22">
        <v>7</v>
      </c>
    </row>
    <row r="112" spans="1:7" ht="13.5">
      <c r="A112" s="6" t="s">
        <v>152</v>
      </c>
      <c r="B112" s="22">
        <v>13421</v>
      </c>
      <c r="C112" s="22">
        <v>9649</v>
      </c>
      <c r="D112" s="22">
        <v>9067</v>
      </c>
      <c r="E112" s="22">
        <v>8849</v>
      </c>
      <c r="F112" s="22">
        <v>6770</v>
      </c>
      <c r="G112" s="22">
        <v>7231</v>
      </c>
    </row>
    <row r="113" spans="1:7" ht="14.25" thickBot="1">
      <c r="A113" s="7" t="s">
        <v>153</v>
      </c>
      <c r="B113" s="22">
        <v>45680</v>
      </c>
      <c r="C113" s="22">
        <v>43098</v>
      </c>
      <c r="D113" s="22">
        <v>40544</v>
      </c>
      <c r="E113" s="22">
        <v>39373</v>
      </c>
      <c r="F113" s="22">
        <v>40232</v>
      </c>
      <c r="G113" s="22">
        <v>46527</v>
      </c>
    </row>
    <row r="114" spans="1:7" ht="14.25" thickTop="1">
      <c r="A114" s="8"/>
      <c r="B114" s="24"/>
      <c r="C114" s="24"/>
      <c r="D114" s="24"/>
      <c r="E114" s="24"/>
      <c r="F114" s="24"/>
      <c r="G114" s="24"/>
    </row>
    <row r="116" ht="13.5">
      <c r="A116" s="20" t="s">
        <v>158</v>
      </c>
    </row>
    <row r="117" ht="13.5">
      <c r="A117" s="20" t="s">
        <v>159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</dc:creator>
  <cp:keywords/>
  <dc:description/>
  <cp:lastModifiedBy>udm</cp:lastModifiedBy>
  <dcterms:created xsi:type="dcterms:W3CDTF">2016-04-14T01:56:39Z</dcterms:created>
  <dcterms:modified xsi:type="dcterms:W3CDTF">2016-04-14T01:56:49Z</dcterms:modified>
  <cp:category/>
  <cp:version/>
  <cp:contentType/>
  <cp:contentStatus/>
</cp:coreProperties>
</file>