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<sst xmlns="http://schemas.openxmlformats.org/spreadsheetml/2006/main" count="662" uniqueCount="260">
  <si>
    <t>支払手形・工事未払金等</t>
  </si>
  <si>
    <t>未成工事受入金</t>
  </si>
  <si>
    <t>連結・貸借対照表</t>
  </si>
  <si>
    <t>累積四半期</t>
  </si>
  <si>
    <t>2013/04/01</t>
  </si>
  <si>
    <t>減損損失</t>
  </si>
  <si>
    <t>投資有価証券評価損益（△は益）</t>
  </si>
  <si>
    <t>貸倒引当金の増減額（△は減少）</t>
  </si>
  <si>
    <t>完成工事補償引当金の増減額（△は減少）</t>
  </si>
  <si>
    <t>工事損失引当金の増減額（△は減少）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</si>
  <si>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</si>
  <si>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</si>
  <si>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</si>
  <si>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</si>
  <si>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売上債権の増減額（△は増加）</t>
  </si>
  <si>
    <t>未成工事支出金等の増減額（△は増加）</t>
  </si>
  <si>
    <t>仕入債務の増減額（△は減少）</t>
  </si>
  <si>
    <t>未成工事受入金の増減額（△は減少）</t>
  </si>
  <si>
    <t>預り金の増減額（△は減少）</t>
  </si>
  <si>
    <t>小計</t>
  </si>
  <si>
    <t>利息及び配当金の受取額</t>
  </si>
  <si>
    <t>法人税等の還付額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</si>
  <si>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</si>
  <si>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</si>
  <si>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</si>
  <si>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</si>
  <si>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</si>
  <si>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</si>
  <si>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</si>
  <si>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</si>
  <si>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</si>
  <si>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投資活動によるキャッシュ・フロー</t>
  </si>
  <si>
    <t>配当金の支払額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</si>
  <si>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</si>
  <si>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</si>
  <si>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</si>
  <si>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</si>
  <si>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</si>
  <si>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</si>
  <si>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</si>
  <si>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受取配当金</t>
  </si>
  <si>
    <t>還付加算金</t>
  </si>
  <si>
    <t>固定資産除却損</t>
  </si>
  <si>
    <t>特別損失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</si>
  <si>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</si>
  <si>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</si>
  <si>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</si>
  <si>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</si>
  <si>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</si>
  <si>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</si>
  <si>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</si>
  <si>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</si>
  <si>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</si>
  <si>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</si>
  <si>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</si>
  <si>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</si>
  <si>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2012/03/31</t>
  </si>
  <si>
    <t>2012/06/25</t>
  </si>
  <si>
    <t>2011/03/31</t>
  </si>
  <si>
    <t>2011/06/24</t>
  </si>
  <si>
    <t>2010/03/31</t>
  </si>
  <si>
    <t>2010/06/23</t>
  </si>
  <si>
    <t>2009/03/31</t>
  </si>
  <si>
    <t>2009/06/24</t>
  </si>
  <si>
    <t>2008/03/31</t>
  </si>
  <si>
    <t>現金及び預金</t>
  </si>
  <si>
    <t>千円</t>
  </si>
  <si>
    <t>受取手形</t>
  </si>
  <si>
    <t>完成工事未収入金</t>
  </si>
  <si>
    <t>有価証券</t>
  </si>
  <si>
    <t>未成工事支出金</t>
  </si>
  <si>
    <t>未成工事支出金</t>
  </si>
  <si>
    <t>不動産事業支出金</t>
  </si>
  <si>
    <t>材料貯蔵品</t>
  </si>
  <si>
    <t>前払費用</t>
  </si>
  <si>
    <t>立替金</t>
  </si>
  <si>
    <t>繰延税金資産</t>
  </si>
  <si>
    <t>未収入金</t>
  </si>
  <si>
    <t>未収還付法人税等</t>
  </si>
  <si>
    <t>未収消費税等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</si>
  <si>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</si>
  <si>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</si>
  <si>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</si>
  <si>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</si>
  <si>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</si>
  <si>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</si>
  <si>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</si>
  <si>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</si>
  <si>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</si>
  <si>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</si>
  <si>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</si>
  <si>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</si>
  <si>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</si>
  <si>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</si>
  <si>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</si>
  <si>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</si>
  <si>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</t>
  </si>
  <si>
    <t>有形固定資産</t>
  </si>
  <si>
    <t>有形固定資産</t>
  </si>
  <si>
    <t>電話加入権</t>
  </si>
  <si>
    <t>ソフトウエア</t>
  </si>
  <si>
    <t>無形固定資産</t>
  </si>
  <si>
    <t>無形固定資産</t>
  </si>
  <si>
    <t>投資有価証券</t>
  </si>
  <si>
    <t>関係会社株式</t>
  </si>
  <si>
    <t>出資金</t>
  </si>
  <si>
    <t>長期前払費用</t>
  </si>
  <si>
    <t>会員権</t>
  </si>
  <si>
    <t>投資その他の資産</t>
  </si>
  <si>
    <t>固定資産</t>
  </si>
  <si>
    <t>資産</t>
  </si>
  <si>
    <t>資産</t>
  </si>
  <si>
    <t>支払手形</t>
  </si>
  <si>
    <t>工事未払金</t>
  </si>
  <si>
    <t>未払金</t>
  </si>
  <si>
    <t>未払費用</t>
  </si>
  <si>
    <t>未払法人税等</t>
  </si>
  <si>
    <t>未払消費税等</t>
  </si>
  <si>
    <t>未成工事受入金</t>
  </si>
  <si>
    <t>預り金</t>
  </si>
  <si>
    <t>前受収益</t>
  </si>
  <si>
    <t>完成工事補償引当金</t>
  </si>
  <si>
    <t>工事損失引当金</t>
  </si>
  <si>
    <t>賞与引当金</t>
  </si>
  <si>
    <t>流動負債</t>
  </si>
  <si>
    <t>流動負債</t>
  </si>
  <si>
    <t>退職給付引当金</t>
  </si>
  <si>
    <t>役員退職慰労引当金</t>
  </si>
  <si>
    <t>長期預り保証金</t>
  </si>
  <si>
    <t>固定負債</t>
  </si>
  <si>
    <t>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</si>
  <si>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</si>
  <si>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</si>
  <si>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</si>
  <si>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</si>
  <si>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</si>
  <si>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</si>
  <si>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</si>
  <si>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</si>
  <si>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</si>
  <si>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</si>
  <si>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</si>
  <si>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</si>
  <si>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</si>
  <si>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</si>
  <si>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</si>
  <si>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</si>
  <si>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</si>
  <si>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</si>
  <si>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</si>
  <si>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</si>
  <si>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株式会社ソネック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</si>
  <si>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</si>
  <si>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</si>
  <si>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</si>
  <si>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</si>
  <si>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</si>
  <si>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</si>
  <si>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</si>
  <si>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</si>
  <si>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</si>
  <si>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完成工事高</t>
  </si>
  <si>
    <t>売上高</t>
  </si>
  <si>
    <t>売上高</t>
  </si>
  <si>
    <t>完成工事原価</t>
  </si>
  <si>
    <t>売上原価</t>
  </si>
  <si>
    <t>売上原価</t>
  </si>
  <si>
    <t>完成工事総利益及び完成工事総損失（△）</t>
  </si>
  <si>
    <t>売上総利益</t>
  </si>
  <si>
    <t>売上総利益</t>
  </si>
  <si>
    <t>役員報酬</t>
  </si>
  <si>
    <t>従業員給料手当</t>
  </si>
  <si>
    <t>（うち賞与引当金繰入額）</t>
  </si>
  <si>
    <t>（うち退職給付費用）</t>
  </si>
  <si>
    <t>（うち役員退職慰労引当金繰入額）</t>
  </si>
  <si>
    <t>法定福利費</t>
  </si>
  <si>
    <t>福利厚生費</t>
  </si>
  <si>
    <t>修繕維持費</t>
  </si>
  <si>
    <t>事務用品費</t>
  </si>
  <si>
    <t>通信交通費</t>
  </si>
  <si>
    <t>動力用水光熱費</t>
  </si>
  <si>
    <t>広告宣伝費</t>
  </si>
  <si>
    <t>貸倒引当金繰入額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</si>
  <si>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</si>
  <si>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</si>
  <si>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</si>
  <si>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</si>
  <si>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</si>
  <si>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</si>
  <si>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</si>
  <si>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販売費・一般管理費</t>
  </si>
  <si>
    <t>営業利益</t>
  </si>
  <si>
    <t>受取利息</t>
  </si>
  <si>
    <t>有価証券利息</t>
  </si>
  <si>
    <t>受取配当金</t>
  </si>
  <si>
    <t>受取賃貸料</t>
  </si>
  <si>
    <t>業務受託料</t>
  </si>
  <si>
    <t>受取出向料</t>
  </si>
  <si>
    <t>営業外収益</t>
  </si>
  <si>
    <t>賃貸費用</t>
  </si>
  <si>
    <t>営業外費用</t>
  </si>
  <si>
    <t>経常利益</t>
  </si>
  <si>
    <t>貸倒引当金戻入額</t>
  </si>
  <si>
    <t>固定資産売却益</t>
  </si>
  <si>
    <t>投資有価証券売却益</t>
  </si>
  <si>
    <t>収用補償金</t>
  </si>
  <si>
    <t>特別利益</t>
  </si>
  <si>
    <t>特別利益</t>
  </si>
  <si>
    <t>販売用土地評価損</t>
  </si>
  <si>
    <t>固定資産除却損</t>
  </si>
  <si>
    <t>投資有価証券評価損</t>
  </si>
  <si>
    <t>投資有価証券売却損</t>
  </si>
  <si>
    <t>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</si>
  <si>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</si>
  <si>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</si>
  <si>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</si>
  <si>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</si>
  <si>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</si>
  <si>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</si>
  <si>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</si>
  <si>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</si>
  <si>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</si>
  <si>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</si>
  <si>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2013/11/11</t>
  </si>
  <si>
    <t>2013/09/30</t>
  </si>
  <si>
    <t>2013/02/12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</si>
  <si>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</si>
  <si>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</si>
  <si>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</si>
  <si>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</si>
  <si>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</si>
  <si>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</si>
  <si>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</si>
  <si>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</si>
  <si>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</si>
  <si>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</si>
  <si>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</si>
  <si>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</si>
  <si>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</si>
  <si>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</si>
  <si>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</si>
  <si>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</si>
  <si>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</si>
  <si>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</si>
  <si>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</si>
  <si>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</si>
  <si>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</si>
  <si>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</si>
  <si>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</si>
  <si>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2008/11/12</t>
  </si>
  <si>
    <t>2008/09/30</t>
  </si>
  <si>
    <t>2008/08/12</t>
  </si>
  <si>
    <t>2008/06/30</t>
  </si>
  <si>
    <t>受取手形・完成工事未収入金等</t>
  </si>
  <si>
    <t>材料貯蔵品</t>
  </si>
  <si>
    <t>繰延税金資産</t>
  </si>
  <si>
    <t>その他</t>
  </si>
  <si>
    <t>建物及び構築物</t>
  </si>
  <si>
    <t>機械・運搬具・工具器具備品</t>
  </si>
  <si>
    <t>土地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</si>
</sst>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149</v>
      </c>
      <c r="B2" s="14">
        <v>1768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46</v>
      </c>
      <c r="B4" s="15" t="str">
        <f>HYPERLINK("http://www.kabupro.jp/mark/20140212/S10014Z7.htm","四半期報告書")</f>
        <v>四半期報告書</v>
      </c>
      <c r="C4" s="15" t="str">
        <f>HYPERLINK("http://www.kabupro.jp/mark/20131111/S1000EG6.htm","四半期報告書")</f>
        <v>四半期報告書</v>
      </c>
      <c r="D4" s="15" t="str">
        <f>HYPERLINK("http://www.kabupro.jp/mark/20130625/S000DP5V.htm","有価証券報告書")</f>
        <v>有価証券報告書</v>
      </c>
      <c r="E4" s="15" t="str">
        <f>HYPERLINK("http://www.kabupro.jp/mark/20140212/S10014Z7.htm","四半期報告書")</f>
        <v>四半期報告書</v>
      </c>
      <c r="F4" s="15" t="str">
        <f>HYPERLINK("http://www.kabupro.jp/mark/20131111/S1000EG6.htm","四半期報告書")</f>
        <v>四半期報告書</v>
      </c>
      <c r="G4" s="15" t="str">
        <f>HYPERLINK("http://www.kabupro.jp/mark/20120810/S000BKJ3.htm","四半期報告書")</f>
        <v>四半期報告書</v>
      </c>
      <c r="H4" s="15" t="str">
        <f>HYPERLINK("http://www.kabupro.jp/mark/20130625/S000DP5V.htm","有価証券報告書")</f>
        <v>有価証券報告書</v>
      </c>
      <c r="I4" s="15" t="str">
        <f>HYPERLINK("http://www.kabupro.jp/mark/20130212/S000CTGT.htm","四半期報告書")</f>
        <v>四半期報告書</v>
      </c>
      <c r="J4" s="15" t="str">
        <f>HYPERLINK("http://www.kabupro.jp/mark/20121112/S000C48O.htm","四半期報告書")</f>
        <v>四半期報告書</v>
      </c>
      <c r="K4" s="15" t="str">
        <f>HYPERLINK("http://www.kabupro.jp/mark/20120810/S000BKJ3.htm","四半期報告書")</f>
        <v>四半期報告書</v>
      </c>
      <c r="L4" s="15" t="str">
        <f>HYPERLINK("http://www.kabupro.jp/mark/20120625/S000ASTD.htm","有価証券報告書")</f>
        <v>有価証券報告書</v>
      </c>
      <c r="M4" s="15" t="str">
        <f>HYPERLINK("http://www.kabupro.jp/mark/20120213/S000AASF.htm","四半期報告書")</f>
        <v>四半期報告書</v>
      </c>
      <c r="N4" s="15" t="str">
        <f>HYPERLINK("http://www.kabupro.jp/mark/20111111/S0009OU5.htm","四半期報告書")</f>
        <v>四半期報告書</v>
      </c>
      <c r="O4" s="15" t="str">
        <f>HYPERLINK("http://www.kabupro.jp/mark/20110812/S00096UO.htm","四半期報告書")</f>
        <v>四半期報告書</v>
      </c>
      <c r="P4" s="15" t="str">
        <f>HYPERLINK("http://www.kabupro.jp/mark/20110624/S0008M03.htm","有価証券報告書")</f>
        <v>有価証券報告書</v>
      </c>
      <c r="Q4" s="15" t="str">
        <f>HYPERLINK("http://www.kabupro.jp/mark/20100212/S00053BF.htm","四半期報告書")</f>
        <v>四半期報告書</v>
      </c>
      <c r="R4" s="15" t="str">
        <f>HYPERLINK("http://www.kabupro.jp/mark/20101112/S00076GQ.htm","四半期報告書")</f>
        <v>四半期報告書</v>
      </c>
      <c r="S4" s="15" t="str">
        <f>HYPERLINK("http://www.kabupro.jp/mark/20100812/S0006LJX.htm","四半期報告書")</f>
        <v>四半期報告書</v>
      </c>
      <c r="T4" s="15" t="str">
        <f>HYPERLINK("http://www.kabupro.jp/mark/20100623/S0005ZGX.htm","有価証券報告書")</f>
        <v>有価証券報告書</v>
      </c>
      <c r="U4" s="15" t="str">
        <f>HYPERLINK("http://www.kabupro.jp/mark/20100212/S00053BF.htm","四半期報告書")</f>
        <v>四半期報告書</v>
      </c>
      <c r="V4" s="15" t="str">
        <f>HYPERLINK("http://www.kabupro.jp/mark/20091112/S0004IE1.htm","四半期報告書")</f>
        <v>四半期報告書</v>
      </c>
      <c r="W4" s="15" t="str">
        <f>HYPERLINK("http://www.kabupro.jp/mark/20090812/S0003XAX.htm","四半期報告書")</f>
        <v>四半期報告書</v>
      </c>
      <c r="X4" s="15" t="str">
        <f>HYPERLINK("http://www.kabupro.jp/mark/20090624/S0003D6Y.htm","有価証券報告書")</f>
        <v>有価証券報告書</v>
      </c>
    </row>
    <row r="5" spans="1:24" ht="14.25" thickBot="1">
      <c r="A5" s="11" t="s">
        <v>47</v>
      </c>
      <c r="B5" s="1" t="s">
        <v>220</v>
      </c>
      <c r="C5" s="1" t="s">
        <v>223</v>
      </c>
      <c r="D5" s="1" t="s">
        <v>53</v>
      </c>
      <c r="E5" s="1" t="s">
        <v>220</v>
      </c>
      <c r="F5" s="1" t="s">
        <v>223</v>
      </c>
      <c r="G5" s="1" t="s">
        <v>229</v>
      </c>
      <c r="H5" s="1" t="s">
        <v>53</v>
      </c>
      <c r="I5" s="1" t="s">
        <v>225</v>
      </c>
      <c r="J5" s="1" t="s">
        <v>227</v>
      </c>
      <c r="K5" s="1" t="s">
        <v>229</v>
      </c>
      <c r="L5" s="1" t="s">
        <v>57</v>
      </c>
      <c r="M5" s="1" t="s">
        <v>231</v>
      </c>
      <c r="N5" s="1" t="s">
        <v>233</v>
      </c>
      <c r="O5" s="1" t="s">
        <v>235</v>
      </c>
      <c r="P5" s="1" t="s">
        <v>59</v>
      </c>
      <c r="Q5" s="1" t="s">
        <v>241</v>
      </c>
      <c r="R5" s="1" t="s">
        <v>237</v>
      </c>
      <c r="S5" s="1" t="s">
        <v>239</v>
      </c>
      <c r="T5" s="1" t="s">
        <v>61</v>
      </c>
      <c r="U5" s="1" t="s">
        <v>241</v>
      </c>
      <c r="V5" s="1" t="s">
        <v>243</v>
      </c>
      <c r="W5" s="1" t="s">
        <v>245</v>
      </c>
      <c r="X5" s="1" t="s">
        <v>63</v>
      </c>
    </row>
    <row r="6" spans="1:24" ht="15" thickBot="1" thickTop="1">
      <c r="A6" s="10" t="s">
        <v>48</v>
      </c>
      <c r="B6" s="18" t="s">
        <v>45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49</v>
      </c>
      <c r="B7" s="14" t="s">
        <v>3</v>
      </c>
      <c r="C7" s="14" t="s">
        <v>3</v>
      </c>
      <c r="D7" s="16" t="s">
        <v>54</v>
      </c>
      <c r="E7" s="14" t="s">
        <v>3</v>
      </c>
      <c r="F7" s="14" t="s">
        <v>3</v>
      </c>
      <c r="G7" s="14" t="s">
        <v>3</v>
      </c>
      <c r="H7" s="16" t="s">
        <v>54</v>
      </c>
      <c r="I7" s="14" t="s">
        <v>3</v>
      </c>
      <c r="J7" s="14" t="s">
        <v>3</v>
      </c>
      <c r="K7" s="14" t="s">
        <v>3</v>
      </c>
      <c r="L7" s="16" t="s">
        <v>54</v>
      </c>
      <c r="M7" s="14" t="s">
        <v>3</v>
      </c>
      <c r="N7" s="14" t="s">
        <v>3</v>
      </c>
      <c r="O7" s="14" t="s">
        <v>3</v>
      </c>
      <c r="P7" s="16" t="s">
        <v>54</v>
      </c>
      <c r="Q7" s="14" t="s">
        <v>3</v>
      </c>
      <c r="R7" s="14" t="s">
        <v>3</v>
      </c>
      <c r="S7" s="14" t="s">
        <v>3</v>
      </c>
      <c r="T7" s="16" t="s">
        <v>54</v>
      </c>
      <c r="U7" s="14" t="s">
        <v>3</v>
      </c>
      <c r="V7" s="14" t="s">
        <v>3</v>
      </c>
      <c r="W7" s="14" t="s">
        <v>3</v>
      </c>
      <c r="X7" s="16" t="s">
        <v>54</v>
      </c>
    </row>
    <row r="8" spans="1:24" ht="13.5">
      <c r="A8" s="13" t="s">
        <v>50</v>
      </c>
      <c r="B8" s="1" t="s">
        <v>4</v>
      </c>
      <c r="C8" s="1" t="s">
        <v>4</v>
      </c>
      <c r="D8" s="17" t="s">
        <v>155</v>
      </c>
      <c r="E8" s="1" t="s">
        <v>155</v>
      </c>
      <c r="F8" s="1" t="s">
        <v>155</v>
      </c>
      <c r="G8" s="1" t="s">
        <v>155</v>
      </c>
      <c r="H8" s="17" t="s">
        <v>156</v>
      </c>
      <c r="I8" s="1" t="s">
        <v>156</v>
      </c>
      <c r="J8" s="1" t="s">
        <v>156</v>
      </c>
      <c r="K8" s="1" t="s">
        <v>156</v>
      </c>
      <c r="L8" s="17" t="s">
        <v>157</v>
      </c>
      <c r="M8" s="1" t="s">
        <v>157</v>
      </c>
      <c r="N8" s="1" t="s">
        <v>157</v>
      </c>
      <c r="O8" s="1" t="s">
        <v>157</v>
      </c>
      <c r="P8" s="17" t="s">
        <v>158</v>
      </c>
      <c r="Q8" s="1" t="s">
        <v>158</v>
      </c>
      <c r="R8" s="1" t="s">
        <v>158</v>
      </c>
      <c r="S8" s="1" t="s">
        <v>158</v>
      </c>
      <c r="T8" s="17" t="s">
        <v>159</v>
      </c>
      <c r="U8" s="1" t="s">
        <v>159</v>
      </c>
      <c r="V8" s="1" t="s">
        <v>159</v>
      </c>
      <c r="W8" s="1" t="s">
        <v>159</v>
      </c>
      <c r="X8" s="17" t="s">
        <v>160</v>
      </c>
    </row>
    <row r="9" spans="1:24" ht="13.5">
      <c r="A9" s="13" t="s">
        <v>51</v>
      </c>
      <c r="B9" s="1" t="s">
        <v>222</v>
      </c>
      <c r="C9" s="1" t="s">
        <v>224</v>
      </c>
      <c r="D9" s="17" t="s">
        <v>55</v>
      </c>
      <c r="E9" s="1" t="s">
        <v>226</v>
      </c>
      <c r="F9" s="1" t="s">
        <v>228</v>
      </c>
      <c r="G9" s="1" t="s">
        <v>230</v>
      </c>
      <c r="H9" s="17" t="s">
        <v>56</v>
      </c>
      <c r="I9" s="1" t="s">
        <v>232</v>
      </c>
      <c r="J9" s="1" t="s">
        <v>234</v>
      </c>
      <c r="K9" s="1" t="s">
        <v>236</v>
      </c>
      <c r="L9" s="17" t="s">
        <v>58</v>
      </c>
      <c r="M9" s="1" t="s">
        <v>39</v>
      </c>
      <c r="N9" s="1" t="s">
        <v>238</v>
      </c>
      <c r="O9" s="1" t="s">
        <v>240</v>
      </c>
      <c r="P9" s="17" t="s">
        <v>60</v>
      </c>
      <c r="Q9" s="1" t="s">
        <v>242</v>
      </c>
      <c r="R9" s="1" t="s">
        <v>244</v>
      </c>
      <c r="S9" s="1" t="s">
        <v>246</v>
      </c>
      <c r="T9" s="17" t="s">
        <v>62</v>
      </c>
      <c r="U9" s="1" t="s">
        <v>248</v>
      </c>
      <c r="V9" s="1" t="s">
        <v>250</v>
      </c>
      <c r="W9" s="1" t="s">
        <v>252</v>
      </c>
      <c r="X9" s="17" t="s">
        <v>64</v>
      </c>
    </row>
    <row r="10" spans="1:24" ht="14.25" thickBot="1">
      <c r="A10" s="13" t="s">
        <v>52</v>
      </c>
      <c r="B10" s="1" t="s">
        <v>66</v>
      </c>
      <c r="C10" s="1" t="s">
        <v>66</v>
      </c>
      <c r="D10" s="17" t="s">
        <v>66</v>
      </c>
      <c r="E10" s="1" t="s">
        <v>66</v>
      </c>
      <c r="F10" s="1" t="s">
        <v>66</v>
      </c>
      <c r="G10" s="1" t="s">
        <v>66</v>
      </c>
      <c r="H10" s="17" t="s">
        <v>66</v>
      </c>
      <c r="I10" s="1" t="s">
        <v>66</v>
      </c>
      <c r="J10" s="1" t="s">
        <v>66</v>
      </c>
      <c r="K10" s="1" t="s">
        <v>66</v>
      </c>
      <c r="L10" s="17" t="s">
        <v>66</v>
      </c>
      <c r="M10" s="1" t="s">
        <v>66</v>
      </c>
      <c r="N10" s="1" t="s">
        <v>66</v>
      </c>
      <c r="O10" s="1" t="s">
        <v>66</v>
      </c>
      <c r="P10" s="17" t="s">
        <v>66</v>
      </c>
      <c r="Q10" s="1" t="s">
        <v>66</v>
      </c>
      <c r="R10" s="1" t="s">
        <v>66</v>
      </c>
      <c r="S10" s="1" t="s">
        <v>66</v>
      </c>
      <c r="T10" s="17" t="s">
        <v>66</v>
      </c>
      <c r="U10" s="1" t="s">
        <v>66</v>
      </c>
      <c r="V10" s="1" t="s">
        <v>66</v>
      </c>
      <c r="W10" s="1" t="s">
        <v>66</v>
      </c>
      <c r="X10" s="17" t="s">
        <v>66</v>
      </c>
    </row>
    <row r="11" spans="1:24" ht="14.25" thickTop="1">
      <c r="A11" s="30" t="s">
        <v>162</v>
      </c>
      <c r="B11" s="27">
        <v>7458819</v>
      </c>
      <c r="C11" s="27">
        <v>4877927</v>
      </c>
      <c r="D11" s="21">
        <v>7532490</v>
      </c>
      <c r="E11" s="27">
        <v>4794511</v>
      </c>
      <c r="F11" s="27">
        <v>2432255</v>
      </c>
      <c r="G11" s="27">
        <v>1175147</v>
      </c>
      <c r="H11" s="21">
        <v>10196555</v>
      </c>
      <c r="I11" s="27">
        <v>6399201</v>
      </c>
      <c r="J11" s="27">
        <v>3885989</v>
      </c>
      <c r="K11" s="27">
        <v>1351077</v>
      </c>
      <c r="L11" s="21">
        <v>10497641</v>
      </c>
      <c r="M11" s="27">
        <v>6713736</v>
      </c>
      <c r="N11" s="27">
        <v>4727160</v>
      </c>
      <c r="O11" s="27">
        <v>2678022</v>
      </c>
      <c r="P11" s="21">
        <v>8798717</v>
      </c>
      <c r="Q11" s="27">
        <v>4669379</v>
      </c>
      <c r="R11" s="27">
        <v>2870734</v>
      </c>
      <c r="S11" s="27">
        <v>1935338</v>
      </c>
      <c r="T11" s="21">
        <v>12493773</v>
      </c>
      <c r="U11" s="27">
        <v>7039121</v>
      </c>
      <c r="V11" s="27">
        <v>5542383</v>
      </c>
      <c r="W11" s="27">
        <v>2611747</v>
      </c>
      <c r="X11" s="21">
        <v>12259403</v>
      </c>
    </row>
    <row r="12" spans="1:24" ht="13.5">
      <c r="A12" s="7" t="s">
        <v>165</v>
      </c>
      <c r="B12" s="28">
        <v>6888706</v>
      </c>
      <c r="C12" s="28">
        <v>4528417</v>
      </c>
      <c r="D12" s="22">
        <v>7097609</v>
      </c>
      <c r="E12" s="28">
        <v>4580034</v>
      </c>
      <c r="F12" s="28">
        <v>2346228</v>
      </c>
      <c r="G12" s="28">
        <v>1118291</v>
      </c>
      <c r="H12" s="22">
        <v>9384837</v>
      </c>
      <c r="I12" s="28">
        <v>5911440</v>
      </c>
      <c r="J12" s="28">
        <v>3597195</v>
      </c>
      <c r="K12" s="28">
        <v>1258925</v>
      </c>
      <c r="L12" s="22">
        <v>9712234</v>
      </c>
      <c r="M12" s="28">
        <v>6199179</v>
      </c>
      <c r="N12" s="28">
        <v>4350288</v>
      </c>
      <c r="O12" s="28">
        <v>2467208</v>
      </c>
      <c r="P12" s="22">
        <v>8135122</v>
      </c>
      <c r="Q12" s="28">
        <v>4328879</v>
      </c>
      <c r="R12" s="28">
        <v>2620876</v>
      </c>
      <c r="S12" s="28">
        <v>1772785</v>
      </c>
      <c r="T12" s="22">
        <v>11864409</v>
      </c>
      <c r="U12" s="28">
        <v>6685091</v>
      </c>
      <c r="V12" s="28">
        <v>5259675</v>
      </c>
      <c r="W12" s="28">
        <v>2459312</v>
      </c>
      <c r="X12" s="22">
        <v>11470672</v>
      </c>
    </row>
    <row r="13" spans="1:24" ht="13.5">
      <c r="A13" s="7" t="s">
        <v>168</v>
      </c>
      <c r="B13" s="28">
        <v>570113</v>
      </c>
      <c r="C13" s="28">
        <v>349510</v>
      </c>
      <c r="D13" s="22">
        <v>434881</v>
      </c>
      <c r="E13" s="28">
        <v>214476</v>
      </c>
      <c r="F13" s="28">
        <v>86026</v>
      </c>
      <c r="G13" s="28">
        <v>56856</v>
      </c>
      <c r="H13" s="22">
        <v>811717</v>
      </c>
      <c r="I13" s="28">
        <v>487760</v>
      </c>
      <c r="J13" s="28">
        <v>288793</v>
      </c>
      <c r="K13" s="28">
        <v>92151</v>
      </c>
      <c r="L13" s="22">
        <v>785407</v>
      </c>
      <c r="M13" s="28">
        <v>514557</v>
      </c>
      <c r="N13" s="28">
        <v>376871</v>
      </c>
      <c r="O13" s="28">
        <v>210813</v>
      </c>
      <c r="P13" s="22">
        <v>663595</v>
      </c>
      <c r="Q13" s="28">
        <v>340499</v>
      </c>
      <c r="R13" s="28">
        <v>249858</v>
      </c>
      <c r="S13" s="28">
        <v>162552</v>
      </c>
      <c r="T13" s="22">
        <v>629363</v>
      </c>
      <c r="U13" s="28">
        <v>354030</v>
      </c>
      <c r="V13" s="28">
        <v>282707</v>
      </c>
      <c r="W13" s="28">
        <v>152435</v>
      </c>
      <c r="X13" s="22">
        <v>788730</v>
      </c>
    </row>
    <row r="14" spans="1:24" ht="13.5">
      <c r="A14" s="7" t="s">
        <v>190</v>
      </c>
      <c r="B14" s="28">
        <v>335241</v>
      </c>
      <c r="C14" s="28">
        <v>224147</v>
      </c>
      <c r="D14" s="22">
        <v>417628</v>
      </c>
      <c r="E14" s="28">
        <v>324214</v>
      </c>
      <c r="F14" s="28">
        <v>213317</v>
      </c>
      <c r="G14" s="28">
        <v>102998</v>
      </c>
      <c r="H14" s="22">
        <v>471092</v>
      </c>
      <c r="I14" s="28">
        <v>345921</v>
      </c>
      <c r="J14" s="28">
        <v>233806</v>
      </c>
      <c r="K14" s="28">
        <v>117890</v>
      </c>
      <c r="L14" s="22">
        <v>522690</v>
      </c>
      <c r="M14" s="28">
        <v>349898</v>
      </c>
      <c r="N14" s="28">
        <v>235773</v>
      </c>
      <c r="O14" s="28">
        <v>118710</v>
      </c>
      <c r="P14" s="22">
        <v>455561</v>
      </c>
      <c r="Q14" s="28">
        <v>337704</v>
      </c>
      <c r="R14" s="28">
        <v>225477</v>
      </c>
      <c r="S14" s="28">
        <v>116842</v>
      </c>
      <c r="T14" s="22">
        <v>467995</v>
      </c>
      <c r="U14" s="28">
        <v>353534</v>
      </c>
      <c r="V14" s="28">
        <v>241361</v>
      </c>
      <c r="W14" s="28">
        <v>124596</v>
      </c>
      <c r="X14" s="22">
        <v>490953</v>
      </c>
    </row>
    <row r="15" spans="1:24" ht="14.25" thickBot="1">
      <c r="A15" s="25" t="s">
        <v>191</v>
      </c>
      <c r="B15" s="29">
        <v>234872</v>
      </c>
      <c r="C15" s="29">
        <v>125362</v>
      </c>
      <c r="D15" s="23">
        <v>17253</v>
      </c>
      <c r="E15" s="29">
        <v>-109738</v>
      </c>
      <c r="F15" s="29">
        <v>-127290</v>
      </c>
      <c r="G15" s="29">
        <v>-46142</v>
      </c>
      <c r="H15" s="23">
        <v>340625</v>
      </c>
      <c r="I15" s="29">
        <v>141838</v>
      </c>
      <c r="J15" s="29">
        <v>54986</v>
      </c>
      <c r="K15" s="29">
        <v>-25739</v>
      </c>
      <c r="L15" s="23">
        <v>262717</v>
      </c>
      <c r="M15" s="29">
        <v>164658</v>
      </c>
      <c r="N15" s="29">
        <v>141098</v>
      </c>
      <c r="O15" s="29">
        <v>92103</v>
      </c>
      <c r="P15" s="23">
        <v>208033</v>
      </c>
      <c r="Q15" s="29">
        <v>2795</v>
      </c>
      <c r="R15" s="29">
        <v>24380</v>
      </c>
      <c r="S15" s="29">
        <v>45710</v>
      </c>
      <c r="T15" s="23">
        <v>161367</v>
      </c>
      <c r="U15" s="29">
        <v>496</v>
      </c>
      <c r="V15" s="29">
        <v>41346</v>
      </c>
      <c r="W15" s="29">
        <v>27838</v>
      </c>
      <c r="X15" s="23">
        <v>297777</v>
      </c>
    </row>
    <row r="16" spans="1:24" ht="14.25" thickTop="1">
      <c r="A16" s="6" t="s">
        <v>192</v>
      </c>
      <c r="B16" s="28">
        <v>3088</v>
      </c>
      <c r="C16" s="28">
        <v>2034</v>
      </c>
      <c r="D16" s="22">
        <v>9667</v>
      </c>
      <c r="E16" s="28">
        <v>7559</v>
      </c>
      <c r="F16" s="28">
        <v>5345</v>
      </c>
      <c r="G16" s="28">
        <v>2699</v>
      </c>
      <c r="H16" s="22">
        <v>18545</v>
      </c>
      <c r="I16" s="28">
        <v>14456</v>
      </c>
      <c r="J16" s="28">
        <v>9623</v>
      </c>
      <c r="K16" s="28">
        <v>4821</v>
      </c>
      <c r="L16" s="22">
        <v>14736</v>
      </c>
      <c r="M16" s="28">
        <v>11082</v>
      </c>
      <c r="N16" s="28">
        <v>7368</v>
      </c>
      <c r="O16" s="28">
        <v>3758</v>
      </c>
      <c r="P16" s="22">
        <v>16161</v>
      </c>
      <c r="Q16" s="28">
        <v>12696</v>
      </c>
      <c r="R16" s="28">
        <v>8523</v>
      </c>
      <c r="S16" s="28">
        <v>3958</v>
      </c>
      <c r="T16" s="22">
        <v>9208</v>
      </c>
      <c r="U16" s="28">
        <v>7608</v>
      </c>
      <c r="V16" s="28">
        <v>4041</v>
      </c>
      <c r="W16" s="28">
        <v>1463</v>
      </c>
      <c r="X16" s="22">
        <v>5822</v>
      </c>
    </row>
    <row r="17" spans="1:24" ht="13.5">
      <c r="A17" s="6" t="s">
        <v>40</v>
      </c>
      <c r="B17" s="28">
        <v>6512</v>
      </c>
      <c r="C17" s="28">
        <v>4310</v>
      </c>
      <c r="D17" s="22">
        <v>6941</v>
      </c>
      <c r="E17" s="28">
        <v>6941</v>
      </c>
      <c r="F17" s="28">
        <v>4832</v>
      </c>
      <c r="G17" s="28">
        <v>3710</v>
      </c>
      <c r="H17" s="22">
        <v>7299</v>
      </c>
      <c r="I17" s="28">
        <v>7299</v>
      </c>
      <c r="J17" s="28">
        <v>5031</v>
      </c>
      <c r="K17" s="28">
        <v>4008</v>
      </c>
      <c r="L17" s="22">
        <v>6991</v>
      </c>
      <c r="M17" s="28">
        <v>6991</v>
      </c>
      <c r="N17" s="28">
        <v>4703</v>
      </c>
      <c r="O17" s="28">
        <v>3767</v>
      </c>
      <c r="P17" s="22">
        <v>4357</v>
      </c>
      <c r="Q17" s="28">
        <v>4357</v>
      </c>
      <c r="R17" s="28">
        <v>2576</v>
      </c>
      <c r="S17" s="28">
        <v>1408</v>
      </c>
      <c r="T17" s="22">
        <v>8323</v>
      </c>
      <c r="U17" s="28">
        <v>8323</v>
      </c>
      <c r="V17" s="28">
        <v>5355</v>
      </c>
      <c r="W17" s="28">
        <v>4462</v>
      </c>
      <c r="X17" s="22">
        <v>7337</v>
      </c>
    </row>
    <row r="18" spans="1:24" ht="13.5">
      <c r="A18" s="6" t="s">
        <v>195</v>
      </c>
      <c r="B18" s="28">
        <v>2505</v>
      </c>
      <c r="C18" s="28">
        <v>1690</v>
      </c>
      <c r="D18" s="22">
        <v>3461</v>
      </c>
      <c r="E18" s="28">
        <v>2638</v>
      </c>
      <c r="F18" s="28">
        <v>1783</v>
      </c>
      <c r="G18" s="28">
        <v>866</v>
      </c>
      <c r="H18" s="22">
        <v>16510</v>
      </c>
      <c r="I18" s="28">
        <v>15643</v>
      </c>
      <c r="J18" s="28">
        <v>10450</v>
      </c>
      <c r="K18" s="28">
        <v>5234</v>
      </c>
      <c r="L18" s="22">
        <v>45273</v>
      </c>
      <c r="M18" s="28">
        <v>35606</v>
      </c>
      <c r="N18" s="28">
        <v>23702</v>
      </c>
      <c r="O18" s="28">
        <v>11802</v>
      </c>
      <c r="P18" s="22">
        <v>47296</v>
      </c>
      <c r="Q18" s="28">
        <v>34789</v>
      </c>
      <c r="R18" s="28">
        <v>23440</v>
      </c>
      <c r="S18" s="28">
        <v>12084</v>
      </c>
      <c r="T18" s="22">
        <v>51807</v>
      </c>
      <c r="U18" s="28">
        <v>38845</v>
      </c>
      <c r="V18" s="28">
        <v>25877</v>
      </c>
      <c r="W18" s="28">
        <v>12914</v>
      </c>
      <c r="X18" s="22">
        <v>52026</v>
      </c>
    </row>
    <row r="19" spans="1:24" ht="13.5">
      <c r="A19" s="6" t="s">
        <v>41</v>
      </c>
      <c r="B19" s="28">
        <v>3678</v>
      </c>
      <c r="C19" s="28">
        <v>3678</v>
      </c>
      <c r="D19" s="22"/>
      <c r="E19" s="28"/>
      <c r="F19" s="28"/>
      <c r="G19" s="28"/>
      <c r="H19" s="22"/>
      <c r="I19" s="28"/>
      <c r="J19" s="28"/>
      <c r="K19" s="28"/>
      <c r="L19" s="22"/>
      <c r="M19" s="28"/>
      <c r="N19" s="28"/>
      <c r="O19" s="28"/>
      <c r="P19" s="22"/>
      <c r="Q19" s="28"/>
      <c r="R19" s="28"/>
      <c r="S19" s="28"/>
      <c r="T19" s="22"/>
      <c r="U19" s="28"/>
      <c r="V19" s="28"/>
      <c r="W19" s="28"/>
      <c r="X19" s="22"/>
    </row>
    <row r="20" spans="1:24" ht="13.5">
      <c r="A20" s="6" t="s">
        <v>80</v>
      </c>
      <c r="B20" s="28">
        <v>1960</v>
      </c>
      <c r="C20" s="28">
        <v>1652</v>
      </c>
      <c r="D20" s="22">
        <v>4577</v>
      </c>
      <c r="E20" s="28">
        <v>4215</v>
      </c>
      <c r="F20" s="28">
        <v>3315</v>
      </c>
      <c r="G20" s="28">
        <v>1858</v>
      </c>
      <c r="H20" s="22">
        <v>7273</v>
      </c>
      <c r="I20" s="28">
        <v>4007</v>
      </c>
      <c r="J20" s="28">
        <v>3670</v>
      </c>
      <c r="K20" s="28">
        <v>2927</v>
      </c>
      <c r="L20" s="22">
        <v>14378</v>
      </c>
      <c r="M20" s="28">
        <v>5437</v>
      </c>
      <c r="N20" s="28">
        <v>4882</v>
      </c>
      <c r="O20" s="28">
        <v>3145</v>
      </c>
      <c r="P20" s="22">
        <v>7444</v>
      </c>
      <c r="Q20" s="28">
        <v>4578</v>
      </c>
      <c r="R20" s="28">
        <v>3702</v>
      </c>
      <c r="S20" s="28">
        <v>642</v>
      </c>
      <c r="T20" s="22">
        <v>14435</v>
      </c>
      <c r="U20" s="28">
        <v>9383</v>
      </c>
      <c r="V20" s="28">
        <v>6127</v>
      </c>
      <c r="W20" s="28">
        <v>1549</v>
      </c>
      <c r="X20" s="22">
        <v>6140</v>
      </c>
    </row>
    <row r="21" spans="1:24" ht="13.5">
      <c r="A21" s="6" t="s">
        <v>198</v>
      </c>
      <c r="B21" s="28">
        <v>17746</v>
      </c>
      <c r="C21" s="28">
        <v>13367</v>
      </c>
      <c r="D21" s="22">
        <v>31491</v>
      </c>
      <c r="E21" s="28">
        <v>21354</v>
      </c>
      <c r="F21" s="28">
        <v>15277</v>
      </c>
      <c r="G21" s="28">
        <v>9134</v>
      </c>
      <c r="H21" s="22">
        <v>49629</v>
      </c>
      <c r="I21" s="28">
        <v>41406</v>
      </c>
      <c r="J21" s="28">
        <v>28776</v>
      </c>
      <c r="K21" s="28">
        <v>16991</v>
      </c>
      <c r="L21" s="22">
        <v>81380</v>
      </c>
      <c r="M21" s="28">
        <v>59117</v>
      </c>
      <c r="N21" s="28">
        <v>40656</v>
      </c>
      <c r="O21" s="28">
        <v>22473</v>
      </c>
      <c r="P21" s="22">
        <v>75260</v>
      </c>
      <c r="Q21" s="28">
        <v>56422</v>
      </c>
      <c r="R21" s="28">
        <v>38243</v>
      </c>
      <c r="S21" s="28">
        <v>18093</v>
      </c>
      <c r="T21" s="22">
        <v>83775</v>
      </c>
      <c r="U21" s="28">
        <v>64161</v>
      </c>
      <c r="V21" s="28">
        <v>41401</v>
      </c>
      <c r="W21" s="28">
        <v>20389</v>
      </c>
      <c r="X21" s="22">
        <v>71327</v>
      </c>
    </row>
    <row r="22" spans="1:24" ht="13.5">
      <c r="A22" s="6" t="s">
        <v>199</v>
      </c>
      <c r="B22" s="28">
        <v>3170</v>
      </c>
      <c r="C22" s="28">
        <v>2372</v>
      </c>
      <c r="D22" s="22">
        <v>3374</v>
      </c>
      <c r="E22" s="28">
        <v>2966</v>
      </c>
      <c r="F22" s="28">
        <v>2207</v>
      </c>
      <c r="G22" s="28">
        <v>820</v>
      </c>
      <c r="H22" s="22">
        <v>4866</v>
      </c>
      <c r="I22" s="28">
        <v>4497</v>
      </c>
      <c r="J22" s="28">
        <v>3479</v>
      </c>
      <c r="K22" s="28">
        <v>1016</v>
      </c>
      <c r="L22" s="22">
        <v>10384</v>
      </c>
      <c r="M22" s="28">
        <v>9336</v>
      </c>
      <c r="N22" s="28">
        <v>6587</v>
      </c>
      <c r="O22" s="28">
        <v>2146</v>
      </c>
      <c r="P22" s="22">
        <v>10444</v>
      </c>
      <c r="Q22" s="28">
        <v>9372</v>
      </c>
      <c r="R22" s="28">
        <v>6610</v>
      </c>
      <c r="S22" s="28">
        <v>2065</v>
      </c>
      <c r="T22" s="22">
        <v>11489</v>
      </c>
      <c r="U22" s="28">
        <v>11066</v>
      </c>
      <c r="V22" s="28">
        <v>7728</v>
      </c>
      <c r="W22" s="28">
        <v>2632</v>
      </c>
      <c r="X22" s="22">
        <v>12828</v>
      </c>
    </row>
    <row r="23" spans="1:24" ht="13.5">
      <c r="A23" s="6" t="s">
        <v>80</v>
      </c>
      <c r="B23" s="28">
        <v>452</v>
      </c>
      <c r="C23" s="28">
        <v>328</v>
      </c>
      <c r="D23" s="22">
        <v>761</v>
      </c>
      <c r="E23" s="28">
        <v>435</v>
      </c>
      <c r="F23" s="28">
        <v>310</v>
      </c>
      <c r="G23" s="28">
        <v>127</v>
      </c>
      <c r="H23" s="22">
        <v>424</v>
      </c>
      <c r="I23" s="28">
        <v>362</v>
      </c>
      <c r="J23" s="28">
        <v>262</v>
      </c>
      <c r="K23" s="28">
        <v>102</v>
      </c>
      <c r="L23" s="22">
        <v>407</v>
      </c>
      <c r="M23" s="28">
        <v>941</v>
      </c>
      <c r="N23" s="28">
        <v>649</v>
      </c>
      <c r="O23" s="28">
        <v>295</v>
      </c>
      <c r="P23" s="22">
        <v>928</v>
      </c>
      <c r="Q23" s="28">
        <v>696</v>
      </c>
      <c r="R23" s="28">
        <v>465</v>
      </c>
      <c r="S23" s="28">
        <v>0</v>
      </c>
      <c r="T23" s="22"/>
      <c r="U23" s="28"/>
      <c r="V23" s="28"/>
      <c r="W23" s="28"/>
      <c r="X23" s="22"/>
    </row>
    <row r="24" spans="1:24" ht="13.5">
      <c r="A24" s="6" t="s">
        <v>200</v>
      </c>
      <c r="B24" s="28">
        <v>3623</v>
      </c>
      <c r="C24" s="28">
        <v>2700</v>
      </c>
      <c r="D24" s="22">
        <v>4136</v>
      </c>
      <c r="E24" s="28">
        <v>3402</v>
      </c>
      <c r="F24" s="28">
        <v>2518</v>
      </c>
      <c r="G24" s="28">
        <v>947</v>
      </c>
      <c r="H24" s="22">
        <v>5290</v>
      </c>
      <c r="I24" s="28">
        <v>4859</v>
      </c>
      <c r="J24" s="28">
        <v>3741</v>
      </c>
      <c r="K24" s="28">
        <v>1118</v>
      </c>
      <c r="L24" s="22">
        <v>10791</v>
      </c>
      <c r="M24" s="28">
        <v>10277</v>
      </c>
      <c r="N24" s="28">
        <v>7236</v>
      </c>
      <c r="O24" s="28">
        <v>2441</v>
      </c>
      <c r="P24" s="22">
        <v>11372</v>
      </c>
      <c r="Q24" s="28">
        <v>10069</v>
      </c>
      <c r="R24" s="28">
        <v>7075</v>
      </c>
      <c r="S24" s="28">
        <v>2065</v>
      </c>
      <c r="T24" s="22">
        <v>11489</v>
      </c>
      <c r="U24" s="28">
        <v>11066</v>
      </c>
      <c r="V24" s="28">
        <v>7728</v>
      </c>
      <c r="W24" s="28">
        <v>2632</v>
      </c>
      <c r="X24" s="22">
        <v>12828</v>
      </c>
    </row>
    <row r="25" spans="1:24" ht="14.25" thickBot="1">
      <c r="A25" s="25" t="s">
        <v>201</v>
      </c>
      <c r="B25" s="29">
        <v>248995</v>
      </c>
      <c r="C25" s="29">
        <v>136029</v>
      </c>
      <c r="D25" s="23">
        <v>44608</v>
      </c>
      <c r="E25" s="29">
        <v>-91785</v>
      </c>
      <c r="F25" s="29">
        <v>-114531</v>
      </c>
      <c r="G25" s="29">
        <v>-37955</v>
      </c>
      <c r="H25" s="23">
        <v>384964</v>
      </c>
      <c r="I25" s="29">
        <v>178386</v>
      </c>
      <c r="J25" s="29">
        <v>80021</v>
      </c>
      <c r="K25" s="29">
        <v>-9865</v>
      </c>
      <c r="L25" s="23">
        <v>333306</v>
      </c>
      <c r="M25" s="29">
        <v>213498</v>
      </c>
      <c r="N25" s="29">
        <v>174518</v>
      </c>
      <c r="O25" s="29">
        <v>112134</v>
      </c>
      <c r="P25" s="23">
        <v>271921</v>
      </c>
      <c r="Q25" s="29">
        <v>49148</v>
      </c>
      <c r="R25" s="29">
        <v>55548</v>
      </c>
      <c r="S25" s="29">
        <v>61738</v>
      </c>
      <c r="T25" s="23">
        <v>233653</v>
      </c>
      <c r="U25" s="29">
        <v>53591</v>
      </c>
      <c r="V25" s="29">
        <v>75019</v>
      </c>
      <c r="W25" s="29">
        <v>45596</v>
      </c>
      <c r="X25" s="23">
        <v>356275</v>
      </c>
    </row>
    <row r="26" spans="1:24" ht="14.25" thickTop="1">
      <c r="A26" s="6" t="s">
        <v>202</v>
      </c>
      <c r="B26" s="28"/>
      <c r="C26" s="28"/>
      <c r="D26" s="22"/>
      <c r="E26" s="28"/>
      <c r="F26" s="28"/>
      <c r="G26" s="28"/>
      <c r="H26" s="22"/>
      <c r="I26" s="28"/>
      <c r="J26" s="28"/>
      <c r="K26" s="28"/>
      <c r="L26" s="22"/>
      <c r="M26" s="28"/>
      <c r="N26" s="28"/>
      <c r="O26" s="28"/>
      <c r="P26" s="22">
        <v>4000</v>
      </c>
      <c r="Q26" s="28"/>
      <c r="R26" s="28"/>
      <c r="S26" s="28"/>
      <c r="T26" s="22">
        <v>8090</v>
      </c>
      <c r="U26" s="28"/>
      <c r="V26" s="28"/>
      <c r="W26" s="28"/>
      <c r="X26" s="22">
        <v>12040</v>
      </c>
    </row>
    <row r="27" spans="1:24" ht="13.5">
      <c r="A27" s="6" t="s">
        <v>203</v>
      </c>
      <c r="B27" s="28"/>
      <c r="C27" s="28"/>
      <c r="D27" s="22">
        <v>1859</v>
      </c>
      <c r="E27" s="28">
        <v>1859</v>
      </c>
      <c r="F27" s="28">
        <v>1859</v>
      </c>
      <c r="G27" s="28">
        <v>1859</v>
      </c>
      <c r="H27" s="22"/>
      <c r="I27" s="28"/>
      <c r="J27" s="28"/>
      <c r="K27" s="28"/>
      <c r="L27" s="22"/>
      <c r="M27" s="28"/>
      <c r="N27" s="28"/>
      <c r="O27" s="28"/>
      <c r="P27" s="22"/>
      <c r="Q27" s="28"/>
      <c r="R27" s="28"/>
      <c r="S27" s="28"/>
      <c r="T27" s="22"/>
      <c r="U27" s="28"/>
      <c r="V27" s="28"/>
      <c r="W27" s="28"/>
      <c r="X27" s="22"/>
    </row>
    <row r="28" spans="1:24" ht="13.5">
      <c r="A28" s="6" t="s">
        <v>205</v>
      </c>
      <c r="B28" s="28"/>
      <c r="C28" s="28"/>
      <c r="D28" s="22">
        <v>17716</v>
      </c>
      <c r="E28" s="28">
        <v>17716</v>
      </c>
      <c r="F28" s="28">
        <v>17716</v>
      </c>
      <c r="G28" s="28">
        <v>17716</v>
      </c>
      <c r="H28" s="22"/>
      <c r="I28" s="28"/>
      <c r="J28" s="28"/>
      <c r="K28" s="28"/>
      <c r="L28" s="22"/>
      <c r="M28" s="28"/>
      <c r="N28" s="28"/>
      <c r="O28" s="28"/>
      <c r="P28" s="22"/>
      <c r="Q28" s="28"/>
      <c r="R28" s="28"/>
      <c r="S28" s="28"/>
      <c r="T28" s="22"/>
      <c r="U28" s="28"/>
      <c r="V28" s="28"/>
      <c r="W28" s="28"/>
      <c r="X28" s="22"/>
    </row>
    <row r="29" spans="1:24" ht="13.5">
      <c r="A29" s="6" t="s">
        <v>206</v>
      </c>
      <c r="B29" s="28"/>
      <c r="C29" s="28"/>
      <c r="D29" s="22">
        <v>22912</v>
      </c>
      <c r="E29" s="28">
        <v>19575</v>
      </c>
      <c r="F29" s="28">
        <v>19575</v>
      </c>
      <c r="G29" s="28">
        <v>19575</v>
      </c>
      <c r="H29" s="22"/>
      <c r="I29" s="28"/>
      <c r="J29" s="28"/>
      <c r="K29" s="28"/>
      <c r="L29" s="22"/>
      <c r="M29" s="28"/>
      <c r="N29" s="28"/>
      <c r="O29" s="28"/>
      <c r="P29" s="22">
        <v>4000</v>
      </c>
      <c r="Q29" s="28"/>
      <c r="R29" s="28"/>
      <c r="S29" s="28"/>
      <c r="T29" s="22">
        <v>8090</v>
      </c>
      <c r="U29" s="28"/>
      <c r="V29" s="28"/>
      <c r="W29" s="28"/>
      <c r="X29" s="22">
        <v>12040</v>
      </c>
    </row>
    <row r="30" spans="1:24" ht="13.5">
      <c r="A30" s="6" t="s">
        <v>208</v>
      </c>
      <c r="B30" s="28"/>
      <c r="C30" s="28"/>
      <c r="D30" s="22"/>
      <c r="E30" s="28"/>
      <c r="F30" s="28"/>
      <c r="G30" s="28"/>
      <c r="H30" s="22"/>
      <c r="I30" s="28"/>
      <c r="J30" s="28"/>
      <c r="K30" s="28"/>
      <c r="L30" s="22"/>
      <c r="M30" s="28"/>
      <c r="N30" s="28"/>
      <c r="O30" s="28"/>
      <c r="P30" s="22"/>
      <c r="Q30" s="28"/>
      <c r="R30" s="28"/>
      <c r="S30" s="28"/>
      <c r="T30" s="22"/>
      <c r="U30" s="28"/>
      <c r="V30" s="28"/>
      <c r="W30" s="28"/>
      <c r="X30" s="22">
        <v>21728</v>
      </c>
    </row>
    <row r="31" spans="1:24" ht="13.5">
      <c r="A31" s="6" t="s">
        <v>42</v>
      </c>
      <c r="B31" s="28">
        <v>1135</v>
      </c>
      <c r="C31" s="28">
        <v>1135</v>
      </c>
      <c r="D31" s="22">
        <v>7216</v>
      </c>
      <c r="E31" s="28">
        <v>6991</v>
      </c>
      <c r="F31" s="28">
        <v>6833</v>
      </c>
      <c r="G31" s="28"/>
      <c r="H31" s="22"/>
      <c r="I31" s="28"/>
      <c r="J31" s="28"/>
      <c r="K31" s="28"/>
      <c r="L31" s="22">
        <v>3197</v>
      </c>
      <c r="M31" s="28">
        <v>18</v>
      </c>
      <c r="N31" s="28"/>
      <c r="O31" s="28"/>
      <c r="P31" s="22">
        <v>4047</v>
      </c>
      <c r="Q31" s="28">
        <v>3975</v>
      </c>
      <c r="R31" s="28">
        <v>3865</v>
      </c>
      <c r="S31" s="28">
        <v>2965</v>
      </c>
      <c r="T31" s="22">
        <v>20009</v>
      </c>
      <c r="U31" s="28"/>
      <c r="V31" s="28"/>
      <c r="W31" s="28"/>
      <c r="X31" s="22">
        <v>5894</v>
      </c>
    </row>
    <row r="32" spans="1:24" ht="13.5">
      <c r="A32" s="6" t="s">
        <v>210</v>
      </c>
      <c r="B32" s="28"/>
      <c r="C32" s="28"/>
      <c r="D32" s="22"/>
      <c r="E32" s="28">
        <v>17911</v>
      </c>
      <c r="F32" s="28">
        <v>51961</v>
      </c>
      <c r="G32" s="28">
        <v>30543</v>
      </c>
      <c r="H32" s="22"/>
      <c r="I32" s="28">
        <v>35257</v>
      </c>
      <c r="J32" s="28">
        <v>18108</v>
      </c>
      <c r="K32" s="28"/>
      <c r="L32" s="22"/>
      <c r="M32" s="28"/>
      <c r="N32" s="28"/>
      <c r="O32" s="28"/>
      <c r="P32" s="22"/>
      <c r="Q32" s="28"/>
      <c r="R32" s="28"/>
      <c r="S32" s="28"/>
      <c r="T32" s="22">
        <v>25805</v>
      </c>
      <c r="U32" s="28">
        <v>27291</v>
      </c>
      <c r="V32" s="28">
        <v>25737</v>
      </c>
      <c r="W32" s="28"/>
      <c r="X32" s="22">
        <v>6684</v>
      </c>
    </row>
    <row r="33" spans="1:24" ht="13.5">
      <c r="A33" s="6" t="s">
        <v>182</v>
      </c>
      <c r="B33" s="28"/>
      <c r="C33" s="28"/>
      <c r="D33" s="22">
        <v>110</v>
      </c>
      <c r="E33" s="28">
        <v>110</v>
      </c>
      <c r="F33" s="28">
        <v>110</v>
      </c>
      <c r="G33" s="28">
        <v>110</v>
      </c>
      <c r="H33" s="22">
        <v>150</v>
      </c>
      <c r="I33" s="28">
        <v>150</v>
      </c>
      <c r="J33" s="28">
        <v>150</v>
      </c>
      <c r="K33" s="28">
        <v>150</v>
      </c>
      <c r="L33" s="22">
        <v>1600</v>
      </c>
      <c r="M33" s="28">
        <v>1600</v>
      </c>
      <c r="N33" s="28">
        <v>1400</v>
      </c>
      <c r="O33" s="28">
        <v>1400</v>
      </c>
      <c r="P33" s="22">
        <v>450</v>
      </c>
      <c r="Q33" s="28">
        <v>100</v>
      </c>
      <c r="R33" s="28"/>
      <c r="S33" s="28"/>
      <c r="T33" s="22">
        <v>450</v>
      </c>
      <c r="U33" s="28">
        <v>450</v>
      </c>
      <c r="V33" s="28">
        <v>450</v>
      </c>
      <c r="W33" s="28">
        <v>400</v>
      </c>
      <c r="X33" s="22"/>
    </row>
    <row r="34" spans="1:24" ht="13.5">
      <c r="A34" s="6" t="s">
        <v>211</v>
      </c>
      <c r="B34" s="28"/>
      <c r="C34" s="28"/>
      <c r="D34" s="22">
        <v>54</v>
      </c>
      <c r="E34" s="28"/>
      <c r="F34" s="28"/>
      <c r="G34" s="28"/>
      <c r="H34" s="22"/>
      <c r="I34" s="28"/>
      <c r="J34" s="28"/>
      <c r="K34" s="28"/>
      <c r="L34" s="22"/>
      <c r="M34" s="28"/>
      <c r="N34" s="28"/>
      <c r="O34" s="28"/>
      <c r="P34" s="22"/>
      <c r="Q34" s="28"/>
      <c r="R34" s="28"/>
      <c r="S34" s="28"/>
      <c r="T34" s="22"/>
      <c r="U34" s="28"/>
      <c r="V34" s="28"/>
      <c r="W34" s="28"/>
      <c r="X34" s="22">
        <v>186</v>
      </c>
    </row>
    <row r="35" spans="1:24" ht="13.5">
      <c r="A35" s="6" t="s">
        <v>212</v>
      </c>
      <c r="B35" s="28"/>
      <c r="C35" s="28"/>
      <c r="D35" s="22"/>
      <c r="E35" s="28"/>
      <c r="F35" s="28"/>
      <c r="G35" s="28"/>
      <c r="H35" s="22"/>
      <c r="I35" s="28"/>
      <c r="J35" s="28"/>
      <c r="K35" s="28"/>
      <c r="L35" s="22">
        <v>300</v>
      </c>
      <c r="M35" s="28">
        <v>300</v>
      </c>
      <c r="N35" s="28">
        <v>300</v>
      </c>
      <c r="O35" s="28">
        <v>300</v>
      </c>
      <c r="P35" s="22"/>
      <c r="Q35" s="28"/>
      <c r="R35" s="28"/>
      <c r="S35" s="28"/>
      <c r="T35" s="22">
        <v>300</v>
      </c>
      <c r="U35" s="28">
        <v>300</v>
      </c>
      <c r="V35" s="28">
        <v>300</v>
      </c>
      <c r="W35" s="28"/>
      <c r="X35" s="22"/>
    </row>
    <row r="36" spans="1:24" ht="13.5">
      <c r="A36" s="6" t="s">
        <v>5</v>
      </c>
      <c r="B36" s="28">
        <v>21880</v>
      </c>
      <c r="C36" s="28">
        <v>21880</v>
      </c>
      <c r="D36" s="22"/>
      <c r="E36" s="28"/>
      <c r="F36" s="28"/>
      <c r="G36" s="28"/>
      <c r="H36" s="22"/>
      <c r="I36" s="28"/>
      <c r="J36" s="28"/>
      <c r="K36" s="28"/>
      <c r="L36" s="22"/>
      <c r="M36" s="28"/>
      <c r="N36" s="28"/>
      <c r="O36" s="28"/>
      <c r="P36" s="22"/>
      <c r="Q36" s="28"/>
      <c r="R36" s="28"/>
      <c r="S36" s="28"/>
      <c r="T36" s="22"/>
      <c r="U36" s="28"/>
      <c r="V36" s="28"/>
      <c r="W36" s="28"/>
      <c r="X36" s="22"/>
    </row>
    <row r="37" spans="1:24" ht="13.5">
      <c r="A37" s="6" t="s">
        <v>43</v>
      </c>
      <c r="B37" s="28">
        <v>23015</v>
      </c>
      <c r="C37" s="28">
        <v>23015</v>
      </c>
      <c r="D37" s="22">
        <v>7381</v>
      </c>
      <c r="E37" s="28">
        <v>25013</v>
      </c>
      <c r="F37" s="28">
        <v>58904</v>
      </c>
      <c r="G37" s="28">
        <v>30653</v>
      </c>
      <c r="H37" s="22">
        <v>150</v>
      </c>
      <c r="I37" s="28">
        <v>35407</v>
      </c>
      <c r="J37" s="28">
        <v>18258</v>
      </c>
      <c r="K37" s="28">
        <v>150</v>
      </c>
      <c r="L37" s="22">
        <v>5097</v>
      </c>
      <c r="M37" s="28">
        <v>1918</v>
      </c>
      <c r="N37" s="28">
        <v>1700</v>
      </c>
      <c r="O37" s="28">
        <v>1700</v>
      </c>
      <c r="P37" s="22">
        <v>4497</v>
      </c>
      <c r="Q37" s="28">
        <v>4075</v>
      </c>
      <c r="R37" s="28">
        <v>3865</v>
      </c>
      <c r="S37" s="28">
        <v>2965</v>
      </c>
      <c r="T37" s="22">
        <v>46564</v>
      </c>
      <c r="U37" s="28">
        <v>28041</v>
      </c>
      <c r="V37" s="28">
        <v>26487</v>
      </c>
      <c r="W37" s="28">
        <v>400</v>
      </c>
      <c r="X37" s="22">
        <v>34493</v>
      </c>
    </row>
    <row r="38" spans="1:24" ht="13.5">
      <c r="A38" s="7" t="s">
        <v>214</v>
      </c>
      <c r="B38" s="28">
        <v>225979</v>
      </c>
      <c r="C38" s="28">
        <v>113014</v>
      </c>
      <c r="D38" s="22">
        <v>60139</v>
      </c>
      <c r="E38" s="28">
        <v>-97223</v>
      </c>
      <c r="F38" s="28">
        <v>-153860</v>
      </c>
      <c r="G38" s="28">
        <v>-49033</v>
      </c>
      <c r="H38" s="22">
        <v>384814</v>
      </c>
      <c r="I38" s="28">
        <v>142978</v>
      </c>
      <c r="J38" s="28">
        <v>61763</v>
      </c>
      <c r="K38" s="28">
        <v>-10015</v>
      </c>
      <c r="L38" s="22">
        <v>328208</v>
      </c>
      <c r="M38" s="28">
        <v>211579</v>
      </c>
      <c r="N38" s="28">
        <v>172818</v>
      </c>
      <c r="O38" s="28">
        <v>110434</v>
      </c>
      <c r="P38" s="22">
        <v>271423</v>
      </c>
      <c r="Q38" s="28">
        <v>45073</v>
      </c>
      <c r="R38" s="28">
        <v>51683</v>
      </c>
      <c r="S38" s="28">
        <v>58772</v>
      </c>
      <c r="T38" s="22">
        <v>195178</v>
      </c>
      <c r="U38" s="28">
        <v>25549</v>
      </c>
      <c r="V38" s="28">
        <v>48531</v>
      </c>
      <c r="W38" s="28">
        <v>45196</v>
      </c>
      <c r="X38" s="22">
        <v>333821</v>
      </c>
    </row>
    <row r="39" spans="1:24" ht="13.5">
      <c r="A39" s="7" t="s">
        <v>215</v>
      </c>
      <c r="B39" s="28">
        <v>114577</v>
      </c>
      <c r="C39" s="28">
        <v>77885</v>
      </c>
      <c r="D39" s="22">
        <v>29179</v>
      </c>
      <c r="E39" s="28">
        <v>14695</v>
      </c>
      <c r="F39" s="28">
        <v>12619</v>
      </c>
      <c r="G39" s="28">
        <v>5280</v>
      </c>
      <c r="H39" s="22">
        <v>158043</v>
      </c>
      <c r="I39" s="28">
        <v>59354</v>
      </c>
      <c r="J39" s="28">
        <v>43358</v>
      </c>
      <c r="K39" s="28">
        <v>2817</v>
      </c>
      <c r="L39" s="22">
        <v>179370</v>
      </c>
      <c r="M39" s="28">
        <v>90789</v>
      </c>
      <c r="N39" s="28">
        <v>88945</v>
      </c>
      <c r="O39" s="28">
        <v>40079</v>
      </c>
      <c r="P39" s="22">
        <v>110742</v>
      </c>
      <c r="Q39" s="28">
        <v>8767</v>
      </c>
      <c r="R39" s="28">
        <v>13439</v>
      </c>
      <c r="S39" s="28">
        <v>4062</v>
      </c>
      <c r="T39" s="22">
        <v>52380</v>
      </c>
      <c r="U39" s="28">
        <v>4822</v>
      </c>
      <c r="V39" s="28">
        <v>63981</v>
      </c>
      <c r="W39" s="28">
        <v>11122</v>
      </c>
      <c r="X39" s="22">
        <v>44345</v>
      </c>
    </row>
    <row r="40" spans="1:24" ht="13.5">
      <c r="A40" s="7" t="s">
        <v>216</v>
      </c>
      <c r="B40" s="28">
        <v>-16754</v>
      </c>
      <c r="C40" s="28">
        <v>-30958</v>
      </c>
      <c r="D40" s="22">
        <v>712</v>
      </c>
      <c r="E40" s="28">
        <v>-44144</v>
      </c>
      <c r="F40" s="28">
        <v>-54056</v>
      </c>
      <c r="G40" s="28">
        <v>-14560</v>
      </c>
      <c r="H40" s="22">
        <v>36501</v>
      </c>
      <c r="I40" s="28">
        <v>43358</v>
      </c>
      <c r="J40" s="28">
        <v>-4844</v>
      </c>
      <c r="K40" s="28">
        <v>-3985</v>
      </c>
      <c r="L40" s="22">
        <v>-29300</v>
      </c>
      <c r="M40" s="28">
        <v>7366</v>
      </c>
      <c r="N40" s="28">
        <v>-10647</v>
      </c>
      <c r="O40" s="28">
        <v>9190</v>
      </c>
      <c r="P40" s="22">
        <v>11744</v>
      </c>
      <c r="Q40" s="28">
        <v>19221</v>
      </c>
      <c r="R40" s="28">
        <v>13889</v>
      </c>
      <c r="S40" s="28">
        <v>23961</v>
      </c>
      <c r="T40" s="22">
        <v>56298</v>
      </c>
      <c r="U40" s="28">
        <v>12239</v>
      </c>
      <c r="V40" s="28">
        <v>-28046</v>
      </c>
      <c r="W40" s="28">
        <v>9362</v>
      </c>
      <c r="X40" s="22">
        <v>144217</v>
      </c>
    </row>
    <row r="41" spans="1:24" ht="13.5">
      <c r="A41" s="7" t="s">
        <v>217</v>
      </c>
      <c r="B41" s="28">
        <v>97822</v>
      </c>
      <c r="C41" s="28">
        <v>46927</v>
      </c>
      <c r="D41" s="22">
        <v>29891</v>
      </c>
      <c r="E41" s="28">
        <v>-29448</v>
      </c>
      <c r="F41" s="28">
        <v>-41437</v>
      </c>
      <c r="G41" s="28">
        <v>-9279</v>
      </c>
      <c r="H41" s="22">
        <v>194545</v>
      </c>
      <c r="I41" s="28">
        <v>102713</v>
      </c>
      <c r="J41" s="28">
        <v>38514</v>
      </c>
      <c r="K41" s="28">
        <v>-1168</v>
      </c>
      <c r="L41" s="22">
        <v>150069</v>
      </c>
      <c r="M41" s="28">
        <v>98155</v>
      </c>
      <c r="N41" s="28">
        <v>78297</v>
      </c>
      <c r="O41" s="28">
        <v>49269</v>
      </c>
      <c r="P41" s="22">
        <v>122486</v>
      </c>
      <c r="Q41" s="28">
        <v>27988</v>
      </c>
      <c r="R41" s="28">
        <v>27329</v>
      </c>
      <c r="S41" s="28">
        <v>28023</v>
      </c>
      <c r="T41" s="22">
        <v>108678</v>
      </c>
      <c r="U41" s="28">
        <v>17061</v>
      </c>
      <c r="V41" s="28">
        <v>35935</v>
      </c>
      <c r="W41" s="28">
        <v>20485</v>
      </c>
      <c r="X41" s="22">
        <v>188562</v>
      </c>
    </row>
    <row r="42" spans="1:24" ht="13.5">
      <c r="A42" s="7" t="s">
        <v>44</v>
      </c>
      <c r="B42" s="28">
        <v>128157</v>
      </c>
      <c r="C42" s="28">
        <v>66086</v>
      </c>
      <c r="D42" s="22">
        <v>30247</v>
      </c>
      <c r="E42" s="28">
        <v>-67774</v>
      </c>
      <c r="F42" s="28">
        <v>-112423</v>
      </c>
      <c r="G42" s="28">
        <v>-39753</v>
      </c>
      <c r="H42" s="22">
        <v>190268</v>
      </c>
      <c r="I42" s="28">
        <v>40264</v>
      </c>
      <c r="J42" s="28">
        <v>23249</v>
      </c>
      <c r="K42" s="28">
        <v>-8847</v>
      </c>
      <c r="L42" s="22">
        <v>178138</v>
      </c>
      <c r="M42" s="28">
        <v>113423</v>
      </c>
      <c r="N42" s="28">
        <v>94520</v>
      </c>
      <c r="O42" s="28">
        <v>61164</v>
      </c>
      <c r="P42" s="22"/>
      <c r="Q42" s="28"/>
      <c r="R42" s="28"/>
      <c r="S42" s="28"/>
      <c r="T42" s="22"/>
      <c r="U42" s="28"/>
      <c r="V42" s="28"/>
      <c r="W42" s="28"/>
      <c r="X42" s="22"/>
    </row>
    <row r="43" spans="1:24" ht="14.25" thickBot="1">
      <c r="A43" s="7" t="s">
        <v>218</v>
      </c>
      <c r="B43" s="28">
        <v>128157</v>
      </c>
      <c r="C43" s="28">
        <v>66086</v>
      </c>
      <c r="D43" s="22">
        <v>30247</v>
      </c>
      <c r="E43" s="28">
        <v>-67774</v>
      </c>
      <c r="F43" s="28">
        <v>-112423</v>
      </c>
      <c r="G43" s="28">
        <v>-39753</v>
      </c>
      <c r="H43" s="22">
        <v>190268</v>
      </c>
      <c r="I43" s="28">
        <v>40264</v>
      </c>
      <c r="J43" s="28">
        <v>23249</v>
      </c>
      <c r="K43" s="28">
        <v>-8847</v>
      </c>
      <c r="L43" s="22">
        <v>178138</v>
      </c>
      <c r="M43" s="28">
        <v>113423</v>
      </c>
      <c r="N43" s="28">
        <v>94520</v>
      </c>
      <c r="O43" s="28">
        <v>61164</v>
      </c>
      <c r="P43" s="22">
        <v>148936</v>
      </c>
      <c r="Q43" s="28">
        <v>17084</v>
      </c>
      <c r="R43" s="28">
        <v>24354</v>
      </c>
      <c r="S43" s="28">
        <v>30748</v>
      </c>
      <c r="T43" s="22">
        <v>86500</v>
      </c>
      <c r="U43" s="28">
        <v>8487</v>
      </c>
      <c r="V43" s="28">
        <v>12595</v>
      </c>
      <c r="W43" s="28">
        <v>24711</v>
      </c>
      <c r="X43" s="22">
        <v>145259</v>
      </c>
    </row>
    <row r="44" spans="1:24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6" ht="13.5">
      <c r="A46" s="20" t="s">
        <v>153</v>
      </c>
    </row>
    <row r="47" ht="13.5">
      <c r="A47" s="20" t="s">
        <v>154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149</v>
      </c>
      <c r="B2" s="14">
        <v>1768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46</v>
      </c>
      <c r="B4" s="15" t="str">
        <f>HYPERLINK("http://www.kabupro.jp/mark/20131111/S1000EG6.htm","四半期報告書")</f>
        <v>四半期報告書</v>
      </c>
      <c r="C4" s="15" t="str">
        <f>HYPERLINK("http://www.kabupro.jp/mark/20130625/S000DP5V.htm","有価証券報告書")</f>
        <v>有価証券報告書</v>
      </c>
      <c r="D4" s="15" t="str">
        <f>HYPERLINK("http://www.kabupro.jp/mark/20131111/S1000EG6.htm","四半期報告書")</f>
        <v>四半期報告書</v>
      </c>
      <c r="E4" s="15" t="str">
        <f>HYPERLINK("http://www.kabupro.jp/mark/20130625/S000DP5V.htm","有価証券報告書")</f>
        <v>有価証券報告書</v>
      </c>
      <c r="F4" s="15" t="str">
        <f>HYPERLINK("http://www.kabupro.jp/mark/20121112/S000C48O.htm","四半期報告書")</f>
        <v>四半期報告書</v>
      </c>
      <c r="G4" s="15" t="str">
        <f>HYPERLINK("http://www.kabupro.jp/mark/20120625/S000ASTD.htm","有価証券報告書")</f>
        <v>有価証券報告書</v>
      </c>
      <c r="H4" s="15" t="str">
        <f>HYPERLINK("http://www.kabupro.jp/mark/20111111/S0009OU5.htm","四半期報告書")</f>
        <v>四半期報告書</v>
      </c>
      <c r="I4" s="15" t="str">
        <f>HYPERLINK("http://www.kabupro.jp/mark/20100812/S0006LJX.htm","四半期報告書")</f>
        <v>四半期報告書</v>
      </c>
      <c r="J4" s="15" t="str">
        <f>HYPERLINK("http://www.kabupro.jp/mark/20110624/S0008M03.htm","有価証券報告書")</f>
        <v>有価証券報告書</v>
      </c>
      <c r="K4" s="15" t="str">
        <f>HYPERLINK("http://www.kabupro.jp/mark/20100212/S00053BF.htm","四半期報告書")</f>
        <v>四半期報告書</v>
      </c>
      <c r="L4" s="15" t="str">
        <f>HYPERLINK("http://www.kabupro.jp/mark/20101112/S00076GQ.htm","四半期報告書")</f>
        <v>四半期報告書</v>
      </c>
      <c r="M4" s="15" t="str">
        <f>HYPERLINK("http://www.kabupro.jp/mark/20100812/S0006LJX.htm","四半期報告書")</f>
        <v>四半期報告書</v>
      </c>
      <c r="N4" s="15" t="str">
        <f>HYPERLINK("http://www.kabupro.jp/mark/20100623/S0005ZGX.htm","有価証券報告書")</f>
        <v>有価証券報告書</v>
      </c>
      <c r="O4" s="15" t="str">
        <f>HYPERLINK("http://www.kabupro.jp/mark/20100212/S00053BF.htm","四半期報告書")</f>
        <v>四半期報告書</v>
      </c>
      <c r="P4" s="15" t="str">
        <f>HYPERLINK("http://www.kabupro.jp/mark/20091112/S0004IE1.htm","四半期報告書")</f>
        <v>四半期報告書</v>
      </c>
      <c r="Q4" s="15" t="str">
        <f>HYPERLINK("http://www.kabupro.jp/mark/20090812/S0003XAX.htm","四半期報告書")</f>
        <v>四半期報告書</v>
      </c>
      <c r="R4" s="15" t="str">
        <f>HYPERLINK("http://www.kabupro.jp/mark/20090624/S0003D6Y.htm","有価証券報告書")</f>
        <v>有価証券報告書</v>
      </c>
    </row>
    <row r="5" spans="1:18" ht="14.25" thickBot="1">
      <c r="A5" s="11" t="s">
        <v>47</v>
      </c>
      <c r="B5" s="1" t="s">
        <v>223</v>
      </c>
      <c r="C5" s="1" t="s">
        <v>53</v>
      </c>
      <c r="D5" s="1" t="s">
        <v>223</v>
      </c>
      <c r="E5" s="1" t="s">
        <v>53</v>
      </c>
      <c r="F5" s="1" t="s">
        <v>227</v>
      </c>
      <c r="G5" s="1" t="s">
        <v>57</v>
      </c>
      <c r="H5" s="1" t="s">
        <v>233</v>
      </c>
      <c r="I5" s="1" t="s">
        <v>239</v>
      </c>
      <c r="J5" s="1" t="s">
        <v>59</v>
      </c>
      <c r="K5" s="1" t="s">
        <v>241</v>
      </c>
      <c r="L5" s="1" t="s">
        <v>237</v>
      </c>
      <c r="M5" s="1" t="s">
        <v>239</v>
      </c>
      <c r="N5" s="1" t="s">
        <v>61</v>
      </c>
      <c r="O5" s="1" t="s">
        <v>241</v>
      </c>
      <c r="P5" s="1" t="s">
        <v>243</v>
      </c>
      <c r="Q5" s="1" t="s">
        <v>245</v>
      </c>
      <c r="R5" s="1" t="s">
        <v>63</v>
      </c>
    </row>
    <row r="6" spans="1:18" ht="15" thickBot="1" thickTop="1">
      <c r="A6" s="10" t="s">
        <v>48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49</v>
      </c>
      <c r="B7" s="14" t="s">
        <v>3</v>
      </c>
      <c r="C7" s="16" t="s">
        <v>54</v>
      </c>
      <c r="D7" s="14" t="s">
        <v>3</v>
      </c>
      <c r="E7" s="16" t="s">
        <v>54</v>
      </c>
      <c r="F7" s="14" t="s">
        <v>3</v>
      </c>
      <c r="G7" s="16" t="s">
        <v>54</v>
      </c>
      <c r="H7" s="14" t="s">
        <v>3</v>
      </c>
      <c r="I7" s="14" t="s">
        <v>3</v>
      </c>
      <c r="J7" s="16" t="s">
        <v>54</v>
      </c>
      <c r="K7" s="14" t="s">
        <v>3</v>
      </c>
      <c r="L7" s="14" t="s">
        <v>3</v>
      </c>
      <c r="M7" s="14" t="s">
        <v>3</v>
      </c>
      <c r="N7" s="16" t="s">
        <v>54</v>
      </c>
      <c r="O7" s="14" t="s">
        <v>3</v>
      </c>
      <c r="P7" s="14" t="s">
        <v>3</v>
      </c>
      <c r="Q7" s="14" t="s">
        <v>3</v>
      </c>
      <c r="R7" s="16" t="s">
        <v>54</v>
      </c>
    </row>
    <row r="8" spans="1:18" ht="13.5">
      <c r="A8" s="13" t="s">
        <v>50</v>
      </c>
      <c r="B8" s="1" t="s">
        <v>4</v>
      </c>
      <c r="C8" s="17" t="s">
        <v>155</v>
      </c>
      <c r="D8" s="1" t="s">
        <v>155</v>
      </c>
      <c r="E8" s="17" t="s">
        <v>156</v>
      </c>
      <c r="F8" s="1" t="s">
        <v>156</v>
      </c>
      <c r="G8" s="17" t="s">
        <v>157</v>
      </c>
      <c r="H8" s="1" t="s">
        <v>157</v>
      </c>
      <c r="I8" s="1" t="s">
        <v>157</v>
      </c>
      <c r="J8" s="17" t="s">
        <v>158</v>
      </c>
      <c r="K8" s="1" t="s">
        <v>158</v>
      </c>
      <c r="L8" s="1" t="s">
        <v>158</v>
      </c>
      <c r="M8" s="1" t="s">
        <v>158</v>
      </c>
      <c r="N8" s="17" t="s">
        <v>159</v>
      </c>
      <c r="O8" s="1" t="s">
        <v>159</v>
      </c>
      <c r="P8" s="1" t="s">
        <v>159</v>
      </c>
      <c r="Q8" s="1" t="s">
        <v>159</v>
      </c>
      <c r="R8" s="17" t="s">
        <v>160</v>
      </c>
    </row>
    <row r="9" spans="1:18" ht="13.5">
      <c r="A9" s="13" t="s">
        <v>51</v>
      </c>
      <c r="B9" s="1" t="s">
        <v>224</v>
      </c>
      <c r="C9" s="17" t="s">
        <v>55</v>
      </c>
      <c r="D9" s="1" t="s">
        <v>228</v>
      </c>
      <c r="E9" s="17" t="s">
        <v>56</v>
      </c>
      <c r="F9" s="1" t="s">
        <v>234</v>
      </c>
      <c r="G9" s="17" t="s">
        <v>58</v>
      </c>
      <c r="H9" s="1" t="s">
        <v>238</v>
      </c>
      <c r="I9" s="1" t="s">
        <v>240</v>
      </c>
      <c r="J9" s="17" t="s">
        <v>60</v>
      </c>
      <c r="K9" s="1" t="s">
        <v>242</v>
      </c>
      <c r="L9" s="1" t="s">
        <v>244</v>
      </c>
      <c r="M9" s="1" t="s">
        <v>246</v>
      </c>
      <c r="N9" s="17" t="s">
        <v>62</v>
      </c>
      <c r="O9" s="1" t="s">
        <v>248</v>
      </c>
      <c r="P9" s="1" t="s">
        <v>250</v>
      </c>
      <c r="Q9" s="1" t="s">
        <v>252</v>
      </c>
      <c r="R9" s="17" t="s">
        <v>64</v>
      </c>
    </row>
    <row r="10" spans="1:18" ht="14.25" thickBot="1">
      <c r="A10" s="13" t="s">
        <v>52</v>
      </c>
      <c r="B10" s="1" t="s">
        <v>66</v>
      </c>
      <c r="C10" s="17" t="s">
        <v>66</v>
      </c>
      <c r="D10" s="1" t="s">
        <v>66</v>
      </c>
      <c r="E10" s="17" t="s">
        <v>66</v>
      </c>
      <c r="F10" s="1" t="s">
        <v>66</v>
      </c>
      <c r="G10" s="17" t="s">
        <v>66</v>
      </c>
      <c r="H10" s="1" t="s">
        <v>66</v>
      </c>
      <c r="I10" s="1" t="s">
        <v>66</v>
      </c>
      <c r="J10" s="17" t="s">
        <v>66</v>
      </c>
      <c r="K10" s="1" t="s">
        <v>66</v>
      </c>
      <c r="L10" s="1" t="s">
        <v>66</v>
      </c>
      <c r="M10" s="1" t="s">
        <v>66</v>
      </c>
      <c r="N10" s="17" t="s">
        <v>66</v>
      </c>
      <c r="O10" s="1" t="s">
        <v>66</v>
      </c>
      <c r="P10" s="1" t="s">
        <v>66</v>
      </c>
      <c r="Q10" s="1" t="s">
        <v>66</v>
      </c>
      <c r="R10" s="17" t="s">
        <v>66</v>
      </c>
    </row>
    <row r="11" spans="1:18" ht="14.25" thickTop="1">
      <c r="A11" s="26" t="s">
        <v>214</v>
      </c>
      <c r="B11" s="27">
        <v>113014</v>
      </c>
      <c r="C11" s="21">
        <v>60139</v>
      </c>
      <c r="D11" s="27">
        <v>-153860</v>
      </c>
      <c r="E11" s="21">
        <v>384814</v>
      </c>
      <c r="F11" s="27">
        <v>61763</v>
      </c>
      <c r="G11" s="21">
        <v>328208</v>
      </c>
      <c r="H11" s="27">
        <v>172818</v>
      </c>
      <c r="I11" s="27">
        <v>110434</v>
      </c>
      <c r="J11" s="21">
        <v>271423</v>
      </c>
      <c r="K11" s="27">
        <v>45073</v>
      </c>
      <c r="L11" s="27">
        <v>51683</v>
      </c>
      <c r="M11" s="27">
        <v>58772</v>
      </c>
      <c r="N11" s="21">
        <v>195178</v>
      </c>
      <c r="O11" s="27">
        <v>25549</v>
      </c>
      <c r="P11" s="27">
        <v>48531</v>
      </c>
      <c r="Q11" s="27">
        <v>45196</v>
      </c>
      <c r="R11" s="21">
        <v>333821</v>
      </c>
    </row>
    <row r="12" spans="1:18" ht="13.5">
      <c r="A12" s="6" t="s">
        <v>186</v>
      </c>
      <c r="B12" s="28">
        <v>10981</v>
      </c>
      <c r="C12" s="22">
        <v>31666</v>
      </c>
      <c r="D12" s="28">
        <v>14738</v>
      </c>
      <c r="E12" s="22">
        <v>32595</v>
      </c>
      <c r="F12" s="28">
        <v>14111</v>
      </c>
      <c r="G12" s="22">
        <v>28039</v>
      </c>
      <c r="H12" s="28">
        <v>12356</v>
      </c>
      <c r="I12" s="28">
        <v>6230</v>
      </c>
      <c r="J12" s="22">
        <v>35113</v>
      </c>
      <c r="K12" s="28">
        <v>26132</v>
      </c>
      <c r="L12" s="28">
        <v>17325</v>
      </c>
      <c r="M12" s="28">
        <v>8676</v>
      </c>
      <c r="N12" s="22">
        <v>44544</v>
      </c>
      <c r="O12" s="28">
        <v>31461</v>
      </c>
      <c r="P12" s="28">
        <v>18341</v>
      </c>
      <c r="Q12" s="28">
        <v>8150</v>
      </c>
      <c r="R12" s="22">
        <v>32950</v>
      </c>
    </row>
    <row r="13" spans="1:18" ht="13.5">
      <c r="A13" s="6" t="s">
        <v>5</v>
      </c>
      <c r="B13" s="28">
        <v>21880</v>
      </c>
      <c r="C13" s="22"/>
      <c r="D13" s="28"/>
      <c r="E13" s="22"/>
      <c r="F13" s="28"/>
      <c r="G13" s="22"/>
      <c r="H13" s="28"/>
      <c r="I13" s="28"/>
      <c r="J13" s="22"/>
      <c r="K13" s="28"/>
      <c r="L13" s="28"/>
      <c r="M13" s="28"/>
      <c r="N13" s="22"/>
      <c r="O13" s="28"/>
      <c r="P13" s="28"/>
      <c r="Q13" s="28"/>
      <c r="R13" s="22"/>
    </row>
    <row r="14" spans="1:18" ht="13.5">
      <c r="A14" s="6" t="s">
        <v>6</v>
      </c>
      <c r="B14" s="28"/>
      <c r="C14" s="22"/>
      <c r="D14" s="28">
        <v>51961</v>
      </c>
      <c r="E14" s="22"/>
      <c r="F14" s="28">
        <v>18108</v>
      </c>
      <c r="G14" s="22"/>
      <c r="H14" s="28"/>
      <c r="I14" s="28"/>
      <c r="J14" s="22"/>
      <c r="K14" s="28"/>
      <c r="L14" s="28"/>
      <c r="M14" s="28"/>
      <c r="N14" s="22"/>
      <c r="O14" s="28"/>
      <c r="P14" s="28"/>
      <c r="Q14" s="28"/>
      <c r="R14" s="22"/>
    </row>
    <row r="15" spans="1:18" ht="13.5">
      <c r="A15" s="6" t="s">
        <v>7</v>
      </c>
      <c r="B15" s="28">
        <v>-50</v>
      </c>
      <c r="C15" s="22">
        <v>-45920</v>
      </c>
      <c r="D15" s="28">
        <v>-26890</v>
      </c>
      <c r="E15" s="22">
        <v>2150</v>
      </c>
      <c r="F15" s="28">
        <v>140</v>
      </c>
      <c r="G15" s="22">
        <v>41650</v>
      </c>
      <c r="H15" s="28">
        <v>1430</v>
      </c>
      <c r="I15" s="28">
        <v>1430</v>
      </c>
      <c r="J15" s="22">
        <v>-3470</v>
      </c>
      <c r="K15" s="28">
        <v>200</v>
      </c>
      <c r="L15" s="28">
        <v>40</v>
      </c>
      <c r="M15" s="28">
        <v>20</v>
      </c>
      <c r="N15" s="22">
        <v>-32540</v>
      </c>
      <c r="O15" s="28">
        <v>-24450</v>
      </c>
      <c r="P15" s="28">
        <v>450</v>
      </c>
      <c r="Q15" s="28">
        <v>400</v>
      </c>
      <c r="R15" s="22">
        <v>-12040</v>
      </c>
    </row>
    <row r="16" spans="1:18" ht="13.5">
      <c r="A16" s="6" t="s">
        <v>8</v>
      </c>
      <c r="B16" s="28">
        <v>1000</v>
      </c>
      <c r="C16" s="22">
        <v>-4000</v>
      </c>
      <c r="D16" s="28">
        <v>-3000</v>
      </c>
      <c r="E16" s="22">
        <v>2000</v>
      </c>
      <c r="F16" s="28">
        <v>1000</v>
      </c>
      <c r="G16" s="22">
        <v>1000</v>
      </c>
      <c r="H16" s="28"/>
      <c r="I16" s="28">
        <v>-1000</v>
      </c>
      <c r="J16" s="22">
        <v>-2000</v>
      </c>
      <c r="K16" s="28">
        <v>-1000</v>
      </c>
      <c r="L16" s="28">
        <v>-1000</v>
      </c>
      <c r="M16" s="28"/>
      <c r="N16" s="22">
        <v>1000</v>
      </c>
      <c r="O16" s="28">
        <v>1000</v>
      </c>
      <c r="P16" s="28">
        <v>1000</v>
      </c>
      <c r="Q16" s="28"/>
      <c r="R16" s="22"/>
    </row>
    <row r="17" spans="1:18" ht="13.5">
      <c r="A17" s="6" t="s">
        <v>9</v>
      </c>
      <c r="B17" s="28">
        <v>24800</v>
      </c>
      <c r="C17" s="22">
        <v>5400</v>
      </c>
      <c r="D17" s="28">
        <v>43500</v>
      </c>
      <c r="E17" s="22">
        <v>-48000</v>
      </c>
      <c r="F17" s="28">
        <v>-1900</v>
      </c>
      <c r="G17" s="22">
        <v>48000</v>
      </c>
      <c r="H17" s="28"/>
      <c r="I17" s="28"/>
      <c r="J17" s="22"/>
      <c r="K17" s="28">
        <v>6700</v>
      </c>
      <c r="L17" s="28">
        <v>5200</v>
      </c>
      <c r="M17" s="28"/>
      <c r="N17" s="22">
        <v>-7700</v>
      </c>
      <c r="O17" s="28">
        <v>-7700</v>
      </c>
      <c r="P17" s="28">
        <v>27500</v>
      </c>
      <c r="Q17" s="28">
        <v>700</v>
      </c>
      <c r="R17" s="22"/>
    </row>
    <row r="18" spans="1:18" ht="13.5">
      <c r="A18" s="6" t="s">
        <v>10</v>
      </c>
      <c r="B18" s="28">
        <v>12500</v>
      </c>
      <c r="C18" s="22">
        <v>-1000</v>
      </c>
      <c r="D18" s="28">
        <v>11600</v>
      </c>
      <c r="E18" s="22">
        <v>-100</v>
      </c>
      <c r="F18" s="28">
        <v>13500</v>
      </c>
      <c r="G18" s="22">
        <v>-100</v>
      </c>
      <c r="H18" s="28">
        <v>12400</v>
      </c>
      <c r="I18" s="28">
        <v>-17400</v>
      </c>
      <c r="J18" s="22">
        <v>1000</v>
      </c>
      <c r="K18" s="28">
        <v>-22600</v>
      </c>
      <c r="L18" s="28">
        <v>12500</v>
      </c>
      <c r="M18" s="28">
        <v>-17400</v>
      </c>
      <c r="N18" s="22">
        <v>-900</v>
      </c>
      <c r="O18" s="28">
        <v>-22500</v>
      </c>
      <c r="P18" s="28">
        <v>11600</v>
      </c>
      <c r="Q18" s="28">
        <v>-18300</v>
      </c>
      <c r="R18" s="22"/>
    </row>
    <row r="19" spans="1:18" ht="13.5">
      <c r="A19" s="6" t="s">
        <v>11</v>
      </c>
      <c r="B19" s="28">
        <v>524</v>
      </c>
      <c r="C19" s="22">
        <v>20094</v>
      </c>
      <c r="D19" s="28">
        <v>16565</v>
      </c>
      <c r="E19" s="22">
        <v>16535</v>
      </c>
      <c r="F19" s="28">
        <v>9147</v>
      </c>
      <c r="G19" s="22">
        <v>16235</v>
      </c>
      <c r="H19" s="28">
        <v>6486</v>
      </c>
      <c r="I19" s="28">
        <v>3911</v>
      </c>
      <c r="J19" s="22">
        <v>-2869</v>
      </c>
      <c r="K19" s="28">
        <v>-7189</v>
      </c>
      <c r="L19" s="28">
        <v>-1077</v>
      </c>
      <c r="M19" s="28">
        <v>-5121</v>
      </c>
      <c r="N19" s="22">
        <v>10553</v>
      </c>
      <c r="O19" s="28">
        <v>6062</v>
      </c>
      <c r="P19" s="28">
        <v>1560</v>
      </c>
      <c r="Q19" s="28">
        <v>-2654</v>
      </c>
      <c r="R19" s="22"/>
    </row>
    <row r="20" spans="1:18" ht="13.5">
      <c r="A20" s="6" t="s">
        <v>12</v>
      </c>
      <c r="B20" s="28">
        <v>-9267</v>
      </c>
      <c r="C20" s="22">
        <v>-4487</v>
      </c>
      <c r="D20" s="28">
        <v>-7440</v>
      </c>
      <c r="E20" s="22">
        <v>6846</v>
      </c>
      <c r="F20" s="28">
        <v>3243</v>
      </c>
      <c r="G20" s="22">
        <v>5370</v>
      </c>
      <c r="H20" s="28">
        <v>1980</v>
      </c>
      <c r="I20" s="28">
        <v>285</v>
      </c>
      <c r="J20" s="22">
        <v>7090</v>
      </c>
      <c r="K20" s="28">
        <v>5364</v>
      </c>
      <c r="L20" s="28">
        <v>3565</v>
      </c>
      <c r="M20" s="28">
        <v>1729</v>
      </c>
      <c r="N20" s="22">
        <v>863</v>
      </c>
      <c r="O20" s="28">
        <v>1493</v>
      </c>
      <c r="P20" s="28">
        <v>-285</v>
      </c>
      <c r="Q20" s="28">
        <v>-2064</v>
      </c>
      <c r="R20" s="22"/>
    </row>
    <row r="21" spans="1:18" ht="13.5">
      <c r="A21" s="6" t="s">
        <v>13</v>
      </c>
      <c r="B21" s="28">
        <v>-6345</v>
      </c>
      <c r="C21" s="22">
        <v>-16609</v>
      </c>
      <c r="D21" s="28">
        <v>-10177</v>
      </c>
      <c r="E21" s="22">
        <v>-25845</v>
      </c>
      <c r="F21" s="28">
        <v>-14655</v>
      </c>
      <c r="G21" s="22">
        <v>-21728</v>
      </c>
      <c r="H21" s="28">
        <v>-12071</v>
      </c>
      <c r="I21" s="28">
        <v>-7525</v>
      </c>
      <c r="J21" s="22">
        <v>-20519</v>
      </c>
      <c r="K21" s="28">
        <v>-17054</v>
      </c>
      <c r="L21" s="28">
        <v>-11100</v>
      </c>
      <c r="M21" s="28">
        <v>-5366</v>
      </c>
      <c r="N21" s="22">
        <v>-17532</v>
      </c>
      <c r="O21" s="28">
        <v>-15932</v>
      </c>
      <c r="P21" s="28">
        <v>-9396</v>
      </c>
      <c r="Q21" s="28">
        <v>-5925</v>
      </c>
      <c r="R21" s="22">
        <v>-13160</v>
      </c>
    </row>
    <row r="22" spans="1:18" ht="13.5">
      <c r="A22" s="6" t="s">
        <v>208</v>
      </c>
      <c r="B22" s="28"/>
      <c r="C22" s="22"/>
      <c r="D22" s="28"/>
      <c r="E22" s="22"/>
      <c r="F22" s="28"/>
      <c r="G22" s="22"/>
      <c r="H22" s="28"/>
      <c r="I22" s="28"/>
      <c r="J22" s="22"/>
      <c r="K22" s="28"/>
      <c r="L22" s="28"/>
      <c r="M22" s="28"/>
      <c r="N22" s="22"/>
      <c r="O22" s="28"/>
      <c r="P22" s="28"/>
      <c r="Q22" s="28"/>
      <c r="R22" s="22">
        <v>21728</v>
      </c>
    </row>
    <row r="23" spans="1:18" ht="13.5">
      <c r="A23" s="6" t="s">
        <v>14</v>
      </c>
      <c r="B23" s="28">
        <v>218038</v>
      </c>
      <c r="C23" s="22">
        <v>1866929</v>
      </c>
      <c r="D23" s="28">
        <v>2719174</v>
      </c>
      <c r="E23" s="22">
        <v>-324164</v>
      </c>
      <c r="F23" s="28">
        <v>1260332</v>
      </c>
      <c r="G23" s="22">
        <v>-2189844</v>
      </c>
      <c r="H23" s="28">
        <v>54957</v>
      </c>
      <c r="I23" s="28">
        <v>-888720</v>
      </c>
      <c r="J23" s="22">
        <v>554448</v>
      </c>
      <c r="K23" s="28">
        <v>354939</v>
      </c>
      <c r="L23" s="28">
        <v>428731</v>
      </c>
      <c r="M23" s="28">
        <v>508556</v>
      </c>
      <c r="N23" s="22">
        <v>596272</v>
      </c>
      <c r="O23" s="28">
        <v>1654611</v>
      </c>
      <c r="P23" s="28">
        <v>960951</v>
      </c>
      <c r="Q23" s="28">
        <v>1570548</v>
      </c>
      <c r="R23" s="22">
        <v>1438596</v>
      </c>
    </row>
    <row r="24" spans="1:18" ht="13.5">
      <c r="A24" s="6" t="s">
        <v>15</v>
      </c>
      <c r="B24" s="28">
        <v>-15949</v>
      </c>
      <c r="C24" s="22">
        <v>29568</v>
      </c>
      <c r="D24" s="28">
        <v>-38435</v>
      </c>
      <c r="E24" s="22">
        <v>60452</v>
      </c>
      <c r="F24" s="28">
        <v>27905</v>
      </c>
      <c r="G24" s="22">
        <v>216595</v>
      </c>
      <c r="H24" s="28">
        <v>117531</v>
      </c>
      <c r="I24" s="28">
        <v>275074</v>
      </c>
      <c r="J24" s="22">
        <v>1158788</v>
      </c>
      <c r="K24" s="28">
        <v>-864480</v>
      </c>
      <c r="L24" s="28">
        <v>-946712</v>
      </c>
      <c r="M24" s="28">
        <v>-135669</v>
      </c>
      <c r="N24" s="22">
        <v>1412600</v>
      </c>
      <c r="O24" s="28">
        <v>-504124</v>
      </c>
      <c r="P24" s="28">
        <v>637840</v>
      </c>
      <c r="Q24" s="28">
        <v>3085</v>
      </c>
      <c r="R24" s="22">
        <v>24009</v>
      </c>
    </row>
    <row r="25" spans="1:18" ht="13.5">
      <c r="A25" s="6" t="s">
        <v>16</v>
      </c>
      <c r="B25" s="28">
        <v>-439650</v>
      </c>
      <c r="C25" s="22">
        <v>-626326</v>
      </c>
      <c r="D25" s="28">
        <v>-2752650</v>
      </c>
      <c r="E25" s="22">
        <v>641778</v>
      </c>
      <c r="F25" s="28">
        <v>-755287</v>
      </c>
      <c r="G25" s="22">
        <v>1176799</v>
      </c>
      <c r="H25" s="28">
        <v>692065</v>
      </c>
      <c r="I25" s="28">
        <v>450312</v>
      </c>
      <c r="J25" s="22">
        <v>-1692994</v>
      </c>
      <c r="K25" s="28">
        <v>-1808206</v>
      </c>
      <c r="L25" s="28">
        <v>-1703949</v>
      </c>
      <c r="M25" s="28">
        <v>-1026359</v>
      </c>
      <c r="N25" s="22">
        <v>-122366</v>
      </c>
      <c r="O25" s="28">
        <v>-942080</v>
      </c>
      <c r="P25" s="28">
        <v>-1199814</v>
      </c>
      <c r="Q25" s="28">
        <v>-654957</v>
      </c>
      <c r="R25" s="22">
        <v>-631356</v>
      </c>
    </row>
    <row r="26" spans="1:18" ht="13.5">
      <c r="A26" s="6" t="s">
        <v>17</v>
      </c>
      <c r="B26" s="28">
        <v>-309678</v>
      </c>
      <c r="C26" s="22">
        <v>507277</v>
      </c>
      <c r="D26" s="28">
        <v>281963</v>
      </c>
      <c r="E26" s="22">
        <v>-688</v>
      </c>
      <c r="F26" s="28">
        <v>66262</v>
      </c>
      <c r="G26" s="22">
        <v>-106098</v>
      </c>
      <c r="H26" s="28">
        <v>15861</v>
      </c>
      <c r="I26" s="28">
        <v>-119832</v>
      </c>
      <c r="J26" s="22">
        <v>-855615</v>
      </c>
      <c r="K26" s="28">
        <v>423446</v>
      </c>
      <c r="L26" s="28">
        <v>444579</v>
      </c>
      <c r="M26" s="28">
        <v>-8457</v>
      </c>
      <c r="N26" s="22">
        <v>-1575928</v>
      </c>
      <c r="O26" s="28">
        <v>78707</v>
      </c>
      <c r="P26" s="28">
        <v>-470957</v>
      </c>
      <c r="Q26" s="28">
        <v>-25687</v>
      </c>
      <c r="R26" s="22">
        <v>-33678</v>
      </c>
    </row>
    <row r="27" spans="1:18" ht="13.5">
      <c r="A27" s="6" t="s">
        <v>18</v>
      </c>
      <c r="B27" s="28"/>
      <c r="C27" s="22">
        <v>-277784</v>
      </c>
      <c r="D27" s="28"/>
      <c r="E27" s="22">
        <v>278584</v>
      </c>
      <c r="F27" s="28">
        <v>19727</v>
      </c>
      <c r="G27" s="22">
        <v>-21493</v>
      </c>
      <c r="H27" s="28"/>
      <c r="I27" s="28"/>
      <c r="J27" s="22"/>
      <c r="K27" s="28"/>
      <c r="L27" s="28"/>
      <c r="M27" s="28"/>
      <c r="N27" s="22"/>
      <c r="O27" s="28"/>
      <c r="P27" s="28"/>
      <c r="Q27" s="28"/>
      <c r="R27" s="22"/>
    </row>
    <row r="28" spans="1:18" ht="13.5">
      <c r="A28" s="6" t="s">
        <v>80</v>
      </c>
      <c r="B28" s="28">
        <v>118757</v>
      </c>
      <c r="C28" s="22">
        <v>-196465</v>
      </c>
      <c r="D28" s="28">
        <v>-398756</v>
      </c>
      <c r="E28" s="22">
        <v>133126</v>
      </c>
      <c r="F28" s="28">
        <v>66982</v>
      </c>
      <c r="G28" s="22">
        <v>-55663</v>
      </c>
      <c r="H28" s="28">
        <v>-87237</v>
      </c>
      <c r="I28" s="28">
        <v>-25612</v>
      </c>
      <c r="J28" s="22">
        <v>-71091</v>
      </c>
      <c r="K28" s="28">
        <v>-164826</v>
      </c>
      <c r="L28" s="28">
        <v>-152186</v>
      </c>
      <c r="M28" s="28">
        <v>-57941</v>
      </c>
      <c r="N28" s="22">
        <v>141857</v>
      </c>
      <c r="O28" s="28">
        <v>57559</v>
      </c>
      <c r="P28" s="28">
        <v>81669</v>
      </c>
      <c r="Q28" s="28">
        <v>18086</v>
      </c>
      <c r="R28" s="22">
        <v>-25568</v>
      </c>
    </row>
    <row r="29" spans="1:18" ht="13.5">
      <c r="A29" s="6" t="s">
        <v>19</v>
      </c>
      <c r="B29" s="28">
        <v>-259444</v>
      </c>
      <c r="C29" s="22">
        <v>1348484</v>
      </c>
      <c r="D29" s="28">
        <v>-251708</v>
      </c>
      <c r="E29" s="22">
        <v>1160086</v>
      </c>
      <c r="F29" s="28">
        <v>790382</v>
      </c>
      <c r="G29" s="22">
        <v>-533028</v>
      </c>
      <c r="H29" s="28">
        <v>988578</v>
      </c>
      <c r="I29" s="28">
        <v>-212411</v>
      </c>
      <c r="J29" s="22">
        <v>-620696</v>
      </c>
      <c r="K29" s="28">
        <v>-2023500</v>
      </c>
      <c r="L29" s="28">
        <v>-1852398</v>
      </c>
      <c r="M29" s="28">
        <v>-678561</v>
      </c>
      <c r="N29" s="22">
        <v>645902</v>
      </c>
      <c r="O29" s="28">
        <v>339659</v>
      </c>
      <c r="P29" s="28">
        <v>108991</v>
      </c>
      <c r="Q29" s="28">
        <v>936578</v>
      </c>
      <c r="R29" s="22">
        <v>1102640</v>
      </c>
    </row>
    <row r="30" spans="1:18" ht="13.5">
      <c r="A30" s="6" t="s">
        <v>20</v>
      </c>
      <c r="B30" s="28">
        <v>6352</v>
      </c>
      <c r="C30" s="22">
        <v>16770</v>
      </c>
      <c r="D30" s="28">
        <v>9753</v>
      </c>
      <c r="E30" s="22">
        <v>26550</v>
      </c>
      <c r="F30" s="28">
        <v>14703</v>
      </c>
      <c r="G30" s="22">
        <v>21563</v>
      </c>
      <c r="H30" s="28">
        <v>12020</v>
      </c>
      <c r="I30" s="28">
        <v>3982</v>
      </c>
      <c r="J30" s="22">
        <v>20671</v>
      </c>
      <c r="K30" s="28">
        <v>13779</v>
      </c>
      <c r="L30" s="28">
        <v>11191</v>
      </c>
      <c r="M30" s="28">
        <v>1958</v>
      </c>
      <c r="N30" s="22">
        <v>17071</v>
      </c>
      <c r="O30" s="28">
        <v>16173</v>
      </c>
      <c r="P30" s="28">
        <v>8825</v>
      </c>
      <c r="Q30" s="28">
        <v>5650</v>
      </c>
      <c r="R30" s="22">
        <v>13003</v>
      </c>
    </row>
    <row r="31" spans="1:18" ht="13.5">
      <c r="A31" s="6" t="s">
        <v>21</v>
      </c>
      <c r="B31" s="28">
        <v>59249</v>
      </c>
      <c r="C31" s="22"/>
      <c r="D31" s="28"/>
      <c r="E31" s="22"/>
      <c r="F31" s="28"/>
      <c r="G31" s="22"/>
      <c r="H31" s="28"/>
      <c r="I31" s="28"/>
      <c r="J31" s="22">
        <v>7910</v>
      </c>
      <c r="K31" s="28">
        <v>7910</v>
      </c>
      <c r="L31" s="28">
        <v>7910</v>
      </c>
      <c r="M31" s="28">
        <v>4204</v>
      </c>
      <c r="N31" s="22">
        <v>95337</v>
      </c>
      <c r="O31" s="28">
        <v>95337</v>
      </c>
      <c r="P31" s="28">
        <v>95337</v>
      </c>
      <c r="Q31" s="28"/>
      <c r="R31" s="22"/>
    </row>
    <row r="32" spans="1:18" ht="13.5">
      <c r="A32" s="6" t="s">
        <v>22</v>
      </c>
      <c r="B32" s="28">
        <v>-11336</v>
      </c>
      <c r="C32" s="22">
        <v>-146352</v>
      </c>
      <c r="D32" s="28">
        <v>-69739</v>
      </c>
      <c r="E32" s="22">
        <v>-206244</v>
      </c>
      <c r="F32" s="28">
        <v>-119859</v>
      </c>
      <c r="G32" s="22">
        <v>-145496</v>
      </c>
      <c r="H32" s="28">
        <v>-82545</v>
      </c>
      <c r="I32" s="28">
        <v>-81059</v>
      </c>
      <c r="J32" s="22">
        <v>-69382</v>
      </c>
      <c r="K32" s="28">
        <v>-68006</v>
      </c>
      <c r="L32" s="28">
        <v>-41627</v>
      </c>
      <c r="M32" s="28">
        <v>-39932</v>
      </c>
      <c r="N32" s="22">
        <v>-35589</v>
      </c>
      <c r="O32" s="28">
        <v>-35411</v>
      </c>
      <c r="P32" s="28">
        <v>-17973</v>
      </c>
      <c r="Q32" s="28">
        <v>-17395</v>
      </c>
      <c r="R32" s="22">
        <v>-358004</v>
      </c>
    </row>
    <row r="33" spans="1:18" ht="14.25" thickBot="1">
      <c r="A33" s="5" t="s">
        <v>23</v>
      </c>
      <c r="B33" s="29">
        <v>-205178</v>
      </c>
      <c r="C33" s="23">
        <v>1218902</v>
      </c>
      <c r="D33" s="29">
        <v>-311694</v>
      </c>
      <c r="E33" s="23">
        <v>980392</v>
      </c>
      <c r="F33" s="29">
        <v>685226</v>
      </c>
      <c r="G33" s="23">
        <v>-656961</v>
      </c>
      <c r="H33" s="29">
        <v>918053</v>
      </c>
      <c r="I33" s="29">
        <v>-289488</v>
      </c>
      <c r="J33" s="23">
        <v>-661496</v>
      </c>
      <c r="K33" s="29">
        <v>-2069816</v>
      </c>
      <c r="L33" s="29">
        <v>-1874923</v>
      </c>
      <c r="M33" s="29">
        <v>-712331</v>
      </c>
      <c r="N33" s="23">
        <v>722722</v>
      </c>
      <c r="O33" s="29">
        <v>415758</v>
      </c>
      <c r="P33" s="29">
        <v>195180</v>
      </c>
      <c r="Q33" s="29">
        <v>924833</v>
      </c>
      <c r="R33" s="23">
        <v>757639</v>
      </c>
    </row>
    <row r="34" spans="1:18" ht="14.25" thickTop="1">
      <c r="A34" s="6" t="s">
        <v>24</v>
      </c>
      <c r="B34" s="28"/>
      <c r="C34" s="22"/>
      <c r="D34" s="28"/>
      <c r="E34" s="22"/>
      <c r="F34" s="28"/>
      <c r="G34" s="22">
        <v>-10000</v>
      </c>
      <c r="H34" s="28">
        <v>-10000</v>
      </c>
      <c r="I34" s="28"/>
      <c r="J34" s="22">
        <v>-10000</v>
      </c>
      <c r="K34" s="28"/>
      <c r="L34" s="28"/>
      <c r="M34" s="28"/>
      <c r="N34" s="22"/>
      <c r="O34" s="28"/>
      <c r="P34" s="28"/>
      <c r="Q34" s="28"/>
      <c r="R34" s="22"/>
    </row>
    <row r="35" spans="1:18" ht="13.5">
      <c r="A35" s="6" t="s">
        <v>25</v>
      </c>
      <c r="B35" s="28"/>
      <c r="C35" s="22"/>
      <c r="D35" s="28"/>
      <c r="E35" s="22">
        <v>10000</v>
      </c>
      <c r="F35" s="28">
        <v>10000</v>
      </c>
      <c r="G35" s="22">
        <v>10000</v>
      </c>
      <c r="H35" s="28">
        <v>10000</v>
      </c>
      <c r="I35" s="28"/>
      <c r="J35" s="22">
        <v>10000</v>
      </c>
      <c r="K35" s="28"/>
      <c r="L35" s="28"/>
      <c r="M35" s="28"/>
      <c r="N35" s="22"/>
      <c r="O35" s="28"/>
      <c r="P35" s="28"/>
      <c r="Q35" s="28"/>
      <c r="R35" s="22"/>
    </row>
    <row r="36" spans="1:18" ht="13.5">
      <c r="A36" s="6" t="s">
        <v>26</v>
      </c>
      <c r="B36" s="28"/>
      <c r="C36" s="22"/>
      <c r="D36" s="28"/>
      <c r="E36" s="22"/>
      <c r="F36" s="28"/>
      <c r="G36" s="22"/>
      <c r="H36" s="28"/>
      <c r="I36" s="28"/>
      <c r="J36" s="22"/>
      <c r="K36" s="28"/>
      <c r="L36" s="28"/>
      <c r="M36" s="28"/>
      <c r="N36" s="22">
        <v>-200200</v>
      </c>
      <c r="O36" s="28">
        <v>-200200</v>
      </c>
      <c r="P36" s="28">
        <v>-200200</v>
      </c>
      <c r="Q36" s="28">
        <v>-200200</v>
      </c>
      <c r="R36" s="22"/>
    </row>
    <row r="37" spans="1:18" ht="13.5">
      <c r="A37" s="6" t="s">
        <v>27</v>
      </c>
      <c r="B37" s="28">
        <v>-7163</v>
      </c>
      <c r="C37" s="22">
        <v>-66026</v>
      </c>
      <c r="D37" s="28">
        <v>-30727</v>
      </c>
      <c r="E37" s="22">
        <v>-28131</v>
      </c>
      <c r="F37" s="28">
        <v>-13105</v>
      </c>
      <c r="G37" s="22">
        <v>-29030</v>
      </c>
      <c r="H37" s="28">
        <v>-5671</v>
      </c>
      <c r="I37" s="28">
        <v>-5627</v>
      </c>
      <c r="J37" s="22">
        <v>-5272</v>
      </c>
      <c r="K37" s="28">
        <v>-5272</v>
      </c>
      <c r="L37" s="28">
        <v>-2439</v>
      </c>
      <c r="M37" s="28">
        <v>-2159</v>
      </c>
      <c r="N37" s="22">
        <v>-99142</v>
      </c>
      <c r="O37" s="28">
        <v>-98901</v>
      </c>
      <c r="P37" s="28">
        <v>-80107</v>
      </c>
      <c r="Q37" s="28">
        <v>-69657</v>
      </c>
      <c r="R37" s="22">
        <v>-10888</v>
      </c>
    </row>
    <row r="38" spans="1:18" ht="13.5">
      <c r="A38" s="6" t="s">
        <v>28</v>
      </c>
      <c r="B38" s="28"/>
      <c r="C38" s="22">
        <v>1887</v>
      </c>
      <c r="D38" s="28">
        <v>1887</v>
      </c>
      <c r="E38" s="22">
        <v>1500</v>
      </c>
      <c r="F38" s="28">
        <v>1000</v>
      </c>
      <c r="G38" s="22"/>
      <c r="H38" s="28"/>
      <c r="I38" s="28"/>
      <c r="J38" s="22"/>
      <c r="K38" s="28"/>
      <c r="L38" s="28"/>
      <c r="M38" s="28"/>
      <c r="N38" s="22"/>
      <c r="O38" s="28"/>
      <c r="P38" s="28"/>
      <c r="Q38" s="28"/>
      <c r="R38" s="22"/>
    </row>
    <row r="39" spans="1:18" ht="13.5">
      <c r="A39" s="6" t="s">
        <v>29</v>
      </c>
      <c r="B39" s="28">
        <v>-4550</v>
      </c>
      <c r="C39" s="22"/>
      <c r="D39" s="28"/>
      <c r="E39" s="22">
        <v>-7472</v>
      </c>
      <c r="F39" s="28">
        <v>-4480</v>
      </c>
      <c r="G39" s="22">
        <v>-1000</v>
      </c>
      <c r="H39" s="28">
        <v>-1000</v>
      </c>
      <c r="I39" s="28">
        <v>-1000</v>
      </c>
      <c r="J39" s="22">
        <v>-3330</v>
      </c>
      <c r="K39" s="28">
        <v>-2980</v>
      </c>
      <c r="L39" s="28">
        <v>-1600</v>
      </c>
      <c r="M39" s="28">
        <v>-1200</v>
      </c>
      <c r="N39" s="22"/>
      <c r="O39" s="28"/>
      <c r="P39" s="28"/>
      <c r="Q39" s="28"/>
      <c r="R39" s="22"/>
    </row>
    <row r="40" spans="1:18" ht="13.5">
      <c r="A40" s="6" t="s">
        <v>30</v>
      </c>
      <c r="B40" s="28">
        <v>-2852</v>
      </c>
      <c r="C40" s="22">
        <v>-7124</v>
      </c>
      <c r="D40" s="28">
        <v>-4267</v>
      </c>
      <c r="E40" s="22">
        <v>-307844</v>
      </c>
      <c r="F40" s="28">
        <v>-4434</v>
      </c>
      <c r="G40" s="22">
        <v>-207743</v>
      </c>
      <c r="H40" s="28">
        <v>-4292</v>
      </c>
      <c r="I40" s="28">
        <v>-2135</v>
      </c>
      <c r="J40" s="22">
        <v>-7262</v>
      </c>
      <c r="K40" s="28">
        <v>-5976</v>
      </c>
      <c r="L40" s="28">
        <v>-4156</v>
      </c>
      <c r="M40" s="28">
        <v>-1785</v>
      </c>
      <c r="N40" s="22">
        <v>-512421</v>
      </c>
      <c r="O40" s="28">
        <v>-11135</v>
      </c>
      <c r="P40" s="28">
        <v>-8714</v>
      </c>
      <c r="Q40" s="28">
        <v>-2378</v>
      </c>
      <c r="R40" s="22">
        <v>-27056</v>
      </c>
    </row>
    <row r="41" spans="1:18" ht="13.5">
      <c r="A41" s="6" t="s">
        <v>80</v>
      </c>
      <c r="B41" s="28">
        <v>-73</v>
      </c>
      <c r="C41" s="22">
        <v>-868</v>
      </c>
      <c r="D41" s="28">
        <v>-853</v>
      </c>
      <c r="E41" s="22">
        <v>-1179</v>
      </c>
      <c r="F41" s="28">
        <v>-597</v>
      </c>
      <c r="G41" s="22">
        <v>738</v>
      </c>
      <c r="H41" s="28">
        <v>1249</v>
      </c>
      <c r="I41" s="28">
        <v>-734</v>
      </c>
      <c r="J41" s="22">
        <v>-1319</v>
      </c>
      <c r="K41" s="28">
        <v>-1279</v>
      </c>
      <c r="L41" s="28">
        <v>-654</v>
      </c>
      <c r="M41" s="28">
        <v>-594</v>
      </c>
      <c r="N41" s="22">
        <v>-6243</v>
      </c>
      <c r="O41" s="28">
        <v>-6202</v>
      </c>
      <c r="P41" s="28">
        <v>-6272</v>
      </c>
      <c r="Q41" s="28">
        <v>-5993</v>
      </c>
      <c r="R41" s="22">
        <v>-2135</v>
      </c>
    </row>
    <row r="42" spans="1:18" ht="14.25" thickBot="1">
      <c r="A42" s="5" t="s">
        <v>31</v>
      </c>
      <c r="B42" s="29">
        <v>-14639</v>
      </c>
      <c r="C42" s="23">
        <v>135284</v>
      </c>
      <c r="D42" s="29">
        <v>-33960</v>
      </c>
      <c r="E42" s="23">
        <v>166873</v>
      </c>
      <c r="F42" s="29">
        <v>-11617</v>
      </c>
      <c r="G42" s="23">
        <v>-229034</v>
      </c>
      <c r="H42" s="29">
        <v>-9713</v>
      </c>
      <c r="I42" s="29">
        <v>-9497</v>
      </c>
      <c r="J42" s="23">
        <v>-17184</v>
      </c>
      <c r="K42" s="29">
        <v>-15508</v>
      </c>
      <c r="L42" s="29">
        <v>-8849</v>
      </c>
      <c r="M42" s="29">
        <v>-5738</v>
      </c>
      <c r="N42" s="23">
        <v>-618007</v>
      </c>
      <c r="O42" s="29">
        <v>-116439</v>
      </c>
      <c r="P42" s="29">
        <v>-295294</v>
      </c>
      <c r="Q42" s="29">
        <v>-278229</v>
      </c>
      <c r="R42" s="23">
        <v>-40079</v>
      </c>
    </row>
    <row r="43" spans="1:18" ht="14.25" thickTop="1">
      <c r="A43" s="6" t="s">
        <v>32</v>
      </c>
      <c r="B43" s="28">
        <v>-51344</v>
      </c>
      <c r="C43" s="22">
        <v>-51309</v>
      </c>
      <c r="D43" s="28">
        <v>-51171</v>
      </c>
      <c r="E43" s="22">
        <v>-51348</v>
      </c>
      <c r="F43" s="28">
        <v>-51323</v>
      </c>
      <c r="G43" s="22">
        <v>-51542</v>
      </c>
      <c r="H43" s="28">
        <v>-51416</v>
      </c>
      <c r="I43" s="28">
        <v>-46340</v>
      </c>
      <c r="J43" s="22">
        <v>-51319</v>
      </c>
      <c r="K43" s="28">
        <v>-51306</v>
      </c>
      <c r="L43" s="28">
        <v>-51268</v>
      </c>
      <c r="M43" s="28">
        <v>-44624</v>
      </c>
      <c r="N43" s="22">
        <v>-51280</v>
      </c>
      <c r="O43" s="28">
        <v>-51280</v>
      </c>
      <c r="P43" s="28">
        <v>-51241</v>
      </c>
      <c r="Q43" s="28">
        <v>-44120</v>
      </c>
      <c r="R43" s="22">
        <v>-51385</v>
      </c>
    </row>
    <row r="44" spans="1:18" ht="13.5">
      <c r="A44" s="6" t="s">
        <v>33</v>
      </c>
      <c r="B44" s="28"/>
      <c r="C44" s="22"/>
      <c r="D44" s="28"/>
      <c r="E44" s="22"/>
      <c r="F44" s="28"/>
      <c r="G44" s="22"/>
      <c r="H44" s="28"/>
      <c r="I44" s="28"/>
      <c r="J44" s="22"/>
      <c r="K44" s="28"/>
      <c r="L44" s="28"/>
      <c r="M44" s="28"/>
      <c r="N44" s="22">
        <v>-177</v>
      </c>
      <c r="O44" s="28">
        <v>-177</v>
      </c>
      <c r="P44" s="28">
        <v>-177</v>
      </c>
      <c r="Q44" s="28">
        <v>-121</v>
      </c>
      <c r="R44" s="22">
        <v>-96</v>
      </c>
    </row>
    <row r="45" spans="1:18" ht="14.25" thickBot="1">
      <c r="A45" s="5" t="s">
        <v>34</v>
      </c>
      <c r="B45" s="29">
        <v>-51344</v>
      </c>
      <c r="C45" s="23">
        <v>-51309</v>
      </c>
      <c r="D45" s="29">
        <v>-51171</v>
      </c>
      <c r="E45" s="23">
        <v>-51348</v>
      </c>
      <c r="F45" s="29">
        <v>-51323</v>
      </c>
      <c r="G45" s="23">
        <v>-51542</v>
      </c>
      <c r="H45" s="29">
        <v>-51416</v>
      </c>
      <c r="I45" s="29">
        <v>-46340</v>
      </c>
      <c r="J45" s="23">
        <v>-51319</v>
      </c>
      <c r="K45" s="29">
        <v>-51306</v>
      </c>
      <c r="L45" s="29">
        <v>-51268</v>
      </c>
      <c r="M45" s="29">
        <v>-44624</v>
      </c>
      <c r="N45" s="23">
        <v>-51457</v>
      </c>
      <c r="O45" s="29">
        <v>-51457</v>
      </c>
      <c r="P45" s="29">
        <v>-51419</v>
      </c>
      <c r="Q45" s="29">
        <v>-44241</v>
      </c>
      <c r="R45" s="23">
        <v>-51481</v>
      </c>
    </row>
    <row r="46" spans="1:18" ht="14.25" thickTop="1">
      <c r="A46" s="7" t="s">
        <v>35</v>
      </c>
      <c r="B46" s="28"/>
      <c r="C46" s="22"/>
      <c r="D46" s="28"/>
      <c r="E46" s="22"/>
      <c r="F46" s="28"/>
      <c r="G46" s="22"/>
      <c r="H46" s="28"/>
      <c r="I46" s="28"/>
      <c r="J46" s="22"/>
      <c r="K46" s="28"/>
      <c r="L46" s="28"/>
      <c r="M46" s="28"/>
      <c r="N46" s="22"/>
      <c r="O46" s="28"/>
      <c r="P46" s="28"/>
      <c r="Q46" s="28"/>
      <c r="R46" s="22"/>
    </row>
    <row r="47" spans="1:18" ht="13.5">
      <c r="A47" s="7" t="s">
        <v>36</v>
      </c>
      <c r="B47" s="28">
        <v>-271163</v>
      </c>
      <c r="C47" s="22">
        <v>1302877</v>
      </c>
      <c r="D47" s="28">
        <v>-396827</v>
      </c>
      <c r="E47" s="22">
        <v>1095917</v>
      </c>
      <c r="F47" s="28">
        <v>622284</v>
      </c>
      <c r="G47" s="22">
        <v>-937538</v>
      </c>
      <c r="H47" s="28">
        <v>856922</v>
      </c>
      <c r="I47" s="28">
        <v>-345327</v>
      </c>
      <c r="J47" s="22">
        <v>-729999</v>
      </c>
      <c r="K47" s="28">
        <v>-2136631</v>
      </c>
      <c r="L47" s="28">
        <v>-1935042</v>
      </c>
      <c r="M47" s="28">
        <v>-762695</v>
      </c>
      <c r="N47" s="22">
        <v>53257</v>
      </c>
      <c r="O47" s="28">
        <v>247861</v>
      </c>
      <c r="P47" s="28">
        <v>-151533</v>
      </c>
      <c r="Q47" s="28">
        <v>602362</v>
      </c>
      <c r="R47" s="22">
        <v>666077</v>
      </c>
    </row>
    <row r="48" spans="1:18" ht="13.5">
      <c r="A48" s="7" t="s">
        <v>37</v>
      </c>
      <c r="B48" s="28">
        <v>4153867</v>
      </c>
      <c r="C48" s="22">
        <v>2850989</v>
      </c>
      <c r="D48" s="28">
        <v>2850989</v>
      </c>
      <c r="E48" s="22">
        <v>1755072</v>
      </c>
      <c r="F48" s="28">
        <v>1755072</v>
      </c>
      <c r="G48" s="22">
        <v>2692611</v>
      </c>
      <c r="H48" s="28">
        <v>2692611</v>
      </c>
      <c r="I48" s="28">
        <v>2692611</v>
      </c>
      <c r="J48" s="22">
        <v>3422611</v>
      </c>
      <c r="K48" s="28">
        <v>3422611</v>
      </c>
      <c r="L48" s="28">
        <v>3422611</v>
      </c>
      <c r="M48" s="28">
        <v>3422611</v>
      </c>
      <c r="N48" s="22">
        <v>3369353</v>
      </c>
      <c r="O48" s="28">
        <v>3369353</v>
      </c>
      <c r="P48" s="28">
        <v>3369353</v>
      </c>
      <c r="Q48" s="28">
        <v>3369353</v>
      </c>
      <c r="R48" s="22">
        <v>2703276</v>
      </c>
    </row>
    <row r="49" spans="1:18" ht="14.25" thickBot="1">
      <c r="A49" s="7" t="s">
        <v>37</v>
      </c>
      <c r="B49" s="28">
        <v>3882704</v>
      </c>
      <c r="C49" s="22">
        <v>4153867</v>
      </c>
      <c r="D49" s="28">
        <v>2454162</v>
      </c>
      <c r="E49" s="22">
        <v>2850989</v>
      </c>
      <c r="F49" s="28">
        <v>2377357</v>
      </c>
      <c r="G49" s="22">
        <v>1755072</v>
      </c>
      <c r="H49" s="28">
        <v>3549533</v>
      </c>
      <c r="I49" s="28">
        <v>2347284</v>
      </c>
      <c r="J49" s="22">
        <v>2692611</v>
      </c>
      <c r="K49" s="28">
        <v>1285979</v>
      </c>
      <c r="L49" s="28">
        <v>1487569</v>
      </c>
      <c r="M49" s="28">
        <v>2659915</v>
      </c>
      <c r="N49" s="22">
        <v>3422611</v>
      </c>
      <c r="O49" s="28">
        <v>3617214</v>
      </c>
      <c r="P49" s="28">
        <v>3217820</v>
      </c>
      <c r="Q49" s="28">
        <v>3971715</v>
      </c>
      <c r="R49" s="22">
        <v>3369353</v>
      </c>
    </row>
    <row r="50" spans="1:18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2" ht="13.5">
      <c r="A52" s="20" t="s">
        <v>153</v>
      </c>
    </row>
    <row r="53" ht="13.5">
      <c r="A53" s="20" t="s">
        <v>154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149</v>
      </c>
      <c r="B2" s="14">
        <v>1768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150</v>
      </c>
      <c r="B3" s="1" t="s">
        <v>151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46</v>
      </c>
      <c r="B4" s="15" t="str">
        <f>HYPERLINK("http://www.kabupro.jp/mark/20140212/S10014Z7.htm","四半期報告書")</f>
        <v>四半期報告書</v>
      </c>
      <c r="C4" s="15" t="str">
        <f>HYPERLINK("http://www.kabupro.jp/mark/20131111/S1000EG6.htm","四半期報告書")</f>
        <v>四半期報告書</v>
      </c>
      <c r="D4" s="15" t="str">
        <f>HYPERLINK("http://www.kabupro.jp/mark/20140212/S10014Z7.htm","四半期報告書")</f>
        <v>四半期報告書</v>
      </c>
      <c r="E4" s="15" t="str">
        <f>HYPERLINK("http://www.kabupro.jp/mark/20130212/S000CTGT.htm","四半期報告書")</f>
        <v>四半期報告書</v>
      </c>
      <c r="F4" s="15" t="str">
        <f>HYPERLINK("http://www.kabupro.jp/mark/20121112/S000C48O.htm","四半期報告書")</f>
        <v>四半期報告書</v>
      </c>
      <c r="G4" s="15" t="str">
        <f>HYPERLINK("http://www.kabupro.jp/mark/20120810/S000BKJ3.htm","四半期報告書")</f>
        <v>四半期報告書</v>
      </c>
      <c r="H4" s="15" t="str">
        <f>HYPERLINK("http://www.kabupro.jp/mark/20130625/S000DP5V.htm","有価証券報告書")</f>
        <v>有価証券報告書</v>
      </c>
      <c r="I4" s="15" t="str">
        <f>HYPERLINK("http://www.kabupro.jp/mark/20120213/S000AASF.htm","四半期報告書")</f>
        <v>四半期報告書</v>
      </c>
      <c r="J4" s="15" t="str">
        <f>HYPERLINK("http://www.kabupro.jp/mark/20111111/S0009OU5.htm","四半期報告書")</f>
        <v>四半期報告書</v>
      </c>
      <c r="K4" s="15" t="str">
        <f>HYPERLINK("http://www.kabupro.jp/mark/20110812/S00096UO.htm","四半期報告書")</f>
        <v>四半期報告書</v>
      </c>
      <c r="L4" s="15" t="str">
        <f>HYPERLINK("http://www.kabupro.jp/mark/20120625/S000ASTD.htm","有価証券報告書")</f>
        <v>有価証券報告書</v>
      </c>
      <c r="M4" s="15" t="str">
        <f>HYPERLINK("http://www.kabupro.jp/mark/20101112/S00076GQ.htm","四半期報告書")</f>
        <v>四半期報告書</v>
      </c>
      <c r="N4" s="15" t="str">
        <f>HYPERLINK("http://www.kabupro.jp/mark/20100812/S0006LJX.htm","四半期報告書")</f>
        <v>四半期報告書</v>
      </c>
      <c r="O4" s="15" t="str">
        <f>HYPERLINK("http://www.kabupro.jp/mark/20110624/S0008M03.htm","有価証券報告書")</f>
        <v>有価証券報告書</v>
      </c>
      <c r="P4" s="15" t="str">
        <f>HYPERLINK("http://www.kabupro.jp/mark/20100212/S00053BF.htm","四半期報告書")</f>
        <v>四半期報告書</v>
      </c>
      <c r="Q4" s="15" t="str">
        <f>HYPERLINK("http://www.kabupro.jp/mark/20091112/S0004IE1.htm","四半期報告書")</f>
        <v>四半期報告書</v>
      </c>
      <c r="R4" s="15" t="str">
        <f>HYPERLINK("http://www.kabupro.jp/mark/20090812/S0003XAX.htm","四半期報告書")</f>
        <v>四半期報告書</v>
      </c>
      <c r="S4" s="15" t="str">
        <f>HYPERLINK("http://www.kabupro.jp/mark/20100623/S0005ZGX.htm","有価証券報告書")</f>
        <v>有価証券報告書</v>
      </c>
      <c r="T4" s="15" t="str">
        <f>HYPERLINK("http://www.kabupro.jp/mark/20090212/S0002GQS.htm","四半期報告書")</f>
        <v>四半期報告書</v>
      </c>
      <c r="U4" s="15" t="str">
        <f>HYPERLINK("http://www.kabupro.jp/mark/20081112/S0001RX1.htm","四半期報告書")</f>
        <v>四半期報告書</v>
      </c>
      <c r="V4" s="15" t="str">
        <f>HYPERLINK("http://www.kabupro.jp/mark/20080812/S00013UK.htm","四半期報告書")</f>
        <v>四半期報告書</v>
      </c>
      <c r="W4" s="15" t="str">
        <f>HYPERLINK("http://www.kabupro.jp/mark/20090624/S0003D6Y.htm","有価証券報告書")</f>
        <v>有価証券報告書</v>
      </c>
    </row>
    <row r="5" spans="1:23" ht="14.25" thickBot="1">
      <c r="A5" s="11" t="s">
        <v>47</v>
      </c>
      <c r="B5" s="1" t="s">
        <v>220</v>
      </c>
      <c r="C5" s="1" t="s">
        <v>223</v>
      </c>
      <c r="D5" s="1" t="s">
        <v>220</v>
      </c>
      <c r="E5" s="1" t="s">
        <v>225</v>
      </c>
      <c r="F5" s="1" t="s">
        <v>227</v>
      </c>
      <c r="G5" s="1" t="s">
        <v>229</v>
      </c>
      <c r="H5" s="1" t="s">
        <v>53</v>
      </c>
      <c r="I5" s="1" t="s">
        <v>231</v>
      </c>
      <c r="J5" s="1" t="s">
        <v>233</v>
      </c>
      <c r="K5" s="1" t="s">
        <v>235</v>
      </c>
      <c r="L5" s="1" t="s">
        <v>57</v>
      </c>
      <c r="M5" s="1" t="s">
        <v>237</v>
      </c>
      <c r="N5" s="1" t="s">
        <v>239</v>
      </c>
      <c r="O5" s="1" t="s">
        <v>59</v>
      </c>
      <c r="P5" s="1" t="s">
        <v>241</v>
      </c>
      <c r="Q5" s="1" t="s">
        <v>243</v>
      </c>
      <c r="R5" s="1" t="s">
        <v>245</v>
      </c>
      <c r="S5" s="1" t="s">
        <v>61</v>
      </c>
      <c r="T5" s="1" t="s">
        <v>247</v>
      </c>
      <c r="U5" s="1" t="s">
        <v>249</v>
      </c>
      <c r="V5" s="1" t="s">
        <v>251</v>
      </c>
      <c r="W5" s="1" t="s">
        <v>63</v>
      </c>
    </row>
    <row r="6" spans="1:23" ht="15" thickBot="1" thickTop="1">
      <c r="A6" s="10" t="s">
        <v>48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49</v>
      </c>
      <c r="B7" s="14" t="s">
        <v>221</v>
      </c>
      <c r="C7" s="14" t="s">
        <v>221</v>
      </c>
      <c r="D7" s="16" t="s">
        <v>54</v>
      </c>
      <c r="E7" s="14" t="s">
        <v>221</v>
      </c>
      <c r="F7" s="14" t="s">
        <v>221</v>
      </c>
      <c r="G7" s="14" t="s">
        <v>221</v>
      </c>
      <c r="H7" s="16" t="s">
        <v>54</v>
      </c>
      <c r="I7" s="14" t="s">
        <v>221</v>
      </c>
      <c r="J7" s="14" t="s">
        <v>221</v>
      </c>
      <c r="K7" s="14" t="s">
        <v>221</v>
      </c>
      <c r="L7" s="16" t="s">
        <v>54</v>
      </c>
      <c r="M7" s="14" t="s">
        <v>221</v>
      </c>
      <c r="N7" s="14" t="s">
        <v>221</v>
      </c>
      <c r="O7" s="16" t="s">
        <v>54</v>
      </c>
      <c r="P7" s="14" t="s">
        <v>221</v>
      </c>
      <c r="Q7" s="14" t="s">
        <v>221</v>
      </c>
      <c r="R7" s="14" t="s">
        <v>221</v>
      </c>
      <c r="S7" s="16" t="s">
        <v>54</v>
      </c>
      <c r="T7" s="14" t="s">
        <v>221</v>
      </c>
      <c r="U7" s="14" t="s">
        <v>221</v>
      </c>
      <c r="V7" s="14" t="s">
        <v>221</v>
      </c>
      <c r="W7" s="16" t="s">
        <v>54</v>
      </c>
    </row>
    <row r="8" spans="1:23" ht="13.5">
      <c r="A8" s="13" t="s">
        <v>50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7"/>
      <c r="P8" s="1"/>
      <c r="Q8" s="1"/>
      <c r="R8" s="1"/>
      <c r="S8" s="17"/>
      <c r="T8" s="1"/>
      <c r="U8" s="1"/>
      <c r="V8" s="1"/>
      <c r="W8" s="17"/>
    </row>
    <row r="9" spans="1:23" ht="13.5">
      <c r="A9" s="13" t="s">
        <v>51</v>
      </c>
      <c r="B9" s="1" t="s">
        <v>222</v>
      </c>
      <c r="C9" s="1" t="s">
        <v>224</v>
      </c>
      <c r="D9" s="17" t="s">
        <v>55</v>
      </c>
      <c r="E9" s="1" t="s">
        <v>226</v>
      </c>
      <c r="F9" s="1" t="s">
        <v>228</v>
      </c>
      <c r="G9" s="1" t="s">
        <v>230</v>
      </c>
      <c r="H9" s="17" t="s">
        <v>56</v>
      </c>
      <c r="I9" s="1" t="s">
        <v>232</v>
      </c>
      <c r="J9" s="1" t="s">
        <v>234</v>
      </c>
      <c r="K9" s="1" t="s">
        <v>236</v>
      </c>
      <c r="L9" s="17" t="s">
        <v>58</v>
      </c>
      <c r="M9" s="1" t="s">
        <v>238</v>
      </c>
      <c r="N9" s="1" t="s">
        <v>240</v>
      </c>
      <c r="O9" s="17" t="s">
        <v>60</v>
      </c>
      <c r="P9" s="1" t="s">
        <v>242</v>
      </c>
      <c r="Q9" s="1" t="s">
        <v>244</v>
      </c>
      <c r="R9" s="1" t="s">
        <v>246</v>
      </c>
      <c r="S9" s="17" t="s">
        <v>62</v>
      </c>
      <c r="T9" s="1" t="s">
        <v>248</v>
      </c>
      <c r="U9" s="1" t="s">
        <v>250</v>
      </c>
      <c r="V9" s="1" t="s">
        <v>252</v>
      </c>
      <c r="W9" s="17" t="s">
        <v>64</v>
      </c>
    </row>
    <row r="10" spans="1:23" ht="14.25" thickBot="1">
      <c r="A10" s="13" t="s">
        <v>52</v>
      </c>
      <c r="B10" s="1" t="s">
        <v>66</v>
      </c>
      <c r="C10" s="1" t="s">
        <v>66</v>
      </c>
      <c r="D10" s="17" t="s">
        <v>66</v>
      </c>
      <c r="E10" s="1" t="s">
        <v>66</v>
      </c>
      <c r="F10" s="1" t="s">
        <v>66</v>
      </c>
      <c r="G10" s="1" t="s">
        <v>66</v>
      </c>
      <c r="H10" s="17" t="s">
        <v>66</v>
      </c>
      <c r="I10" s="1" t="s">
        <v>66</v>
      </c>
      <c r="J10" s="1" t="s">
        <v>66</v>
      </c>
      <c r="K10" s="1" t="s">
        <v>66</v>
      </c>
      <c r="L10" s="17" t="s">
        <v>66</v>
      </c>
      <c r="M10" s="1" t="s">
        <v>66</v>
      </c>
      <c r="N10" s="1" t="s">
        <v>66</v>
      </c>
      <c r="O10" s="17" t="s">
        <v>66</v>
      </c>
      <c r="P10" s="1" t="s">
        <v>66</v>
      </c>
      <c r="Q10" s="1" t="s">
        <v>66</v>
      </c>
      <c r="R10" s="1" t="s">
        <v>66</v>
      </c>
      <c r="S10" s="17" t="s">
        <v>66</v>
      </c>
      <c r="T10" s="1" t="s">
        <v>66</v>
      </c>
      <c r="U10" s="1" t="s">
        <v>66</v>
      </c>
      <c r="V10" s="1" t="s">
        <v>66</v>
      </c>
      <c r="W10" s="17" t="s">
        <v>66</v>
      </c>
    </row>
    <row r="11" spans="1:23" ht="14.25" thickTop="1">
      <c r="A11" s="9" t="s">
        <v>65</v>
      </c>
      <c r="B11" s="27">
        <v>2921488</v>
      </c>
      <c r="C11" s="27">
        <v>3888704</v>
      </c>
      <c r="D11" s="21">
        <v>4159867</v>
      </c>
      <c r="E11" s="27">
        <v>3398950</v>
      </c>
      <c r="F11" s="27">
        <v>2460162</v>
      </c>
      <c r="G11" s="27">
        <v>2770523</v>
      </c>
      <c r="H11" s="21">
        <v>2856989</v>
      </c>
      <c r="I11" s="27">
        <v>2343792</v>
      </c>
      <c r="J11" s="27">
        <v>2383357</v>
      </c>
      <c r="K11" s="27">
        <v>3248507</v>
      </c>
      <c r="L11" s="21">
        <v>1771072</v>
      </c>
      <c r="M11" s="27">
        <v>3565533</v>
      </c>
      <c r="N11" s="27">
        <v>2363284</v>
      </c>
      <c r="O11" s="21">
        <v>2708611</v>
      </c>
      <c r="P11" s="27">
        <v>1301979</v>
      </c>
      <c r="Q11" s="27">
        <v>1503569</v>
      </c>
      <c r="R11" s="27">
        <v>2675915</v>
      </c>
      <c r="S11" s="21">
        <v>3438611</v>
      </c>
      <c r="T11" s="27">
        <v>3633214</v>
      </c>
      <c r="U11" s="27">
        <v>3233820</v>
      </c>
      <c r="V11" s="27">
        <v>3987715</v>
      </c>
      <c r="W11" s="21">
        <v>3379353</v>
      </c>
    </row>
    <row r="12" spans="1:23" ht="13.5">
      <c r="A12" s="2" t="s">
        <v>253</v>
      </c>
      <c r="B12" s="28">
        <v>2610758</v>
      </c>
      <c r="C12" s="28">
        <v>1834243</v>
      </c>
      <c r="D12" s="22">
        <v>2052282</v>
      </c>
      <c r="E12" s="28">
        <v>1482990</v>
      </c>
      <c r="F12" s="28">
        <v>1200037</v>
      </c>
      <c r="G12" s="28">
        <v>1585834</v>
      </c>
      <c r="H12" s="22">
        <v>3919211</v>
      </c>
      <c r="I12" s="28">
        <v>2852497</v>
      </c>
      <c r="J12" s="28">
        <v>2334715</v>
      </c>
      <c r="K12" s="28">
        <v>1176250</v>
      </c>
      <c r="L12" s="22">
        <v>3595047</v>
      </c>
      <c r="M12" s="28">
        <v>1350245</v>
      </c>
      <c r="N12" s="28">
        <v>2293923</v>
      </c>
      <c r="O12" s="22">
        <v>1405203</v>
      </c>
      <c r="P12" s="28">
        <v>1604712</v>
      </c>
      <c r="Q12" s="28">
        <v>1530919</v>
      </c>
      <c r="R12" s="28">
        <v>1451095</v>
      </c>
      <c r="S12" s="22">
        <v>1959651</v>
      </c>
      <c r="T12" s="28">
        <v>901312</v>
      </c>
      <c r="U12" s="28">
        <v>1594972</v>
      </c>
      <c r="V12" s="28">
        <v>985375</v>
      </c>
      <c r="W12" s="22">
        <v>2555923</v>
      </c>
    </row>
    <row r="13" spans="1:23" ht="13.5">
      <c r="A13" s="2" t="s">
        <v>69</v>
      </c>
      <c r="B13" s="28"/>
      <c r="C13" s="28"/>
      <c r="D13" s="22"/>
      <c r="E13" s="28"/>
      <c r="F13" s="28"/>
      <c r="G13" s="28"/>
      <c r="H13" s="22"/>
      <c r="I13" s="28"/>
      <c r="J13" s="28"/>
      <c r="K13" s="28"/>
      <c r="L13" s="22"/>
      <c r="M13" s="28"/>
      <c r="N13" s="28"/>
      <c r="O13" s="22"/>
      <c r="P13" s="28"/>
      <c r="Q13" s="28"/>
      <c r="R13" s="28"/>
      <c r="S13" s="22"/>
      <c r="T13" s="28"/>
      <c r="U13" s="28">
        <v>200040</v>
      </c>
      <c r="V13" s="28">
        <v>200160</v>
      </c>
      <c r="W13" s="22"/>
    </row>
    <row r="14" spans="1:23" ht="13.5">
      <c r="A14" s="2" t="s">
        <v>70</v>
      </c>
      <c r="B14" s="28">
        <v>82260</v>
      </c>
      <c r="C14" s="28">
        <v>45166</v>
      </c>
      <c r="D14" s="22">
        <v>28571</v>
      </c>
      <c r="E14" s="28">
        <v>51414</v>
      </c>
      <c r="F14" s="28">
        <v>97164</v>
      </c>
      <c r="G14" s="28">
        <v>31491</v>
      </c>
      <c r="H14" s="22">
        <v>57808</v>
      </c>
      <c r="I14" s="28">
        <v>125965</v>
      </c>
      <c r="J14" s="28">
        <v>89931</v>
      </c>
      <c r="K14" s="28">
        <v>50415</v>
      </c>
      <c r="L14" s="22">
        <v>118515</v>
      </c>
      <c r="M14" s="28">
        <v>216200</v>
      </c>
      <c r="N14" s="28">
        <v>58532</v>
      </c>
      <c r="O14" s="22">
        <v>333682</v>
      </c>
      <c r="P14" s="28">
        <v>2357346</v>
      </c>
      <c r="Q14" s="28">
        <v>2439864</v>
      </c>
      <c r="R14" s="28">
        <v>1627404</v>
      </c>
      <c r="S14" s="22">
        <v>1492659</v>
      </c>
      <c r="T14" s="28">
        <v>3409149</v>
      </c>
      <c r="U14" s="28">
        <v>2267534</v>
      </c>
      <c r="V14" s="28">
        <v>2901992</v>
      </c>
      <c r="W14" s="22">
        <v>2904482</v>
      </c>
    </row>
    <row r="15" spans="1:23" ht="13.5">
      <c r="A15" s="2" t="s">
        <v>72</v>
      </c>
      <c r="B15" s="28">
        <v>403</v>
      </c>
      <c r="C15" s="28">
        <v>403</v>
      </c>
      <c r="D15" s="22">
        <v>403</v>
      </c>
      <c r="E15" s="28">
        <v>403</v>
      </c>
      <c r="F15" s="28">
        <v>403</v>
      </c>
      <c r="G15" s="28">
        <v>403</v>
      </c>
      <c r="H15" s="22">
        <v>403</v>
      </c>
      <c r="I15" s="28">
        <v>403</v>
      </c>
      <c r="J15" s="28">
        <v>403</v>
      </c>
      <c r="K15" s="28">
        <v>403</v>
      </c>
      <c r="L15" s="22">
        <v>403</v>
      </c>
      <c r="M15" s="28">
        <v>403</v>
      </c>
      <c r="N15" s="28">
        <v>403</v>
      </c>
      <c r="O15" s="22">
        <v>403</v>
      </c>
      <c r="P15" s="28">
        <v>403</v>
      </c>
      <c r="Q15" s="28">
        <v>403</v>
      </c>
      <c r="R15" s="28">
        <v>403</v>
      </c>
      <c r="S15" s="22">
        <v>403</v>
      </c>
      <c r="T15" s="28">
        <v>934</v>
      </c>
      <c r="U15" s="28">
        <v>934</v>
      </c>
      <c r="V15" s="28">
        <v>934</v>
      </c>
      <c r="W15" s="22">
        <v>934</v>
      </c>
    </row>
    <row r="16" spans="1:23" ht="13.5">
      <c r="A16" s="2" t="s">
        <v>254</v>
      </c>
      <c r="B16" s="28">
        <v>1505</v>
      </c>
      <c r="C16" s="28">
        <v>1143</v>
      </c>
      <c r="D16" s="22">
        <v>1789</v>
      </c>
      <c r="E16" s="28">
        <v>4477</v>
      </c>
      <c r="F16" s="28">
        <v>1199</v>
      </c>
      <c r="G16" s="28">
        <v>1623</v>
      </c>
      <c r="H16" s="22">
        <v>2120</v>
      </c>
      <c r="I16" s="28">
        <v>2484</v>
      </c>
      <c r="J16" s="28">
        <v>2544</v>
      </c>
      <c r="K16" s="28">
        <v>1783</v>
      </c>
      <c r="L16" s="22">
        <v>1866</v>
      </c>
      <c r="M16" s="28">
        <v>3245</v>
      </c>
      <c r="N16" s="28">
        <v>3370</v>
      </c>
      <c r="O16" s="22">
        <v>3294</v>
      </c>
      <c r="P16" s="28">
        <v>2898</v>
      </c>
      <c r="Q16" s="28">
        <v>2613</v>
      </c>
      <c r="R16" s="28">
        <v>4030</v>
      </c>
      <c r="S16" s="22">
        <v>3106</v>
      </c>
      <c r="T16" s="28">
        <v>2808</v>
      </c>
      <c r="U16" s="28">
        <v>2458</v>
      </c>
      <c r="V16" s="28">
        <v>2756</v>
      </c>
      <c r="W16" s="22">
        <v>3351</v>
      </c>
    </row>
    <row r="17" spans="1:23" ht="13.5">
      <c r="A17" s="2" t="s">
        <v>255</v>
      </c>
      <c r="B17" s="28">
        <v>34821</v>
      </c>
      <c r="C17" s="28">
        <v>50733</v>
      </c>
      <c r="D17" s="22">
        <v>26326</v>
      </c>
      <c r="E17" s="28">
        <v>70584</v>
      </c>
      <c r="F17" s="28">
        <v>82510</v>
      </c>
      <c r="G17" s="28">
        <v>48590</v>
      </c>
      <c r="H17" s="22">
        <v>34201</v>
      </c>
      <c r="I17" s="28">
        <v>28615</v>
      </c>
      <c r="J17" s="28">
        <v>59623</v>
      </c>
      <c r="K17" s="28">
        <v>60711</v>
      </c>
      <c r="L17" s="22">
        <v>59638</v>
      </c>
      <c r="M17" s="28">
        <v>45562</v>
      </c>
      <c r="N17" s="28">
        <v>27048</v>
      </c>
      <c r="O17" s="22">
        <v>37580</v>
      </c>
      <c r="P17" s="28">
        <v>34635</v>
      </c>
      <c r="Q17" s="28">
        <v>38010</v>
      </c>
      <c r="R17" s="28">
        <v>30162</v>
      </c>
      <c r="S17" s="22">
        <v>52517</v>
      </c>
      <c r="T17" s="28">
        <v>38072</v>
      </c>
      <c r="U17" s="28">
        <v>69189</v>
      </c>
      <c r="V17" s="28">
        <v>34049</v>
      </c>
      <c r="W17" s="22">
        <v>41380</v>
      </c>
    </row>
    <row r="18" spans="1:23" ht="13.5">
      <c r="A18" s="2" t="s">
        <v>256</v>
      </c>
      <c r="B18" s="28">
        <v>94167</v>
      </c>
      <c r="C18" s="28">
        <v>15592</v>
      </c>
      <c r="D18" s="22">
        <v>187308</v>
      </c>
      <c r="E18" s="28">
        <v>219061</v>
      </c>
      <c r="F18" s="28">
        <v>67964</v>
      </c>
      <c r="G18" s="28">
        <v>46124</v>
      </c>
      <c r="H18" s="22">
        <v>31415</v>
      </c>
      <c r="I18" s="28">
        <v>119527</v>
      </c>
      <c r="J18" s="28">
        <v>31353</v>
      </c>
      <c r="K18" s="28">
        <v>43033</v>
      </c>
      <c r="L18" s="22">
        <v>89216</v>
      </c>
      <c r="M18" s="28">
        <v>101495</v>
      </c>
      <c r="N18" s="28">
        <v>58065</v>
      </c>
      <c r="O18" s="22">
        <v>36134</v>
      </c>
      <c r="P18" s="28">
        <v>165219</v>
      </c>
      <c r="Q18" s="28">
        <v>113409</v>
      </c>
      <c r="R18" s="28">
        <v>38443</v>
      </c>
      <c r="S18" s="22">
        <v>43071</v>
      </c>
      <c r="T18" s="28">
        <v>64298</v>
      </c>
      <c r="U18" s="28">
        <v>28712</v>
      </c>
      <c r="V18" s="28">
        <v>121293</v>
      </c>
      <c r="W18" s="22">
        <v>120625</v>
      </c>
    </row>
    <row r="19" spans="1:23" ht="13.5">
      <c r="A19" s="2" t="s">
        <v>81</v>
      </c>
      <c r="B19" s="28">
        <v>-20230</v>
      </c>
      <c r="C19" s="28">
        <v>-20220</v>
      </c>
      <c r="D19" s="22">
        <v>-20270</v>
      </c>
      <c r="E19" s="28">
        <v>-39300</v>
      </c>
      <c r="F19" s="28">
        <v>-39300</v>
      </c>
      <c r="G19" s="28">
        <v>-39300</v>
      </c>
      <c r="H19" s="22">
        <v>-66300</v>
      </c>
      <c r="I19" s="28">
        <v>-64280</v>
      </c>
      <c r="J19" s="28">
        <v>-64290</v>
      </c>
      <c r="K19" s="28">
        <v>-64280</v>
      </c>
      <c r="L19" s="22">
        <v>-64300</v>
      </c>
      <c r="M19" s="28">
        <v>-24280</v>
      </c>
      <c r="N19" s="28">
        <v>-24280</v>
      </c>
      <c r="O19" s="22">
        <v>-24250</v>
      </c>
      <c r="P19" s="28">
        <v>-28270</v>
      </c>
      <c r="Q19" s="28">
        <v>-28210</v>
      </c>
      <c r="R19" s="28">
        <v>-28190</v>
      </c>
      <c r="S19" s="22">
        <v>-28170</v>
      </c>
      <c r="T19" s="28">
        <v>-36260</v>
      </c>
      <c r="U19" s="28">
        <v>-36260</v>
      </c>
      <c r="V19" s="28">
        <v>-36260</v>
      </c>
      <c r="W19" s="22">
        <v>-36260</v>
      </c>
    </row>
    <row r="20" spans="1:23" ht="13.5">
      <c r="A20" s="2" t="s">
        <v>82</v>
      </c>
      <c r="B20" s="28">
        <v>5725175</v>
      </c>
      <c r="C20" s="28">
        <v>5815766</v>
      </c>
      <c r="D20" s="22">
        <v>6436278</v>
      </c>
      <c r="E20" s="28">
        <v>5188582</v>
      </c>
      <c r="F20" s="28">
        <v>3870142</v>
      </c>
      <c r="G20" s="28">
        <v>4445292</v>
      </c>
      <c r="H20" s="22">
        <v>6835851</v>
      </c>
      <c r="I20" s="28">
        <v>5409005</v>
      </c>
      <c r="J20" s="28">
        <v>4837639</v>
      </c>
      <c r="K20" s="28">
        <v>4516825</v>
      </c>
      <c r="L20" s="22">
        <v>5571459</v>
      </c>
      <c r="M20" s="28">
        <v>5258407</v>
      </c>
      <c r="N20" s="28">
        <v>4780347</v>
      </c>
      <c r="O20" s="22">
        <v>4500659</v>
      </c>
      <c r="P20" s="28">
        <v>5438926</v>
      </c>
      <c r="Q20" s="28">
        <v>5600579</v>
      </c>
      <c r="R20" s="28">
        <v>5799264</v>
      </c>
      <c r="S20" s="22">
        <v>6961850</v>
      </c>
      <c r="T20" s="28">
        <v>8013531</v>
      </c>
      <c r="U20" s="28">
        <v>7361402</v>
      </c>
      <c r="V20" s="28">
        <v>8198017</v>
      </c>
      <c r="W20" s="22">
        <v>8969793</v>
      </c>
    </row>
    <row r="21" spans="1:23" ht="13.5">
      <c r="A21" s="3" t="s">
        <v>257</v>
      </c>
      <c r="B21" s="28">
        <v>409845</v>
      </c>
      <c r="C21" s="28">
        <v>409845</v>
      </c>
      <c r="D21" s="22">
        <v>427598</v>
      </c>
      <c r="E21" s="28">
        <v>427598</v>
      </c>
      <c r="F21" s="28">
        <v>424889</v>
      </c>
      <c r="G21" s="28">
        <v>380209</v>
      </c>
      <c r="H21" s="22">
        <v>380532</v>
      </c>
      <c r="I21" s="28">
        <v>380532</v>
      </c>
      <c r="J21" s="28">
        <v>380532</v>
      </c>
      <c r="K21" s="28">
        <v>378667</v>
      </c>
      <c r="L21" s="22">
        <v>375167</v>
      </c>
      <c r="M21" s="28">
        <v>377353</v>
      </c>
      <c r="N21" s="28">
        <v>376397</v>
      </c>
      <c r="O21" s="22">
        <v>376397</v>
      </c>
      <c r="P21" s="28">
        <v>374747</v>
      </c>
      <c r="Q21" s="28">
        <v>374337</v>
      </c>
      <c r="R21" s="28">
        <v>383007</v>
      </c>
      <c r="S21" s="22">
        <v>386331</v>
      </c>
      <c r="T21" s="28">
        <v>428850</v>
      </c>
      <c r="U21" s="28">
        <v>428850</v>
      </c>
      <c r="V21" s="28">
        <v>428400</v>
      </c>
      <c r="W21" s="22">
        <v>419965</v>
      </c>
    </row>
    <row r="22" spans="1:23" ht="13.5">
      <c r="A22" s="3" t="s">
        <v>258</v>
      </c>
      <c r="B22" s="28">
        <v>258686</v>
      </c>
      <c r="C22" s="28">
        <v>257897</v>
      </c>
      <c r="D22" s="22">
        <v>255718</v>
      </c>
      <c r="E22" s="28">
        <v>256123</v>
      </c>
      <c r="F22" s="28">
        <v>258841</v>
      </c>
      <c r="G22" s="28">
        <v>253703</v>
      </c>
      <c r="H22" s="22">
        <v>266645</v>
      </c>
      <c r="I22" s="28">
        <v>255070</v>
      </c>
      <c r="J22" s="28">
        <v>254380</v>
      </c>
      <c r="K22" s="28">
        <v>251009</v>
      </c>
      <c r="L22" s="22">
        <v>246069</v>
      </c>
      <c r="M22" s="28">
        <v>227409</v>
      </c>
      <c r="N22" s="28">
        <v>225710</v>
      </c>
      <c r="O22" s="22">
        <v>224188</v>
      </c>
      <c r="P22" s="28">
        <v>222692</v>
      </c>
      <c r="Q22" s="28">
        <v>222659</v>
      </c>
      <c r="R22" s="28">
        <v>223659</v>
      </c>
      <c r="S22" s="22">
        <v>222820</v>
      </c>
      <c r="T22" s="28">
        <v>221740</v>
      </c>
      <c r="U22" s="28">
        <v>220835</v>
      </c>
      <c r="V22" s="28">
        <v>192715</v>
      </c>
      <c r="W22" s="22">
        <v>183015</v>
      </c>
    </row>
    <row r="23" spans="1:23" ht="13.5">
      <c r="A23" s="3" t="s">
        <v>259</v>
      </c>
      <c r="B23" s="28">
        <v>721959</v>
      </c>
      <c r="C23" s="28">
        <v>721959</v>
      </c>
      <c r="D23" s="22">
        <v>721959</v>
      </c>
      <c r="E23" s="28">
        <v>716679</v>
      </c>
      <c r="F23" s="28">
        <v>716679</v>
      </c>
      <c r="G23" s="28">
        <v>716679</v>
      </c>
      <c r="H23" s="22">
        <v>716707</v>
      </c>
      <c r="I23" s="28">
        <v>716707</v>
      </c>
      <c r="J23" s="28">
        <v>716707</v>
      </c>
      <c r="K23" s="28">
        <v>716707</v>
      </c>
      <c r="L23" s="22">
        <v>716707</v>
      </c>
      <c r="M23" s="28">
        <v>716707</v>
      </c>
      <c r="N23" s="28">
        <v>716707</v>
      </c>
      <c r="O23" s="22">
        <v>716707</v>
      </c>
      <c r="P23" s="28">
        <v>716707</v>
      </c>
      <c r="Q23" s="28">
        <v>716707</v>
      </c>
      <c r="R23" s="28">
        <v>716707</v>
      </c>
      <c r="S23" s="22">
        <v>716707</v>
      </c>
      <c r="T23" s="28">
        <v>716707</v>
      </c>
      <c r="U23" s="28">
        <v>716707</v>
      </c>
      <c r="V23" s="28">
        <v>716707</v>
      </c>
      <c r="W23" s="22">
        <v>670398</v>
      </c>
    </row>
    <row r="24" spans="1:23" ht="13.5">
      <c r="A24" s="3" t="s">
        <v>95</v>
      </c>
      <c r="B24" s="28">
        <v>7196</v>
      </c>
      <c r="C24" s="28"/>
      <c r="D24" s="22"/>
      <c r="E24" s="28"/>
      <c r="F24" s="28"/>
      <c r="G24" s="28"/>
      <c r="H24" s="22"/>
      <c r="I24" s="28"/>
      <c r="J24" s="28"/>
      <c r="K24" s="28"/>
      <c r="L24" s="22"/>
      <c r="M24" s="28"/>
      <c r="N24" s="28"/>
      <c r="O24" s="22"/>
      <c r="P24" s="28"/>
      <c r="Q24" s="28"/>
      <c r="R24" s="28"/>
      <c r="S24" s="22"/>
      <c r="T24" s="28"/>
      <c r="U24" s="28"/>
      <c r="V24" s="28"/>
      <c r="W24" s="22"/>
    </row>
    <row r="25" spans="1:23" ht="13.5">
      <c r="A25" s="3" t="s">
        <v>84</v>
      </c>
      <c r="B25" s="28">
        <v>-546579</v>
      </c>
      <c r="C25" s="28">
        <v>-541880</v>
      </c>
      <c r="D25" s="22">
        <v>-533363</v>
      </c>
      <c r="E25" s="28">
        <v>-526191</v>
      </c>
      <c r="F25" s="28">
        <v>-519855</v>
      </c>
      <c r="G25" s="28">
        <v>-519051</v>
      </c>
      <c r="H25" s="22">
        <v>-528380</v>
      </c>
      <c r="I25" s="28">
        <v>-520903</v>
      </c>
      <c r="J25" s="28">
        <v>-513800</v>
      </c>
      <c r="K25" s="28">
        <v>-507299</v>
      </c>
      <c r="L25" s="22">
        <v>-501115</v>
      </c>
      <c r="M25" s="28">
        <v>-489373</v>
      </c>
      <c r="N25" s="28">
        <v>-483900</v>
      </c>
      <c r="O25" s="22">
        <v>-478307</v>
      </c>
      <c r="P25" s="28">
        <v>-470849</v>
      </c>
      <c r="Q25" s="28">
        <v>-464028</v>
      </c>
      <c r="R25" s="28">
        <v>-466390</v>
      </c>
      <c r="S25" s="22">
        <v>-459760</v>
      </c>
      <c r="T25" s="28">
        <v>-474553</v>
      </c>
      <c r="U25" s="28">
        <v>-462041</v>
      </c>
      <c r="V25" s="28">
        <v>-452562</v>
      </c>
      <c r="W25" s="22">
        <v>-445124</v>
      </c>
    </row>
    <row r="26" spans="1:23" ht="13.5">
      <c r="A26" s="3" t="s">
        <v>97</v>
      </c>
      <c r="B26" s="28">
        <v>851107</v>
      </c>
      <c r="C26" s="28">
        <v>847821</v>
      </c>
      <c r="D26" s="22">
        <v>871912</v>
      </c>
      <c r="E26" s="28">
        <v>874209</v>
      </c>
      <c r="F26" s="28">
        <v>880554</v>
      </c>
      <c r="G26" s="28">
        <v>831541</v>
      </c>
      <c r="H26" s="22">
        <v>835504</v>
      </c>
      <c r="I26" s="28">
        <v>831406</v>
      </c>
      <c r="J26" s="28">
        <v>837820</v>
      </c>
      <c r="K26" s="28">
        <v>839084</v>
      </c>
      <c r="L26" s="22">
        <v>836828</v>
      </c>
      <c r="M26" s="28">
        <v>832097</v>
      </c>
      <c r="N26" s="28">
        <v>834915</v>
      </c>
      <c r="O26" s="22">
        <v>838985</v>
      </c>
      <c r="P26" s="28">
        <v>843298</v>
      </c>
      <c r="Q26" s="28">
        <v>849676</v>
      </c>
      <c r="R26" s="28">
        <v>856983</v>
      </c>
      <c r="S26" s="22">
        <v>866098</v>
      </c>
      <c r="T26" s="28">
        <v>892745</v>
      </c>
      <c r="U26" s="28">
        <v>904352</v>
      </c>
      <c r="V26" s="28">
        <v>885260</v>
      </c>
      <c r="W26" s="22">
        <v>828255</v>
      </c>
    </row>
    <row r="27" spans="1:23" ht="13.5">
      <c r="A27" s="2" t="s">
        <v>101</v>
      </c>
      <c r="B27" s="28">
        <v>15521</v>
      </c>
      <c r="C27" s="28">
        <v>13003</v>
      </c>
      <c r="D27" s="22">
        <v>9945</v>
      </c>
      <c r="E27" s="28">
        <v>10552</v>
      </c>
      <c r="F27" s="28">
        <v>11213</v>
      </c>
      <c r="G27" s="28">
        <v>11914</v>
      </c>
      <c r="H27" s="22">
        <v>12629</v>
      </c>
      <c r="I27" s="28">
        <v>13442</v>
      </c>
      <c r="J27" s="28">
        <v>13009</v>
      </c>
      <c r="K27" s="28">
        <v>12009</v>
      </c>
      <c r="L27" s="22">
        <v>8389</v>
      </c>
      <c r="M27" s="28">
        <v>9287</v>
      </c>
      <c r="N27" s="28">
        <v>9918</v>
      </c>
      <c r="O27" s="22">
        <v>10548</v>
      </c>
      <c r="P27" s="28">
        <v>9826</v>
      </c>
      <c r="Q27" s="28">
        <v>10425</v>
      </c>
      <c r="R27" s="28">
        <v>9629</v>
      </c>
      <c r="S27" s="22">
        <v>10189</v>
      </c>
      <c r="T27" s="28">
        <v>9097</v>
      </c>
      <c r="U27" s="28">
        <v>9698</v>
      </c>
      <c r="V27" s="28">
        <v>10403</v>
      </c>
      <c r="W27" s="22">
        <v>11107</v>
      </c>
    </row>
    <row r="28" spans="1:23" ht="13.5">
      <c r="A28" s="3" t="s">
        <v>103</v>
      </c>
      <c r="B28" s="28">
        <v>683051</v>
      </c>
      <c r="C28" s="28">
        <v>657233</v>
      </c>
      <c r="D28" s="22">
        <v>603071</v>
      </c>
      <c r="E28" s="28">
        <v>766835</v>
      </c>
      <c r="F28" s="28">
        <v>721669</v>
      </c>
      <c r="G28" s="28">
        <v>734229</v>
      </c>
      <c r="H28" s="22">
        <v>764759</v>
      </c>
      <c r="I28" s="28">
        <v>930552</v>
      </c>
      <c r="J28" s="28">
        <v>948316</v>
      </c>
      <c r="K28" s="28">
        <v>974257</v>
      </c>
      <c r="L28" s="22">
        <v>983324</v>
      </c>
      <c r="M28" s="28">
        <v>764107</v>
      </c>
      <c r="N28" s="28">
        <v>760012</v>
      </c>
      <c r="O28" s="22">
        <v>799076</v>
      </c>
      <c r="P28" s="28">
        <v>766082</v>
      </c>
      <c r="Q28" s="28">
        <v>783597</v>
      </c>
      <c r="R28" s="28">
        <v>809664</v>
      </c>
      <c r="S28" s="22">
        <v>752683</v>
      </c>
      <c r="T28" s="28">
        <v>282121</v>
      </c>
      <c r="U28" s="28">
        <v>335571</v>
      </c>
      <c r="V28" s="28">
        <v>442742</v>
      </c>
      <c r="W28" s="22">
        <v>382959</v>
      </c>
    </row>
    <row r="29" spans="1:23" ht="13.5">
      <c r="A29" s="3" t="s">
        <v>107</v>
      </c>
      <c r="B29" s="28">
        <v>69400</v>
      </c>
      <c r="C29" s="28">
        <v>69400</v>
      </c>
      <c r="D29" s="22">
        <v>69400</v>
      </c>
      <c r="E29" s="28">
        <v>69400</v>
      </c>
      <c r="F29" s="28">
        <v>69400</v>
      </c>
      <c r="G29" s="28">
        <v>69400</v>
      </c>
      <c r="H29" s="22">
        <v>69400</v>
      </c>
      <c r="I29" s="28">
        <v>69400</v>
      </c>
      <c r="J29" s="28">
        <v>69400</v>
      </c>
      <c r="K29" s="28">
        <v>69400</v>
      </c>
      <c r="L29" s="22">
        <v>69400</v>
      </c>
      <c r="M29" s="28">
        <v>69400</v>
      </c>
      <c r="N29" s="28">
        <v>69400</v>
      </c>
      <c r="O29" s="22">
        <v>69700</v>
      </c>
      <c r="P29" s="28">
        <v>69700</v>
      </c>
      <c r="Q29" s="28">
        <v>69700</v>
      </c>
      <c r="R29" s="28">
        <v>69700</v>
      </c>
      <c r="S29" s="22">
        <v>69700</v>
      </c>
      <c r="T29" s="28">
        <v>69700</v>
      </c>
      <c r="U29" s="28">
        <v>94700</v>
      </c>
      <c r="V29" s="28">
        <v>95250</v>
      </c>
      <c r="W29" s="22">
        <v>95250</v>
      </c>
    </row>
    <row r="30" spans="1:23" ht="13.5">
      <c r="A30" s="3" t="s">
        <v>76</v>
      </c>
      <c r="B30" s="28">
        <v>80464</v>
      </c>
      <c r="C30" s="28">
        <v>83586</v>
      </c>
      <c r="D30" s="22">
        <v>88288</v>
      </c>
      <c r="E30" s="28">
        <v>90176</v>
      </c>
      <c r="F30" s="28">
        <v>86519</v>
      </c>
      <c r="G30" s="28">
        <v>83348</v>
      </c>
      <c r="H30" s="22">
        <v>85214</v>
      </c>
      <c r="I30" s="28">
        <v>77240</v>
      </c>
      <c r="J30" s="28">
        <v>94130</v>
      </c>
      <c r="K30" s="28">
        <v>89497</v>
      </c>
      <c r="L30" s="22">
        <v>83517</v>
      </c>
      <c r="M30" s="28">
        <v>85871</v>
      </c>
      <c r="N30" s="28">
        <v>84062</v>
      </c>
      <c r="O30" s="22">
        <v>70881</v>
      </c>
      <c r="P30" s="28">
        <v>72675</v>
      </c>
      <c r="Q30" s="28">
        <v>73723</v>
      </c>
      <c r="R30" s="28">
        <v>67486</v>
      </c>
      <c r="S30" s="22">
        <v>87739</v>
      </c>
      <c r="T30" s="28">
        <v>123144</v>
      </c>
      <c r="U30" s="28">
        <v>110192</v>
      </c>
      <c r="V30" s="28">
        <v>73077</v>
      </c>
      <c r="W30" s="22">
        <v>97622</v>
      </c>
    </row>
    <row r="31" spans="1:23" ht="13.5">
      <c r="A31" s="3" t="s">
        <v>80</v>
      </c>
      <c r="B31" s="28">
        <v>43646</v>
      </c>
      <c r="C31" s="28">
        <v>43636</v>
      </c>
      <c r="D31" s="22">
        <v>43678</v>
      </c>
      <c r="E31" s="28">
        <v>43758</v>
      </c>
      <c r="F31" s="28">
        <v>43793</v>
      </c>
      <c r="G31" s="28">
        <v>43699</v>
      </c>
      <c r="H31" s="22">
        <v>43049</v>
      </c>
      <c r="I31" s="28">
        <v>43489</v>
      </c>
      <c r="J31" s="28">
        <v>42992</v>
      </c>
      <c r="K31" s="28">
        <v>43015</v>
      </c>
      <c r="L31" s="22">
        <v>42500</v>
      </c>
      <c r="M31" s="28">
        <v>42094</v>
      </c>
      <c r="N31" s="28">
        <v>44101</v>
      </c>
      <c r="O31" s="22">
        <v>43374</v>
      </c>
      <c r="P31" s="28">
        <v>43341</v>
      </c>
      <c r="Q31" s="28">
        <v>42724</v>
      </c>
      <c r="R31" s="28">
        <v>42671</v>
      </c>
      <c r="S31" s="22">
        <v>42084</v>
      </c>
      <c r="T31" s="28">
        <v>42051</v>
      </c>
      <c r="U31" s="28">
        <v>42029</v>
      </c>
      <c r="V31" s="28">
        <v>41487</v>
      </c>
      <c r="W31" s="22">
        <v>41501</v>
      </c>
    </row>
    <row r="32" spans="1:23" ht="13.5">
      <c r="A32" s="3" t="s">
        <v>81</v>
      </c>
      <c r="B32" s="28">
        <v>-46160</v>
      </c>
      <c r="C32" s="28">
        <v>-46160</v>
      </c>
      <c r="D32" s="22">
        <v>-46160</v>
      </c>
      <c r="E32" s="28">
        <v>-46160</v>
      </c>
      <c r="F32" s="28">
        <v>-46160</v>
      </c>
      <c r="G32" s="28">
        <v>-46160</v>
      </c>
      <c r="H32" s="22">
        <v>-46050</v>
      </c>
      <c r="I32" s="28">
        <v>-46050</v>
      </c>
      <c r="J32" s="28">
        <v>-46050</v>
      </c>
      <c r="K32" s="28">
        <v>-46050</v>
      </c>
      <c r="L32" s="22">
        <v>-45900</v>
      </c>
      <c r="M32" s="28">
        <v>-45700</v>
      </c>
      <c r="N32" s="28">
        <v>-45700</v>
      </c>
      <c r="O32" s="22">
        <v>-44300</v>
      </c>
      <c r="P32" s="28">
        <v>-43950</v>
      </c>
      <c r="Q32" s="28">
        <v>-43850</v>
      </c>
      <c r="R32" s="28">
        <v>-43850</v>
      </c>
      <c r="S32" s="22">
        <v>-43850</v>
      </c>
      <c r="T32" s="28">
        <v>-43850</v>
      </c>
      <c r="U32" s="28">
        <v>-68750</v>
      </c>
      <c r="V32" s="28">
        <v>-68700</v>
      </c>
      <c r="W32" s="22">
        <v>-68300</v>
      </c>
    </row>
    <row r="33" spans="1:23" ht="13.5">
      <c r="A33" s="3" t="s">
        <v>108</v>
      </c>
      <c r="B33" s="28">
        <v>830403</v>
      </c>
      <c r="C33" s="28">
        <v>807697</v>
      </c>
      <c r="D33" s="22">
        <v>758278</v>
      </c>
      <c r="E33" s="28">
        <v>924010</v>
      </c>
      <c r="F33" s="28">
        <v>875222</v>
      </c>
      <c r="G33" s="28">
        <v>884517</v>
      </c>
      <c r="H33" s="22">
        <v>916373</v>
      </c>
      <c r="I33" s="28">
        <v>1074633</v>
      </c>
      <c r="J33" s="28">
        <v>1108789</v>
      </c>
      <c r="K33" s="28">
        <v>1130120</v>
      </c>
      <c r="L33" s="22">
        <v>1132842</v>
      </c>
      <c r="M33" s="28">
        <v>915773</v>
      </c>
      <c r="N33" s="28">
        <v>911876</v>
      </c>
      <c r="O33" s="22">
        <v>938731</v>
      </c>
      <c r="P33" s="28">
        <v>907849</v>
      </c>
      <c r="Q33" s="28">
        <v>925894</v>
      </c>
      <c r="R33" s="28">
        <v>945672</v>
      </c>
      <c r="S33" s="22">
        <v>908356</v>
      </c>
      <c r="T33" s="28">
        <v>473167</v>
      </c>
      <c r="U33" s="28">
        <v>513743</v>
      </c>
      <c r="V33" s="28">
        <v>583856</v>
      </c>
      <c r="W33" s="22">
        <v>549033</v>
      </c>
    </row>
    <row r="34" spans="1:23" ht="13.5">
      <c r="A34" s="2" t="s">
        <v>109</v>
      </c>
      <c r="B34" s="28">
        <v>1697032</v>
      </c>
      <c r="C34" s="28">
        <v>1668522</v>
      </c>
      <c r="D34" s="22">
        <v>1640135</v>
      </c>
      <c r="E34" s="28">
        <v>1808772</v>
      </c>
      <c r="F34" s="28">
        <v>1766990</v>
      </c>
      <c r="G34" s="28">
        <v>1727973</v>
      </c>
      <c r="H34" s="22">
        <v>1764507</v>
      </c>
      <c r="I34" s="28">
        <v>1919482</v>
      </c>
      <c r="J34" s="28">
        <v>1959619</v>
      </c>
      <c r="K34" s="28">
        <v>1981214</v>
      </c>
      <c r="L34" s="22">
        <v>1978060</v>
      </c>
      <c r="M34" s="28">
        <v>1757157</v>
      </c>
      <c r="N34" s="28">
        <v>1756710</v>
      </c>
      <c r="O34" s="22">
        <v>1788266</v>
      </c>
      <c r="P34" s="28">
        <v>1760975</v>
      </c>
      <c r="Q34" s="28">
        <v>1785995</v>
      </c>
      <c r="R34" s="28">
        <v>1812285</v>
      </c>
      <c r="S34" s="22">
        <v>1784645</v>
      </c>
      <c r="T34" s="28">
        <v>1375010</v>
      </c>
      <c r="U34" s="28">
        <v>1427793</v>
      </c>
      <c r="V34" s="28">
        <v>1479519</v>
      </c>
      <c r="W34" s="22">
        <v>1388396</v>
      </c>
    </row>
    <row r="35" spans="1:23" ht="14.25" thickBot="1">
      <c r="A35" s="5" t="s">
        <v>110</v>
      </c>
      <c r="B35" s="29">
        <v>7422207</v>
      </c>
      <c r="C35" s="29">
        <v>7484289</v>
      </c>
      <c r="D35" s="23">
        <v>8076414</v>
      </c>
      <c r="E35" s="29">
        <v>6997355</v>
      </c>
      <c r="F35" s="29">
        <v>5637133</v>
      </c>
      <c r="G35" s="29">
        <v>6173265</v>
      </c>
      <c r="H35" s="23">
        <v>8600358</v>
      </c>
      <c r="I35" s="29">
        <v>7328488</v>
      </c>
      <c r="J35" s="29">
        <v>6797258</v>
      </c>
      <c r="K35" s="29">
        <v>6498039</v>
      </c>
      <c r="L35" s="23">
        <v>7549520</v>
      </c>
      <c r="M35" s="29">
        <v>7015565</v>
      </c>
      <c r="N35" s="29">
        <v>6537058</v>
      </c>
      <c r="O35" s="23">
        <v>6288925</v>
      </c>
      <c r="P35" s="29">
        <v>7199901</v>
      </c>
      <c r="Q35" s="29">
        <v>7386575</v>
      </c>
      <c r="R35" s="29">
        <v>7611550</v>
      </c>
      <c r="S35" s="23">
        <v>8746496</v>
      </c>
      <c r="T35" s="29">
        <v>9388542</v>
      </c>
      <c r="U35" s="29">
        <v>8789196</v>
      </c>
      <c r="V35" s="29">
        <v>9677537</v>
      </c>
      <c r="W35" s="23">
        <v>10358190</v>
      </c>
    </row>
    <row r="36" spans="1:23" ht="14.25" thickTop="1">
      <c r="A36" s="2" t="s">
        <v>0</v>
      </c>
      <c r="B36" s="28">
        <v>2592175</v>
      </c>
      <c r="C36" s="28">
        <v>2727809</v>
      </c>
      <c r="D36" s="22">
        <v>3167460</v>
      </c>
      <c r="E36" s="28">
        <v>2267881</v>
      </c>
      <c r="F36" s="28">
        <v>1051262</v>
      </c>
      <c r="G36" s="28">
        <v>1863837</v>
      </c>
      <c r="H36" s="22">
        <v>3793786</v>
      </c>
      <c r="I36" s="28">
        <v>2944405</v>
      </c>
      <c r="J36" s="28">
        <v>2396720</v>
      </c>
      <c r="K36" s="28">
        <v>2195602</v>
      </c>
      <c r="L36" s="22">
        <v>3152007</v>
      </c>
      <c r="M36" s="28">
        <v>2667273</v>
      </c>
      <c r="N36" s="28">
        <v>2425520</v>
      </c>
      <c r="O36" s="22">
        <v>1975208</v>
      </c>
      <c r="P36" s="28">
        <v>1859996</v>
      </c>
      <c r="Q36" s="28">
        <v>1964253</v>
      </c>
      <c r="R36" s="28">
        <v>2641843</v>
      </c>
      <c r="S36" s="22">
        <v>3668202</v>
      </c>
      <c r="T36" s="28">
        <v>2848488</v>
      </c>
      <c r="U36" s="28">
        <v>2590754</v>
      </c>
      <c r="V36" s="28">
        <v>3130398</v>
      </c>
      <c r="W36" s="22">
        <v>3790569</v>
      </c>
    </row>
    <row r="37" spans="1:23" ht="13.5">
      <c r="A37" s="2" t="s">
        <v>116</v>
      </c>
      <c r="B37" s="28">
        <v>102448</v>
      </c>
      <c r="C37" s="28">
        <v>78691</v>
      </c>
      <c r="D37" s="22">
        <v>6935</v>
      </c>
      <c r="E37" s="28">
        <v>3370</v>
      </c>
      <c r="F37" s="28">
        <v>14731</v>
      </c>
      <c r="G37" s="28">
        <v>6378</v>
      </c>
      <c r="H37" s="22">
        <v>70027</v>
      </c>
      <c r="I37" s="28"/>
      <c r="J37" s="28">
        <v>41214</v>
      </c>
      <c r="K37" s="28">
        <v>3873</v>
      </c>
      <c r="L37" s="22">
        <v>118562</v>
      </c>
      <c r="M37" s="28">
        <v>89206</v>
      </c>
      <c r="N37" s="28">
        <v>40272</v>
      </c>
      <c r="O37" s="22">
        <v>85602</v>
      </c>
      <c r="P37" s="28">
        <v>4213</v>
      </c>
      <c r="Q37" s="28">
        <v>14024</v>
      </c>
      <c r="R37" s="28">
        <v>5179</v>
      </c>
      <c r="S37" s="22">
        <v>42541</v>
      </c>
      <c r="T37" s="28">
        <v>114</v>
      </c>
      <c r="U37" s="28">
        <v>64173</v>
      </c>
      <c r="V37" s="28">
        <v>10118</v>
      </c>
      <c r="W37" s="22">
        <v>15008</v>
      </c>
    </row>
    <row r="38" spans="1:23" ht="13.5">
      <c r="A38" s="2" t="s">
        <v>1</v>
      </c>
      <c r="B38" s="28">
        <v>239489</v>
      </c>
      <c r="C38" s="28">
        <v>252355</v>
      </c>
      <c r="D38" s="22">
        <v>562034</v>
      </c>
      <c r="E38" s="28">
        <v>344321</v>
      </c>
      <c r="F38" s="28">
        <v>336719</v>
      </c>
      <c r="G38" s="28">
        <v>73610</v>
      </c>
      <c r="H38" s="22">
        <v>54756</v>
      </c>
      <c r="I38" s="28">
        <v>125328</v>
      </c>
      <c r="J38" s="28">
        <v>121707</v>
      </c>
      <c r="K38" s="28">
        <v>148702</v>
      </c>
      <c r="L38" s="22">
        <v>55444</v>
      </c>
      <c r="M38" s="28">
        <v>177404</v>
      </c>
      <c r="N38" s="28">
        <v>41710</v>
      </c>
      <c r="O38" s="22">
        <v>161542</v>
      </c>
      <c r="P38" s="28">
        <v>1440604</v>
      </c>
      <c r="Q38" s="28">
        <v>1461738</v>
      </c>
      <c r="R38" s="28">
        <v>1008700</v>
      </c>
      <c r="S38" s="22">
        <v>1017158</v>
      </c>
      <c r="T38" s="28">
        <v>2671794</v>
      </c>
      <c r="U38" s="28">
        <v>2122129</v>
      </c>
      <c r="V38" s="28">
        <v>2567399</v>
      </c>
      <c r="W38" s="22">
        <v>2593087</v>
      </c>
    </row>
    <row r="39" spans="1:23" ht="13.5">
      <c r="A39" s="2" t="s">
        <v>121</v>
      </c>
      <c r="B39" s="28">
        <v>6000</v>
      </c>
      <c r="C39" s="28">
        <v>8000</v>
      </c>
      <c r="D39" s="22">
        <v>7000</v>
      </c>
      <c r="E39" s="28">
        <v>9000</v>
      </c>
      <c r="F39" s="28">
        <v>8000</v>
      </c>
      <c r="G39" s="28">
        <v>12000</v>
      </c>
      <c r="H39" s="22">
        <v>11000</v>
      </c>
      <c r="I39" s="28">
        <v>13000</v>
      </c>
      <c r="J39" s="28">
        <v>10000</v>
      </c>
      <c r="K39" s="28">
        <v>9000</v>
      </c>
      <c r="L39" s="22">
        <v>9000</v>
      </c>
      <c r="M39" s="28">
        <v>8000</v>
      </c>
      <c r="N39" s="28">
        <v>7000</v>
      </c>
      <c r="O39" s="22">
        <v>8000</v>
      </c>
      <c r="P39" s="28">
        <v>9000</v>
      </c>
      <c r="Q39" s="28">
        <v>9000</v>
      </c>
      <c r="R39" s="28">
        <v>10000</v>
      </c>
      <c r="S39" s="22">
        <v>10000</v>
      </c>
      <c r="T39" s="28">
        <v>10000</v>
      </c>
      <c r="U39" s="28">
        <v>10000</v>
      </c>
      <c r="V39" s="28">
        <v>9000</v>
      </c>
      <c r="W39" s="22">
        <v>9000</v>
      </c>
    </row>
    <row r="40" spans="1:23" ht="13.5">
      <c r="A40" s="2" t="s">
        <v>122</v>
      </c>
      <c r="B40" s="28">
        <v>25900</v>
      </c>
      <c r="C40" s="28">
        <v>30200</v>
      </c>
      <c r="D40" s="22">
        <v>5400</v>
      </c>
      <c r="E40" s="28">
        <v>21700</v>
      </c>
      <c r="F40" s="28">
        <v>43500</v>
      </c>
      <c r="G40" s="28">
        <v>3200</v>
      </c>
      <c r="H40" s="22"/>
      <c r="I40" s="28">
        <v>25900</v>
      </c>
      <c r="J40" s="28">
        <v>46100</v>
      </c>
      <c r="K40" s="28">
        <v>42300</v>
      </c>
      <c r="L40" s="22">
        <v>48000</v>
      </c>
      <c r="M40" s="28"/>
      <c r="N40" s="28"/>
      <c r="O40" s="22"/>
      <c r="P40" s="28">
        <v>6700</v>
      </c>
      <c r="Q40" s="28">
        <v>5200</v>
      </c>
      <c r="R40" s="28"/>
      <c r="S40" s="22"/>
      <c r="T40" s="28"/>
      <c r="U40" s="28">
        <v>35200</v>
      </c>
      <c r="V40" s="28">
        <v>8400</v>
      </c>
      <c r="W40" s="22">
        <v>7700</v>
      </c>
    </row>
    <row r="41" spans="1:23" ht="13.5">
      <c r="A41" s="2" t="s">
        <v>123</v>
      </c>
      <c r="B41" s="28">
        <v>16000</v>
      </c>
      <c r="C41" s="28">
        <v>50000</v>
      </c>
      <c r="D41" s="22">
        <v>37500</v>
      </c>
      <c r="E41" s="28">
        <v>15993</v>
      </c>
      <c r="F41" s="28">
        <v>50100</v>
      </c>
      <c r="G41" s="28">
        <v>21300</v>
      </c>
      <c r="H41" s="22">
        <v>38500</v>
      </c>
      <c r="I41" s="28">
        <v>16100</v>
      </c>
      <c r="J41" s="28">
        <v>52100</v>
      </c>
      <c r="K41" s="28">
        <v>21300</v>
      </c>
      <c r="L41" s="22">
        <v>38600</v>
      </c>
      <c r="M41" s="28">
        <v>51100</v>
      </c>
      <c r="N41" s="28">
        <v>21300</v>
      </c>
      <c r="O41" s="22">
        <v>38700</v>
      </c>
      <c r="P41" s="28">
        <v>15100</v>
      </c>
      <c r="Q41" s="28">
        <v>50200</v>
      </c>
      <c r="R41" s="28">
        <v>20300</v>
      </c>
      <c r="S41" s="22">
        <v>37700</v>
      </c>
      <c r="T41" s="28">
        <v>16100</v>
      </c>
      <c r="U41" s="28">
        <v>50200</v>
      </c>
      <c r="V41" s="28">
        <v>20300</v>
      </c>
      <c r="W41" s="22">
        <v>38600</v>
      </c>
    </row>
    <row r="42" spans="1:23" ht="13.5">
      <c r="A42" s="2" t="s">
        <v>80</v>
      </c>
      <c r="B42" s="28">
        <v>73793</v>
      </c>
      <c r="C42" s="28">
        <v>54154</v>
      </c>
      <c r="D42" s="22">
        <v>53017</v>
      </c>
      <c r="E42" s="28">
        <v>215849</v>
      </c>
      <c r="F42" s="28">
        <v>75976</v>
      </c>
      <c r="G42" s="28">
        <v>74075</v>
      </c>
      <c r="H42" s="22">
        <v>420897</v>
      </c>
      <c r="I42" s="28">
        <v>151525</v>
      </c>
      <c r="J42" s="28">
        <v>97667</v>
      </c>
      <c r="K42" s="28">
        <v>75031</v>
      </c>
      <c r="L42" s="22">
        <v>64827</v>
      </c>
      <c r="M42" s="28">
        <v>73094</v>
      </c>
      <c r="N42" s="28">
        <v>91818</v>
      </c>
      <c r="O42" s="22">
        <v>93768</v>
      </c>
      <c r="P42" s="28">
        <v>74351</v>
      </c>
      <c r="Q42" s="28">
        <v>62216</v>
      </c>
      <c r="R42" s="28">
        <v>80625</v>
      </c>
      <c r="S42" s="22">
        <v>137291</v>
      </c>
      <c r="T42" s="28">
        <v>73647</v>
      </c>
      <c r="U42" s="28">
        <v>118319</v>
      </c>
      <c r="V42" s="28">
        <v>74442</v>
      </c>
      <c r="W42" s="22">
        <v>50111</v>
      </c>
    </row>
    <row r="43" spans="1:23" ht="13.5">
      <c r="A43" s="2" t="s">
        <v>124</v>
      </c>
      <c r="B43" s="28">
        <v>3055807</v>
      </c>
      <c r="C43" s="28">
        <v>3201211</v>
      </c>
      <c r="D43" s="22">
        <v>3839346</v>
      </c>
      <c r="E43" s="28">
        <v>2878115</v>
      </c>
      <c r="F43" s="28">
        <v>1580290</v>
      </c>
      <c r="G43" s="28">
        <v>2054401</v>
      </c>
      <c r="H43" s="22">
        <v>4388967</v>
      </c>
      <c r="I43" s="28">
        <v>3276259</v>
      </c>
      <c r="J43" s="28">
        <v>2765510</v>
      </c>
      <c r="K43" s="28">
        <v>2495809</v>
      </c>
      <c r="L43" s="22">
        <v>3486442</v>
      </c>
      <c r="M43" s="28">
        <v>3066079</v>
      </c>
      <c r="N43" s="28">
        <v>2627621</v>
      </c>
      <c r="O43" s="22">
        <v>2362821</v>
      </c>
      <c r="P43" s="28">
        <v>3409966</v>
      </c>
      <c r="Q43" s="28">
        <v>3566632</v>
      </c>
      <c r="R43" s="28">
        <v>3766649</v>
      </c>
      <c r="S43" s="22">
        <v>4912894</v>
      </c>
      <c r="T43" s="28">
        <v>5620145</v>
      </c>
      <c r="U43" s="28">
        <v>4990777</v>
      </c>
      <c r="V43" s="28">
        <v>5820058</v>
      </c>
      <c r="W43" s="22">
        <v>6504076</v>
      </c>
    </row>
    <row r="44" spans="1:23" ht="13.5">
      <c r="A44" s="2" t="s">
        <v>126</v>
      </c>
      <c r="B44" s="28">
        <v>242553</v>
      </c>
      <c r="C44" s="28">
        <v>238092</v>
      </c>
      <c r="D44" s="22">
        <v>237568</v>
      </c>
      <c r="E44" s="28">
        <v>239417</v>
      </c>
      <c r="F44" s="28">
        <v>234039</v>
      </c>
      <c r="G44" s="28">
        <v>228982</v>
      </c>
      <c r="H44" s="22">
        <v>217474</v>
      </c>
      <c r="I44" s="28">
        <v>214362</v>
      </c>
      <c r="J44" s="28">
        <v>210086</v>
      </c>
      <c r="K44" s="28">
        <v>207188</v>
      </c>
      <c r="L44" s="22">
        <v>200938</v>
      </c>
      <c r="M44" s="28">
        <v>191189</v>
      </c>
      <c r="N44" s="28">
        <v>188614</v>
      </c>
      <c r="O44" s="22">
        <v>184703</v>
      </c>
      <c r="P44" s="28">
        <v>180383</v>
      </c>
      <c r="Q44" s="28">
        <v>186495</v>
      </c>
      <c r="R44" s="28">
        <v>182451</v>
      </c>
      <c r="S44" s="22">
        <v>187572</v>
      </c>
      <c r="T44" s="28">
        <v>183082</v>
      </c>
      <c r="U44" s="28">
        <v>178579</v>
      </c>
      <c r="V44" s="28">
        <v>174364</v>
      </c>
      <c r="W44" s="22">
        <v>177019</v>
      </c>
    </row>
    <row r="45" spans="1:23" ht="13.5">
      <c r="A45" s="2" t="s">
        <v>127</v>
      </c>
      <c r="B45" s="28">
        <v>93081</v>
      </c>
      <c r="C45" s="28">
        <v>91619</v>
      </c>
      <c r="D45" s="22">
        <v>100886</v>
      </c>
      <c r="E45" s="28">
        <v>99410</v>
      </c>
      <c r="F45" s="28">
        <v>97933</v>
      </c>
      <c r="G45" s="28">
        <v>96457</v>
      </c>
      <c r="H45" s="22">
        <v>105374</v>
      </c>
      <c r="I45" s="28">
        <v>103686</v>
      </c>
      <c r="J45" s="28">
        <v>101770</v>
      </c>
      <c r="K45" s="28">
        <v>99855</v>
      </c>
      <c r="L45" s="22">
        <v>98527</v>
      </c>
      <c r="M45" s="28">
        <v>95137</v>
      </c>
      <c r="N45" s="28">
        <v>93442</v>
      </c>
      <c r="O45" s="22">
        <v>93156</v>
      </c>
      <c r="P45" s="28">
        <v>91430</v>
      </c>
      <c r="Q45" s="28">
        <v>89630</v>
      </c>
      <c r="R45" s="28">
        <v>87794</v>
      </c>
      <c r="S45" s="22">
        <v>86065</v>
      </c>
      <c r="T45" s="28">
        <v>86695</v>
      </c>
      <c r="U45" s="28">
        <v>84916</v>
      </c>
      <c r="V45" s="28">
        <v>83137</v>
      </c>
      <c r="W45" s="22">
        <v>85201</v>
      </c>
    </row>
    <row r="46" spans="1:23" ht="13.5">
      <c r="A46" s="2" t="s">
        <v>128</v>
      </c>
      <c r="B46" s="28"/>
      <c r="C46" s="28"/>
      <c r="D46" s="22"/>
      <c r="E46" s="28"/>
      <c r="F46" s="28"/>
      <c r="G46" s="28"/>
      <c r="H46" s="22"/>
      <c r="I46" s="28"/>
      <c r="J46" s="28"/>
      <c r="K46" s="28"/>
      <c r="L46" s="22"/>
      <c r="M46" s="28"/>
      <c r="N46" s="28"/>
      <c r="O46" s="22"/>
      <c r="P46" s="28">
        <v>27589</v>
      </c>
      <c r="Q46" s="28">
        <v>27589</v>
      </c>
      <c r="R46" s="28">
        <v>27609</v>
      </c>
      <c r="S46" s="22">
        <v>28824</v>
      </c>
      <c r="T46" s="28">
        <v>36379</v>
      </c>
      <c r="U46" s="28">
        <v>36379</v>
      </c>
      <c r="V46" s="28">
        <v>36339</v>
      </c>
      <c r="W46" s="22">
        <v>36339</v>
      </c>
    </row>
    <row r="47" spans="1:23" ht="13.5">
      <c r="A47" s="2" t="s">
        <v>80</v>
      </c>
      <c r="B47" s="28">
        <v>140</v>
      </c>
      <c r="C47" s="28">
        <v>140</v>
      </c>
      <c r="D47" s="22">
        <v>140</v>
      </c>
      <c r="E47" s="28">
        <v>140</v>
      </c>
      <c r="F47" s="28">
        <v>140</v>
      </c>
      <c r="G47" s="28">
        <v>140</v>
      </c>
      <c r="H47" s="22">
        <v>160</v>
      </c>
      <c r="I47" s="28">
        <v>160</v>
      </c>
      <c r="J47" s="28">
        <v>460</v>
      </c>
      <c r="K47" s="28">
        <v>460</v>
      </c>
      <c r="L47" s="22">
        <v>460</v>
      </c>
      <c r="M47" s="28">
        <v>460</v>
      </c>
      <c r="N47" s="28">
        <v>460</v>
      </c>
      <c r="O47" s="22">
        <v>480</v>
      </c>
      <c r="P47" s="28"/>
      <c r="Q47" s="28"/>
      <c r="R47" s="28"/>
      <c r="S47" s="22"/>
      <c r="T47" s="28"/>
      <c r="U47" s="28"/>
      <c r="V47" s="28"/>
      <c r="W47" s="22"/>
    </row>
    <row r="48" spans="1:23" ht="13.5">
      <c r="A48" s="2" t="s">
        <v>129</v>
      </c>
      <c r="B48" s="28">
        <v>335774</v>
      </c>
      <c r="C48" s="28">
        <v>329851</v>
      </c>
      <c r="D48" s="22">
        <v>338595</v>
      </c>
      <c r="E48" s="28">
        <v>338967</v>
      </c>
      <c r="F48" s="28">
        <v>332113</v>
      </c>
      <c r="G48" s="28">
        <v>325580</v>
      </c>
      <c r="H48" s="22">
        <v>323008</v>
      </c>
      <c r="I48" s="28">
        <v>318208</v>
      </c>
      <c r="J48" s="28">
        <v>312317</v>
      </c>
      <c r="K48" s="28">
        <v>307504</v>
      </c>
      <c r="L48" s="22">
        <v>299925</v>
      </c>
      <c r="M48" s="28">
        <v>286786</v>
      </c>
      <c r="N48" s="28">
        <v>282516</v>
      </c>
      <c r="O48" s="22">
        <v>278339</v>
      </c>
      <c r="P48" s="28">
        <v>299403</v>
      </c>
      <c r="Q48" s="28">
        <v>303715</v>
      </c>
      <c r="R48" s="28">
        <v>297855</v>
      </c>
      <c r="S48" s="22">
        <v>302462</v>
      </c>
      <c r="T48" s="28">
        <v>306156</v>
      </c>
      <c r="U48" s="28">
        <v>299875</v>
      </c>
      <c r="V48" s="28">
        <v>293841</v>
      </c>
      <c r="W48" s="22">
        <v>298560</v>
      </c>
    </row>
    <row r="49" spans="1:23" ht="14.25" thickBot="1">
      <c r="A49" s="5" t="s">
        <v>130</v>
      </c>
      <c r="B49" s="29">
        <v>3391582</v>
      </c>
      <c r="C49" s="29">
        <v>3531063</v>
      </c>
      <c r="D49" s="23">
        <v>4177941</v>
      </c>
      <c r="E49" s="29">
        <v>3217083</v>
      </c>
      <c r="F49" s="29">
        <v>1912403</v>
      </c>
      <c r="G49" s="29">
        <v>2379981</v>
      </c>
      <c r="H49" s="23">
        <v>4711975</v>
      </c>
      <c r="I49" s="29">
        <v>3594467</v>
      </c>
      <c r="J49" s="29">
        <v>3077828</v>
      </c>
      <c r="K49" s="29">
        <v>2803314</v>
      </c>
      <c r="L49" s="23">
        <v>3786368</v>
      </c>
      <c r="M49" s="29">
        <v>3352865</v>
      </c>
      <c r="N49" s="29">
        <v>2910138</v>
      </c>
      <c r="O49" s="23">
        <v>2641161</v>
      </c>
      <c r="P49" s="29">
        <v>3709369</v>
      </c>
      <c r="Q49" s="29">
        <v>3870348</v>
      </c>
      <c r="R49" s="29">
        <v>4064504</v>
      </c>
      <c r="S49" s="23">
        <v>5215357</v>
      </c>
      <c r="T49" s="29">
        <v>5926302</v>
      </c>
      <c r="U49" s="29">
        <v>5290652</v>
      </c>
      <c r="V49" s="29">
        <v>6113900</v>
      </c>
      <c r="W49" s="23">
        <v>6802636</v>
      </c>
    </row>
    <row r="50" spans="1:23" ht="14.25" thickTop="1">
      <c r="A50" s="2" t="s">
        <v>132</v>
      </c>
      <c r="B50" s="28">
        <v>723000</v>
      </c>
      <c r="C50" s="28">
        <v>723000</v>
      </c>
      <c r="D50" s="22">
        <v>723000</v>
      </c>
      <c r="E50" s="28">
        <v>723000</v>
      </c>
      <c r="F50" s="28">
        <v>723000</v>
      </c>
      <c r="G50" s="28">
        <v>723000</v>
      </c>
      <c r="H50" s="22">
        <v>723000</v>
      </c>
      <c r="I50" s="28">
        <v>723000</v>
      </c>
      <c r="J50" s="28">
        <v>723000</v>
      </c>
      <c r="K50" s="28">
        <v>723000</v>
      </c>
      <c r="L50" s="22">
        <v>723000</v>
      </c>
      <c r="M50" s="28">
        <v>723000</v>
      </c>
      <c r="N50" s="28">
        <v>723000</v>
      </c>
      <c r="O50" s="22">
        <v>723000</v>
      </c>
      <c r="P50" s="28">
        <v>723000</v>
      </c>
      <c r="Q50" s="28">
        <v>723000</v>
      </c>
      <c r="R50" s="28">
        <v>723000</v>
      </c>
      <c r="S50" s="22">
        <v>723000</v>
      </c>
      <c r="T50" s="28">
        <v>723000</v>
      </c>
      <c r="U50" s="28">
        <v>723000</v>
      </c>
      <c r="V50" s="28">
        <v>723000</v>
      </c>
      <c r="W50" s="22">
        <v>723000</v>
      </c>
    </row>
    <row r="51" spans="1:23" ht="13.5">
      <c r="A51" s="2" t="s">
        <v>134</v>
      </c>
      <c r="B51" s="28">
        <v>472625</v>
      </c>
      <c r="C51" s="28">
        <v>472625</v>
      </c>
      <c r="D51" s="22">
        <v>472625</v>
      </c>
      <c r="E51" s="28">
        <v>472625</v>
      </c>
      <c r="F51" s="28">
        <v>472625</v>
      </c>
      <c r="G51" s="28">
        <v>472625</v>
      </c>
      <c r="H51" s="22">
        <v>472625</v>
      </c>
      <c r="I51" s="28">
        <v>472625</v>
      </c>
      <c r="J51" s="28">
        <v>472625</v>
      </c>
      <c r="K51" s="28">
        <v>472625</v>
      </c>
      <c r="L51" s="22">
        <v>472625</v>
      </c>
      <c r="M51" s="28">
        <v>472625</v>
      </c>
      <c r="N51" s="28">
        <v>472625</v>
      </c>
      <c r="O51" s="22">
        <v>472625</v>
      </c>
      <c r="P51" s="28">
        <v>472625</v>
      </c>
      <c r="Q51" s="28">
        <v>472625</v>
      </c>
      <c r="R51" s="28">
        <v>472625</v>
      </c>
      <c r="S51" s="22">
        <v>472625</v>
      </c>
      <c r="T51" s="28">
        <v>472625</v>
      </c>
      <c r="U51" s="28">
        <v>472625</v>
      </c>
      <c r="V51" s="28">
        <v>472625</v>
      </c>
      <c r="W51" s="22">
        <v>472625</v>
      </c>
    </row>
    <row r="52" spans="1:23" ht="13.5">
      <c r="A52" s="2" t="s">
        <v>139</v>
      </c>
      <c r="B52" s="28">
        <v>2782564</v>
      </c>
      <c r="C52" s="28">
        <v>2720493</v>
      </c>
      <c r="D52" s="22">
        <v>2705797</v>
      </c>
      <c r="E52" s="28">
        <v>2607776</v>
      </c>
      <c r="F52" s="28">
        <v>2563126</v>
      </c>
      <c r="G52" s="28">
        <v>2635796</v>
      </c>
      <c r="H52" s="22">
        <v>2726940</v>
      </c>
      <c r="I52" s="28">
        <v>2576937</v>
      </c>
      <c r="J52" s="28">
        <v>2559921</v>
      </c>
      <c r="K52" s="28">
        <v>2527824</v>
      </c>
      <c r="L52" s="22">
        <v>2588062</v>
      </c>
      <c r="M52" s="28">
        <v>2504444</v>
      </c>
      <c r="N52" s="28">
        <v>2471088</v>
      </c>
      <c r="O52" s="22">
        <v>2461314</v>
      </c>
      <c r="P52" s="28">
        <v>2329462</v>
      </c>
      <c r="Q52" s="28">
        <v>2336731</v>
      </c>
      <c r="R52" s="28">
        <v>2343126</v>
      </c>
      <c r="S52" s="22">
        <v>2363768</v>
      </c>
      <c r="T52" s="28">
        <v>2285756</v>
      </c>
      <c r="U52" s="28">
        <v>2289864</v>
      </c>
      <c r="V52" s="28">
        <v>2301979</v>
      </c>
      <c r="W52" s="22">
        <v>2328663</v>
      </c>
    </row>
    <row r="53" spans="1:23" ht="13.5">
      <c r="A53" s="2" t="s">
        <v>140</v>
      </c>
      <c r="B53" s="28">
        <v>-46217</v>
      </c>
      <c r="C53" s="28">
        <v>-46217</v>
      </c>
      <c r="D53" s="22">
        <v>-46217</v>
      </c>
      <c r="E53" s="28">
        <v>-46217</v>
      </c>
      <c r="F53" s="28">
        <v>-46217</v>
      </c>
      <c r="G53" s="28">
        <v>-46217</v>
      </c>
      <c r="H53" s="22">
        <v>-46217</v>
      </c>
      <c r="I53" s="28">
        <v>-46217</v>
      </c>
      <c r="J53" s="28">
        <v>-46217</v>
      </c>
      <c r="K53" s="28">
        <v>-46217</v>
      </c>
      <c r="L53" s="22">
        <v>-46217</v>
      </c>
      <c r="M53" s="28">
        <v>-46217</v>
      </c>
      <c r="N53" s="28">
        <v>-46217</v>
      </c>
      <c r="O53" s="22">
        <v>-46217</v>
      </c>
      <c r="P53" s="28">
        <v>-46217</v>
      </c>
      <c r="Q53" s="28">
        <v>-46217</v>
      </c>
      <c r="R53" s="28">
        <v>-46217</v>
      </c>
      <c r="S53" s="22">
        <v>-46217</v>
      </c>
      <c r="T53" s="28">
        <v>-46217</v>
      </c>
      <c r="U53" s="28">
        <v>-46217</v>
      </c>
      <c r="V53" s="28">
        <v>-46161</v>
      </c>
      <c r="W53" s="22">
        <v>-46040</v>
      </c>
    </row>
    <row r="54" spans="1:23" ht="13.5">
      <c r="A54" s="2" t="s">
        <v>141</v>
      </c>
      <c r="B54" s="28">
        <v>3931971</v>
      </c>
      <c r="C54" s="28">
        <v>3869901</v>
      </c>
      <c r="D54" s="22">
        <v>3855205</v>
      </c>
      <c r="E54" s="28">
        <v>3757183</v>
      </c>
      <c r="F54" s="28">
        <v>3712534</v>
      </c>
      <c r="G54" s="28">
        <v>3785203</v>
      </c>
      <c r="H54" s="22">
        <v>3876348</v>
      </c>
      <c r="I54" s="28">
        <v>3726344</v>
      </c>
      <c r="J54" s="28">
        <v>3709329</v>
      </c>
      <c r="K54" s="28">
        <v>3677231</v>
      </c>
      <c r="L54" s="22">
        <v>3737470</v>
      </c>
      <c r="M54" s="28">
        <v>3653852</v>
      </c>
      <c r="N54" s="28">
        <v>3620496</v>
      </c>
      <c r="O54" s="22">
        <v>3610721</v>
      </c>
      <c r="P54" s="28">
        <v>3478869</v>
      </c>
      <c r="Q54" s="28">
        <v>3486139</v>
      </c>
      <c r="R54" s="28">
        <v>3492533</v>
      </c>
      <c r="S54" s="22">
        <v>3513175</v>
      </c>
      <c r="T54" s="28">
        <v>3435163</v>
      </c>
      <c r="U54" s="28">
        <v>3439271</v>
      </c>
      <c r="V54" s="28">
        <v>3451442</v>
      </c>
      <c r="W54" s="22">
        <v>3478248</v>
      </c>
    </row>
    <row r="55" spans="1:23" ht="13.5">
      <c r="A55" s="2" t="s">
        <v>143</v>
      </c>
      <c r="B55" s="28">
        <v>98653</v>
      </c>
      <c r="C55" s="28">
        <v>83324</v>
      </c>
      <c r="D55" s="22">
        <v>43267</v>
      </c>
      <c r="E55" s="28">
        <v>23088</v>
      </c>
      <c r="F55" s="28">
        <v>12195</v>
      </c>
      <c r="G55" s="28">
        <v>8080</v>
      </c>
      <c r="H55" s="22">
        <v>12034</v>
      </c>
      <c r="I55" s="28">
        <v>7676</v>
      </c>
      <c r="J55" s="28">
        <v>10101</v>
      </c>
      <c r="K55" s="28">
        <v>17493</v>
      </c>
      <c r="L55" s="22">
        <v>25681</v>
      </c>
      <c r="M55" s="28">
        <v>8847</v>
      </c>
      <c r="N55" s="28">
        <v>6423</v>
      </c>
      <c r="O55" s="22">
        <v>37043</v>
      </c>
      <c r="P55" s="28">
        <v>11662</v>
      </c>
      <c r="Q55" s="28">
        <v>30087</v>
      </c>
      <c r="R55" s="28">
        <v>54512</v>
      </c>
      <c r="S55" s="22">
        <v>17963</v>
      </c>
      <c r="T55" s="28">
        <v>27076</v>
      </c>
      <c r="U55" s="28">
        <v>59272</v>
      </c>
      <c r="V55" s="28">
        <v>112194</v>
      </c>
      <c r="W55" s="22">
        <v>77305</v>
      </c>
    </row>
    <row r="56" spans="1:23" ht="13.5">
      <c r="A56" s="2" t="s">
        <v>144</v>
      </c>
      <c r="B56" s="28">
        <v>98653</v>
      </c>
      <c r="C56" s="28">
        <v>83324</v>
      </c>
      <c r="D56" s="22">
        <v>43267</v>
      </c>
      <c r="E56" s="28">
        <v>23088</v>
      </c>
      <c r="F56" s="28">
        <v>12195</v>
      </c>
      <c r="G56" s="28">
        <v>8080</v>
      </c>
      <c r="H56" s="22">
        <v>12034</v>
      </c>
      <c r="I56" s="28">
        <v>7676</v>
      </c>
      <c r="J56" s="28">
        <v>10101</v>
      </c>
      <c r="K56" s="28">
        <v>17493</v>
      </c>
      <c r="L56" s="22">
        <v>25681</v>
      </c>
      <c r="M56" s="28">
        <v>8847</v>
      </c>
      <c r="N56" s="28">
        <v>6423</v>
      </c>
      <c r="O56" s="22">
        <v>37043</v>
      </c>
      <c r="P56" s="28">
        <v>11662</v>
      </c>
      <c r="Q56" s="28">
        <v>30087</v>
      </c>
      <c r="R56" s="28">
        <v>54512</v>
      </c>
      <c r="S56" s="22">
        <v>17963</v>
      </c>
      <c r="T56" s="28">
        <v>27076</v>
      </c>
      <c r="U56" s="28">
        <v>59272</v>
      </c>
      <c r="V56" s="28">
        <v>112194</v>
      </c>
      <c r="W56" s="22">
        <v>77305</v>
      </c>
    </row>
    <row r="57" spans="1:23" ht="13.5">
      <c r="A57" s="6" t="s">
        <v>146</v>
      </c>
      <c r="B57" s="28">
        <v>4030624</v>
      </c>
      <c r="C57" s="28">
        <v>3953225</v>
      </c>
      <c r="D57" s="22">
        <v>3898472</v>
      </c>
      <c r="E57" s="28">
        <v>3780271</v>
      </c>
      <c r="F57" s="28">
        <v>3724729</v>
      </c>
      <c r="G57" s="28">
        <v>3793283</v>
      </c>
      <c r="H57" s="22">
        <v>3888382</v>
      </c>
      <c r="I57" s="28">
        <v>3734020</v>
      </c>
      <c r="J57" s="28">
        <v>3719430</v>
      </c>
      <c r="K57" s="28">
        <v>3694725</v>
      </c>
      <c r="L57" s="22">
        <v>3763151</v>
      </c>
      <c r="M57" s="28">
        <v>3662699</v>
      </c>
      <c r="N57" s="28">
        <v>3626919</v>
      </c>
      <c r="O57" s="22">
        <v>3647764</v>
      </c>
      <c r="P57" s="28">
        <v>3490532</v>
      </c>
      <c r="Q57" s="28">
        <v>3516226</v>
      </c>
      <c r="R57" s="28">
        <v>3547046</v>
      </c>
      <c r="S57" s="22">
        <v>3531138</v>
      </c>
      <c r="T57" s="28">
        <v>3462240</v>
      </c>
      <c r="U57" s="28">
        <v>3498543</v>
      </c>
      <c r="V57" s="28">
        <v>3563637</v>
      </c>
      <c r="W57" s="22">
        <v>3555553</v>
      </c>
    </row>
    <row r="58" spans="1:23" ht="14.25" thickBot="1">
      <c r="A58" s="7" t="s">
        <v>148</v>
      </c>
      <c r="B58" s="28">
        <v>7422207</v>
      </c>
      <c r="C58" s="28">
        <v>7484289</v>
      </c>
      <c r="D58" s="22">
        <v>8076414</v>
      </c>
      <c r="E58" s="28">
        <v>6997355</v>
      </c>
      <c r="F58" s="28">
        <v>5637133</v>
      </c>
      <c r="G58" s="28">
        <v>6173265</v>
      </c>
      <c r="H58" s="22">
        <v>8600358</v>
      </c>
      <c r="I58" s="28">
        <v>7328488</v>
      </c>
      <c r="J58" s="28">
        <v>6797258</v>
      </c>
      <c r="K58" s="28">
        <v>6498039</v>
      </c>
      <c r="L58" s="22">
        <v>7549520</v>
      </c>
      <c r="M58" s="28">
        <v>7015565</v>
      </c>
      <c r="N58" s="28">
        <v>6537058</v>
      </c>
      <c r="O58" s="22">
        <v>6288925</v>
      </c>
      <c r="P58" s="28">
        <v>7199901</v>
      </c>
      <c r="Q58" s="28">
        <v>7386575</v>
      </c>
      <c r="R58" s="28">
        <v>7611550</v>
      </c>
      <c r="S58" s="22">
        <v>8746496</v>
      </c>
      <c r="T58" s="28">
        <v>9388542</v>
      </c>
      <c r="U58" s="28">
        <v>8789196</v>
      </c>
      <c r="V58" s="28">
        <v>9677537</v>
      </c>
      <c r="W58" s="22">
        <v>10358190</v>
      </c>
    </row>
    <row r="59" spans="1:23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1" ht="13.5">
      <c r="A61" s="20" t="s">
        <v>153</v>
      </c>
    </row>
    <row r="62" ht="13.5">
      <c r="A62" s="20" t="s">
        <v>154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149</v>
      </c>
      <c r="B2" s="14">
        <v>1768</v>
      </c>
      <c r="C2" s="14"/>
      <c r="D2" s="14"/>
      <c r="E2" s="14"/>
      <c r="F2" s="14"/>
      <c r="G2" s="14"/>
    </row>
    <row r="3" spans="1:7" ht="14.25" thickBot="1">
      <c r="A3" s="11" t="s">
        <v>150</v>
      </c>
      <c r="B3" s="1" t="s">
        <v>151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HYPERLINK("http://www.kabupro.jp/mark/20130625/S000DP5V.htm","有価証券報告書")</f>
        <v>有価証券報告書</v>
      </c>
      <c r="C4" s="15" t="str">
        <f>HYPERLINK("http://www.kabupro.jp/mark/20130625/S000DP5V.htm","有価証券報告書")</f>
        <v>有価証券報告書</v>
      </c>
      <c r="D4" s="15" t="str">
        <f>HYPERLINK("http://www.kabupro.jp/mark/20120625/S000ASTD.htm","有価証券報告書")</f>
        <v>有価証券報告書</v>
      </c>
      <c r="E4" s="15" t="str">
        <f>HYPERLINK("http://www.kabupro.jp/mark/20110624/S0008M03.htm","有価証券報告書")</f>
        <v>有価証券報告書</v>
      </c>
      <c r="F4" s="15" t="str">
        <f>HYPERLINK("http://www.kabupro.jp/mark/20100623/S0005ZGX.htm","有価証券報告書")</f>
        <v>有価証券報告書</v>
      </c>
      <c r="G4" s="15" t="str">
        <f>HYPERLINK("http://www.kabupro.jp/mark/20090624/S0003D6Y.htm","有価証券報告書")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219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 t="s">
        <v>155</v>
      </c>
      <c r="C8" s="17" t="s">
        <v>156</v>
      </c>
      <c r="D8" s="17" t="s">
        <v>157</v>
      </c>
      <c r="E8" s="17" t="s">
        <v>158</v>
      </c>
      <c r="F8" s="17" t="s">
        <v>159</v>
      </c>
      <c r="G8" s="17" t="s">
        <v>160</v>
      </c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26" t="s">
        <v>161</v>
      </c>
      <c r="B11" s="21">
        <v>7288890</v>
      </c>
      <c r="C11" s="21">
        <v>9944828</v>
      </c>
      <c r="D11" s="21">
        <v>10245699</v>
      </c>
      <c r="E11" s="21">
        <v>8586180</v>
      </c>
      <c r="F11" s="21">
        <v>12272004</v>
      </c>
      <c r="G11" s="21">
        <v>12010786</v>
      </c>
    </row>
    <row r="12" spans="1:7" ht="13.5">
      <c r="A12" s="6" t="s">
        <v>163</v>
      </c>
      <c r="B12" s="22">
        <v>7288890</v>
      </c>
      <c r="C12" s="22">
        <v>9944828</v>
      </c>
      <c r="D12" s="22">
        <v>10245699</v>
      </c>
      <c r="E12" s="22">
        <v>8586180</v>
      </c>
      <c r="F12" s="22">
        <v>12272004</v>
      </c>
      <c r="G12" s="22">
        <v>12010786</v>
      </c>
    </row>
    <row r="13" spans="1:7" ht="13.5">
      <c r="A13" s="6" t="s">
        <v>164</v>
      </c>
      <c r="B13" s="22">
        <v>6916777</v>
      </c>
      <c r="C13" s="22">
        <v>9195345</v>
      </c>
      <c r="D13" s="22">
        <v>9531610</v>
      </c>
      <c r="E13" s="22">
        <v>7966440</v>
      </c>
      <c r="F13" s="22">
        <v>11669563</v>
      </c>
      <c r="G13" s="22">
        <v>11282614</v>
      </c>
    </row>
    <row r="14" spans="1:7" ht="13.5">
      <c r="A14" s="6" t="s">
        <v>166</v>
      </c>
      <c r="B14" s="22">
        <v>6916777</v>
      </c>
      <c r="C14" s="22">
        <v>9195345</v>
      </c>
      <c r="D14" s="22">
        <v>9531610</v>
      </c>
      <c r="E14" s="22">
        <v>7966440</v>
      </c>
      <c r="F14" s="22">
        <v>11669563</v>
      </c>
      <c r="G14" s="22">
        <v>11282614</v>
      </c>
    </row>
    <row r="15" spans="1:7" ht="13.5">
      <c r="A15" s="6" t="s">
        <v>167</v>
      </c>
      <c r="B15" s="22">
        <v>372112</v>
      </c>
      <c r="C15" s="22">
        <v>749483</v>
      </c>
      <c r="D15" s="22">
        <v>714089</v>
      </c>
      <c r="E15" s="22">
        <v>619740</v>
      </c>
      <c r="F15" s="22">
        <v>602441</v>
      </c>
      <c r="G15" s="22">
        <v>728172</v>
      </c>
    </row>
    <row r="16" spans="1:7" ht="13.5">
      <c r="A16" s="6" t="s">
        <v>169</v>
      </c>
      <c r="B16" s="22">
        <v>372112</v>
      </c>
      <c r="C16" s="22">
        <v>749483</v>
      </c>
      <c r="D16" s="22">
        <v>714089</v>
      </c>
      <c r="E16" s="22">
        <v>619740</v>
      </c>
      <c r="F16" s="22">
        <v>602441</v>
      </c>
      <c r="G16" s="22">
        <v>728172</v>
      </c>
    </row>
    <row r="17" spans="1:7" ht="13.5">
      <c r="A17" s="6" t="s">
        <v>170</v>
      </c>
      <c r="B17" s="22">
        <v>46845</v>
      </c>
      <c r="C17" s="22">
        <v>60792</v>
      </c>
      <c r="D17" s="22">
        <v>58650</v>
      </c>
      <c r="E17" s="22">
        <v>61950</v>
      </c>
      <c r="F17" s="22">
        <v>58500</v>
      </c>
      <c r="G17" s="22">
        <v>59250</v>
      </c>
    </row>
    <row r="18" spans="1:7" ht="13.5">
      <c r="A18" s="6" t="s">
        <v>171</v>
      </c>
      <c r="B18" s="22">
        <v>185518</v>
      </c>
      <c r="C18" s="22">
        <v>192897</v>
      </c>
      <c r="D18" s="22">
        <v>193344</v>
      </c>
      <c r="E18" s="22">
        <v>175399</v>
      </c>
      <c r="F18" s="22">
        <v>178270</v>
      </c>
      <c r="G18" s="22">
        <v>194290</v>
      </c>
    </row>
    <row r="19" spans="1:7" ht="13.5">
      <c r="A19" s="6" t="s">
        <v>172</v>
      </c>
      <c r="B19" s="22">
        <v>10329</v>
      </c>
      <c r="C19" s="22">
        <v>9326</v>
      </c>
      <c r="D19" s="22">
        <v>10321</v>
      </c>
      <c r="E19" s="22">
        <v>9991</v>
      </c>
      <c r="F19" s="22">
        <v>10179</v>
      </c>
      <c r="G19" s="22">
        <v>9858</v>
      </c>
    </row>
    <row r="20" spans="1:7" ht="13.5">
      <c r="A20" s="6" t="s">
        <v>173</v>
      </c>
      <c r="B20" s="22">
        <v>12942</v>
      </c>
      <c r="C20" s="22">
        <v>11545</v>
      </c>
      <c r="D20" s="22">
        <v>13573</v>
      </c>
      <c r="E20" s="22">
        <v>11329</v>
      </c>
      <c r="F20" s="22">
        <v>10466</v>
      </c>
      <c r="G20" s="22">
        <v>10417</v>
      </c>
    </row>
    <row r="21" spans="1:7" ht="13.5">
      <c r="A21" s="6" t="s">
        <v>174</v>
      </c>
      <c r="B21" s="22">
        <v>4957</v>
      </c>
      <c r="C21" s="22">
        <v>5581</v>
      </c>
      <c r="D21" s="22">
        <v>4892</v>
      </c>
      <c r="E21" s="22">
        <v>5223</v>
      </c>
      <c r="F21" s="22">
        <v>4885</v>
      </c>
      <c r="G21" s="22">
        <v>5060</v>
      </c>
    </row>
    <row r="22" spans="1:7" ht="13.5">
      <c r="A22" s="6" t="s">
        <v>175</v>
      </c>
      <c r="B22" s="22">
        <v>31775</v>
      </c>
      <c r="C22" s="22">
        <v>33493</v>
      </c>
      <c r="D22" s="22">
        <v>31430</v>
      </c>
      <c r="E22" s="22">
        <v>28897</v>
      </c>
      <c r="F22" s="22">
        <v>29687</v>
      </c>
      <c r="G22" s="22">
        <v>31543</v>
      </c>
    </row>
    <row r="23" spans="1:7" ht="13.5">
      <c r="A23" s="6" t="s">
        <v>176</v>
      </c>
      <c r="B23" s="22">
        <v>7898</v>
      </c>
      <c r="C23" s="22">
        <v>5956</v>
      </c>
      <c r="D23" s="22">
        <v>5848</v>
      </c>
      <c r="E23" s="22">
        <v>4157</v>
      </c>
      <c r="F23" s="22">
        <v>5425</v>
      </c>
      <c r="G23" s="22">
        <v>4700</v>
      </c>
    </row>
    <row r="24" spans="1:7" ht="13.5">
      <c r="A24" s="6" t="s">
        <v>177</v>
      </c>
      <c r="B24" s="22">
        <v>8465</v>
      </c>
      <c r="C24" s="22">
        <v>2168</v>
      </c>
      <c r="D24" s="22">
        <v>11596</v>
      </c>
      <c r="E24" s="22">
        <v>5478</v>
      </c>
      <c r="F24" s="22">
        <v>2089</v>
      </c>
      <c r="G24" s="22">
        <v>4098</v>
      </c>
    </row>
    <row r="25" spans="1:7" ht="13.5">
      <c r="A25" s="6" t="s">
        <v>178</v>
      </c>
      <c r="B25" s="22">
        <v>8530</v>
      </c>
      <c r="C25" s="22">
        <v>9509</v>
      </c>
      <c r="D25" s="22">
        <v>11225</v>
      </c>
      <c r="E25" s="22">
        <v>10099</v>
      </c>
      <c r="F25" s="22">
        <v>7196</v>
      </c>
      <c r="G25" s="22">
        <v>7350</v>
      </c>
    </row>
    <row r="26" spans="1:7" ht="13.5">
      <c r="A26" s="6" t="s">
        <v>179</v>
      </c>
      <c r="B26" s="22">
        <v>29427</v>
      </c>
      <c r="C26" s="22">
        <v>27735</v>
      </c>
      <c r="D26" s="22">
        <v>26598</v>
      </c>
      <c r="E26" s="22">
        <v>24362</v>
      </c>
      <c r="F26" s="22">
        <v>25871</v>
      </c>
      <c r="G26" s="22">
        <v>30930</v>
      </c>
    </row>
    <row r="27" spans="1:7" ht="13.5">
      <c r="A27" s="6" t="s">
        <v>180</v>
      </c>
      <c r="B27" s="22">
        <v>5325</v>
      </c>
      <c r="C27" s="22">
        <v>5810</v>
      </c>
      <c r="D27" s="22">
        <v>6214</v>
      </c>
      <c r="E27" s="22">
        <v>6213</v>
      </c>
      <c r="F27" s="22">
        <v>6121</v>
      </c>
      <c r="G27" s="22">
        <v>5629</v>
      </c>
    </row>
    <row r="28" spans="1:7" ht="13.5">
      <c r="A28" s="6" t="s">
        <v>181</v>
      </c>
      <c r="B28" s="22">
        <v>6114</v>
      </c>
      <c r="C28" s="22">
        <v>5258</v>
      </c>
      <c r="D28" s="22">
        <v>4995</v>
      </c>
      <c r="E28" s="22">
        <v>5225</v>
      </c>
      <c r="F28" s="22">
        <v>4683</v>
      </c>
      <c r="G28" s="22">
        <v>6506</v>
      </c>
    </row>
    <row r="29" spans="1:7" ht="13.5">
      <c r="A29" s="6" t="s">
        <v>182</v>
      </c>
      <c r="B29" s="22">
        <v>-38184</v>
      </c>
      <c r="C29" s="22">
        <v>2000</v>
      </c>
      <c r="D29" s="22">
        <v>40000</v>
      </c>
      <c r="E29" s="22"/>
      <c r="F29" s="22"/>
      <c r="G29" s="22"/>
    </row>
    <row r="30" spans="1:7" ht="13.5">
      <c r="A30" s="6" t="s">
        <v>183</v>
      </c>
      <c r="B30" s="22">
        <v>12248</v>
      </c>
      <c r="C30" s="22">
        <v>14280</v>
      </c>
      <c r="D30" s="22">
        <v>16302</v>
      </c>
      <c r="E30" s="22">
        <v>17066</v>
      </c>
      <c r="F30" s="22">
        <v>18110</v>
      </c>
      <c r="G30" s="22">
        <v>19768</v>
      </c>
    </row>
    <row r="31" spans="1:7" ht="13.5">
      <c r="A31" s="6" t="s">
        <v>184</v>
      </c>
      <c r="B31" s="22">
        <v>820</v>
      </c>
      <c r="C31" s="22">
        <v>4256</v>
      </c>
      <c r="D31" s="22">
        <v>4790</v>
      </c>
      <c r="E31" s="22">
        <v>1855</v>
      </c>
      <c r="F31" s="22">
        <v>2209</v>
      </c>
      <c r="G31" s="22">
        <v>3131</v>
      </c>
    </row>
    <row r="32" spans="1:7" ht="13.5">
      <c r="A32" s="6" t="s">
        <v>185</v>
      </c>
      <c r="B32" s="22">
        <v>9947</v>
      </c>
      <c r="C32" s="22">
        <v>10124</v>
      </c>
      <c r="D32" s="22">
        <v>10920</v>
      </c>
      <c r="E32" s="22">
        <v>10469</v>
      </c>
      <c r="F32" s="22">
        <v>10751</v>
      </c>
      <c r="G32" s="22">
        <v>13338</v>
      </c>
    </row>
    <row r="33" spans="1:7" ht="13.5">
      <c r="A33" s="6" t="s">
        <v>186</v>
      </c>
      <c r="B33" s="22">
        <v>9026</v>
      </c>
      <c r="C33" s="22">
        <v>7079</v>
      </c>
      <c r="D33" s="22">
        <v>7166</v>
      </c>
      <c r="E33" s="22">
        <v>7806</v>
      </c>
      <c r="F33" s="22">
        <v>8746</v>
      </c>
      <c r="G33" s="22">
        <v>6713</v>
      </c>
    </row>
    <row r="34" spans="1:7" ht="13.5">
      <c r="A34" s="6" t="s">
        <v>187</v>
      </c>
      <c r="B34" s="22">
        <v>9881</v>
      </c>
      <c r="C34" s="22">
        <v>11525</v>
      </c>
      <c r="D34" s="22">
        <v>11974</v>
      </c>
      <c r="E34" s="22">
        <v>11450</v>
      </c>
      <c r="F34" s="22">
        <v>12981</v>
      </c>
      <c r="G34" s="22">
        <v>12508</v>
      </c>
    </row>
    <row r="35" spans="1:7" ht="13.5">
      <c r="A35" s="6" t="s">
        <v>188</v>
      </c>
      <c r="B35" s="22">
        <v>543</v>
      </c>
      <c r="C35" s="22">
        <v>492</v>
      </c>
      <c r="D35" s="22">
        <v>622</v>
      </c>
      <c r="E35" s="22">
        <v>425</v>
      </c>
      <c r="F35" s="22">
        <v>750</v>
      </c>
      <c r="G35" s="22">
        <v>529</v>
      </c>
    </row>
    <row r="36" spans="1:7" ht="13.5">
      <c r="A36" s="6" t="s">
        <v>189</v>
      </c>
      <c r="B36" s="22">
        <v>51935</v>
      </c>
      <c r="C36" s="22">
        <v>48244</v>
      </c>
      <c r="D36" s="22">
        <v>48717</v>
      </c>
      <c r="E36" s="22">
        <v>55051</v>
      </c>
      <c r="F36" s="22">
        <v>56866</v>
      </c>
      <c r="G36" s="22">
        <v>51879</v>
      </c>
    </row>
    <row r="37" spans="1:7" ht="13.5">
      <c r="A37" s="6" t="s">
        <v>190</v>
      </c>
      <c r="B37" s="22">
        <v>414351</v>
      </c>
      <c r="C37" s="22">
        <v>468077</v>
      </c>
      <c r="D37" s="22">
        <v>519185</v>
      </c>
      <c r="E37" s="22">
        <v>452453</v>
      </c>
      <c r="F37" s="22">
        <v>453795</v>
      </c>
      <c r="G37" s="22">
        <v>477506</v>
      </c>
    </row>
    <row r="38" spans="1:7" ht="14.25" thickBot="1">
      <c r="A38" s="25" t="s">
        <v>191</v>
      </c>
      <c r="B38" s="23">
        <v>-42238</v>
      </c>
      <c r="C38" s="23">
        <v>281405</v>
      </c>
      <c r="D38" s="23">
        <v>194903</v>
      </c>
      <c r="E38" s="23">
        <v>167287</v>
      </c>
      <c r="F38" s="23">
        <v>148646</v>
      </c>
      <c r="G38" s="23">
        <v>250665</v>
      </c>
    </row>
    <row r="39" spans="1:7" ht="14.25" thickTop="1">
      <c r="A39" s="6" t="s">
        <v>192</v>
      </c>
      <c r="B39" s="22">
        <v>1474</v>
      </c>
      <c r="C39" s="22">
        <v>698</v>
      </c>
      <c r="D39" s="22">
        <v>874</v>
      </c>
      <c r="E39" s="22">
        <v>2509</v>
      </c>
      <c r="F39" s="22">
        <v>5903</v>
      </c>
      <c r="G39" s="22">
        <v>5663</v>
      </c>
    </row>
    <row r="40" spans="1:7" ht="13.5">
      <c r="A40" s="6" t="s">
        <v>193</v>
      </c>
      <c r="B40" s="22">
        <v>8171</v>
      </c>
      <c r="C40" s="22">
        <v>17826</v>
      </c>
      <c r="D40" s="22">
        <v>13835</v>
      </c>
      <c r="E40" s="22">
        <v>13612</v>
      </c>
      <c r="F40" s="22">
        <v>3182</v>
      </c>
      <c r="G40" s="22"/>
    </row>
    <row r="41" spans="1:7" ht="13.5">
      <c r="A41" s="6" t="s">
        <v>194</v>
      </c>
      <c r="B41" s="22">
        <v>15241</v>
      </c>
      <c r="C41" s="22">
        <v>20299</v>
      </c>
      <c r="D41" s="22">
        <v>12891</v>
      </c>
      <c r="E41" s="22">
        <v>4357</v>
      </c>
      <c r="F41" s="22">
        <v>17523</v>
      </c>
      <c r="G41" s="22">
        <v>13637</v>
      </c>
    </row>
    <row r="42" spans="1:7" ht="13.5">
      <c r="A42" s="6" t="s">
        <v>195</v>
      </c>
      <c r="B42" s="22">
        <v>6917</v>
      </c>
      <c r="C42" s="22">
        <v>20482</v>
      </c>
      <c r="D42" s="22">
        <v>49245</v>
      </c>
      <c r="E42" s="22">
        <v>51304</v>
      </c>
      <c r="F42" s="22">
        <v>57741</v>
      </c>
      <c r="G42" s="22">
        <v>59886</v>
      </c>
    </row>
    <row r="43" spans="1:7" ht="13.5">
      <c r="A43" s="6" t="s">
        <v>196</v>
      </c>
      <c r="B43" s="22">
        <v>9252</v>
      </c>
      <c r="C43" s="22">
        <v>8652</v>
      </c>
      <c r="D43" s="22">
        <v>8736</v>
      </c>
      <c r="E43" s="22">
        <v>8640</v>
      </c>
      <c r="F43" s="22">
        <v>8640</v>
      </c>
      <c r="G43" s="22">
        <v>8640</v>
      </c>
    </row>
    <row r="44" spans="1:7" ht="13.5">
      <c r="A44" s="6" t="s">
        <v>197</v>
      </c>
      <c r="B44" s="22">
        <v>18648</v>
      </c>
      <c r="C44" s="22">
        <v>19320</v>
      </c>
      <c r="D44" s="22">
        <v>9600</v>
      </c>
      <c r="E44" s="22">
        <v>9720</v>
      </c>
      <c r="F44" s="22">
        <v>4109</v>
      </c>
      <c r="G44" s="22"/>
    </row>
    <row r="45" spans="1:7" ht="13.5">
      <c r="A45" s="6" t="s">
        <v>80</v>
      </c>
      <c r="B45" s="22">
        <v>10330</v>
      </c>
      <c r="C45" s="22">
        <v>5049</v>
      </c>
      <c r="D45" s="22">
        <v>12213</v>
      </c>
      <c r="E45" s="22">
        <v>6158</v>
      </c>
      <c r="F45" s="22">
        <v>11538</v>
      </c>
      <c r="G45" s="22">
        <v>5863</v>
      </c>
    </row>
    <row r="46" spans="1:7" ht="13.5">
      <c r="A46" s="6" t="s">
        <v>198</v>
      </c>
      <c r="B46" s="22">
        <v>70035</v>
      </c>
      <c r="C46" s="22">
        <v>92328</v>
      </c>
      <c r="D46" s="22">
        <v>107395</v>
      </c>
      <c r="E46" s="22">
        <v>96303</v>
      </c>
      <c r="F46" s="22">
        <v>108638</v>
      </c>
      <c r="G46" s="22">
        <v>93691</v>
      </c>
    </row>
    <row r="47" spans="1:7" ht="13.5">
      <c r="A47" s="6" t="s">
        <v>199</v>
      </c>
      <c r="B47" s="22">
        <v>4207</v>
      </c>
      <c r="C47" s="22">
        <v>5647</v>
      </c>
      <c r="D47" s="22">
        <v>11173</v>
      </c>
      <c r="E47" s="22">
        <v>11285</v>
      </c>
      <c r="F47" s="22">
        <v>12398</v>
      </c>
      <c r="G47" s="22">
        <v>12828</v>
      </c>
    </row>
    <row r="48" spans="1:7" ht="13.5">
      <c r="A48" s="6" t="s">
        <v>96</v>
      </c>
      <c r="B48" s="22">
        <v>498</v>
      </c>
      <c r="C48" s="22">
        <v>261</v>
      </c>
      <c r="D48" s="22">
        <v>244</v>
      </c>
      <c r="E48" s="22"/>
      <c r="F48" s="22"/>
      <c r="G48" s="22"/>
    </row>
    <row r="49" spans="1:7" ht="13.5">
      <c r="A49" s="6" t="s">
        <v>200</v>
      </c>
      <c r="B49" s="22">
        <v>4705</v>
      </c>
      <c r="C49" s="22">
        <v>5909</v>
      </c>
      <c r="D49" s="22">
        <v>11417</v>
      </c>
      <c r="E49" s="22">
        <v>11285</v>
      </c>
      <c r="F49" s="22">
        <v>12398</v>
      </c>
      <c r="G49" s="22">
        <v>12828</v>
      </c>
    </row>
    <row r="50" spans="1:7" ht="14.25" thickBot="1">
      <c r="A50" s="25" t="s">
        <v>201</v>
      </c>
      <c r="B50" s="23">
        <v>23090</v>
      </c>
      <c r="C50" s="23">
        <v>367825</v>
      </c>
      <c r="D50" s="23">
        <v>290881</v>
      </c>
      <c r="E50" s="23">
        <v>252304</v>
      </c>
      <c r="F50" s="23">
        <v>244886</v>
      </c>
      <c r="G50" s="23">
        <v>331528</v>
      </c>
    </row>
    <row r="51" spans="1:7" ht="14.25" thickTop="1">
      <c r="A51" s="6" t="s">
        <v>202</v>
      </c>
      <c r="B51" s="22"/>
      <c r="C51" s="22"/>
      <c r="D51" s="22"/>
      <c r="E51" s="22">
        <v>4000</v>
      </c>
      <c r="F51" s="22">
        <v>8000</v>
      </c>
      <c r="G51" s="22">
        <v>12000</v>
      </c>
    </row>
    <row r="52" spans="1:7" ht="13.5">
      <c r="A52" s="6" t="s">
        <v>203</v>
      </c>
      <c r="B52" s="22">
        <v>1859</v>
      </c>
      <c r="C52" s="22"/>
      <c r="D52" s="22"/>
      <c r="E52" s="22"/>
      <c r="F52" s="22"/>
      <c r="G52" s="22"/>
    </row>
    <row r="53" spans="1:7" ht="13.5">
      <c r="A53" s="6" t="s">
        <v>204</v>
      </c>
      <c r="B53" s="22">
        <v>3336</v>
      </c>
      <c r="C53" s="22"/>
      <c r="D53" s="22"/>
      <c r="E53" s="22"/>
      <c r="F53" s="22"/>
      <c r="G53" s="22"/>
    </row>
    <row r="54" spans="1:7" ht="13.5">
      <c r="A54" s="6" t="s">
        <v>205</v>
      </c>
      <c r="B54" s="22">
        <v>17716</v>
      </c>
      <c r="C54" s="22"/>
      <c r="D54" s="22"/>
      <c r="E54" s="22"/>
      <c r="F54" s="22"/>
      <c r="G54" s="22"/>
    </row>
    <row r="55" spans="1:7" ht="13.5">
      <c r="A55" s="6" t="s">
        <v>207</v>
      </c>
      <c r="B55" s="22">
        <v>22912</v>
      </c>
      <c r="C55" s="22"/>
      <c r="D55" s="22"/>
      <c r="E55" s="22">
        <v>4000</v>
      </c>
      <c r="F55" s="22">
        <v>8000</v>
      </c>
      <c r="G55" s="22">
        <v>12000</v>
      </c>
    </row>
    <row r="56" spans="1:7" ht="13.5">
      <c r="A56" s="6" t="s">
        <v>208</v>
      </c>
      <c r="B56" s="22"/>
      <c r="C56" s="22"/>
      <c r="D56" s="22"/>
      <c r="E56" s="22"/>
      <c r="F56" s="22"/>
      <c r="G56" s="22">
        <v>21728</v>
      </c>
    </row>
    <row r="57" spans="1:7" ht="13.5">
      <c r="A57" s="6" t="s">
        <v>209</v>
      </c>
      <c r="B57" s="22">
        <v>7216</v>
      </c>
      <c r="C57" s="22"/>
      <c r="D57" s="22">
        <v>24</v>
      </c>
      <c r="E57" s="22">
        <v>4047</v>
      </c>
      <c r="F57" s="22">
        <v>20009</v>
      </c>
      <c r="G57" s="22">
        <v>5894</v>
      </c>
    </row>
    <row r="58" spans="1:7" ht="13.5">
      <c r="A58" s="6" t="s">
        <v>210</v>
      </c>
      <c r="B58" s="22"/>
      <c r="C58" s="22"/>
      <c r="D58" s="22"/>
      <c r="E58" s="22"/>
      <c r="F58" s="22">
        <v>25805</v>
      </c>
      <c r="G58" s="22">
        <v>6684</v>
      </c>
    </row>
    <row r="59" spans="1:7" ht="13.5">
      <c r="A59" s="6" t="s">
        <v>211</v>
      </c>
      <c r="B59" s="22">
        <v>54</v>
      </c>
      <c r="C59" s="22"/>
      <c r="D59" s="22"/>
      <c r="E59" s="22"/>
      <c r="F59" s="22"/>
      <c r="G59" s="22">
        <v>186</v>
      </c>
    </row>
    <row r="60" spans="1:7" ht="13.5">
      <c r="A60" s="6" t="s">
        <v>212</v>
      </c>
      <c r="B60" s="22"/>
      <c r="C60" s="22"/>
      <c r="D60" s="22">
        <v>300</v>
      </c>
      <c r="E60" s="22"/>
      <c r="F60" s="22">
        <v>300</v>
      </c>
      <c r="G60" s="22"/>
    </row>
    <row r="61" spans="1:7" ht="13.5">
      <c r="A61" s="6" t="s">
        <v>182</v>
      </c>
      <c r="B61" s="22">
        <v>110</v>
      </c>
      <c r="C61" s="22">
        <v>150</v>
      </c>
      <c r="D61" s="22">
        <v>1600</v>
      </c>
      <c r="E61" s="22">
        <v>450</v>
      </c>
      <c r="F61" s="22">
        <v>450</v>
      </c>
      <c r="G61" s="22"/>
    </row>
    <row r="62" spans="1:7" ht="13.5">
      <c r="A62" s="6" t="s">
        <v>213</v>
      </c>
      <c r="B62" s="22">
        <v>7381</v>
      </c>
      <c r="C62" s="22">
        <v>150</v>
      </c>
      <c r="D62" s="22">
        <v>1924</v>
      </c>
      <c r="E62" s="22">
        <v>4497</v>
      </c>
      <c r="F62" s="22">
        <v>46564</v>
      </c>
      <c r="G62" s="22">
        <v>34493</v>
      </c>
    </row>
    <row r="63" spans="1:7" ht="13.5">
      <c r="A63" s="7" t="s">
        <v>214</v>
      </c>
      <c r="B63" s="22">
        <v>38621</v>
      </c>
      <c r="C63" s="22">
        <v>367675</v>
      </c>
      <c r="D63" s="22">
        <v>288957</v>
      </c>
      <c r="E63" s="22">
        <v>251807</v>
      </c>
      <c r="F63" s="22">
        <v>206321</v>
      </c>
      <c r="G63" s="22">
        <v>309034</v>
      </c>
    </row>
    <row r="64" spans="1:7" ht="13.5">
      <c r="A64" s="7" t="s">
        <v>215</v>
      </c>
      <c r="B64" s="22">
        <v>16182</v>
      </c>
      <c r="C64" s="22">
        <v>145921</v>
      </c>
      <c r="D64" s="22">
        <v>159375</v>
      </c>
      <c r="E64" s="22">
        <v>102622</v>
      </c>
      <c r="F64" s="22">
        <v>53841</v>
      </c>
      <c r="G64" s="22">
        <v>31470</v>
      </c>
    </row>
    <row r="65" spans="1:7" ht="13.5">
      <c r="A65" s="7" t="s">
        <v>216</v>
      </c>
      <c r="B65" s="22">
        <v>1558</v>
      </c>
      <c r="C65" s="22">
        <v>35116</v>
      </c>
      <c r="D65" s="22">
        <v>-28428</v>
      </c>
      <c r="E65" s="22">
        <v>14083</v>
      </c>
      <c r="F65" s="22">
        <v>54834</v>
      </c>
      <c r="G65" s="22">
        <v>144573</v>
      </c>
    </row>
    <row r="66" spans="1:7" ht="13.5">
      <c r="A66" s="7" t="s">
        <v>217</v>
      </c>
      <c r="B66" s="22">
        <v>17741</v>
      </c>
      <c r="C66" s="22">
        <v>181037</v>
      </c>
      <c r="D66" s="22">
        <v>130946</v>
      </c>
      <c r="E66" s="22">
        <v>116705</v>
      </c>
      <c r="F66" s="22">
        <v>108675</v>
      </c>
      <c r="G66" s="22">
        <v>176044</v>
      </c>
    </row>
    <row r="67" spans="1:7" ht="14.25" thickBot="1">
      <c r="A67" s="7" t="s">
        <v>218</v>
      </c>
      <c r="B67" s="22">
        <v>20879</v>
      </c>
      <c r="C67" s="22">
        <v>186637</v>
      </c>
      <c r="D67" s="22">
        <v>158010</v>
      </c>
      <c r="E67" s="22">
        <v>135101</v>
      </c>
      <c r="F67" s="22">
        <v>97645</v>
      </c>
      <c r="G67" s="22">
        <v>132990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153</v>
      </c>
    </row>
    <row r="71" ht="13.5">
      <c r="A71" s="20" t="s">
        <v>154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149</v>
      </c>
      <c r="B2" s="14">
        <v>1768</v>
      </c>
      <c r="C2" s="14"/>
      <c r="D2" s="14"/>
      <c r="E2" s="14"/>
      <c r="F2" s="14"/>
      <c r="G2" s="14"/>
    </row>
    <row r="3" spans="1:7" ht="14.25" thickBot="1">
      <c r="A3" s="11" t="s">
        <v>150</v>
      </c>
      <c r="B3" s="1" t="s">
        <v>151</v>
      </c>
      <c r="C3" s="1"/>
      <c r="D3" s="1"/>
      <c r="E3" s="1"/>
      <c r="F3" s="1"/>
      <c r="G3" s="1"/>
    </row>
    <row r="4" spans="1:7" ht="14.25" thickTop="1">
      <c r="A4" s="10" t="s">
        <v>46</v>
      </c>
      <c r="B4" s="15" t="str">
        <f>HYPERLINK("http://www.kabupro.jp/mark/20130625/S000DP5V.htm","有価証券報告書")</f>
        <v>有価証券報告書</v>
      </c>
      <c r="C4" s="15" t="str">
        <f>HYPERLINK("http://www.kabupro.jp/mark/20130625/S000DP5V.htm","有価証券報告書")</f>
        <v>有価証券報告書</v>
      </c>
      <c r="D4" s="15" t="str">
        <f>HYPERLINK("http://www.kabupro.jp/mark/20120625/S000ASTD.htm","有価証券報告書")</f>
        <v>有価証券報告書</v>
      </c>
      <c r="E4" s="15" t="str">
        <f>HYPERLINK("http://www.kabupro.jp/mark/20110624/S0008M03.htm","有価証券報告書")</f>
        <v>有価証券報告書</v>
      </c>
      <c r="F4" s="15" t="str">
        <f>HYPERLINK("http://www.kabupro.jp/mark/20100623/S0005ZGX.htm","有価証券報告書")</f>
        <v>有価証券報告書</v>
      </c>
      <c r="G4" s="15" t="str">
        <f>HYPERLINK("http://www.kabupro.jp/mark/20090624/S0003D6Y.htm","有価証券報告書")</f>
        <v>有価証券報告書</v>
      </c>
    </row>
    <row r="5" spans="1:7" ht="14.25" thickBot="1">
      <c r="A5" s="11" t="s">
        <v>47</v>
      </c>
      <c r="B5" s="1" t="s">
        <v>53</v>
      </c>
      <c r="C5" s="1" t="s">
        <v>53</v>
      </c>
      <c r="D5" s="1" t="s">
        <v>57</v>
      </c>
      <c r="E5" s="1" t="s">
        <v>59</v>
      </c>
      <c r="F5" s="1" t="s">
        <v>61</v>
      </c>
      <c r="G5" s="1" t="s">
        <v>63</v>
      </c>
    </row>
    <row r="6" spans="1:7" ht="15" thickBot="1" thickTop="1">
      <c r="A6" s="10" t="s">
        <v>48</v>
      </c>
      <c r="B6" s="18" t="s">
        <v>152</v>
      </c>
      <c r="C6" s="19"/>
      <c r="D6" s="19"/>
      <c r="E6" s="19"/>
      <c r="F6" s="19"/>
      <c r="G6" s="19"/>
    </row>
    <row r="7" spans="1:7" ht="14.25" thickTop="1">
      <c r="A7" s="12" t="s">
        <v>49</v>
      </c>
      <c r="B7" s="16" t="s">
        <v>54</v>
      </c>
      <c r="C7" s="16" t="s">
        <v>54</v>
      </c>
      <c r="D7" s="16" t="s">
        <v>54</v>
      </c>
      <c r="E7" s="16" t="s">
        <v>54</v>
      </c>
      <c r="F7" s="16" t="s">
        <v>54</v>
      </c>
      <c r="G7" s="16" t="s">
        <v>54</v>
      </c>
    </row>
    <row r="8" spans="1:7" ht="13.5">
      <c r="A8" s="13" t="s">
        <v>50</v>
      </c>
      <c r="B8" s="17"/>
      <c r="C8" s="17"/>
      <c r="D8" s="17"/>
      <c r="E8" s="17"/>
      <c r="F8" s="17"/>
      <c r="G8" s="17"/>
    </row>
    <row r="9" spans="1:7" ht="13.5">
      <c r="A9" s="13" t="s">
        <v>51</v>
      </c>
      <c r="B9" s="17" t="s">
        <v>55</v>
      </c>
      <c r="C9" s="17" t="s">
        <v>56</v>
      </c>
      <c r="D9" s="17" t="s">
        <v>58</v>
      </c>
      <c r="E9" s="17" t="s">
        <v>60</v>
      </c>
      <c r="F9" s="17" t="s">
        <v>62</v>
      </c>
      <c r="G9" s="17" t="s">
        <v>64</v>
      </c>
    </row>
    <row r="10" spans="1:7" ht="14.25" thickBot="1">
      <c r="A10" s="13" t="s">
        <v>52</v>
      </c>
      <c r="B10" s="17" t="s">
        <v>66</v>
      </c>
      <c r="C10" s="17" t="s">
        <v>66</v>
      </c>
      <c r="D10" s="17" t="s">
        <v>66</v>
      </c>
      <c r="E10" s="17" t="s">
        <v>66</v>
      </c>
      <c r="F10" s="17" t="s">
        <v>66</v>
      </c>
      <c r="G10" s="17" t="s">
        <v>66</v>
      </c>
    </row>
    <row r="11" spans="1:7" ht="14.25" thickTop="1">
      <c r="A11" s="9" t="s">
        <v>65</v>
      </c>
      <c r="B11" s="21">
        <v>4018429</v>
      </c>
      <c r="C11" s="21">
        <v>2749094</v>
      </c>
      <c r="D11" s="21">
        <v>1652831</v>
      </c>
      <c r="E11" s="21">
        <v>2604056</v>
      </c>
      <c r="F11" s="21">
        <v>3378969</v>
      </c>
      <c r="G11" s="21">
        <v>3266518</v>
      </c>
    </row>
    <row r="12" spans="1:7" ht="13.5">
      <c r="A12" s="2" t="s">
        <v>67</v>
      </c>
      <c r="B12" s="22">
        <v>199709</v>
      </c>
      <c r="C12" s="22">
        <v>284833</v>
      </c>
      <c r="D12" s="22">
        <v>42155</v>
      </c>
      <c r="E12" s="22">
        <v>435263</v>
      </c>
      <c r="F12" s="22">
        <v>200033</v>
      </c>
      <c r="G12" s="22">
        <v>163919</v>
      </c>
    </row>
    <row r="13" spans="1:7" ht="13.5">
      <c r="A13" s="2" t="s">
        <v>68</v>
      </c>
      <c r="B13" s="22">
        <v>1808952</v>
      </c>
      <c r="C13" s="22">
        <v>3585516</v>
      </c>
      <c r="D13" s="22">
        <v>3503796</v>
      </c>
      <c r="E13" s="22">
        <v>928704</v>
      </c>
      <c r="F13" s="22">
        <v>1731796</v>
      </c>
      <c r="G13" s="22">
        <v>2349858</v>
      </c>
    </row>
    <row r="14" spans="1:7" ht="13.5">
      <c r="A14" s="2" t="s">
        <v>71</v>
      </c>
      <c r="B14" s="22">
        <v>28571</v>
      </c>
      <c r="C14" s="22">
        <v>57808</v>
      </c>
      <c r="D14" s="22">
        <v>118515</v>
      </c>
      <c r="E14" s="22">
        <v>333682</v>
      </c>
      <c r="F14" s="22">
        <v>1492659</v>
      </c>
      <c r="G14" s="22">
        <v>2904482</v>
      </c>
    </row>
    <row r="15" spans="1:7" ht="13.5">
      <c r="A15" s="2" t="s">
        <v>72</v>
      </c>
      <c r="B15" s="22">
        <v>403</v>
      </c>
      <c r="C15" s="22">
        <v>403</v>
      </c>
      <c r="D15" s="22">
        <v>403</v>
      </c>
      <c r="E15" s="22">
        <v>403</v>
      </c>
      <c r="F15" s="22">
        <v>403</v>
      </c>
      <c r="G15" s="22">
        <v>934</v>
      </c>
    </row>
    <row r="16" spans="1:7" ht="13.5">
      <c r="A16" s="2" t="s">
        <v>73</v>
      </c>
      <c r="B16" s="22">
        <v>75</v>
      </c>
      <c r="C16" s="22">
        <v>830</v>
      </c>
      <c r="D16" s="22">
        <v>1082</v>
      </c>
      <c r="E16" s="22">
        <v>1961</v>
      </c>
      <c r="F16" s="22">
        <v>1571</v>
      </c>
      <c r="G16" s="22">
        <v>2325</v>
      </c>
    </row>
    <row r="17" spans="1:7" ht="13.5">
      <c r="A17" s="2" t="s">
        <v>74</v>
      </c>
      <c r="B17" s="22">
        <v>1443</v>
      </c>
      <c r="C17" s="22">
        <v>1263</v>
      </c>
      <c r="D17" s="22">
        <v>1716</v>
      </c>
      <c r="E17" s="22">
        <v>1227</v>
      </c>
      <c r="F17" s="22">
        <v>1653</v>
      </c>
      <c r="G17" s="22">
        <v>1280</v>
      </c>
    </row>
    <row r="18" spans="1:7" ht="13.5">
      <c r="A18" s="2" t="s">
        <v>75</v>
      </c>
      <c r="B18" s="22">
        <v>7454</v>
      </c>
      <c r="C18" s="22">
        <v>10512</v>
      </c>
      <c r="D18" s="22">
        <v>8238</v>
      </c>
      <c r="E18" s="22">
        <v>5074</v>
      </c>
      <c r="F18" s="22">
        <v>8339</v>
      </c>
      <c r="G18" s="22">
        <v>11372</v>
      </c>
    </row>
    <row r="19" spans="1:7" ht="13.5">
      <c r="A19" s="2" t="s">
        <v>76</v>
      </c>
      <c r="B19" s="22">
        <v>24651</v>
      </c>
      <c r="C19" s="22">
        <v>32945</v>
      </c>
      <c r="D19" s="22">
        <v>57083</v>
      </c>
      <c r="E19" s="22">
        <v>35999</v>
      </c>
      <c r="F19" s="22">
        <v>51551</v>
      </c>
      <c r="G19" s="22">
        <v>39957</v>
      </c>
    </row>
    <row r="20" spans="1:7" ht="13.5">
      <c r="A20" s="2" t="s">
        <v>77</v>
      </c>
      <c r="B20" s="22">
        <v>5584</v>
      </c>
      <c r="C20" s="22">
        <v>5061</v>
      </c>
      <c r="D20" s="22">
        <v>6585</v>
      </c>
      <c r="E20" s="22">
        <v>4180</v>
      </c>
      <c r="F20" s="22">
        <v>10763</v>
      </c>
      <c r="G20" s="22">
        <v>102746</v>
      </c>
    </row>
    <row r="21" spans="1:7" ht="13.5">
      <c r="A21" s="2" t="s">
        <v>78</v>
      </c>
      <c r="B21" s="22">
        <v>55618</v>
      </c>
      <c r="C21" s="22"/>
      <c r="D21" s="22"/>
      <c r="E21" s="22"/>
      <c r="F21" s="22"/>
      <c r="G21" s="22"/>
    </row>
    <row r="22" spans="1:7" ht="13.5">
      <c r="A22" s="2" t="s">
        <v>79</v>
      </c>
      <c r="B22" s="22">
        <v>113230</v>
      </c>
      <c r="C22" s="22"/>
      <c r="D22" s="22"/>
      <c r="E22" s="22"/>
      <c r="F22" s="22"/>
      <c r="G22" s="22"/>
    </row>
    <row r="23" spans="1:7" ht="13.5">
      <c r="A23" s="2" t="s">
        <v>80</v>
      </c>
      <c r="B23" s="22">
        <v>3943</v>
      </c>
      <c r="C23" s="22">
        <v>14321</v>
      </c>
      <c r="D23" s="22">
        <v>71082</v>
      </c>
      <c r="E23" s="22">
        <v>25503</v>
      </c>
      <c r="F23" s="22">
        <v>13279</v>
      </c>
      <c r="G23" s="22">
        <v>5190</v>
      </c>
    </row>
    <row r="24" spans="1:7" ht="13.5">
      <c r="A24" s="2" t="s">
        <v>81</v>
      </c>
      <c r="B24" s="22">
        <v>-20000</v>
      </c>
      <c r="C24" s="22">
        <v>-66000</v>
      </c>
      <c r="D24" s="22">
        <v>-64000</v>
      </c>
      <c r="E24" s="22">
        <v>-24000</v>
      </c>
      <c r="F24" s="22">
        <v>-28000</v>
      </c>
      <c r="G24" s="22">
        <v>-36000</v>
      </c>
    </row>
    <row r="25" spans="1:7" ht="13.5">
      <c r="A25" s="2" t="s">
        <v>82</v>
      </c>
      <c r="B25" s="22">
        <v>6248067</v>
      </c>
      <c r="C25" s="22">
        <v>6676592</v>
      </c>
      <c r="D25" s="22">
        <v>5399490</v>
      </c>
      <c r="E25" s="22">
        <v>4352057</v>
      </c>
      <c r="F25" s="22">
        <v>6863020</v>
      </c>
      <c r="G25" s="22">
        <v>8812586</v>
      </c>
    </row>
    <row r="26" spans="1:7" ht="13.5">
      <c r="A26" s="3" t="s">
        <v>83</v>
      </c>
      <c r="B26" s="22">
        <v>400583</v>
      </c>
      <c r="C26" s="22">
        <v>355092</v>
      </c>
      <c r="D26" s="22">
        <v>349726</v>
      </c>
      <c r="E26" s="22">
        <v>347897</v>
      </c>
      <c r="F26" s="22">
        <v>359680</v>
      </c>
      <c r="G26" s="22">
        <v>396375</v>
      </c>
    </row>
    <row r="27" spans="1:7" ht="13.5">
      <c r="A27" s="4" t="s">
        <v>84</v>
      </c>
      <c r="B27" s="22">
        <v>-279113</v>
      </c>
      <c r="C27" s="22">
        <v>-273764</v>
      </c>
      <c r="D27" s="22">
        <v>-267138</v>
      </c>
      <c r="E27" s="22">
        <v>-261501</v>
      </c>
      <c r="F27" s="22">
        <v>-264666</v>
      </c>
      <c r="G27" s="22">
        <v>-283350</v>
      </c>
    </row>
    <row r="28" spans="1:7" ht="13.5">
      <c r="A28" s="4" t="s">
        <v>85</v>
      </c>
      <c r="B28" s="22">
        <v>121469</v>
      </c>
      <c r="C28" s="22">
        <v>81328</v>
      </c>
      <c r="D28" s="22">
        <v>82587</v>
      </c>
      <c r="E28" s="22">
        <v>86395</v>
      </c>
      <c r="F28" s="22">
        <v>95013</v>
      </c>
      <c r="G28" s="22">
        <v>113024</v>
      </c>
    </row>
    <row r="29" spans="1:7" ht="13.5">
      <c r="A29" s="3" t="s">
        <v>86</v>
      </c>
      <c r="B29" s="22">
        <v>26714</v>
      </c>
      <c r="C29" s="22">
        <v>25140</v>
      </c>
      <c r="D29" s="22">
        <v>25140</v>
      </c>
      <c r="E29" s="22">
        <v>25140</v>
      </c>
      <c r="F29" s="22">
        <v>23290</v>
      </c>
      <c r="G29" s="22">
        <v>23290</v>
      </c>
    </row>
    <row r="30" spans="1:7" ht="13.5">
      <c r="A30" s="4" t="s">
        <v>84</v>
      </c>
      <c r="B30" s="22">
        <v>-23223</v>
      </c>
      <c r="C30" s="22">
        <v>-22800</v>
      </c>
      <c r="D30" s="22">
        <v>-21924</v>
      </c>
      <c r="E30" s="22">
        <v>-20837</v>
      </c>
      <c r="F30" s="22">
        <v>-20016</v>
      </c>
      <c r="G30" s="22">
        <v>-19000</v>
      </c>
    </row>
    <row r="31" spans="1:7" ht="13.5">
      <c r="A31" s="4" t="s">
        <v>87</v>
      </c>
      <c r="B31" s="22">
        <v>3491</v>
      </c>
      <c r="C31" s="22">
        <v>2339</v>
      </c>
      <c r="D31" s="22">
        <v>3216</v>
      </c>
      <c r="E31" s="22">
        <v>4303</v>
      </c>
      <c r="F31" s="22">
        <v>3274</v>
      </c>
      <c r="G31" s="22">
        <v>4289</v>
      </c>
    </row>
    <row r="32" spans="1:7" ht="13.5">
      <c r="A32" s="3" t="s">
        <v>88</v>
      </c>
      <c r="B32" s="22">
        <v>17639</v>
      </c>
      <c r="C32" s="22">
        <v>31236</v>
      </c>
      <c r="D32" s="22">
        <v>31236</v>
      </c>
      <c r="E32" s="22">
        <v>31236</v>
      </c>
      <c r="F32" s="22">
        <v>31236</v>
      </c>
      <c r="G32" s="22">
        <v>31236</v>
      </c>
    </row>
    <row r="33" spans="1:7" ht="13.5">
      <c r="A33" s="4" t="s">
        <v>84</v>
      </c>
      <c r="B33" s="22">
        <v>-16688</v>
      </c>
      <c r="C33" s="22">
        <v>-31136</v>
      </c>
      <c r="D33" s="22">
        <v>-30824</v>
      </c>
      <c r="E33" s="22">
        <v>-30519</v>
      </c>
      <c r="F33" s="22">
        <v>-30209</v>
      </c>
      <c r="G33" s="22">
        <v>-29894</v>
      </c>
    </row>
    <row r="34" spans="1:7" ht="13.5">
      <c r="A34" s="4" t="s">
        <v>89</v>
      </c>
      <c r="B34" s="22">
        <v>950</v>
      </c>
      <c r="C34" s="22">
        <v>100</v>
      </c>
      <c r="D34" s="22">
        <v>412</v>
      </c>
      <c r="E34" s="22">
        <v>716</v>
      </c>
      <c r="F34" s="22">
        <v>1027</v>
      </c>
      <c r="G34" s="22">
        <v>1342</v>
      </c>
    </row>
    <row r="35" spans="1:7" ht="13.5">
      <c r="A35" s="3" t="s">
        <v>90</v>
      </c>
      <c r="B35" s="22">
        <v>11695</v>
      </c>
      <c r="C35" s="22">
        <v>11039</v>
      </c>
      <c r="D35" s="22">
        <v>11729</v>
      </c>
      <c r="E35" s="22">
        <v>10030</v>
      </c>
      <c r="F35" s="22">
        <v>10030</v>
      </c>
      <c r="G35" s="22">
        <v>10030</v>
      </c>
    </row>
    <row r="36" spans="1:7" ht="13.5">
      <c r="A36" s="4" t="s">
        <v>84</v>
      </c>
      <c r="B36" s="22">
        <v>-10547</v>
      </c>
      <c r="C36" s="22">
        <v>-9649</v>
      </c>
      <c r="D36" s="22">
        <v>-9339</v>
      </c>
      <c r="E36" s="22">
        <v>-8164</v>
      </c>
      <c r="F36" s="22">
        <v>-6891</v>
      </c>
      <c r="G36" s="22">
        <v>-4731</v>
      </c>
    </row>
    <row r="37" spans="1:7" ht="13.5">
      <c r="A37" s="4" t="s">
        <v>91</v>
      </c>
      <c r="B37" s="22">
        <v>1148</v>
      </c>
      <c r="C37" s="22">
        <v>1390</v>
      </c>
      <c r="D37" s="22">
        <v>2390</v>
      </c>
      <c r="E37" s="22">
        <v>1865</v>
      </c>
      <c r="F37" s="22">
        <v>3139</v>
      </c>
      <c r="G37" s="22">
        <v>5299</v>
      </c>
    </row>
    <row r="38" spans="1:7" ht="13.5">
      <c r="A38" s="3" t="s">
        <v>92</v>
      </c>
      <c r="B38" s="22">
        <v>50753</v>
      </c>
      <c r="C38" s="22">
        <v>48738</v>
      </c>
      <c r="D38" s="22">
        <v>46037</v>
      </c>
      <c r="E38" s="22">
        <v>45613</v>
      </c>
      <c r="F38" s="22">
        <v>44246</v>
      </c>
      <c r="G38" s="22">
        <v>41840</v>
      </c>
    </row>
    <row r="39" spans="1:7" ht="13.5">
      <c r="A39" s="4" t="s">
        <v>84</v>
      </c>
      <c r="B39" s="22">
        <v>-37915</v>
      </c>
      <c r="C39" s="22">
        <v>-40340</v>
      </c>
      <c r="D39" s="22">
        <v>-37681</v>
      </c>
      <c r="E39" s="22">
        <v>-33869</v>
      </c>
      <c r="F39" s="22">
        <v>-34282</v>
      </c>
      <c r="G39" s="22">
        <v>-31658</v>
      </c>
    </row>
    <row r="40" spans="1:7" ht="13.5">
      <c r="A40" s="4" t="s">
        <v>93</v>
      </c>
      <c r="B40" s="22">
        <v>12838</v>
      </c>
      <c r="C40" s="22">
        <v>8398</v>
      </c>
      <c r="D40" s="22">
        <v>8356</v>
      </c>
      <c r="E40" s="22">
        <v>11744</v>
      </c>
      <c r="F40" s="22">
        <v>9963</v>
      </c>
      <c r="G40" s="22">
        <v>10181</v>
      </c>
    </row>
    <row r="41" spans="1:7" ht="13.5">
      <c r="A41" s="3" t="s">
        <v>94</v>
      </c>
      <c r="B41" s="22">
        <v>703519</v>
      </c>
      <c r="C41" s="22">
        <v>698268</v>
      </c>
      <c r="D41" s="22">
        <v>698268</v>
      </c>
      <c r="E41" s="22">
        <v>698268</v>
      </c>
      <c r="F41" s="22">
        <v>698268</v>
      </c>
      <c r="G41" s="22">
        <v>670398</v>
      </c>
    </row>
    <row r="42" spans="1:7" ht="13.5">
      <c r="A42" s="3" t="s">
        <v>98</v>
      </c>
      <c r="B42" s="22">
        <v>843418</v>
      </c>
      <c r="C42" s="22">
        <v>791824</v>
      </c>
      <c r="D42" s="22">
        <v>795231</v>
      </c>
      <c r="E42" s="22">
        <v>803294</v>
      </c>
      <c r="F42" s="22">
        <v>810686</v>
      </c>
      <c r="G42" s="22">
        <v>804535</v>
      </c>
    </row>
    <row r="43" spans="1:7" ht="13.5">
      <c r="A43" s="3" t="s">
        <v>99</v>
      </c>
      <c r="B43" s="22">
        <v>3463</v>
      </c>
      <c r="C43" s="22">
        <v>3463</v>
      </c>
      <c r="D43" s="22">
        <v>3463</v>
      </c>
      <c r="E43" s="22">
        <v>3463</v>
      </c>
      <c r="F43" s="22">
        <v>3463</v>
      </c>
      <c r="G43" s="22">
        <v>3463</v>
      </c>
    </row>
    <row r="44" spans="1:7" ht="13.5">
      <c r="A44" s="3" t="s">
        <v>100</v>
      </c>
      <c r="B44" s="22">
        <v>6113</v>
      </c>
      <c r="C44" s="22">
        <v>8797</v>
      </c>
      <c r="D44" s="22">
        <v>4557</v>
      </c>
      <c r="E44" s="22">
        <v>6717</v>
      </c>
      <c r="F44" s="22">
        <v>6358</v>
      </c>
      <c r="G44" s="22">
        <v>7276</v>
      </c>
    </row>
    <row r="45" spans="1:7" ht="13.5">
      <c r="A45" s="3" t="s">
        <v>102</v>
      </c>
      <c r="B45" s="22">
        <v>9577</v>
      </c>
      <c r="C45" s="22">
        <v>12261</v>
      </c>
      <c r="D45" s="22">
        <v>8021</v>
      </c>
      <c r="E45" s="22">
        <v>10180</v>
      </c>
      <c r="F45" s="22">
        <v>9821</v>
      </c>
      <c r="G45" s="22">
        <v>10739</v>
      </c>
    </row>
    <row r="46" spans="1:7" ht="13.5">
      <c r="A46" s="3" t="s">
        <v>103</v>
      </c>
      <c r="B46" s="22">
        <v>603071</v>
      </c>
      <c r="C46" s="22">
        <v>764759</v>
      </c>
      <c r="D46" s="22">
        <v>983324</v>
      </c>
      <c r="E46" s="22">
        <v>799076</v>
      </c>
      <c r="F46" s="22">
        <v>752683</v>
      </c>
      <c r="G46" s="22">
        <v>382959</v>
      </c>
    </row>
    <row r="47" spans="1:7" ht="13.5">
      <c r="A47" s="3" t="s">
        <v>104</v>
      </c>
      <c r="B47" s="22">
        <v>50000</v>
      </c>
      <c r="C47" s="22">
        <v>50000</v>
      </c>
      <c r="D47" s="22">
        <v>50000</v>
      </c>
      <c r="E47" s="22">
        <v>50000</v>
      </c>
      <c r="F47" s="22">
        <v>50000</v>
      </c>
      <c r="G47" s="22">
        <v>50000</v>
      </c>
    </row>
    <row r="48" spans="1:7" ht="13.5">
      <c r="A48" s="3" t="s">
        <v>105</v>
      </c>
      <c r="B48" s="22">
        <v>2450</v>
      </c>
      <c r="C48" s="22">
        <v>2450</v>
      </c>
      <c r="D48" s="22">
        <v>2450</v>
      </c>
      <c r="E48" s="22">
        <v>2450</v>
      </c>
      <c r="F48" s="22">
        <v>2450</v>
      </c>
      <c r="G48" s="22">
        <v>2450</v>
      </c>
    </row>
    <row r="49" spans="1:7" ht="13.5">
      <c r="A49" s="3" t="s">
        <v>106</v>
      </c>
      <c r="B49" s="22">
        <v>213</v>
      </c>
      <c r="C49" s="22">
        <v>352</v>
      </c>
      <c r="D49" s="22">
        <v>562</v>
      </c>
      <c r="E49" s="22">
        <v>157</v>
      </c>
      <c r="F49" s="22">
        <v>187</v>
      </c>
      <c r="G49" s="22">
        <v>217</v>
      </c>
    </row>
    <row r="50" spans="1:7" ht="13.5">
      <c r="A50" s="3" t="s">
        <v>107</v>
      </c>
      <c r="B50" s="22">
        <v>69400</v>
      </c>
      <c r="C50" s="22">
        <v>69400</v>
      </c>
      <c r="D50" s="22">
        <v>69400</v>
      </c>
      <c r="E50" s="22">
        <v>69700</v>
      </c>
      <c r="F50" s="22">
        <v>69700</v>
      </c>
      <c r="G50" s="22">
        <v>95250</v>
      </c>
    </row>
    <row r="51" spans="1:7" ht="13.5">
      <c r="A51" s="3" t="s">
        <v>76</v>
      </c>
      <c r="B51" s="22">
        <v>84063</v>
      </c>
      <c r="C51" s="22">
        <v>81415</v>
      </c>
      <c r="D51" s="22">
        <v>79632</v>
      </c>
      <c r="E51" s="22">
        <v>66894</v>
      </c>
      <c r="F51" s="22">
        <v>85476</v>
      </c>
      <c r="G51" s="22">
        <v>94354</v>
      </c>
    </row>
    <row r="52" spans="1:7" ht="13.5">
      <c r="A52" s="3" t="s">
        <v>80</v>
      </c>
      <c r="B52" s="22">
        <v>41005</v>
      </c>
      <c r="C52" s="22">
        <v>40236</v>
      </c>
      <c r="D52" s="22">
        <v>39477</v>
      </c>
      <c r="E52" s="22">
        <v>40756</v>
      </c>
      <c r="F52" s="22">
        <v>39437</v>
      </c>
      <c r="G52" s="22">
        <v>38823</v>
      </c>
    </row>
    <row r="53" spans="1:7" ht="13.5">
      <c r="A53" s="3" t="s">
        <v>81</v>
      </c>
      <c r="B53" s="22">
        <v>-46160</v>
      </c>
      <c r="C53" s="22">
        <v>-46050</v>
      </c>
      <c r="D53" s="22">
        <v>-45900</v>
      </c>
      <c r="E53" s="22">
        <v>-44300</v>
      </c>
      <c r="F53" s="22">
        <v>-43850</v>
      </c>
      <c r="G53" s="22">
        <v>-68300</v>
      </c>
    </row>
    <row r="54" spans="1:7" ht="13.5">
      <c r="A54" s="3" t="s">
        <v>108</v>
      </c>
      <c r="B54" s="22">
        <v>804042</v>
      </c>
      <c r="C54" s="22">
        <v>962564</v>
      </c>
      <c r="D54" s="22">
        <v>1178948</v>
      </c>
      <c r="E54" s="22">
        <v>984735</v>
      </c>
      <c r="F54" s="22">
        <v>956084</v>
      </c>
      <c r="G54" s="22">
        <v>595755</v>
      </c>
    </row>
    <row r="55" spans="1:7" ht="13.5">
      <c r="A55" s="2" t="s">
        <v>109</v>
      </c>
      <c r="B55" s="22">
        <v>1657038</v>
      </c>
      <c r="C55" s="22">
        <v>1766650</v>
      </c>
      <c r="D55" s="22">
        <v>1982200</v>
      </c>
      <c r="E55" s="22">
        <v>1798210</v>
      </c>
      <c r="F55" s="22">
        <v>1776593</v>
      </c>
      <c r="G55" s="22">
        <v>1411030</v>
      </c>
    </row>
    <row r="56" spans="1:7" ht="14.25" thickBot="1">
      <c r="A56" s="5" t="s">
        <v>111</v>
      </c>
      <c r="B56" s="23">
        <v>7905106</v>
      </c>
      <c r="C56" s="23">
        <v>8443243</v>
      </c>
      <c r="D56" s="23">
        <v>7381690</v>
      </c>
      <c r="E56" s="23">
        <v>6150268</v>
      </c>
      <c r="F56" s="23">
        <v>8639613</v>
      </c>
      <c r="G56" s="23">
        <v>10223616</v>
      </c>
    </row>
    <row r="57" spans="1:7" ht="14.25" thickTop="1">
      <c r="A57" s="2" t="s">
        <v>112</v>
      </c>
      <c r="B57" s="22">
        <v>2276765</v>
      </c>
      <c r="C57" s="22">
        <v>2363047</v>
      </c>
      <c r="D57" s="22">
        <v>2019204</v>
      </c>
      <c r="E57" s="22">
        <v>1392108</v>
      </c>
      <c r="F57" s="22">
        <v>2497946</v>
      </c>
      <c r="G57" s="22">
        <v>2289874</v>
      </c>
    </row>
    <row r="58" spans="1:7" ht="13.5">
      <c r="A58" s="2" t="s">
        <v>113</v>
      </c>
      <c r="B58" s="22">
        <v>881146</v>
      </c>
      <c r="C58" s="22">
        <v>1420150</v>
      </c>
      <c r="D58" s="22">
        <v>1124053</v>
      </c>
      <c r="E58" s="22">
        <v>573364</v>
      </c>
      <c r="F58" s="22">
        <v>1165277</v>
      </c>
      <c r="G58" s="22">
        <v>1464642</v>
      </c>
    </row>
    <row r="59" spans="1:7" ht="13.5">
      <c r="A59" s="2" t="s">
        <v>114</v>
      </c>
      <c r="B59" s="22">
        <v>6103</v>
      </c>
      <c r="C59" s="22">
        <v>5408</v>
      </c>
      <c r="D59" s="22">
        <v>15139</v>
      </c>
      <c r="E59" s="22">
        <v>25960</v>
      </c>
      <c r="F59" s="22">
        <v>102060</v>
      </c>
      <c r="G59" s="22">
        <v>29415</v>
      </c>
    </row>
    <row r="60" spans="1:7" ht="13.5">
      <c r="A60" s="2" t="s">
        <v>115</v>
      </c>
      <c r="B60" s="22">
        <v>22440</v>
      </c>
      <c r="C60" s="22">
        <v>28652</v>
      </c>
      <c r="D60" s="22">
        <v>20658</v>
      </c>
      <c r="E60" s="22">
        <v>17838</v>
      </c>
      <c r="F60" s="22">
        <v>15742</v>
      </c>
      <c r="G60" s="22">
        <v>19346</v>
      </c>
    </row>
    <row r="61" spans="1:7" ht="13.5">
      <c r="A61" s="2" t="s">
        <v>116</v>
      </c>
      <c r="B61" s="22"/>
      <c r="C61" s="22">
        <v>67934</v>
      </c>
      <c r="D61" s="22">
        <v>102612</v>
      </c>
      <c r="E61" s="22">
        <v>77489</v>
      </c>
      <c r="F61" s="22">
        <v>42541</v>
      </c>
      <c r="G61" s="22">
        <v>6300</v>
      </c>
    </row>
    <row r="62" spans="1:7" ht="13.5">
      <c r="A62" s="2" t="s">
        <v>117</v>
      </c>
      <c r="B62" s="22"/>
      <c r="C62" s="22">
        <v>84824</v>
      </c>
      <c r="D62" s="22"/>
      <c r="E62" s="22"/>
      <c r="F62" s="22"/>
      <c r="G62" s="22"/>
    </row>
    <row r="63" spans="1:7" ht="13.5">
      <c r="A63" s="2" t="s">
        <v>118</v>
      </c>
      <c r="B63" s="22">
        <v>562034</v>
      </c>
      <c r="C63" s="22">
        <v>54756</v>
      </c>
      <c r="D63" s="22">
        <v>55444</v>
      </c>
      <c r="E63" s="22">
        <v>161542</v>
      </c>
      <c r="F63" s="22">
        <v>1017158</v>
      </c>
      <c r="G63" s="22">
        <v>2593087</v>
      </c>
    </row>
    <row r="64" spans="1:7" ht="13.5">
      <c r="A64" s="2" t="s">
        <v>119</v>
      </c>
      <c r="B64" s="22">
        <v>16151</v>
      </c>
      <c r="C64" s="22">
        <v>293453</v>
      </c>
      <c r="D64" s="22">
        <v>15783</v>
      </c>
      <c r="E64" s="22">
        <v>37564</v>
      </c>
      <c r="F64" s="22">
        <v>10438</v>
      </c>
      <c r="G64" s="22">
        <v>17040</v>
      </c>
    </row>
    <row r="65" spans="1:7" ht="13.5">
      <c r="A65" s="2" t="s">
        <v>120</v>
      </c>
      <c r="B65" s="22">
        <v>392</v>
      </c>
      <c r="C65" s="22">
        <v>392</v>
      </c>
      <c r="D65" s="22">
        <v>1885</v>
      </c>
      <c r="E65" s="22">
        <v>3908</v>
      </c>
      <c r="F65" s="22">
        <v>4463</v>
      </c>
      <c r="G65" s="22">
        <v>4784</v>
      </c>
    </row>
    <row r="66" spans="1:7" ht="13.5">
      <c r="A66" s="2" t="s">
        <v>121</v>
      </c>
      <c r="B66" s="22">
        <v>7000</v>
      </c>
      <c r="C66" s="22">
        <v>11000</v>
      </c>
      <c r="D66" s="22">
        <v>9000</v>
      </c>
      <c r="E66" s="22">
        <v>8000</v>
      </c>
      <c r="F66" s="22">
        <v>10000</v>
      </c>
      <c r="G66" s="22">
        <v>9000</v>
      </c>
    </row>
    <row r="67" spans="1:7" ht="13.5">
      <c r="A67" s="2" t="s">
        <v>122</v>
      </c>
      <c r="B67" s="22">
        <v>5400</v>
      </c>
      <c r="C67" s="22"/>
      <c r="D67" s="22">
        <v>48000</v>
      </c>
      <c r="E67" s="22"/>
      <c r="F67" s="22"/>
      <c r="G67" s="22">
        <v>7700</v>
      </c>
    </row>
    <row r="68" spans="1:7" ht="13.5">
      <c r="A68" s="2" t="s">
        <v>123</v>
      </c>
      <c r="B68" s="22">
        <v>35000</v>
      </c>
      <c r="C68" s="22">
        <v>36000</v>
      </c>
      <c r="D68" s="22">
        <v>36000</v>
      </c>
      <c r="E68" s="22">
        <v>36000</v>
      </c>
      <c r="F68" s="22">
        <v>35000</v>
      </c>
      <c r="G68" s="22">
        <v>36000</v>
      </c>
    </row>
    <row r="69" spans="1:7" ht="13.5">
      <c r="A69" s="2" t="s">
        <v>125</v>
      </c>
      <c r="B69" s="22">
        <v>3812433</v>
      </c>
      <c r="C69" s="22">
        <v>4365619</v>
      </c>
      <c r="D69" s="22">
        <v>3447779</v>
      </c>
      <c r="E69" s="22">
        <v>2333777</v>
      </c>
      <c r="F69" s="22">
        <v>4900628</v>
      </c>
      <c r="G69" s="22">
        <v>6477190</v>
      </c>
    </row>
    <row r="70" spans="1:7" ht="13.5">
      <c r="A70" s="2" t="s">
        <v>126</v>
      </c>
      <c r="B70" s="22">
        <v>225175</v>
      </c>
      <c r="C70" s="22">
        <v>206341</v>
      </c>
      <c r="D70" s="22">
        <v>190774</v>
      </c>
      <c r="E70" s="22">
        <v>173964</v>
      </c>
      <c r="F70" s="22">
        <v>177995</v>
      </c>
      <c r="G70" s="22">
        <v>167511</v>
      </c>
    </row>
    <row r="71" spans="1:7" ht="13.5">
      <c r="A71" s="2" t="s">
        <v>127</v>
      </c>
      <c r="B71" s="22">
        <v>100886</v>
      </c>
      <c r="C71" s="22">
        <v>105374</v>
      </c>
      <c r="D71" s="22">
        <v>98527</v>
      </c>
      <c r="E71" s="22">
        <v>93156</v>
      </c>
      <c r="F71" s="22">
        <v>86065</v>
      </c>
      <c r="G71" s="22">
        <v>83206</v>
      </c>
    </row>
    <row r="72" spans="1:7" ht="13.5">
      <c r="A72" s="2" t="s">
        <v>128</v>
      </c>
      <c r="B72" s="22"/>
      <c r="C72" s="22"/>
      <c r="D72" s="22"/>
      <c r="E72" s="22"/>
      <c r="F72" s="22">
        <v>28824</v>
      </c>
      <c r="G72" s="22">
        <v>36339</v>
      </c>
    </row>
    <row r="73" spans="1:7" ht="13.5">
      <c r="A73" s="2" t="s">
        <v>96</v>
      </c>
      <c r="B73" s="22">
        <v>140</v>
      </c>
      <c r="C73" s="22">
        <v>160</v>
      </c>
      <c r="D73" s="22">
        <v>460</v>
      </c>
      <c r="E73" s="22">
        <v>480</v>
      </c>
      <c r="F73" s="22"/>
      <c r="G73" s="22"/>
    </row>
    <row r="74" spans="1:7" ht="13.5">
      <c r="A74" s="2" t="s">
        <v>129</v>
      </c>
      <c r="B74" s="22">
        <v>326202</v>
      </c>
      <c r="C74" s="22">
        <v>311875</v>
      </c>
      <c r="D74" s="22">
        <v>289762</v>
      </c>
      <c r="E74" s="22">
        <v>267600</v>
      </c>
      <c r="F74" s="22">
        <v>292885</v>
      </c>
      <c r="G74" s="22">
        <v>287057</v>
      </c>
    </row>
    <row r="75" spans="1:7" ht="14.25" thickBot="1">
      <c r="A75" s="5" t="s">
        <v>131</v>
      </c>
      <c r="B75" s="23">
        <v>4138636</v>
      </c>
      <c r="C75" s="23">
        <v>4677494</v>
      </c>
      <c r="D75" s="23">
        <v>3737542</v>
      </c>
      <c r="E75" s="23">
        <v>2601377</v>
      </c>
      <c r="F75" s="23">
        <v>5193513</v>
      </c>
      <c r="G75" s="23">
        <v>6764247</v>
      </c>
    </row>
    <row r="76" spans="1:7" ht="14.25" thickTop="1">
      <c r="A76" s="2" t="s">
        <v>132</v>
      </c>
      <c r="B76" s="22">
        <v>723000</v>
      </c>
      <c r="C76" s="22">
        <v>723000</v>
      </c>
      <c r="D76" s="22">
        <v>723000</v>
      </c>
      <c r="E76" s="22">
        <v>723000</v>
      </c>
      <c r="F76" s="22">
        <v>723000</v>
      </c>
      <c r="G76" s="22">
        <v>723000</v>
      </c>
    </row>
    <row r="77" spans="1:7" ht="13.5">
      <c r="A77" s="3" t="s">
        <v>133</v>
      </c>
      <c r="B77" s="22">
        <v>472625</v>
      </c>
      <c r="C77" s="22">
        <v>472625</v>
      </c>
      <c r="D77" s="22">
        <v>472625</v>
      </c>
      <c r="E77" s="22">
        <v>472625</v>
      </c>
      <c r="F77" s="22">
        <v>472625</v>
      </c>
      <c r="G77" s="22">
        <v>472625</v>
      </c>
    </row>
    <row r="78" spans="1:7" ht="13.5">
      <c r="A78" s="3" t="s">
        <v>135</v>
      </c>
      <c r="B78" s="22">
        <v>472625</v>
      </c>
      <c r="C78" s="22">
        <v>472625</v>
      </c>
      <c r="D78" s="22">
        <v>472625</v>
      </c>
      <c r="E78" s="22">
        <v>472625</v>
      </c>
      <c r="F78" s="22">
        <v>472625</v>
      </c>
      <c r="G78" s="22">
        <v>472625</v>
      </c>
    </row>
    <row r="79" spans="1:7" ht="13.5">
      <c r="A79" s="3" t="s">
        <v>136</v>
      </c>
      <c r="B79" s="22">
        <v>114000</v>
      </c>
      <c r="C79" s="22">
        <v>114000</v>
      </c>
      <c r="D79" s="22">
        <v>114000</v>
      </c>
      <c r="E79" s="22">
        <v>114000</v>
      </c>
      <c r="F79" s="22">
        <v>114000</v>
      </c>
      <c r="G79" s="22">
        <v>114000</v>
      </c>
    </row>
    <row r="80" spans="1:7" ht="13.5">
      <c r="A80" s="4" t="s">
        <v>137</v>
      </c>
      <c r="B80" s="22">
        <v>2412500</v>
      </c>
      <c r="C80" s="22">
        <v>2277500</v>
      </c>
      <c r="D80" s="22">
        <v>2170500</v>
      </c>
      <c r="E80" s="22">
        <v>2087500</v>
      </c>
      <c r="F80" s="22">
        <v>2037500</v>
      </c>
      <c r="G80" s="22">
        <v>1957500</v>
      </c>
    </row>
    <row r="81" spans="1:7" ht="13.5">
      <c r="A81" s="4" t="s">
        <v>138</v>
      </c>
      <c r="B81" s="22">
        <v>47295</v>
      </c>
      <c r="C81" s="22">
        <v>212806</v>
      </c>
      <c r="D81" s="22">
        <v>184559</v>
      </c>
      <c r="E81" s="22">
        <v>160940</v>
      </c>
      <c r="F81" s="22">
        <v>127229</v>
      </c>
      <c r="G81" s="22">
        <v>160979</v>
      </c>
    </row>
    <row r="82" spans="1:7" ht="13.5">
      <c r="A82" s="3" t="s">
        <v>139</v>
      </c>
      <c r="B82" s="22">
        <v>2573795</v>
      </c>
      <c r="C82" s="22">
        <v>2604306</v>
      </c>
      <c r="D82" s="22">
        <v>2469059</v>
      </c>
      <c r="E82" s="22">
        <v>2362440</v>
      </c>
      <c r="F82" s="22">
        <v>2278729</v>
      </c>
      <c r="G82" s="22">
        <v>2232479</v>
      </c>
    </row>
    <row r="83" spans="1:7" ht="13.5">
      <c r="A83" s="2" t="s">
        <v>140</v>
      </c>
      <c r="B83" s="22">
        <v>-46217</v>
      </c>
      <c r="C83" s="22">
        <v>-46217</v>
      </c>
      <c r="D83" s="22">
        <v>-46217</v>
      </c>
      <c r="E83" s="22">
        <v>-46217</v>
      </c>
      <c r="F83" s="22">
        <v>-46217</v>
      </c>
      <c r="G83" s="22">
        <v>-46040</v>
      </c>
    </row>
    <row r="84" spans="1:7" ht="13.5">
      <c r="A84" s="2" t="s">
        <v>142</v>
      </c>
      <c r="B84" s="22">
        <v>3723202</v>
      </c>
      <c r="C84" s="22">
        <v>3753713</v>
      </c>
      <c r="D84" s="22">
        <v>3618466</v>
      </c>
      <c r="E84" s="22">
        <v>3511847</v>
      </c>
      <c r="F84" s="22">
        <v>3428136</v>
      </c>
      <c r="G84" s="22">
        <v>3382063</v>
      </c>
    </row>
    <row r="85" spans="1:7" ht="13.5">
      <c r="A85" s="2" t="s">
        <v>143</v>
      </c>
      <c r="B85" s="22">
        <v>43267</v>
      </c>
      <c r="C85" s="22">
        <v>12034</v>
      </c>
      <c r="D85" s="22">
        <v>25681</v>
      </c>
      <c r="E85" s="22">
        <v>37043</v>
      </c>
      <c r="F85" s="22">
        <v>17963</v>
      </c>
      <c r="G85" s="22">
        <v>77305</v>
      </c>
    </row>
    <row r="86" spans="1:7" ht="13.5">
      <c r="A86" s="2" t="s">
        <v>145</v>
      </c>
      <c r="B86" s="22">
        <v>43267</v>
      </c>
      <c r="C86" s="22">
        <v>12034</v>
      </c>
      <c r="D86" s="22">
        <v>25681</v>
      </c>
      <c r="E86" s="22">
        <v>37043</v>
      </c>
      <c r="F86" s="22">
        <v>17963</v>
      </c>
      <c r="G86" s="22">
        <v>77305</v>
      </c>
    </row>
    <row r="87" spans="1:7" ht="13.5">
      <c r="A87" s="6" t="s">
        <v>147</v>
      </c>
      <c r="B87" s="22">
        <v>3766470</v>
      </c>
      <c r="C87" s="22">
        <v>3765748</v>
      </c>
      <c r="D87" s="22">
        <v>3644148</v>
      </c>
      <c r="E87" s="22">
        <v>3548890</v>
      </c>
      <c r="F87" s="22">
        <v>3446100</v>
      </c>
      <c r="G87" s="22">
        <v>3459368</v>
      </c>
    </row>
    <row r="88" spans="1:7" ht="14.25" thickBot="1">
      <c r="A88" s="7" t="s">
        <v>148</v>
      </c>
      <c r="B88" s="22">
        <v>7905106</v>
      </c>
      <c r="C88" s="22">
        <v>8443243</v>
      </c>
      <c r="D88" s="22">
        <v>7381690</v>
      </c>
      <c r="E88" s="22">
        <v>6150268</v>
      </c>
      <c r="F88" s="22">
        <v>8639613</v>
      </c>
      <c r="G88" s="22">
        <v>10223616</v>
      </c>
    </row>
    <row r="89" spans="1:7" ht="14.25" thickTop="1">
      <c r="A89" s="8"/>
      <c r="B89" s="24"/>
      <c r="C89" s="24"/>
      <c r="D89" s="24"/>
      <c r="E89" s="24"/>
      <c r="F89" s="24"/>
      <c r="G89" s="24"/>
    </row>
    <row r="91" ht="13.5">
      <c r="A91" s="20" t="s">
        <v>153</v>
      </c>
    </row>
    <row r="92" ht="13.5">
      <c r="A92" s="20" t="s">
        <v>154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2014-02-12T01:33:54Z</dcterms:created>
  <dcterms:modified xsi:type="dcterms:W3CDTF">2014-02-12T01:34:04Z</dcterms:modified>
  <cp:category/>
  <cp:version/>
  <cp:contentType/>
  <cp:contentStatus/>
</cp:coreProperties>
</file>