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<sst xmlns="http://schemas.openxmlformats.org/spreadsheetml/2006/main" count="677" uniqueCount="244">
  <si>
    <t>投資有価証券売却及び評価損益（△は益）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</si>
  <si>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</si>
  <si>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</si>
  <si>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</si>
  <si>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</si>
  <si>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前払費用の増減額（△は増加）</t>
  </si>
  <si>
    <t>未収入金の増減額（△は増加）</t>
  </si>
  <si>
    <t>その他の流動資産の増減額（△は増加）</t>
  </si>
  <si>
    <t>仕入債務の増減額（△は減少）</t>
  </si>
  <si>
    <t>未払消費税等の増減額（△は減少）</t>
  </si>
  <si>
    <t>その他の流動負債の増減額（△は減少）</t>
  </si>
  <si>
    <t>小計</t>
  </si>
  <si>
    <t>利息及び配当金の受取額</t>
  </si>
  <si>
    <t>利息の支払額</t>
  </si>
  <si>
    <t>保険金の受取額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</si>
  <si>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</si>
  <si>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</si>
  <si>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</si>
  <si>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</si>
  <si>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</si>
  <si>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有価証券の売却及び償還による収入</t>
  </si>
  <si>
    <t>投資有価証券の取得による支出</t>
  </si>
  <si>
    <t>投資有価証券の売却及び償還による収入</t>
  </si>
  <si>
    <t>有形固定資産の取得による支出</t>
  </si>
  <si>
    <t>有形固定資産の売却による収入</t>
  </si>
  <si>
    <t>預り保証金の受入による収入</t>
  </si>
  <si>
    <t>預り保証金の返還による支出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</si>
  <si>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</si>
  <si>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</si>
  <si>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</si>
  <si>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</si>
  <si>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</si>
  <si>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配当金の支払額</t>
  </si>
  <si>
    <t>自己株式の取得による支出</t>
  </si>
  <si>
    <t>自己株式の売却による収入</t>
  </si>
  <si>
    <t>リース債務の返済による支出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</si>
  <si>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</si>
  <si>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</si>
  <si>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</si>
  <si>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</si>
  <si>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</si>
  <si>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投資有価証券売却益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</si>
  <si>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</si>
  <si>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</si>
  <si>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</si>
  <si>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</si>
  <si>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</si>
  <si>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</si>
  <si>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</si>
  <si>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</si>
  <si>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</si>
  <si>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</si>
  <si>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</si>
  <si>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</si>
  <si>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</si>
  <si>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</si>
  <si>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</si>
  <si>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</si>
  <si>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</si>
  <si>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</si>
  <si>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</si>
  <si>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</si>
  <si>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</si>
  <si>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</si>
  <si>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</si>
  <si>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</si>
  <si>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</si>
  <si>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</si>
  <si>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</si>
  <si>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</si>
  <si>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</si>
  <si>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</si>
  <si>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</si>
  <si>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</si>
  <si>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</si>
  <si>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</si>
  <si>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</si>
  <si>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</si>
  <si>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</si>
  <si>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</si>
  <si>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</si>
  <si>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</si>
  <si>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</si>
  <si>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</si>
  <si>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</si>
  <si>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</si>
  <si>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</si>
  <si>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</si>
  <si>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</si>
  <si>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</si>
  <si>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</si>
  <si>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</si>
  <si>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</si>
  <si>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商標権</t>
  </si>
  <si>
    <t>実用新案権</t>
  </si>
  <si>
    <t>意匠権</t>
  </si>
  <si>
    <t>ソフトウエア</t>
  </si>
  <si>
    <t>施設利用権</t>
  </si>
  <si>
    <t>無形固定資産</t>
  </si>
  <si>
    <t>投資有価証券</t>
  </si>
  <si>
    <t>関係会社株式</t>
  </si>
  <si>
    <t>出資金</t>
  </si>
  <si>
    <t>従業員に対する長期貸付金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</si>
  <si>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</si>
  <si>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</si>
  <si>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</si>
  <si>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</si>
  <si>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</si>
  <si>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</si>
  <si>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</si>
  <si>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</si>
  <si>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</si>
  <si>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</si>
  <si>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</si>
  <si>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</si>
  <si>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</si>
  <si>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</si>
  <si>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</si>
  <si>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</si>
  <si>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従業員預り金</t>
  </si>
  <si>
    <t>流動負債</t>
  </si>
  <si>
    <t>長期借入金</t>
  </si>
  <si>
    <t>繰延税金負債</t>
  </si>
  <si>
    <t>退職給付引当金</t>
  </si>
  <si>
    <t>資産除去債務</t>
  </si>
  <si>
    <t>長期預り保証金</t>
  </si>
  <si>
    <t>長期預り敷金</t>
  </si>
  <si>
    <t>固定負債</t>
  </si>
  <si>
    <t>負債</t>
  </si>
  <si>
    <t>資本金</t>
  </si>
  <si>
    <t>資本準備金</t>
  </si>
  <si>
    <t>資本剰余金</t>
  </si>
  <si>
    <t>利益準備金</t>
  </si>
  <si>
    <t>配当準備積立金</t>
  </si>
  <si>
    <t>事業拡張積立金</t>
  </si>
  <si>
    <t>買換資産圧縮積立金</t>
  </si>
  <si>
    <t>特別償却準備金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</si>
  <si>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</si>
  <si>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</si>
  <si>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</si>
  <si>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</si>
  <si>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</si>
  <si>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</si>
  <si>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</si>
  <si>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</si>
  <si>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</si>
  <si>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</si>
  <si>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</si>
  <si>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</si>
  <si>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日本甜菜製糖株式会社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</si>
  <si>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</si>
  <si>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</si>
  <si>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</si>
  <si>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</si>
  <si>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</si>
  <si>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</si>
  <si>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</si>
  <si>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</si>
  <si>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</si>
  <si>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</si>
  <si>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</si>
  <si>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</si>
  <si>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</si>
  <si>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その他の事業売上原価</t>
  </si>
  <si>
    <t>合計</t>
  </si>
  <si>
    <t>交付金</t>
  </si>
  <si>
    <t>他勘定振替高</t>
  </si>
  <si>
    <t>商品及び製品期末たな卸高</t>
  </si>
  <si>
    <t>たな卸資産評価損</t>
  </si>
  <si>
    <t>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</si>
  <si>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</si>
  <si>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</si>
  <si>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</si>
  <si>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</si>
  <si>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</si>
  <si>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</si>
  <si>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</si>
  <si>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</si>
  <si>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</si>
  <si>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固定資産処分損</t>
  </si>
  <si>
    <t>営業外費用</t>
  </si>
  <si>
    <t>経常利益</t>
  </si>
  <si>
    <t>固定資産売却益</t>
  </si>
  <si>
    <t>保険差益</t>
  </si>
  <si>
    <t>特別利益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</si>
  <si>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</si>
  <si>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</si>
  <si>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</si>
  <si>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</si>
  <si>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</si>
  <si>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</si>
  <si>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</si>
  <si>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</si>
  <si>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</si>
  <si>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</si>
  <si>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</si>
  <si>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2013/11/12</t>
  </si>
  <si>
    <t>2013/09/30</t>
  </si>
  <si>
    <t>2013/08/14</t>
  </si>
  <si>
    <t>2013/06/30</t>
  </si>
  <si>
    <t>2013/02/14</t>
  </si>
  <si>
    <t>2012/12/31</t>
  </si>
  <si>
    <t>2012/11/13</t>
  </si>
  <si>
    <t>2012/09/30</t>
  </si>
  <si>
    <t>2012/08/13</t>
  </si>
  <si>
    <t>2012/06/30</t>
  </si>
  <si>
    <t>2012/02/14</t>
  </si>
  <si>
    <t>2011/12/31</t>
  </si>
  <si>
    <t>2011/11/11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</si>
  <si>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</si>
  <si>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</si>
  <si>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</si>
  <si>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</si>
  <si>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</si>
  <si>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</si>
  <si>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</si>
  <si>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</si>
  <si>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</si>
  <si>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</si>
  <si>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</si>
  <si>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</si>
  <si>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</si>
  <si>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</si>
  <si>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</si>
  <si>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</si>
  <si>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</si>
  <si>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</si>
  <si>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</si>
  <si>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2008/11/07</t>
  </si>
  <si>
    <t>2008/06/30</t>
  </si>
  <si>
    <t>受取手形及び営業未収入金</t>
  </si>
  <si>
    <t>建物及び構築物（純額）</t>
  </si>
  <si>
    <t>その他（純額）</t>
  </si>
  <si>
    <t>支払手形及び買掛金</t>
  </si>
  <si>
    <t>役員退職慰労引当金</t>
  </si>
  <si>
    <t>連結・貸借対照表</t>
  </si>
  <si>
    <t>累積四半期</t>
  </si>
  <si>
    <t>2013/04/01</t>
  </si>
  <si>
    <t>減価償却費</t>
  </si>
  <si>
    <t>持分法による投資損益（△は益）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</si>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</sst>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2108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44</v>
      </c>
      <c r="B4" s="15" t="str">
        <f>HYPERLINK("http://www.kabupro.jp/mark/20140214/S10017NG.htm","四半期報告書")</f>
        <v>四半期報告書</v>
      </c>
      <c r="C4" s="15" t="str">
        <f>HYPERLINK("http://www.kabupro.jp/mark/20131112/S1000F7S.htm","四半期報告書")</f>
        <v>四半期報告書</v>
      </c>
      <c r="D4" s="15" t="str">
        <f>HYPERLINK("http://www.kabupro.jp/mark/20130814/S000EB1L.htm","四半期報告書")</f>
        <v>四半期報告書</v>
      </c>
      <c r="E4" s="15" t="str">
        <f>HYPERLINK("http://www.kabupro.jp/mark/20130627/S000DSYA.htm","有価証券報告書")</f>
        <v>有価証券報告書</v>
      </c>
      <c r="F4" s="15" t="str">
        <f>HYPERLINK("http://www.kabupro.jp/mark/20140214/S10017NG.htm","四半期報告書")</f>
        <v>四半期報告書</v>
      </c>
      <c r="G4" s="15" t="str">
        <f>HYPERLINK("http://www.kabupro.jp/mark/20131112/S1000F7S.htm","四半期報告書")</f>
        <v>四半期報告書</v>
      </c>
      <c r="H4" s="15" t="str">
        <f>HYPERLINK("http://www.kabupro.jp/mark/20130814/S000EB1L.htm","四半期報告書")</f>
        <v>四半期報告書</v>
      </c>
      <c r="I4" s="15" t="str">
        <f>HYPERLINK("http://www.kabupro.jp/mark/20130627/S000DSYA.htm","有価証券報告書")</f>
        <v>有価証券報告書</v>
      </c>
      <c r="J4" s="15" t="str">
        <f>HYPERLINK("http://www.kabupro.jp/mark/20130214/S000CVR7.htm","四半期報告書")</f>
        <v>四半期報告書</v>
      </c>
      <c r="K4" s="15" t="str">
        <f>HYPERLINK("http://www.kabupro.jp/mark/20121113/S000C9R3.htm","四半期報告書")</f>
        <v>四半期報告書</v>
      </c>
      <c r="L4" s="15" t="str">
        <f>HYPERLINK("http://www.kabupro.jp/mark/20120813/S000BQCV.htm","四半期報告書")</f>
        <v>四半期報告書</v>
      </c>
      <c r="M4" s="15" t="str">
        <f>HYPERLINK("http://www.kabupro.jp/mark/20120628/S000B91O.htm","有価証券報告書")</f>
        <v>有価証券報告書</v>
      </c>
      <c r="N4" s="15" t="str">
        <f>HYPERLINK("http://www.kabupro.jp/mark/20120214/S000ACBC.htm","四半期報告書")</f>
        <v>四半期報告書</v>
      </c>
      <c r="O4" s="15" t="str">
        <f>HYPERLINK("http://www.kabupro.jp/mark/20111111/S0009P6A.htm","四半期報告書")</f>
        <v>四半期報告書</v>
      </c>
      <c r="P4" s="15" t="str">
        <f>HYPERLINK("http://www.kabupro.jp/mark/20110812/S000964K.htm","四半期報告書")</f>
        <v>四半期報告書</v>
      </c>
      <c r="Q4" s="15" t="str">
        <f>HYPERLINK("http://www.kabupro.jp/mark/20110629/S0008PM0.htm","有価証券報告書")</f>
        <v>有価証券報告書</v>
      </c>
      <c r="R4" s="15" t="str">
        <f>HYPERLINK("http://www.kabupro.jp/mark/20110214/S0007SLR.htm","四半期報告書")</f>
        <v>四半期報告書</v>
      </c>
      <c r="S4" s="15" t="str">
        <f>HYPERLINK("http://www.kabupro.jp/mark/20101112/S000758X.htm","四半期報告書")</f>
        <v>四半期報告書</v>
      </c>
      <c r="T4" s="15" t="str">
        <f>HYPERLINK("http://www.kabupro.jp/mark/20100812/S0006L37.htm","四半期報告書")</f>
        <v>四半期報告書</v>
      </c>
      <c r="U4" s="15" t="str">
        <f>HYPERLINK("http://www.kabupro.jp/mark/20100629/S00065OM.htm","有価証券報告書")</f>
        <v>有価証券報告書</v>
      </c>
      <c r="V4" s="15" t="str">
        <f>HYPERLINK("http://www.kabupro.jp/mark/20100212/S00055D0.htm","四半期報告書")</f>
        <v>四半期報告書</v>
      </c>
      <c r="W4" s="15" t="str">
        <f>HYPERLINK("http://www.kabupro.jp/mark/20091112/S0004JCZ.htm","四半期報告書")</f>
        <v>四半期報告書</v>
      </c>
      <c r="X4" s="15" t="str">
        <f>HYPERLINK("http://www.kabupro.jp/mark/20090813/S0003Y97.htm","四半期報告書")</f>
        <v>四半期報告書</v>
      </c>
      <c r="Y4" s="15" t="str">
        <f>HYPERLINK("http://www.kabupro.jp/mark/20090626/S0003HCU.htm","有価証券報告書")</f>
        <v>有価証券報告書</v>
      </c>
    </row>
    <row r="5" spans="1:25" ht="14.25" thickBot="1">
      <c r="A5" s="11" t="s">
        <v>45</v>
      </c>
      <c r="B5" s="1" t="s">
        <v>193</v>
      </c>
      <c r="C5" s="1" t="s">
        <v>196</v>
      </c>
      <c r="D5" s="1" t="s">
        <v>198</v>
      </c>
      <c r="E5" s="1" t="s">
        <v>51</v>
      </c>
      <c r="F5" s="1" t="s">
        <v>193</v>
      </c>
      <c r="G5" s="1" t="s">
        <v>196</v>
      </c>
      <c r="H5" s="1" t="s">
        <v>198</v>
      </c>
      <c r="I5" s="1" t="s">
        <v>51</v>
      </c>
      <c r="J5" s="1" t="s">
        <v>200</v>
      </c>
      <c r="K5" s="1" t="s">
        <v>202</v>
      </c>
      <c r="L5" s="1" t="s">
        <v>204</v>
      </c>
      <c r="M5" s="1" t="s">
        <v>55</v>
      </c>
      <c r="N5" s="1" t="s">
        <v>206</v>
      </c>
      <c r="O5" s="1" t="s">
        <v>208</v>
      </c>
      <c r="P5" s="1" t="s">
        <v>210</v>
      </c>
      <c r="Q5" s="1" t="s">
        <v>57</v>
      </c>
      <c r="R5" s="1" t="s">
        <v>212</v>
      </c>
      <c r="S5" s="1" t="s">
        <v>214</v>
      </c>
      <c r="T5" s="1" t="s">
        <v>216</v>
      </c>
      <c r="U5" s="1" t="s">
        <v>59</v>
      </c>
      <c r="V5" s="1" t="s">
        <v>218</v>
      </c>
      <c r="W5" s="1" t="s">
        <v>220</v>
      </c>
      <c r="X5" s="1" t="s">
        <v>222</v>
      </c>
      <c r="Y5" s="1" t="s">
        <v>61</v>
      </c>
    </row>
    <row r="6" spans="1:25" ht="15" thickBot="1" thickTop="1">
      <c r="A6" s="10" t="s">
        <v>46</v>
      </c>
      <c r="B6" s="1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47</v>
      </c>
      <c r="B7" s="14" t="s">
        <v>236</v>
      </c>
      <c r="C7" s="14" t="s">
        <v>236</v>
      </c>
      <c r="D7" s="14" t="s">
        <v>236</v>
      </c>
      <c r="E7" s="16" t="s">
        <v>52</v>
      </c>
      <c r="F7" s="14" t="s">
        <v>236</v>
      </c>
      <c r="G7" s="14" t="s">
        <v>236</v>
      </c>
      <c r="H7" s="14" t="s">
        <v>236</v>
      </c>
      <c r="I7" s="16" t="s">
        <v>52</v>
      </c>
      <c r="J7" s="14" t="s">
        <v>236</v>
      </c>
      <c r="K7" s="14" t="s">
        <v>236</v>
      </c>
      <c r="L7" s="14" t="s">
        <v>236</v>
      </c>
      <c r="M7" s="16" t="s">
        <v>52</v>
      </c>
      <c r="N7" s="14" t="s">
        <v>236</v>
      </c>
      <c r="O7" s="14" t="s">
        <v>236</v>
      </c>
      <c r="P7" s="14" t="s">
        <v>236</v>
      </c>
      <c r="Q7" s="16" t="s">
        <v>52</v>
      </c>
      <c r="R7" s="14" t="s">
        <v>236</v>
      </c>
      <c r="S7" s="14" t="s">
        <v>236</v>
      </c>
      <c r="T7" s="14" t="s">
        <v>236</v>
      </c>
      <c r="U7" s="16" t="s">
        <v>52</v>
      </c>
      <c r="V7" s="14" t="s">
        <v>236</v>
      </c>
      <c r="W7" s="14" t="s">
        <v>236</v>
      </c>
      <c r="X7" s="14" t="s">
        <v>236</v>
      </c>
      <c r="Y7" s="16" t="s">
        <v>52</v>
      </c>
    </row>
    <row r="8" spans="1:25" ht="13.5">
      <c r="A8" s="13" t="s">
        <v>48</v>
      </c>
      <c r="B8" s="1" t="s">
        <v>237</v>
      </c>
      <c r="C8" s="1" t="s">
        <v>237</v>
      </c>
      <c r="D8" s="1" t="s">
        <v>237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  <c r="V8" s="1" t="s">
        <v>157</v>
      </c>
      <c r="W8" s="1" t="s">
        <v>157</v>
      </c>
      <c r="X8" s="1" t="s">
        <v>157</v>
      </c>
      <c r="Y8" s="17" t="s">
        <v>158</v>
      </c>
    </row>
    <row r="9" spans="1:25" ht="13.5">
      <c r="A9" s="13" t="s">
        <v>49</v>
      </c>
      <c r="B9" s="1" t="s">
        <v>195</v>
      </c>
      <c r="C9" s="1" t="s">
        <v>197</v>
      </c>
      <c r="D9" s="1" t="s">
        <v>199</v>
      </c>
      <c r="E9" s="17" t="s">
        <v>53</v>
      </c>
      <c r="F9" s="1" t="s">
        <v>201</v>
      </c>
      <c r="G9" s="1" t="s">
        <v>203</v>
      </c>
      <c r="H9" s="1" t="s">
        <v>205</v>
      </c>
      <c r="I9" s="17" t="s">
        <v>54</v>
      </c>
      <c r="J9" s="1" t="s">
        <v>207</v>
      </c>
      <c r="K9" s="1" t="s">
        <v>209</v>
      </c>
      <c r="L9" s="1" t="s">
        <v>211</v>
      </c>
      <c r="M9" s="17" t="s">
        <v>56</v>
      </c>
      <c r="N9" s="1" t="s">
        <v>213</v>
      </c>
      <c r="O9" s="1" t="s">
        <v>215</v>
      </c>
      <c r="P9" s="1" t="s">
        <v>217</v>
      </c>
      <c r="Q9" s="17" t="s">
        <v>58</v>
      </c>
      <c r="R9" s="1" t="s">
        <v>219</v>
      </c>
      <c r="S9" s="1" t="s">
        <v>221</v>
      </c>
      <c r="T9" s="1" t="s">
        <v>223</v>
      </c>
      <c r="U9" s="17" t="s">
        <v>60</v>
      </c>
      <c r="V9" s="1" t="s">
        <v>225</v>
      </c>
      <c r="W9" s="1" t="s">
        <v>227</v>
      </c>
      <c r="X9" s="1" t="s">
        <v>229</v>
      </c>
      <c r="Y9" s="17" t="s">
        <v>62</v>
      </c>
    </row>
    <row r="10" spans="1:25" ht="14.25" thickBot="1">
      <c r="A10" s="13" t="s">
        <v>50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  <c r="R10" s="1" t="s">
        <v>64</v>
      </c>
      <c r="S10" s="1" t="s">
        <v>64</v>
      </c>
      <c r="T10" s="1" t="s">
        <v>64</v>
      </c>
      <c r="U10" s="17" t="s">
        <v>64</v>
      </c>
      <c r="V10" s="1" t="s">
        <v>64</v>
      </c>
      <c r="W10" s="1" t="s">
        <v>64</v>
      </c>
      <c r="X10" s="1" t="s">
        <v>64</v>
      </c>
      <c r="Y10" s="17" t="s">
        <v>64</v>
      </c>
    </row>
    <row r="11" spans="1:25" ht="14.25" thickTop="1">
      <c r="A11" s="26" t="s">
        <v>159</v>
      </c>
      <c r="B11" s="27">
        <v>41884</v>
      </c>
      <c r="C11" s="27">
        <v>27434</v>
      </c>
      <c r="D11" s="27">
        <v>13238</v>
      </c>
      <c r="E11" s="21">
        <v>58189</v>
      </c>
      <c r="F11" s="27">
        <v>42173</v>
      </c>
      <c r="G11" s="27">
        <v>27620</v>
      </c>
      <c r="H11" s="27">
        <v>13725</v>
      </c>
      <c r="I11" s="21">
        <v>57365</v>
      </c>
      <c r="J11" s="27">
        <v>41759</v>
      </c>
      <c r="K11" s="27">
        <v>27440</v>
      </c>
      <c r="L11" s="27">
        <v>12735</v>
      </c>
      <c r="M11" s="21">
        <v>58553</v>
      </c>
      <c r="N11" s="27">
        <v>44333</v>
      </c>
      <c r="O11" s="27">
        <v>28884</v>
      </c>
      <c r="P11" s="27">
        <v>14706</v>
      </c>
      <c r="Q11" s="21">
        <v>58424</v>
      </c>
      <c r="R11" s="27">
        <v>41528</v>
      </c>
      <c r="S11" s="27">
        <v>26468</v>
      </c>
      <c r="T11" s="27">
        <v>12703</v>
      </c>
      <c r="U11" s="21">
        <v>57495</v>
      </c>
      <c r="V11" s="27">
        <v>42714</v>
      </c>
      <c r="W11" s="27">
        <v>27396</v>
      </c>
      <c r="X11" s="27">
        <v>13808</v>
      </c>
      <c r="Y11" s="21">
        <v>54744</v>
      </c>
    </row>
    <row r="12" spans="1:25" ht="13.5">
      <c r="A12" s="7" t="s">
        <v>169</v>
      </c>
      <c r="B12" s="28">
        <v>31684</v>
      </c>
      <c r="C12" s="28">
        <v>20739</v>
      </c>
      <c r="D12" s="28">
        <v>9966</v>
      </c>
      <c r="E12" s="22">
        <v>43807</v>
      </c>
      <c r="F12" s="28">
        <v>32407</v>
      </c>
      <c r="G12" s="28">
        <v>20584</v>
      </c>
      <c r="H12" s="28">
        <v>10168</v>
      </c>
      <c r="I12" s="22">
        <v>42524</v>
      </c>
      <c r="J12" s="28">
        <v>31099</v>
      </c>
      <c r="K12" s="28">
        <v>19535</v>
      </c>
      <c r="L12" s="28">
        <v>8819</v>
      </c>
      <c r="M12" s="22">
        <v>42404</v>
      </c>
      <c r="N12" s="28">
        <v>31639</v>
      </c>
      <c r="O12" s="28">
        <v>19705</v>
      </c>
      <c r="P12" s="28">
        <v>9790</v>
      </c>
      <c r="Q12" s="22">
        <v>40379</v>
      </c>
      <c r="R12" s="28">
        <v>28420</v>
      </c>
      <c r="S12" s="28">
        <v>18199</v>
      </c>
      <c r="T12" s="28">
        <v>8757</v>
      </c>
      <c r="U12" s="22">
        <v>40559</v>
      </c>
      <c r="V12" s="28">
        <v>30623</v>
      </c>
      <c r="W12" s="28">
        <v>19140</v>
      </c>
      <c r="X12" s="28">
        <v>9738</v>
      </c>
      <c r="Y12" s="22">
        <v>39079</v>
      </c>
    </row>
    <row r="13" spans="1:25" ht="13.5">
      <c r="A13" s="7" t="s">
        <v>170</v>
      </c>
      <c r="B13" s="28">
        <v>10200</v>
      </c>
      <c r="C13" s="28">
        <v>6694</v>
      </c>
      <c r="D13" s="28">
        <v>3271</v>
      </c>
      <c r="E13" s="22">
        <v>14382</v>
      </c>
      <c r="F13" s="28">
        <v>9766</v>
      </c>
      <c r="G13" s="28">
        <v>7036</v>
      </c>
      <c r="H13" s="28">
        <v>3557</v>
      </c>
      <c r="I13" s="22">
        <v>14841</v>
      </c>
      <c r="J13" s="28">
        <v>10659</v>
      </c>
      <c r="K13" s="28">
        <v>7905</v>
      </c>
      <c r="L13" s="28">
        <v>3915</v>
      </c>
      <c r="M13" s="22">
        <v>16148</v>
      </c>
      <c r="N13" s="28">
        <v>12694</v>
      </c>
      <c r="O13" s="28">
        <v>9178</v>
      </c>
      <c r="P13" s="28">
        <v>4916</v>
      </c>
      <c r="Q13" s="22">
        <v>18045</v>
      </c>
      <c r="R13" s="28">
        <v>13108</v>
      </c>
      <c r="S13" s="28">
        <v>8269</v>
      </c>
      <c r="T13" s="28">
        <v>3945</v>
      </c>
      <c r="U13" s="22">
        <v>16935</v>
      </c>
      <c r="V13" s="28">
        <v>12091</v>
      </c>
      <c r="W13" s="28">
        <v>8255</v>
      </c>
      <c r="X13" s="28">
        <v>4069</v>
      </c>
      <c r="Y13" s="22">
        <v>15664</v>
      </c>
    </row>
    <row r="14" spans="1:25" ht="13.5">
      <c r="A14" s="6" t="s">
        <v>171</v>
      </c>
      <c r="B14" s="28">
        <v>7795</v>
      </c>
      <c r="C14" s="28">
        <v>4816</v>
      </c>
      <c r="D14" s="28">
        <v>2407</v>
      </c>
      <c r="E14" s="22">
        <v>10292</v>
      </c>
      <c r="F14" s="28">
        <v>7615</v>
      </c>
      <c r="G14" s="28">
        <v>4815</v>
      </c>
      <c r="H14" s="28">
        <v>2476</v>
      </c>
      <c r="I14" s="22">
        <v>10239</v>
      </c>
      <c r="J14" s="28">
        <v>7656</v>
      </c>
      <c r="K14" s="28">
        <v>4843</v>
      </c>
      <c r="L14" s="28">
        <v>2327</v>
      </c>
      <c r="M14" s="22">
        <v>10754</v>
      </c>
      <c r="N14" s="28">
        <v>8349</v>
      </c>
      <c r="O14" s="28">
        <v>5534</v>
      </c>
      <c r="P14" s="28">
        <v>2688</v>
      </c>
      <c r="Q14" s="22">
        <v>12047</v>
      </c>
      <c r="R14" s="28">
        <v>8546</v>
      </c>
      <c r="S14" s="28">
        <v>5209</v>
      </c>
      <c r="T14" s="28">
        <v>2505</v>
      </c>
      <c r="U14" s="22">
        <v>11639</v>
      </c>
      <c r="V14" s="28">
        <v>8326</v>
      </c>
      <c r="W14" s="28">
        <v>5236</v>
      </c>
      <c r="X14" s="28">
        <v>2663</v>
      </c>
      <c r="Y14" s="22">
        <v>10482</v>
      </c>
    </row>
    <row r="15" spans="1:25" ht="13.5">
      <c r="A15" s="6" t="s">
        <v>172</v>
      </c>
      <c r="B15" s="28">
        <v>2084</v>
      </c>
      <c r="C15" s="28">
        <v>1385</v>
      </c>
      <c r="D15" s="28">
        <v>702</v>
      </c>
      <c r="E15" s="22">
        <v>2701</v>
      </c>
      <c r="F15" s="28">
        <v>2044</v>
      </c>
      <c r="G15" s="28">
        <v>1378</v>
      </c>
      <c r="H15" s="28">
        <v>725</v>
      </c>
      <c r="I15" s="22">
        <v>2680</v>
      </c>
      <c r="J15" s="28">
        <v>1973</v>
      </c>
      <c r="K15" s="28">
        <v>1339</v>
      </c>
      <c r="L15" s="28">
        <v>687</v>
      </c>
      <c r="M15" s="22">
        <v>3040</v>
      </c>
      <c r="N15" s="28">
        <v>2325</v>
      </c>
      <c r="O15" s="28">
        <v>1640</v>
      </c>
      <c r="P15" s="28">
        <v>769</v>
      </c>
      <c r="Q15" s="22">
        <v>2810</v>
      </c>
      <c r="R15" s="28">
        <v>2066</v>
      </c>
      <c r="S15" s="28">
        <v>1372</v>
      </c>
      <c r="T15" s="28">
        <v>703</v>
      </c>
      <c r="U15" s="22">
        <v>2784</v>
      </c>
      <c r="V15" s="28">
        <v>1981</v>
      </c>
      <c r="W15" s="28">
        <v>1255</v>
      </c>
      <c r="X15" s="28">
        <v>642</v>
      </c>
      <c r="Y15" s="22">
        <v>2600</v>
      </c>
    </row>
    <row r="16" spans="1:25" ht="13.5">
      <c r="A16" s="6" t="s">
        <v>173</v>
      </c>
      <c r="B16" s="28">
        <v>9880</v>
      </c>
      <c r="C16" s="28">
        <v>6202</v>
      </c>
      <c r="D16" s="28">
        <v>3110</v>
      </c>
      <c r="E16" s="22">
        <v>12994</v>
      </c>
      <c r="F16" s="28">
        <v>9660</v>
      </c>
      <c r="G16" s="28">
        <v>6193</v>
      </c>
      <c r="H16" s="28">
        <v>3202</v>
      </c>
      <c r="I16" s="22">
        <v>12920</v>
      </c>
      <c r="J16" s="28">
        <v>9630</v>
      </c>
      <c r="K16" s="28">
        <v>6183</v>
      </c>
      <c r="L16" s="28">
        <v>3015</v>
      </c>
      <c r="M16" s="22">
        <v>13794</v>
      </c>
      <c r="N16" s="28">
        <v>10675</v>
      </c>
      <c r="O16" s="28">
        <v>7175</v>
      </c>
      <c r="P16" s="28">
        <v>3458</v>
      </c>
      <c r="Q16" s="22">
        <v>14857</v>
      </c>
      <c r="R16" s="28">
        <v>10612</v>
      </c>
      <c r="S16" s="28">
        <v>6582</v>
      </c>
      <c r="T16" s="28">
        <v>3208</v>
      </c>
      <c r="U16" s="22">
        <v>14423</v>
      </c>
      <c r="V16" s="28">
        <v>10307</v>
      </c>
      <c r="W16" s="28">
        <v>6491</v>
      </c>
      <c r="X16" s="28">
        <v>3305</v>
      </c>
      <c r="Y16" s="22">
        <v>13083</v>
      </c>
    </row>
    <row r="17" spans="1:25" ht="14.25" thickBot="1">
      <c r="A17" s="25" t="s">
        <v>174</v>
      </c>
      <c r="B17" s="29">
        <v>319</v>
      </c>
      <c r="C17" s="29">
        <v>491</v>
      </c>
      <c r="D17" s="29">
        <v>161</v>
      </c>
      <c r="E17" s="23">
        <v>1387</v>
      </c>
      <c r="F17" s="29">
        <v>106</v>
      </c>
      <c r="G17" s="29">
        <v>843</v>
      </c>
      <c r="H17" s="29">
        <v>354</v>
      </c>
      <c r="I17" s="23">
        <v>1920</v>
      </c>
      <c r="J17" s="29">
        <v>1029</v>
      </c>
      <c r="K17" s="29">
        <v>1722</v>
      </c>
      <c r="L17" s="29">
        <v>900</v>
      </c>
      <c r="M17" s="23">
        <v>2353</v>
      </c>
      <c r="N17" s="29">
        <v>2018</v>
      </c>
      <c r="O17" s="29">
        <v>2002</v>
      </c>
      <c r="P17" s="29">
        <v>1458</v>
      </c>
      <c r="Q17" s="23">
        <v>3188</v>
      </c>
      <c r="R17" s="29">
        <v>2496</v>
      </c>
      <c r="S17" s="29">
        <v>1687</v>
      </c>
      <c r="T17" s="29">
        <v>737</v>
      </c>
      <c r="U17" s="23">
        <v>2511</v>
      </c>
      <c r="V17" s="29">
        <v>1783</v>
      </c>
      <c r="W17" s="29">
        <v>1763</v>
      </c>
      <c r="X17" s="29">
        <v>763</v>
      </c>
      <c r="Y17" s="23">
        <v>2580</v>
      </c>
    </row>
    <row r="18" spans="1:25" ht="14.25" thickTop="1">
      <c r="A18" s="6" t="s">
        <v>175</v>
      </c>
      <c r="B18" s="28">
        <v>10</v>
      </c>
      <c r="C18" s="28">
        <v>7</v>
      </c>
      <c r="D18" s="28">
        <v>3</v>
      </c>
      <c r="E18" s="22">
        <v>18</v>
      </c>
      <c r="F18" s="28">
        <v>14</v>
      </c>
      <c r="G18" s="28">
        <v>9</v>
      </c>
      <c r="H18" s="28">
        <v>4</v>
      </c>
      <c r="I18" s="22">
        <v>18</v>
      </c>
      <c r="J18" s="28">
        <v>13</v>
      </c>
      <c r="K18" s="28">
        <v>8</v>
      </c>
      <c r="L18" s="28">
        <v>3</v>
      </c>
      <c r="M18" s="22">
        <v>15</v>
      </c>
      <c r="N18" s="28">
        <v>11</v>
      </c>
      <c r="O18" s="28">
        <v>6</v>
      </c>
      <c r="P18" s="28">
        <v>2</v>
      </c>
      <c r="Q18" s="22">
        <v>17</v>
      </c>
      <c r="R18" s="28">
        <v>12</v>
      </c>
      <c r="S18" s="28">
        <v>7</v>
      </c>
      <c r="T18" s="28">
        <v>3</v>
      </c>
      <c r="U18" s="22">
        <v>54</v>
      </c>
      <c r="V18" s="28">
        <v>46</v>
      </c>
      <c r="W18" s="28">
        <v>32</v>
      </c>
      <c r="X18" s="28">
        <v>12</v>
      </c>
      <c r="Y18" s="22">
        <v>73</v>
      </c>
    </row>
    <row r="19" spans="1:25" ht="13.5">
      <c r="A19" s="6" t="s">
        <v>176</v>
      </c>
      <c r="B19" s="28">
        <v>253</v>
      </c>
      <c r="C19" s="28">
        <v>135</v>
      </c>
      <c r="D19" s="28">
        <v>131</v>
      </c>
      <c r="E19" s="22">
        <v>231</v>
      </c>
      <c r="F19" s="28">
        <v>228</v>
      </c>
      <c r="G19" s="28">
        <v>125</v>
      </c>
      <c r="H19" s="28">
        <v>123</v>
      </c>
      <c r="I19" s="22">
        <v>253</v>
      </c>
      <c r="J19" s="28">
        <v>251</v>
      </c>
      <c r="K19" s="28">
        <v>146</v>
      </c>
      <c r="L19" s="28">
        <v>143</v>
      </c>
      <c r="M19" s="22">
        <v>281</v>
      </c>
      <c r="N19" s="28">
        <v>279</v>
      </c>
      <c r="O19" s="28">
        <v>196</v>
      </c>
      <c r="P19" s="28">
        <v>194</v>
      </c>
      <c r="Q19" s="22">
        <v>199</v>
      </c>
      <c r="R19" s="28">
        <v>197</v>
      </c>
      <c r="S19" s="28">
        <v>153</v>
      </c>
      <c r="T19" s="28">
        <v>151</v>
      </c>
      <c r="U19" s="22">
        <v>297</v>
      </c>
      <c r="V19" s="28">
        <v>294</v>
      </c>
      <c r="W19" s="28">
        <v>212</v>
      </c>
      <c r="X19" s="28">
        <v>210</v>
      </c>
      <c r="Y19" s="22">
        <v>286</v>
      </c>
    </row>
    <row r="20" spans="1:25" ht="13.5">
      <c r="A20" s="6" t="s">
        <v>40</v>
      </c>
      <c r="B20" s="28">
        <v>27</v>
      </c>
      <c r="C20" s="28">
        <v>15</v>
      </c>
      <c r="D20" s="28">
        <v>7</v>
      </c>
      <c r="E20" s="22">
        <v>24</v>
      </c>
      <c r="F20" s="28">
        <v>18</v>
      </c>
      <c r="G20" s="28">
        <v>16</v>
      </c>
      <c r="H20" s="28">
        <v>12</v>
      </c>
      <c r="I20" s="22">
        <v>108</v>
      </c>
      <c r="J20" s="28">
        <v>108</v>
      </c>
      <c r="K20" s="28">
        <v>5</v>
      </c>
      <c r="L20" s="28">
        <v>4</v>
      </c>
      <c r="M20" s="22"/>
      <c r="N20" s="28"/>
      <c r="O20" s="28"/>
      <c r="P20" s="28"/>
      <c r="Q20" s="22"/>
      <c r="R20" s="28"/>
      <c r="S20" s="28"/>
      <c r="T20" s="28"/>
      <c r="U20" s="22">
        <v>12</v>
      </c>
      <c r="V20" s="28">
        <v>10</v>
      </c>
      <c r="W20" s="28">
        <v>7</v>
      </c>
      <c r="X20" s="28">
        <v>3</v>
      </c>
      <c r="Y20" s="22">
        <v>16</v>
      </c>
    </row>
    <row r="21" spans="1:25" ht="13.5">
      <c r="A21" s="6" t="s">
        <v>74</v>
      </c>
      <c r="B21" s="28">
        <v>54</v>
      </c>
      <c r="C21" s="28">
        <v>38</v>
      </c>
      <c r="D21" s="28">
        <v>28</v>
      </c>
      <c r="E21" s="22">
        <v>67</v>
      </c>
      <c r="F21" s="28">
        <v>52</v>
      </c>
      <c r="G21" s="28">
        <v>39</v>
      </c>
      <c r="H21" s="28">
        <v>30</v>
      </c>
      <c r="I21" s="22">
        <v>55</v>
      </c>
      <c r="J21" s="28">
        <v>48</v>
      </c>
      <c r="K21" s="28">
        <v>33</v>
      </c>
      <c r="L21" s="28">
        <v>21</v>
      </c>
      <c r="M21" s="22">
        <v>53</v>
      </c>
      <c r="N21" s="28">
        <v>29</v>
      </c>
      <c r="O21" s="28">
        <v>22</v>
      </c>
      <c r="P21" s="28">
        <v>14</v>
      </c>
      <c r="Q21" s="22">
        <v>71</v>
      </c>
      <c r="R21" s="28">
        <v>43</v>
      </c>
      <c r="S21" s="28">
        <v>33</v>
      </c>
      <c r="T21" s="28">
        <v>20</v>
      </c>
      <c r="U21" s="22">
        <v>45</v>
      </c>
      <c r="V21" s="28">
        <v>34</v>
      </c>
      <c r="W21" s="28">
        <v>28</v>
      </c>
      <c r="X21" s="28">
        <v>15</v>
      </c>
      <c r="Y21" s="22">
        <v>60</v>
      </c>
    </row>
    <row r="22" spans="1:25" ht="13.5">
      <c r="A22" s="6" t="s">
        <v>177</v>
      </c>
      <c r="B22" s="28">
        <v>346</v>
      </c>
      <c r="C22" s="28">
        <v>196</v>
      </c>
      <c r="D22" s="28">
        <v>171</v>
      </c>
      <c r="E22" s="22">
        <v>342</v>
      </c>
      <c r="F22" s="28">
        <v>314</v>
      </c>
      <c r="G22" s="28">
        <v>190</v>
      </c>
      <c r="H22" s="28">
        <v>170</v>
      </c>
      <c r="I22" s="22">
        <v>436</v>
      </c>
      <c r="J22" s="28">
        <v>422</v>
      </c>
      <c r="K22" s="28">
        <v>194</v>
      </c>
      <c r="L22" s="28">
        <v>174</v>
      </c>
      <c r="M22" s="22">
        <v>349</v>
      </c>
      <c r="N22" s="28">
        <v>320</v>
      </c>
      <c r="O22" s="28">
        <v>226</v>
      </c>
      <c r="P22" s="28">
        <v>211</v>
      </c>
      <c r="Q22" s="22">
        <v>287</v>
      </c>
      <c r="R22" s="28">
        <v>253</v>
      </c>
      <c r="S22" s="28">
        <v>195</v>
      </c>
      <c r="T22" s="28">
        <v>174</v>
      </c>
      <c r="U22" s="22">
        <v>409</v>
      </c>
      <c r="V22" s="28">
        <v>386</v>
      </c>
      <c r="W22" s="28">
        <v>281</v>
      </c>
      <c r="X22" s="28">
        <v>241</v>
      </c>
      <c r="Y22" s="22">
        <v>436</v>
      </c>
    </row>
    <row r="23" spans="1:25" ht="13.5">
      <c r="A23" s="6" t="s">
        <v>178</v>
      </c>
      <c r="B23" s="28">
        <v>75</v>
      </c>
      <c r="C23" s="28">
        <v>48</v>
      </c>
      <c r="D23" s="28">
        <v>28</v>
      </c>
      <c r="E23" s="22">
        <v>130</v>
      </c>
      <c r="F23" s="28">
        <v>86</v>
      </c>
      <c r="G23" s="28">
        <v>56</v>
      </c>
      <c r="H23" s="28">
        <v>32</v>
      </c>
      <c r="I23" s="22">
        <v>143</v>
      </c>
      <c r="J23" s="28">
        <v>95</v>
      </c>
      <c r="K23" s="28">
        <v>61</v>
      </c>
      <c r="L23" s="28">
        <v>35</v>
      </c>
      <c r="M23" s="22">
        <v>162</v>
      </c>
      <c r="N23" s="28">
        <v>111</v>
      </c>
      <c r="O23" s="28">
        <v>73</v>
      </c>
      <c r="P23" s="28">
        <v>42</v>
      </c>
      <c r="Q23" s="22">
        <v>190</v>
      </c>
      <c r="R23" s="28">
        <v>125</v>
      </c>
      <c r="S23" s="28">
        <v>81</v>
      </c>
      <c r="T23" s="28">
        <v>46</v>
      </c>
      <c r="U23" s="22">
        <v>206</v>
      </c>
      <c r="V23" s="28">
        <v>140</v>
      </c>
      <c r="W23" s="28">
        <v>91</v>
      </c>
      <c r="X23" s="28">
        <v>52</v>
      </c>
      <c r="Y23" s="22">
        <v>227</v>
      </c>
    </row>
    <row r="24" spans="1:25" ht="13.5">
      <c r="A24" s="6" t="s">
        <v>179</v>
      </c>
      <c r="B24" s="28">
        <v>72</v>
      </c>
      <c r="C24" s="28">
        <v>38</v>
      </c>
      <c r="D24" s="28">
        <v>21</v>
      </c>
      <c r="E24" s="22">
        <v>54</v>
      </c>
      <c r="F24" s="28">
        <v>52</v>
      </c>
      <c r="G24" s="28">
        <v>19</v>
      </c>
      <c r="H24" s="28">
        <v>5</v>
      </c>
      <c r="I24" s="22">
        <v>59</v>
      </c>
      <c r="J24" s="28">
        <v>55</v>
      </c>
      <c r="K24" s="28">
        <v>25</v>
      </c>
      <c r="L24" s="28">
        <v>4</v>
      </c>
      <c r="M24" s="22">
        <v>119</v>
      </c>
      <c r="N24" s="28">
        <v>110</v>
      </c>
      <c r="O24" s="28">
        <v>89</v>
      </c>
      <c r="P24" s="28">
        <v>61</v>
      </c>
      <c r="Q24" s="22">
        <v>53</v>
      </c>
      <c r="R24" s="28"/>
      <c r="S24" s="28"/>
      <c r="T24" s="28"/>
      <c r="U24" s="22">
        <v>46</v>
      </c>
      <c r="V24" s="28"/>
      <c r="W24" s="28"/>
      <c r="X24" s="28"/>
      <c r="Y24" s="22">
        <v>48</v>
      </c>
    </row>
    <row r="25" spans="1:25" ht="13.5">
      <c r="A25" s="6" t="s">
        <v>74</v>
      </c>
      <c r="B25" s="28">
        <v>19</v>
      </c>
      <c r="C25" s="28">
        <v>12</v>
      </c>
      <c r="D25" s="28">
        <v>6</v>
      </c>
      <c r="E25" s="22">
        <v>43</v>
      </c>
      <c r="F25" s="28">
        <v>38</v>
      </c>
      <c r="G25" s="28">
        <v>28</v>
      </c>
      <c r="H25" s="28">
        <v>13</v>
      </c>
      <c r="I25" s="22">
        <v>45</v>
      </c>
      <c r="J25" s="28">
        <v>37</v>
      </c>
      <c r="K25" s="28">
        <v>25</v>
      </c>
      <c r="L25" s="28">
        <v>14</v>
      </c>
      <c r="M25" s="22">
        <v>58</v>
      </c>
      <c r="N25" s="28">
        <v>36</v>
      </c>
      <c r="O25" s="28">
        <v>28</v>
      </c>
      <c r="P25" s="28">
        <v>10</v>
      </c>
      <c r="Q25" s="22">
        <v>47</v>
      </c>
      <c r="R25" s="28">
        <v>80</v>
      </c>
      <c r="S25" s="28">
        <v>36</v>
      </c>
      <c r="T25" s="28">
        <v>19</v>
      </c>
      <c r="U25" s="22">
        <v>53</v>
      </c>
      <c r="V25" s="28">
        <v>78</v>
      </c>
      <c r="W25" s="28">
        <v>51</v>
      </c>
      <c r="X25" s="28">
        <v>25</v>
      </c>
      <c r="Y25" s="22">
        <v>37</v>
      </c>
    </row>
    <row r="26" spans="1:25" ht="13.5">
      <c r="A26" s="6" t="s">
        <v>180</v>
      </c>
      <c r="B26" s="28">
        <v>168</v>
      </c>
      <c r="C26" s="28">
        <v>99</v>
      </c>
      <c r="D26" s="28">
        <v>56</v>
      </c>
      <c r="E26" s="22">
        <v>228</v>
      </c>
      <c r="F26" s="28">
        <v>177</v>
      </c>
      <c r="G26" s="28">
        <v>103</v>
      </c>
      <c r="H26" s="28">
        <v>51</v>
      </c>
      <c r="I26" s="22">
        <v>248</v>
      </c>
      <c r="J26" s="28">
        <v>188</v>
      </c>
      <c r="K26" s="28">
        <v>113</v>
      </c>
      <c r="L26" s="28">
        <v>54</v>
      </c>
      <c r="M26" s="22">
        <v>379</v>
      </c>
      <c r="N26" s="28">
        <v>277</v>
      </c>
      <c r="O26" s="28">
        <v>215</v>
      </c>
      <c r="P26" s="28">
        <v>121</v>
      </c>
      <c r="Q26" s="22">
        <v>334</v>
      </c>
      <c r="R26" s="28">
        <v>247</v>
      </c>
      <c r="S26" s="28">
        <v>156</v>
      </c>
      <c r="T26" s="28">
        <v>102</v>
      </c>
      <c r="U26" s="22">
        <v>306</v>
      </c>
      <c r="V26" s="28">
        <v>218</v>
      </c>
      <c r="W26" s="28">
        <v>142</v>
      </c>
      <c r="X26" s="28">
        <v>77</v>
      </c>
      <c r="Y26" s="22">
        <v>314</v>
      </c>
    </row>
    <row r="27" spans="1:25" ht="14.25" thickBot="1">
      <c r="A27" s="25" t="s">
        <v>181</v>
      </c>
      <c r="B27" s="29">
        <v>497</v>
      </c>
      <c r="C27" s="29">
        <v>589</v>
      </c>
      <c r="D27" s="29">
        <v>276</v>
      </c>
      <c r="E27" s="23">
        <v>1501</v>
      </c>
      <c r="F27" s="29">
        <v>242</v>
      </c>
      <c r="G27" s="29">
        <v>930</v>
      </c>
      <c r="H27" s="29">
        <v>473</v>
      </c>
      <c r="I27" s="23">
        <v>2108</v>
      </c>
      <c r="J27" s="29">
        <v>1263</v>
      </c>
      <c r="K27" s="29">
        <v>1803</v>
      </c>
      <c r="L27" s="29">
        <v>1020</v>
      </c>
      <c r="M27" s="23">
        <v>2323</v>
      </c>
      <c r="N27" s="29">
        <v>2061</v>
      </c>
      <c r="O27" s="29">
        <v>2013</v>
      </c>
      <c r="P27" s="29">
        <v>1547</v>
      </c>
      <c r="Q27" s="23">
        <v>3141</v>
      </c>
      <c r="R27" s="29">
        <v>2502</v>
      </c>
      <c r="S27" s="29">
        <v>1726</v>
      </c>
      <c r="T27" s="29">
        <v>809</v>
      </c>
      <c r="U27" s="23">
        <v>2614</v>
      </c>
      <c r="V27" s="29">
        <v>1951</v>
      </c>
      <c r="W27" s="29">
        <v>1902</v>
      </c>
      <c r="X27" s="29">
        <v>927</v>
      </c>
      <c r="Y27" s="23">
        <v>2702</v>
      </c>
    </row>
    <row r="28" spans="1:25" ht="14.25" thickTop="1">
      <c r="A28" s="6" t="s">
        <v>182</v>
      </c>
      <c r="B28" s="28">
        <v>5</v>
      </c>
      <c r="C28" s="28">
        <v>5</v>
      </c>
      <c r="D28" s="28"/>
      <c r="E28" s="22">
        <v>12</v>
      </c>
      <c r="F28" s="28">
        <v>11</v>
      </c>
      <c r="G28" s="28">
        <v>11</v>
      </c>
      <c r="H28" s="28"/>
      <c r="I28" s="22">
        <v>2</v>
      </c>
      <c r="J28" s="28">
        <v>2</v>
      </c>
      <c r="K28" s="28">
        <v>2</v>
      </c>
      <c r="L28" s="28">
        <v>1</v>
      </c>
      <c r="M28" s="22">
        <v>17</v>
      </c>
      <c r="N28" s="28"/>
      <c r="O28" s="28"/>
      <c r="P28" s="28"/>
      <c r="Q28" s="22">
        <v>0</v>
      </c>
      <c r="R28" s="28">
        <v>0</v>
      </c>
      <c r="S28" s="28"/>
      <c r="T28" s="28"/>
      <c r="U28" s="22">
        <v>5</v>
      </c>
      <c r="V28" s="28">
        <v>5</v>
      </c>
      <c r="W28" s="28">
        <v>5</v>
      </c>
      <c r="X28" s="28">
        <v>5</v>
      </c>
      <c r="Y28" s="22">
        <v>53</v>
      </c>
    </row>
    <row r="29" spans="1:25" ht="13.5">
      <c r="A29" s="6" t="s">
        <v>41</v>
      </c>
      <c r="B29" s="28">
        <v>1</v>
      </c>
      <c r="C29" s="28">
        <v>1</v>
      </c>
      <c r="D29" s="28">
        <v>1</v>
      </c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>
        <v>6</v>
      </c>
      <c r="R29" s="28">
        <v>6</v>
      </c>
      <c r="S29" s="28">
        <v>6</v>
      </c>
      <c r="T29" s="28"/>
      <c r="U29" s="22"/>
      <c r="V29" s="28"/>
      <c r="W29" s="28">
        <v>0</v>
      </c>
      <c r="X29" s="28"/>
      <c r="Y29" s="22"/>
    </row>
    <row r="30" spans="1:25" ht="13.5">
      <c r="A30" s="6" t="s">
        <v>74</v>
      </c>
      <c r="B30" s="28"/>
      <c r="C30" s="28"/>
      <c r="D30" s="28"/>
      <c r="E30" s="22">
        <v>0</v>
      </c>
      <c r="F30" s="28">
        <v>0</v>
      </c>
      <c r="G30" s="28">
        <v>0</v>
      </c>
      <c r="H30" s="28"/>
      <c r="I30" s="22">
        <v>0</v>
      </c>
      <c r="J30" s="28">
        <v>0</v>
      </c>
      <c r="K30" s="28"/>
      <c r="L30" s="28">
        <v>0</v>
      </c>
      <c r="M30" s="22">
        <v>0</v>
      </c>
      <c r="N30" s="28">
        <v>0</v>
      </c>
      <c r="O30" s="28">
        <v>0</v>
      </c>
      <c r="P30" s="28">
        <v>0</v>
      </c>
      <c r="Q30" s="22">
        <v>0</v>
      </c>
      <c r="R30" s="28"/>
      <c r="S30" s="28"/>
      <c r="T30" s="28">
        <v>1</v>
      </c>
      <c r="U30" s="22">
        <v>1</v>
      </c>
      <c r="V30" s="28">
        <v>2</v>
      </c>
      <c r="W30" s="28">
        <v>0</v>
      </c>
      <c r="X30" s="28">
        <v>0</v>
      </c>
      <c r="Y30" s="22">
        <v>2</v>
      </c>
    </row>
    <row r="31" spans="1:25" ht="13.5">
      <c r="A31" s="6" t="s">
        <v>184</v>
      </c>
      <c r="B31" s="28">
        <v>6</v>
      </c>
      <c r="C31" s="28">
        <v>6</v>
      </c>
      <c r="D31" s="28">
        <v>1</v>
      </c>
      <c r="E31" s="22">
        <v>12</v>
      </c>
      <c r="F31" s="28">
        <v>12</v>
      </c>
      <c r="G31" s="28">
        <v>12</v>
      </c>
      <c r="H31" s="28"/>
      <c r="I31" s="22">
        <v>2</v>
      </c>
      <c r="J31" s="28">
        <v>2</v>
      </c>
      <c r="K31" s="28">
        <v>2</v>
      </c>
      <c r="L31" s="28">
        <v>1</v>
      </c>
      <c r="M31" s="22">
        <v>37</v>
      </c>
      <c r="N31" s="28">
        <v>14</v>
      </c>
      <c r="O31" s="28">
        <v>3</v>
      </c>
      <c r="P31" s="28">
        <v>3</v>
      </c>
      <c r="Q31" s="22">
        <v>29</v>
      </c>
      <c r="R31" s="28">
        <v>18</v>
      </c>
      <c r="S31" s="28">
        <v>15</v>
      </c>
      <c r="T31" s="28">
        <v>10</v>
      </c>
      <c r="U31" s="22">
        <v>32</v>
      </c>
      <c r="V31" s="28">
        <v>33</v>
      </c>
      <c r="W31" s="28">
        <v>16</v>
      </c>
      <c r="X31" s="28">
        <v>6</v>
      </c>
      <c r="Y31" s="22">
        <v>66</v>
      </c>
    </row>
    <row r="32" spans="1:25" ht="13.5">
      <c r="A32" s="6" t="s">
        <v>179</v>
      </c>
      <c r="B32" s="28">
        <v>18</v>
      </c>
      <c r="C32" s="28">
        <v>15</v>
      </c>
      <c r="D32" s="28">
        <v>12</v>
      </c>
      <c r="E32" s="22">
        <v>103</v>
      </c>
      <c r="F32" s="28">
        <v>103</v>
      </c>
      <c r="G32" s="28">
        <v>180</v>
      </c>
      <c r="H32" s="28">
        <v>180</v>
      </c>
      <c r="I32" s="22">
        <v>35</v>
      </c>
      <c r="J32" s="28">
        <v>35</v>
      </c>
      <c r="K32" s="28">
        <v>18</v>
      </c>
      <c r="L32" s="28">
        <v>1</v>
      </c>
      <c r="M32" s="22">
        <v>47</v>
      </c>
      <c r="N32" s="28">
        <v>46</v>
      </c>
      <c r="O32" s="28">
        <v>44</v>
      </c>
      <c r="P32" s="28">
        <v>2</v>
      </c>
      <c r="Q32" s="22">
        <v>37</v>
      </c>
      <c r="R32" s="28">
        <v>18</v>
      </c>
      <c r="S32" s="28">
        <v>6</v>
      </c>
      <c r="T32" s="28">
        <v>0</v>
      </c>
      <c r="U32" s="22">
        <v>91</v>
      </c>
      <c r="V32" s="28">
        <v>44</v>
      </c>
      <c r="W32" s="28">
        <v>12</v>
      </c>
      <c r="X32" s="28">
        <v>5</v>
      </c>
      <c r="Y32" s="22">
        <v>21</v>
      </c>
    </row>
    <row r="33" spans="1:25" ht="13.5">
      <c r="A33" s="6" t="s">
        <v>185</v>
      </c>
      <c r="B33" s="28"/>
      <c r="C33" s="28"/>
      <c r="D33" s="28">
        <v>15</v>
      </c>
      <c r="E33" s="22"/>
      <c r="F33" s="28">
        <v>17</v>
      </c>
      <c r="G33" s="28">
        <v>20</v>
      </c>
      <c r="H33" s="28">
        <v>16</v>
      </c>
      <c r="I33" s="22">
        <v>0</v>
      </c>
      <c r="J33" s="28">
        <v>3</v>
      </c>
      <c r="K33" s="28">
        <v>3</v>
      </c>
      <c r="L33" s="28">
        <v>3</v>
      </c>
      <c r="M33" s="22">
        <v>59</v>
      </c>
      <c r="N33" s="28">
        <v>28</v>
      </c>
      <c r="O33" s="28">
        <v>40</v>
      </c>
      <c r="P33" s="28">
        <v>35</v>
      </c>
      <c r="Q33" s="22"/>
      <c r="R33" s="28"/>
      <c r="S33" s="28">
        <v>2</v>
      </c>
      <c r="T33" s="28">
        <v>99</v>
      </c>
      <c r="U33" s="22">
        <v>4</v>
      </c>
      <c r="V33" s="28"/>
      <c r="W33" s="28"/>
      <c r="X33" s="28">
        <v>2</v>
      </c>
      <c r="Y33" s="22">
        <v>21</v>
      </c>
    </row>
    <row r="34" spans="1:25" ht="13.5">
      <c r="A34" s="6" t="s">
        <v>74</v>
      </c>
      <c r="B34" s="28">
        <v>0</v>
      </c>
      <c r="C34" s="28">
        <v>0</v>
      </c>
      <c r="D34" s="28"/>
      <c r="E34" s="22">
        <v>0</v>
      </c>
      <c r="F34" s="28">
        <v>0</v>
      </c>
      <c r="G34" s="28">
        <v>0</v>
      </c>
      <c r="H34" s="28">
        <v>0</v>
      </c>
      <c r="I34" s="22">
        <v>2</v>
      </c>
      <c r="J34" s="28">
        <v>3</v>
      </c>
      <c r="K34" s="28">
        <v>1</v>
      </c>
      <c r="L34" s="28">
        <v>1</v>
      </c>
      <c r="M34" s="22">
        <v>13</v>
      </c>
      <c r="N34" s="28">
        <v>13</v>
      </c>
      <c r="O34" s="28">
        <v>13</v>
      </c>
      <c r="P34" s="28">
        <v>12</v>
      </c>
      <c r="Q34" s="22">
        <v>1</v>
      </c>
      <c r="R34" s="28">
        <v>3</v>
      </c>
      <c r="S34" s="28"/>
      <c r="T34" s="28">
        <v>0</v>
      </c>
      <c r="U34" s="22"/>
      <c r="V34" s="28">
        <v>4</v>
      </c>
      <c r="W34" s="28">
        <v>3</v>
      </c>
      <c r="X34" s="28"/>
      <c r="Y34" s="22"/>
    </row>
    <row r="35" spans="1:25" ht="13.5">
      <c r="A35" s="6" t="s">
        <v>186</v>
      </c>
      <c r="B35" s="28">
        <v>19</v>
      </c>
      <c r="C35" s="28">
        <v>16</v>
      </c>
      <c r="D35" s="28">
        <v>27</v>
      </c>
      <c r="E35" s="22">
        <v>103</v>
      </c>
      <c r="F35" s="28">
        <v>120</v>
      </c>
      <c r="G35" s="28">
        <v>201</v>
      </c>
      <c r="H35" s="28">
        <v>197</v>
      </c>
      <c r="I35" s="22">
        <v>38</v>
      </c>
      <c r="J35" s="28">
        <v>41</v>
      </c>
      <c r="K35" s="28">
        <v>22</v>
      </c>
      <c r="L35" s="28">
        <v>5</v>
      </c>
      <c r="M35" s="22">
        <v>119</v>
      </c>
      <c r="N35" s="28">
        <v>88</v>
      </c>
      <c r="O35" s="28">
        <v>97</v>
      </c>
      <c r="P35" s="28">
        <v>50</v>
      </c>
      <c r="Q35" s="22">
        <v>39</v>
      </c>
      <c r="R35" s="28">
        <v>22</v>
      </c>
      <c r="S35" s="28">
        <v>9</v>
      </c>
      <c r="T35" s="28">
        <v>101</v>
      </c>
      <c r="U35" s="22">
        <v>148</v>
      </c>
      <c r="V35" s="28">
        <v>56</v>
      </c>
      <c r="W35" s="28">
        <v>23</v>
      </c>
      <c r="X35" s="28">
        <v>7</v>
      </c>
      <c r="Y35" s="22">
        <v>213</v>
      </c>
    </row>
    <row r="36" spans="1:25" ht="13.5">
      <c r="A36" s="7" t="s">
        <v>187</v>
      </c>
      <c r="B36" s="28">
        <v>484</v>
      </c>
      <c r="C36" s="28">
        <v>579</v>
      </c>
      <c r="D36" s="28">
        <v>250</v>
      </c>
      <c r="E36" s="22">
        <v>1410</v>
      </c>
      <c r="F36" s="28">
        <v>134</v>
      </c>
      <c r="G36" s="28">
        <v>741</v>
      </c>
      <c r="H36" s="28">
        <v>276</v>
      </c>
      <c r="I36" s="22">
        <v>2072</v>
      </c>
      <c r="J36" s="28">
        <v>1224</v>
      </c>
      <c r="K36" s="28">
        <v>1783</v>
      </c>
      <c r="L36" s="28">
        <v>1016</v>
      </c>
      <c r="M36" s="22">
        <v>2240</v>
      </c>
      <c r="N36" s="28">
        <v>1986</v>
      </c>
      <c r="O36" s="28">
        <v>1919</v>
      </c>
      <c r="P36" s="28">
        <v>1500</v>
      </c>
      <c r="Q36" s="22">
        <v>3131</v>
      </c>
      <c r="R36" s="28">
        <v>2498</v>
      </c>
      <c r="S36" s="28">
        <v>1732</v>
      </c>
      <c r="T36" s="28">
        <v>719</v>
      </c>
      <c r="U36" s="22">
        <v>2499</v>
      </c>
      <c r="V36" s="28">
        <v>1928</v>
      </c>
      <c r="W36" s="28">
        <v>1896</v>
      </c>
      <c r="X36" s="28">
        <v>925</v>
      </c>
      <c r="Y36" s="22">
        <v>2556</v>
      </c>
    </row>
    <row r="37" spans="1:25" ht="13.5">
      <c r="A37" s="7" t="s">
        <v>190</v>
      </c>
      <c r="B37" s="28">
        <v>211</v>
      </c>
      <c r="C37" s="28">
        <v>233</v>
      </c>
      <c r="D37" s="28">
        <v>101</v>
      </c>
      <c r="E37" s="22">
        <v>569</v>
      </c>
      <c r="F37" s="28">
        <v>85</v>
      </c>
      <c r="G37" s="28">
        <v>301</v>
      </c>
      <c r="H37" s="28">
        <v>117</v>
      </c>
      <c r="I37" s="22">
        <v>884</v>
      </c>
      <c r="J37" s="28">
        <v>540</v>
      </c>
      <c r="K37" s="28">
        <v>760</v>
      </c>
      <c r="L37" s="28">
        <v>428</v>
      </c>
      <c r="M37" s="22">
        <v>957</v>
      </c>
      <c r="N37" s="28">
        <v>892</v>
      </c>
      <c r="O37" s="28">
        <v>843</v>
      </c>
      <c r="P37" s="28">
        <v>684</v>
      </c>
      <c r="Q37" s="22">
        <v>1303</v>
      </c>
      <c r="R37" s="28">
        <v>1128</v>
      </c>
      <c r="S37" s="28">
        <v>784</v>
      </c>
      <c r="T37" s="28">
        <v>338</v>
      </c>
      <c r="U37" s="22">
        <v>1024</v>
      </c>
      <c r="V37" s="28">
        <v>814</v>
      </c>
      <c r="W37" s="28">
        <v>810</v>
      </c>
      <c r="X37" s="28">
        <v>404</v>
      </c>
      <c r="Y37" s="22">
        <v>1082</v>
      </c>
    </row>
    <row r="38" spans="1:25" ht="13.5">
      <c r="A38" s="7" t="s">
        <v>42</v>
      </c>
      <c r="B38" s="28">
        <v>273</v>
      </c>
      <c r="C38" s="28">
        <v>346</v>
      </c>
      <c r="D38" s="28">
        <v>149</v>
      </c>
      <c r="E38" s="22">
        <v>841</v>
      </c>
      <c r="F38" s="28">
        <v>49</v>
      </c>
      <c r="G38" s="28">
        <v>439</v>
      </c>
      <c r="H38" s="28">
        <v>159</v>
      </c>
      <c r="I38" s="22">
        <v>1188</v>
      </c>
      <c r="J38" s="28">
        <v>684</v>
      </c>
      <c r="K38" s="28">
        <v>1023</v>
      </c>
      <c r="L38" s="28">
        <v>587</v>
      </c>
      <c r="M38" s="22">
        <v>1283</v>
      </c>
      <c r="N38" s="28">
        <v>1094</v>
      </c>
      <c r="O38" s="28">
        <v>1076</v>
      </c>
      <c r="P38" s="28">
        <v>816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4.25" thickBot="1">
      <c r="A39" s="7" t="s">
        <v>191</v>
      </c>
      <c r="B39" s="28">
        <v>273</v>
      </c>
      <c r="C39" s="28">
        <v>346</v>
      </c>
      <c r="D39" s="28">
        <v>149</v>
      </c>
      <c r="E39" s="22">
        <v>841</v>
      </c>
      <c r="F39" s="28">
        <v>49</v>
      </c>
      <c r="G39" s="28">
        <v>439</v>
      </c>
      <c r="H39" s="28">
        <v>159</v>
      </c>
      <c r="I39" s="22">
        <v>1188</v>
      </c>
      <c r="J39" s="28">
        <v>684</v>
      </c>
      <c r="K39" s="28">
        <v>1023</v>
      </c>
      <c r="L39" s="28">
        <v>587</v>
      </c>
      <c r="M39" s="22">
        <v>1283</v>
      </c>
      <c r="N39" s="28">
        <v>1094</v>
      </c>
      <c r="O39" s="28">
        <v>1076</v>
      </c>
      <c r="P39" s="28">
        <v>816</v>
      </c>
      <c r="Q39" s="22">
        <v>1827</v>
      </c>
      <c r="R39" s="28">
        <v>1369</v>
      </c>
      <c r="S39" s="28">
        <v>948</v>
      </c>
      <c r="T39" s="28">
        <v>380</v>
      </c>
      <c r="U39" s="22">
        <v>1474</v>
      </c>
      <c r="V39" s="28">
        <v>1113</v>
      </c>
      <c r="W39" s="28">
        <v>1085</v>
      </c>
      <c r="X39" s="28">
        <v>521</v>
      </c>
      <c r="Y39" s="22">
        <v>1473</v>
      </c>
    </row>
    <row r="40" spans="1:25" ht="14.25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2" ht="13.5">
      <c r="A42" s="20" t="s">
        <v>151</v>
      </c>
    </row>
    <row r="43" ht="13.5">
      <c r="A43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147</v>
      </c>
      <c r="B2" s="14">
        <v>2108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44</v>
      </c>
      <c r="B4" s="15" t="str">
        <f>HYPERLINK("http://www.kabupro.jp/mark/20131112/S1000F7S.htm","四半期報告書")</f>
        <v>四半期報告書</v>
      </c>
      <c r="C4" s="15" t="str">
        <f>HYPERLINK("http://www.kabupro.jp/mark/20130627/S000DSYA.htm","有価証券報告書")</f>
        <v>有価証券報告書</v>
      </c>
      <c r="D4" s="15" t="str">
        <f>HYPERLINK("http://www.kabupro.jp/mark/20131112/S1000F7S.htm","四半期報告書")</f>
        <v>四半期報告書</v>
      </c>
      <c r="E4" s="15" t="str">
        <f>HYPERLINK("http://www.kabupro.jp/mark/20130627/S000DSYA.htm","有価証券報告書")</f>
        <v>有価証券報告書</v>
      </c>
      <c r="F4" s="15" t="str">
        <f>HYPERLINK("http://www.kabupro.jp/mark/20121113/S000C9R3.htm","四半期報告書")</f>
        <v>四半期報告書</v>
      </c>
      <c r="G4" s="15" t="str">
        <f>HYPERLINK("http://www.kabupro.jp/mark/20120628/S000B91O.htm","有価証券報告書")</f>
        <v>有価証券報告書</v>
      </c>
      <c r="H4" s="15" t="str">
        <f>HYPERLINK("http://www.kabupro.jp/mark/20110214/S0007SLR.htm","四半期報告書")</f>
        <v>四半期報告書</v>
      </c>
      <c r="I4" s="15" t="str">
        <f>HYPERLINK("http://www.kabupro.jp/mark/20111111/S0009P6A.htm","四半期報告書")</f>
        <v>四半期報告書</v>
      </c>
      <c r="J4" s="15" t="str">
        <f>HYPERLINK("http://www.kabupro.jp/mark/20100812/S0006L37.htm","四半期報告書")</f>
        <v>四半期報告書</v>
      </c>
      <c r="K4" s="15" t="str">
        <f>HYPERLINK("http://www.kabupro.jp/mark/20110629/S0008PM0.htm","有価証券報告書")</f>
        <v>有価証券報告書</v>
      </c>
      <c r="L4" s="15" t="str">
        <f>HYPERLINK("http://www.kabupro.jp/mark/20110214/S0007SLR.htm","四半期報告書")</f>
        <v>四半期報告書</v>
      </c>
      <c r="M4" s="15" t="str">
        <f>HYPERLINK("http://www.kabupro.jp/mark/20101112/S000758X.htm","四半期報告書")</f>
        <v>四半期報告書</v>
      </c>
      <c r="N4" s="15" t="str">
        <f>HYPERLINK("http://www.kabupro.jp/mark/20100812/S0006L37.htm","四半期報告書")</f>
        <v>四半期報告書</v>
      </c>
      <c r="O4" s="15" t="str">
        <f>HYPERLINK("http://www.kabupro.jp/mark/20100629/S00065OM.htm","有価証券報告書")</f>
        <v>有価証券報告書</v>
      </c>
      <c r="P4" s="15" t="str">
        <f>HYPERLINK("http://www.kabupro.jp/mark/20100212/S00055D0.htm","四半期報告書")</f>
        <v>四半期報告書</v>
      </c>
      <c r="Q4" s="15" t="str">
        <f>HYPERLINK("http://www.kabupro.jp/mark/20091112/S0004JCZ.htm","四半期報告書")</f>
        <v>四半期報告書</v>
      </c>
      <c r="R4" s="15" t="str">
        <f>HYPERLINK("http://www.kabupro.jp/mark/20090813/S0003Y97.htm","四半期報告書")</f>
        <v>四半期報告書</v>
      </c>
      <c r="S4" s="15" t="str">
        <f>HYPERLINK("http://www.kabupro.jp/mark/20090626/S0003HCU.htm","有価証券報告書")</f>
        <v>有価証券報告書</v>
      </c>
    </row>
    <row r="5" spans="1:19" ht="14.25" thickBot="1">
      <c r="A5" s="11" t="s">
        <v>45</v>
      </c>
      <c r="B5" s="1" t="s">
        <v>196</v>
      </c>
      <c r="C5" s="1" t="s">
        <v>51</v>
      </c>
      <c r="D5" s="1" t="s">
        <v>196</v>
      </c>
      <c r="E5" s="1" t="s">
        <v>51</v>
      </c>
      <c r="F5" s="1" t="s">
        <v>202</v>
      </c>
      <c r="G5" s="1" t="s">
        <v>55</v>
      </c>
      <c r="H5" s="1" t="s">
        <v>212</v>
      </c>
      <c r="I5" s="1" t="s">
        <v>208</v>
      </c>
      <c r="J5" s="1" t="s">
        <v>216</v>
      </c>
      <c r="K5" s="1" t="s">
        <v>57</v>
      </c>
      <c r="L5" s="1" t="s">
        <v>212</v>
      </c>
      <c r="M5" s="1" t="s">
        <v>214</v>
      </c>
      <c r="N5" s="1" t="s">
        <v>216</v>
      </c>
      <c r="O5" s="1" t="s">
        <v>59</v>
      </c>
      <c r="P5" s="1" t="s">
        <v>218</v>
      </c>
      <c r="Q5" s="1" t="s">
        <v>220</v>
      </c>
      <c r="R5" s="1" t="s">
        <v>222</v>
      </c>
      <c r="S5" s="1" t="s">
        <v>61</v>
      </c>
    </row>
    <row r="6" spans="1:19" ht="15" thickBot="1" thickTop="1">
      <c r="A6" s="10" t="s">
        <v>46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47</v>
      </c>
      <c r="B7" s="14" t="s">
        <v>236</v>
      </c>
      <c r="C7" s="16" t="s">
        <v>52</v>
      </c>
      <c r="D7" s="14" t="s">
        <v>236</v>
      </c>
      <c r="E7" s="16" t="s">
        <v>52</v>
      </c>
      <c r="F7" s="14" t="s">
        <v>236</v>
      </c>
      <c r="G7" s="16" t="s">
        <v>52</v>
      </c>
      <c r="H7" s="14" t="s">
        <v>236</v>
      </c>
      <c r="I7" s="14" t="s">
        <v>236</v>
      </c>
      <c r="J7" s="14" t="s">
        <v>236</v>
      </c>
      <c r="K7" s="16" t="s">
        <v>52</v>
      </c>
      <c r="L7" s="14" t="s">
        <v>236</v>
      </c>
      <c r="M7" s="14" t="s">
        <v>236</v>
      </c>
      <c r="N7" s="14" t="s">
        <v>236</v>
      </c>
      <c r="O7" s="16" t="s">
        <v>52</v>
      </c>
      <c r="P7" s="14" t="s">
        <v>236</v>
      </c>
      <c r="Q7" s="14" t="s">
        <v>236</v>
      </c>
      <c r="R7" s="14" t="s">
        <v>236</v>
      </c>
      <c r="S7" s="16" t="s">
        <v>52</v>
      </c>
    </row>
    <row r="8" spans="1:19" ht="13.5">
      <c r="A8" s="13" t="s">
        <v>48</v>
      </c>
      <c r="B8" s="1" t="s">
        <v>237</v>
      </c>
      <c r="C8" s="17" t="s">
        <v>153</v>
      </c>
      <c r="D8" s="1" t="s">
        <v>153</v>
      </c>
      <c r="E8" s="17" t="s">
        <v>154</v>
      </c>
      <c r="F8" s="1" t="s">
        <v>154</v>
      </c>
      <c r="G8" s="17" t="s">
        <v>155</v>
      </c>
      <c r="H8" s="1" t="s">
        <v>155</v>
      </c>
      <c r="I8" s="1" t="s">
        <v>155</v>
      </c>
      <c r="J8" s="1" t="s">
        <v>155</v>
      </c>
      <c r="K8" s="17" t="s">
        <v>156</v>
      </c>
      <c r="L8" s="1" t="s">
        <v>156</v>
      </c>
      <c r="M8" s="1" t="s">
        <v>156</v>
      </c>
      <c r="N8" s="1" t="s">
        <v>156</v>
      </c>
      <c r="O8" s="17" t="s">
        <v>157</v>
      </c>
      <c r="P8" s="1" t="s">
        <v>157</v>
      </c>
      <c r="Q8" s="1" t="s">
        <v>157</v>
      </c>
      <c r="R8" s="1" t="s">
        <v>157</v>
      </c>
      <c r="S8" s="17" t="s">
        <v>158</v>
      </c>
    </row>
    <row r="9" spans="1:19" ht="13.5">
      <c r="A9" s="13" t="s">
        <v>49</v>
      </c>
      <c r="B9" s="1" t="s">
        <v>197</v>
      </c>
      <c r="C9" s="17" t="s">
        <v>53</v>
      </c>
      <c r="D9" s="1" t="s">
        <v>203</v>
      </c>
      <c r="E9" s="17" t="s">
        <v>54</v>
      </c>
      <c r="F9" s="1" t="s">
        <v>209</v>
      </c>
      <c r="G9" s="17" t="s">
        <v>56</v>
      </c>
      <c r="H9" s="1" t="s">
        <v>213</v>
      </c>
      <c r="I9" s="1" t="s">
        <v>215</v>
      </c>
      <c r="J9" s="1" t="s">
        <v>217</v>
      </c>
      <c r="K9" s="17" t="s">
        <v>58</v>
      </c>
      <c r="L9" s="1" t="s">
        <v>219</v>
      </c>
      <c r="M9" s="1" t="s">
        <v>221</v>
      </c>
      <c r="N9" s="1" t="s">
        <v>223</v>
      </c>
      <c r="O9" s="17" t="s">
        <v>60</v>
      </c>
      <c r="P9" s="1" t="s">
        <v>225</v>
      </c>
      <c r="Q9" s="1" t="s">
        <v>227</v>
      </c>
      <c r="R9" s="1" t="s">
        <v>229</v>
      </c>
      <c r="S9" s="17" t="s">
        <v>62</v>
      </c>
    </row>
    <row r="10" spans="1:19" ht="14.25" thickBot="1">
      <c r="A10" s="13" t="s">
        <v>50</v>
      </c>
      <c r="B10" s="1" t="s">
        <v>64</v>
      </c>
      <c r="C10" s="17" t="s">
        <v>64</v>
      </c>
      <c r="D10" s="1" t="s">
        <v>64</v>
      </c>
      <c r="E10" s="17" t="s">
        <v>64</v>
      </c>
      <c r="F10" s="1" t="s">
        <v>64</v>
      </c>
      <c r="G10" s="17" t="s">
        <v>64</v>
      </c>
      <c r="H10" s="1" t="s">
        <v>64</v>
      </c>
      <c r="I10" s="1" t="s">
        <v>64</v>
      </c>
      <c r="J10" s="1" t="s">
        <v>64</v>
      </c>
      <c r="K10" s="17" t="s">
        <v>64</v>
      </c>
      <c r="L10" s="1" t="s">
        <v>64</v>
      </c>
      <c r="M10" s="1" t="s">
        <v>64</v>
      </c>
      <c r="N10" s="1" t="s">
        <v>64</v>
      </c>
      <c r="O10" s="17" t="s">
        <v>64</v>
      </c>
      <c r="P10" s="1" t="s">
        <v>64</v>
      </c>
      <c r="Q10" s="1" t="s">
        <v>64</v>
      </c>
      <c r="R10" s="1" t="s">
        <v>64</v>
      </c>
      <c r="S10" s="17" t="s">
        <v>64</v>
      </c>
    </row>
    <row r="11" spans="1:19" ht="14.25" thickTop="1">
      <c r="A11" s="30" t="s">
        <v>187</v>
      </c>
      <c r="B11" s="27">
        <v>579</v>
      </c>
      <c r="C11" s="21">
        <v>1410</v>
      </c>
      <c r="D11" s="27">
        <v>741</v>
      </c>
      <c r="E11" s="21">
        <v>2072</v>
      </c>
      <c r="F11" s="27">
        <v>1783</v>
      </c>
      <c r="G11" s="21">
        <v>2240</v>
      </c>
      <c r="H11" s="27">
        <v>1986</v>
      </c>
      <c r="I11" s="27">
        <v>1919</v>
      </c>
      <c r="J11" s="27">
        <v>1500</v>
      </c>
      <c r="K11" s="21">
        <v>3131</v>
      </c>
      <c r="L11" s="27">
        <v>2498</v>
      </c>
      <c r="M11" s="27">
        <v>1732</v>
      </c>
      <c r="N11" s="27">
        <v>719</v>
      </c>
      <c r="O11" s="21">
        <v>2499</v>
      </c>
      <c r="P11" s="27">
        <v>1928</v>
      </c>
      <c r="Q11" s="27">
        <v>1896</v>
      </c>
      <c r="R11" s="27">
        <v>925</v>
      </c>
      <c r="S11" s="21">
        <v>2556</v>
      </c>
    </row>
    <row r="12" spans="1:19" ht="13.5">
      <c r="A12" s="6" t="s">
        <v>238</v>
      </c>
      <c r="B12" s="28">
        <v>1040</v>
      </c>
      <c r="C12" s="22">
        <v>2370</v>
      </c>
      <c r="D12" s="28">
        <v>1138</v>
      </c>
      <c r="E12" s="22">
        <v>2639</v>
      </c>
      <c r="F12" s="28">
        <v>1271</v>
      </c>
      <c r="G12" s="22">
        <v>2710</v>
      </c>
      <c r="H12" s="28">
        <v>1969</v>
      </c>
      <c r="I12" s="28">
        <v>1238</v>
      </c>
      <c r="J12" s="28">
        <v>610</v>
      </c>
      <c r="K12" s="22">
        <v>2604</v>
      </c>
      <c r="L12" s="28">
        <v>1902</v>
      </c>
      <c r="M12" s="28">
        <v>1150</v>
      </c>
      <c r="N12" s="28">
        <v>565</v>
      </c>
      <c r="O12" s="22">
        <v>2623</v>
      </c>
      <c r="P12" s="28">
        <v>1924</v>
      </c>
      <c r="Q12" s="28">
        <v>1246</v>
      </c>
      <c r="R12" s="28">
        <v>618</v>
      </c>
      <c r="S12" s="22">
        <v>2733</v>
      </c>
    </row>
    <row r="13" spans="1:19" ht="13.5">
      <c r="A13" s="6" t="s">
        <v>239</v>
      </c>
      <c r="B13" s="28">
        <v>-15</v>
      </c>
      <c r="C13" s="22">
        <v>-24</v>
      </c>
      <c r="D13" s="28">
        <v>-16</v>
      </c>
      <c r="E13" s="22">
        <v>-108</v>
      </c>
      <c r="F13" s="28">
        <v>-5</v>
      </c>
      <c r="G13" s="22">
        <v>39</v>
      </c>
      <c r="H13" s="28">
        <v>19</v>
      </c>
      <c r="I13" s="28">
        <v>23</v>
      </c>
      <c r="J13" s="28">
        <v>7</v>
      </c>
      <c r="K13" s="22">
        <v>42</v>
      </c>
      <c r="L13" s="28">
        <v>40</v>
      </c>
      <c r="M13" s="28">
        <v>38</v>
      </c>
      <c r="N13" s="28">
        <v>35</v>
      </c>
      <c r="O13" s="22">
        <v>-12</v>
      </c>
      <c r="P13" s="28">
        <v>-10</v>
      </c>
      <c r="Q13" s="28">
        <v>-7</v>
      </c>
      <c r="R13" s="28">
        <v>-3</v>
      </c>
      <c r="S13" s="22">
        <v>-16</v>
      </c>
    </row>
    <row r="14" spans="1:19" ht="13.5">
      <c r="A14" s="6" t="s">
        <v>240</v>
      </c>
      <c r="B14" s="28">
        <v>-1</v>
      </c>
      <c r="C14" s="22">
        <v>4</v>
      </c>
      <c r="D14" s="28">
        <v>2</v>
      </c>
      <c r="E14" s="22">
        <v>-2</v>
      </c>
      <c r="F14" s="28">
        <v>-1</v>
      </c>
      <c r="G14" s="22">
        <v>-19</v>
      </c>
      <c r="H14" s="28">
        <v>-13</v>
      </c>
      <c r="I14" s="28">
        <v>-3</v>
      </c>
      <c r="J14" s="28">
        <v>-3</v>
      </c>
      <c r="K14" s="22">
        <v>5</v>
      </c>
      <c r="L14" s="28">
        <v>-2</v>
      </c>
      <c r="M14" s="28">
        <v>0</v>
      </c>
      <c r="N14" s="28">
        <v>-1</v>
      </c>
      <c r="O14" s="22">
        <v>6</v>
      </c>
      <c r="P14" s="28">
        <v>0</v>
      </c>
      <c r="Q14" s="28">
        <v>1</v>
      </c>
      <c r="R14" s="28">
        <v>0</v>
      </c>
      <c r="S14" s="22">
        <v>6</v>
      </c>
    </row>
    <row r="15" spans="1:19" ht="13.5">
      <c r="A15" s="6" t="s">
        <v>241</v>
      </c>
      <c r="B15" s="28">
        <v>144</v>
      </c>
      <c r="C15" s="22">
        <v>103</v>
      </c>
      <c r="D15" s="28">
        <v>25</v>
      </c>
      <c r="E15" s="22">
        <v>103</v>
      </c>
      <c r="F15" s="28">
        <v>34</v>
      </c>
      <c r="G15" s="22">
        <v>-244</v>
      </c>
      <c r="H15" s="28">
        <v>-6</v>
      </c>
      <c r="I15" s="28">
        <v>-77</v>
      </c>
      <c r="J15" s="28">
        <v>21</v>
      </c>
      <c r="K15" s="22">
        <v>-17</v>
      </c>
      <c r="L15" s="28">
        <v>61</v>
      </c>
      <c r="M15" s="28">
        <v>1</v>
      </c>
      <c r="N15" s="28">
        <v>75</v>
      </c>
      <c r="O15" s="22">
        <v>-145</v>
      </c>
      <c r="P15" s="28">
        <v>-6</v>
      </c>
      <c r="Q15" s="28">
        <v>-82</v>
      </c>
      <c r="R15" s="28">
        <v>28</v>
      </c>
      <c r="S15" s="22">
        <v>0</v>
      </c>
    </row>
    <row r="16" spans="1:19" ht="13.5">
      <c r="A16" s="6" t="s">
        <v>242</v>
      </c>
      <c r="B16" s="28">
        <v>3</v>
      </c>
      <c r="C16" s="22">
        <v>5</v>
      </c>
      <c r="D16" s="28">
        <v>2</v>
      </c>
      <c r="E16" s="22">
        <v>4</v>
      </c>
      <c r="F16" s="28">
        <v>1</v>
      </c>
      <c r="G16" s="22">
        <v>-12</v>
      </c>
      <c r="H16" s="28">
        <v>-11</v>
      </c>
      <c r="I16" s="28">
        <v>-12</v>
      </c>
      <c r="J16" s="28">
        <v>-13</v>
      </c>
      <c r="K16" s="22">
        <v>6</v>
      </c>
      <c r="L16" s="28">
        <v>4</v>
      </c>
      <c r="M16" s="28">
        <v>3</v>
      </c>
      <c r="N16" s="28">
        <v>1</v>
      </c>
      <c r="O16" s="22">
        <v>4</v>
      </c>
      <c r="P16" s="28">
        <v>2</v>
      </c>
      <c r="Q16" s="28">
        <v>0</v>
      </c>
      <c r="R16" s="28">
        <v>0</v>
      </c>
      <c r="S16" s="22">
        <v>4</v>
      </c>
    </row>
    <row r="17" spans="1:19" ht="13.5">
      <c r="A17" s="6" t="s">
        <v>243</v>
      </c>
      <c r="B17" s="28">
        <v>-142</v>
      </c>
      <c r="C17" s="22">
        <v>-249</v>
      </c>
      <c r="D17" s="28">
        <v>-134</v>
      </c>
      <c r="E17" s="22">
        <v>-271</v>
      </c>
      <c r="F17" s="28">
        <v>-155</v>
      </c>
      <c r="G17" s="22">
        <v>-296</v>
      </c>
      <c r="H17" s="28">
        <v>-290</v>
      </c>
      <c r="I17" s="28">
        <v>-203</v>
      </c>
      <c r="J17" s="28">
        <v>-196</v>
      </c>
      <c r="K17" s="22">
        <v>-216</v>
      </c>
      <c r="L17" s="28">
        <v>-210</v>
      </c>
      <c r="M17" s="28">
        <v>-161</v>
      </c>
      <c r="N17" s="28">
        <v>-154</v>
      </c>
      <c r="O17" s="22">
        <v>-351</v>
      </c>
      <c r="P17" s="28">
        <v>-341</v>
      </c>
      <c r="Q17" s="28">
        <v>-245</v>
      </c>
      <c r="R17" s="28">
        <v>-222</v>
      </c>
      <c r="S17" s="22">
        <v>-359</v>
      </c>
    </row>
    <row r="18" spans="1:19" ht="13.5">
      <c r="A18" s="6" t="s">
        <v>178</v>
      </c>
      <c r="B18" s="28">
        <v>48</v>
      </c>
      <c r="C18" s="22">
        <v>130</v>
      </c>
      <c r="D18" s="28">
        <v>56</v>
      </c>
      <c r="E18" s="22">
        <v>143</v>
      </c>
      <c r="F18" s="28">
        <v>61</v>
      </c>
      <c r="G18" s="22">
        <v>162</v>
      </c>
      <c r="H18" s="28">
        <v>111</v>
      </c>
      <c r="I18" s="28">
        <v>73</v>
      </c>
      <c r="J18" s="28">
        <v>42</v>
      </c>
      <c r="K18" s="22">
        <v>190</v>
      </c>
      <c r="L18" s="28">
        <v>125</v>
      </c>
      <c r="M18" s="28">
        <v>81</v>
      </c>
      <c r="N18" s="28">
        <v>46</v>
      </c>
      <c r="O18" s="22">
        <v>206</v>
      </c>
      <c r="P18" s="28">
        <v>140</v>
      </c>
      <c r="Q18" s="28">
        <v>91</v>
      </c>
      <c r="R18" s="28">
        <v>52</v>
      </c>
      <c r="S18" s="22">
        <v>227</v>
      </c>
    </row>
    <row r="19" spans="1:19" ht="13.5">
      <c r="A19" s="6" t="s">
        <v>0</v>
      </c>
      <c r="B19" s="28">
        <v>-1</v>
      </c>
      <c r="C19" s="22"/>
      <c r="D19" s="28">
        <v>20</v>
      </c>
      <c r="E19" s="22">
        <v>0</v>
      </c>
      <c r="F19" s="28">
        <v>3</v>
      </c>
      <c r="G19" s="22">
        <v>59</v>
      </c>
      <c r="H19" s="28"/>
      <c r="I19" s="28"/>
      <c r="J19" s="28"/>
      <c r="K19" s="22">
        <v>-6</v>
      </c>
      <c r="L19" s="28"/>
      <c r="M19" s="28"/>
      <c r="N19" s="28"/>
      <c r="O19" s="22">
        <v>0</v>
      </c>
      <c r="P19" s="28"/>
      <c r="Q19" s="28"/>
      <c r="R19" s="28"/>
      <c r="S19" s="22"/>
    </row>
    <row r="20" spans="1:19" ht="13.5">
      <c r="A20" s="6" t="s">
        <v>1</v>
      </c>
      <c r="B20" s="28">
        <v>-4</v>
      </c>
      <c r="C20" s="22">
        <v>-14</v>
      </c>
      <c r="D20" s="28">
        <v>-13</v>
      </c>
      <c r="E20" s="22">
        <v>-5</v>
      </c>
      <c r="F20" s="28">
        <v>-4</v>
      </c>
      <c r="G20" s="22">
        <v>-17</v>
      </c>
      <c r="H20" s="28">
        <v>0</v>
      </c>
      <c r="I20" s="28">
        <v>0</v>
      </c>
      <c r="J20" s="28">
        <v>0</v>
      </c>
      <c r="K20" s="22">
        <v>0</v>
      </c>
      <c r="L20" s="28">
        <v>0</v>
      </c>
      <c r="M20" s="28">
        <v>0</v>
      </c>
      <c r="N20" s="28">
        <v>0</v>
      </c>
      <c r="O20" s="22">
        <v>-2</v>
      </c>
      <c r="P20" s="28">
        <v>-2</v>
      </c>
      <c r="Q20" s="28">
        <v>-5</v>
      </c>
      <c r="R20" s="28">
        <v>-6</v>
      </c>
      <c r="S20" s="22">
        <v>-51</v>
      </c>
    </row>
    <row r="21" spans="1:19" ht="13.5">
      <c r="A21" s="6" t="s">
        <v>2</v>
      </c>
      <c r="B21" s="28">
        <v>13</v>
      </c>
      <c r="C21" s="22">
        <v>17</v>
      </c>
      <c r="D21" s="28">
        <v>13</v>
      </c>
      <c r="E21" s="22">
        <v>26</v>
      </c>
      <c r="F21" s="28">
        <v>25</v>
      </c>
      <c r="G21" s="22">
        <v>25</v>
      </c>
      <c r="H21" s="28">
        <v>24</v>
      </c>
      <c r="I21" s="28">
        <v>20</v>
      </c>
      <c r="J21" s="28">
        <v>1</v>
      </c>
      <c r="K21" s="22">
        <v>27</v>
      </c>
      <c r="L21" s="28">
        <v>17</v>
      </c>
      <c r="M21" s="28">
        <v>15</v>
      </c>
      <c r="N21" s="28">
        <v>4</v>
      </c>
      <c r="O21" s="22">
        <v>64</v>
      </c>
      <c r="P21" s="28">
        <v>29</v>
      </c>
      <c r="Q21" s="28">
        <v>21</v>
      </c>
      <c r="R21" s="28">
        <v>8</v>
      </c>
      <c r="S21" s="22">
        <v>36</v>
      </c>
    </row>
    <row r="22" spans="1:19" ht="13.5">
      <c r="A22" s="6" t="s">
        <v>3</v>
      </c>
      <c r="B22" s="28">
        <v>-184</v>
      </c>
      <c r="C22" s="22">
        <v>-464</v>
      </c>
      <c r="D22" s="28">
        <v>-884</v>
      </c>
      <c r="E22" s="22">
        <v>-195</v>
      </c>
      <c r="F22" s="28">
        <v>-1370</v>
      </c>
      <c r="G22" s="22">
        <v>1097</v>
      </c>
      <c r="H22" s="28">
        <v>3129</v>
      </c>
      <c r="I22" s="28">
        <v>27</v>
      </c>
      <c r="J22" s="28">
        <v>345</v>
      </c>
      <c r="K22" s="22">
        <v>-764</v>
      </c>
      <c r="L22" s="28">
        <v>2091</v>
      </c>
      <c r="M22" s="28">
        <v>119</v>
      </c>
      <c r="N22" s="28">
        <v>816</v>
      </c>
      <c r="O22" s="22">
        <v>-145</v>
      </c>
      <c r="P22" s="28">
        <v>1188</v>
      </c>
      <c r="Q22" s="28">
        <v>-660</v>
      </c>
      <c r="R22" s="28">
        <v>397</v>
      </c>
      <c r="S22" s="22">
        <v>-275</v>
      </c>
    </row>
    <row r="23" spans="1:19" ht="13.5">
      <c r="A23" s="6" t="s">
        <v>4</v>
      </c>
      <c r="B23" s="28">
        <v>12898</v>
      </c>
      <c r="C23" s="22">
        <v>140</v>
      </c>
      <c r="D23" s="28">
        <v>12523</v>
      </c>
      <c r="E23" s="22">
        <v>-1848</v>
      </c>
      <c r="F23" s="28">
        <v>12264</v>
      </c>
      <c r="G23" s="22">
        <v>3952</v>
      </c>
      <c r="H23" s="28">
        <v>728</v>
      </c>
      <c r="I23" s="28">
        <v>14230</v>
      </c>
      <c r="J23" s="28">
        <v>7887</v>
      </c>
      <c r="K23" s="22">
        <v>27</v>
      </c>
      <c r="L23" s="28">
        <v>-4487</v>
      </c>
      <c r="M23" s="28">
        <v>13469</v>
      </c>
      <c r="N23" s="28">
        <v>6946</v>
      </c>
      <c r="O23" s="22">
        <v>-2976</v>
      </c>
      <c r="P23" s="28">
        <v>-7096</v>
      </c>
      <c r="Q23" s="28">
        <v>11652</v>
      </c>
      <c r="R23" s="28">
        <v>6592</v>
      </c>
      <c r="S23" s="22">
        <v>-4172</v>
      </c>
    </row>
    <row r="24" spans="1:19" ht="13.5">
      <c r="A24" s="6" t="s">
        <v>5</v>
      </c>
      <c r="B24" s="28">
        <v>-158</v>
      </c>
      <c r="C24" s="22">
        <v>-4</v>
      </c>
      <c r="D24" s="28">
        <v>-59</v>
      </c>
      <c r="E24" s="22">
        <v>8</v>
      </c>
      <c r="F24" s="28">
        <v>-164</v>
      </c>
      <c r="G24" s="22">
        <v>5</v>
      </c>
      <c r="H24" s="28">
        <v>-125</v>
      </c>
      <c r="I24" s="28">
        <v>-135</v>
      </c>
      <c r="J24" s="28">
        <v>-283</v>
      </c>
      <c r="K24" s="22">
        <v>5</v>
      </c>
      <c r="L24" s="28">
        <v>-109</v>
      </c>
      <c r="M24" s="28">
        <v>-119</v>
      </c>
      <c r="N24" s="28">
        <v>-292</v>
      </c>
      <c r="O24" s="22">
        <v>-20</v>
      </c>
      <c r="P24" s="28">
        <v>-90</v>
      </c>
      <c r="Q24" s="28">
        <v>-150</v>
      </c>
      <c r="R24" s="28">
        <v>-1258</v>
      </c>
      <c r="S24" s="22">
        <v>28</v>
      </c>
    </row>
    <row r="25" spans="1:19" ht="13.5">
      <c r="A25" s="6" t="s">
        <v>6</v>
      </c>
      <c r="B25" s="28">
        <v>3</v>
      </c>
      <c r="C25" s="22">
        <v>-45</v>
      </c>
      <c r="D25" s="28">
        <v>71</v>
      </c>
      <c r="E25" s="22">
        <v>193</v>
      </c>
      <c r="F25" s="28">
        <v>98</v>
      </c>
      <c r="G25" s="22">
        <v>404</v>
      </c>
      <c r="H25" s="28">
        <v>591</v>
      </c>
      <c r="I25" s="28">
        <v>144</v>
      </c>
      <c r="J25" s="28">
        <v>-267</v>
      </c>
      <c r="K25" s="22">
        <v>69</v>
      </c>
      <c r="L25" s="28">
        <v>545</v>
      </c>
      <c r="M25" s="28">
        <v>408</v>
      </c>
      <c r="N25" s="28">
        <v>340</v>
      </c>
      <c r="O25" s="22">
        <v>-276</v>
      </c>
      <c r="P25" s="28">
        <v>156</v>
      </c>
      <c r="Q25" s="28">
        <v>283</v>
      </c>
      <c r="R25" s="28">
        <v>290</v>
      </c>
      <c r="S25" s="22">
        <v>4374</v>
      </c>
    </row>
    <row r="26" spans="1:19" ht="13.5">
      <c r="A26" s="6" t="s">
        <v>7</v>
      </c>
      <c r="B26" s="28">
        <v>-4799</v>
      </c>
      <c r="C26" s="22"/>
      <c r="D26" s="28">
        <v>-4682</v>
      </c>
      <c r="E26" s="22"/>
      <c r="F26" s="28">
        <v>-5226</v>
      </c>
      <c r="G26" s="22"/>
      <c r="H26" s="28">
        <v>-3540</v>
      </c>
      <c r="I26" s="28">
        <v>-4500</v>
      </c>
      <c r="J26" s="28">
        <v>-1463</v>
      </c>
      <c r="K26" s="22"/>
      <c r="L26" s="28">
        <v>-3439</v>
      </c>
      <c r="M26" s="28">
        <v>-5049</v>
      </c>
      <c r="N26" s="28"/>
      <c r="O26" s="22"/>
      <c r="P26" s="28">
        <v>-3327</v>
      </c>
      <c r="Q26" s="28">
        <v>-4490</v>
      </c>
      <c r="R26" s="28"/>
      <c r="S26" s="22"/>
    </row>
    <row r="27" spans="1:19" ht="13.5">
      <c r="A27" s="6" t="s">
        <v>8</v>
      </c>
      <c r="B27" s="28">
        <v>611</v>
      </c>
      <c r="C27" s="22">
        <v>-103</v>
      </c>
      <c r="D27" s="28">
        <v>-93</v>
      </c>
      <c r="E27" s="22">
        <v>95</v>
      </c>
      <c r="F27" s="28">
        <v>-27</v>
      </c>
      <c r="G27" s="22">
        <v>127</v>
      </c>
      <c r="H27" s="28">
        <v>758</v>
      </c>
      <c r="I27" s="28">
        <v>482</v>
      </c>
      <c r="J27" s="28">
        <v>-310</v>
      </c>
      <c r="K27" s="22">
        <v>-337</v>
      </c>
      <c r="L27" s="28">
        <v>1472</v>
      </c>
      <c r="M27" s="28">
        <v>271</v>
      </c>
      <c r="N27" s="28">
        <v>-637</v>
      </c>
      <c r="O27" s="22">
        <v>155</v>
      </c>
      <c r="P27" s="28">
        <v>1865</v>
      </c>
      <c r="Q27" s="28">
        <v>1025</v>
      </c>
      <c r="R27" s="28">
        <v>-377</v>
      </c>
      <c r="S27" s="22">
        <v>-303</v>
      </c>
    </row>
    <row r="28" spans="1:19" ht="13.5">
      <c r="A28" s="6" t="s">
        <v>9</v>
      </c>
      <c r="B28" s="28">
        <v>-167</v>
      </c>
      <c r="C28" s="22">
        <v>152</v>
      </c>
      <c r="D28" s="28">
        <v>-13</v>
      </c>
      <c r="E28" s="22">
        <v>-364</v>
      </c>
      <c r="F28" s="28">
        <v>-379</v>
      </c>
      <c r="G28" s="22">
        <v>230</v>
      </c>
      <c r="H28" s="28">
        <v>-148</v>
      </c>
      <c r="I28" s="28">
        <v>-148</v>
      </c>
      <c r="J28" s="28">
        <v>-142</v>
      </c>
      <c r="K28" s="22">
        <v>120</v>
      </c>
      <c r="L28" s="28">
        <v>-27</v>
      </c>
      <c r="M28" s="28">
        <v>-27</v>
      </c>
      <c r="N28" s="28">
        <v>-27</v>
      </c>
      <c r="O28" s="22">
        <v>-239</v>
      </c>
      <c r="P28" s="28">
        <v>-267</v>
      </c>
      <c r="Q28" s="28">
        <v>-267</v>
      </c>
      <c r="R28" s="28">
        <v>-267</v>
      </c>
      <c r="S28" s="22">
        <v>260</v>
      </c>
    </row>
    <row r="29" spans="1:19" ht="13.5">
      <c r="A29" s="6" t="s">
        <v>10</v>
      </c>
      <c r="B29" s="28">
        <v>1392</v>
      </c>
      <c r="C29" s="22"/>
      <c r="D29" s="28">
        <v>1690</v>
      </c>
      <c r="E29" s="22"/>
      <c r="F29" s="28">
        <v>1724</v>
      </c>
      <c r="G29" s="22"/>
      <c r="H29" s="28">
        <v>2366</v>
      </c>
      <c r="I29" s="28">
        <v>1496</v>
      </c>
      <c r="J29" s="28">
        <v>-53</v>
      </c>
      <c r="K29" s="22"/>
      <c r="L29" s="28">
        <v>3425</v>
      </c>
      <c r="M29" s="28">
        <v>1780</v>
      </c>
      <c r="N29" s="28"/>
      <c r="O29" s="22"/>
      <c r="P29" s="28">
        <v>4174</v>
      </c>
      <c r="Q29" s="28">
        <v>1973</v>
      </c>
      <c r="R29" s="28"/>
      <c r="S29" s="22"/>
    </row>
    <row r="30" spans="1:19" ht="13.5">
      <c r="A30" s="6" t="s">
        <v>74</v>
      </c>
      <c r="B30" s="28">
        <v>-26</v>
      </c>
      <c r="C30" s="22">
        <v>-44</v>
      </c>
      <c r="D30" s="28">
        <v>-32</v>
      </c>
      <c r="E30" s="22">
        <v>127</v>
      </c>
      <c r="F30" s="28">
        <v>11</v>
      </c>
      <c r="G30" s="22">
        <v>-412</v>
      </c>
      <c r="H30" s="28">
        <v>-76</v>
      </c>
      <c r="I30" s="28">
        <v>-36</v>
      </c>
      <c r="J30" s="28">
        <v>86</v>
      </c>
      <c r="K30" s="22">
        <v>321</v>
      </c>
      <c r="L30" s="28">
        <v>-37</v>
      </c>
      <c r="M30" s="28">
        <v>-75</v>
      </c>
      <c r="N30" s="28">
        <v>-1623</v>
      </c>
      <c r="O30" s="22">
        <v>439</v>
      </c>
      <c r="P30" s="28">
        <v>-215</v>
      </c>
      <c r="Q30" s="28">
        <v>-145</v>
      </c>
      <c r="R30" s="28">
        <v>-174</v>
      </c>
      <c r="S30" s="22">
        <v>-406</v>
      </c>
    </row>
    <row r="31" spans="1:19" ht="13.5">
      <c r="A31" s="6" t="s">
        <v>11</v>
      </c>
      <c r="B31" s="28">
        <v>11235</v>
      </c>
      <c r="C31" s="22">
        <v>3386</v>
      </c>
      <c r="D31" s="28">
        <v>10355</v>
      </c>
      <c r="E31" s="22">
        <v>2618</v>
      </c>
      <c r="F31" s="28">
        <v>9945</v>
      </c>
      <c r="G31" s="22">
        <v>10052</v>
      </c>
      <c r="H31" s="28">
        <v>7501</v>
      </c>
      <c r="I31" s="28">
        <v>14576</v>
      </c>
      <c r="J31" s="28">
        <v>7803</v>
      </c>
      <c r="K31" s="22">
        <v>5210</v>
      </c>
      <c r="L31" s="28">
        <v>3869</v>
      </c>
      <c r="M31" s="28">
        <v>13636</v>
      </c>
      <c r="N31" s="28">
        <v>6915</v>
      </c>
      <c r="O31" s="22">
        <v>1885</v>
      </c>
      <c r="P31" s="28">
        <v>61</v>
      </c>
      <c r="Q31" s="28">
        <v>12149</v>
      </c>
      <c r="R31" s="28">
        <v>6604</v>
      </c>
      <c r="S31" s="22">
        <v>4833</v>
      </c>
    </row>
    <row r="32" spans="1:19" ht="13.5">
      <c r="A32" s="6" t="s">
        <v>12</v>
      </c>
      <c r="B32" s="28">
        <v>141</v>
      </c>
      <c r="C32" s="22">
        <v>249</v>
      </c>
      <c r="D32" s="28">
        <v>131</v>
      </c>
      <c r="E32" s="22">
        <v>270</v>
      </c>
      <c r="F32" s="28">
        <v>151</v>
      </c>
      <c r="G32" s="22">
        <v>295</v>
      </c>
      <c r="H32" s="28">
        <v>289</v>
      </c>
      <c r="I32" s="28">
        <v>200</v>
      </c>
      <c r="J32" s="28">
        <v>196</v>
      </c>
      <c r="K32" s="22">
        <v>217</v>
      </c>
      <c r="L32" s="28">
        <v>207</v>
      </c>
      <c r="M32" s="28">
        <v>161</v>
      </c>
      <c r="N32" s="28">
        <v>152</v>
      </c>
      <c r="O32" s="22">
        <v>352</v>
      </c>
      <c r="P32" s="28">
        <v>342</v>
      </c>
      <c r="Q32" s="28">
        <v>239</v>
      </c>
      <c r="R32" s="28">
        <v>219</v>
      </c>
      <c r="S32" s="22">
        <v>361</v>
      </c>
    </row>
    <row r="33" spans="1:19" ht="13.5">
      <c r="A33" s="6" t="s">
        <v>13</v>
      </c>
      <c r="B33" s="28">
        <v>-54</v>
      </c>
      <c r="C33" s="22">
        <v>-102</v>
      </c>
      <c r="D33" s="28">
        <v>-62</v>
      </c>
      <c r="E33" s="22">
        <v>-111</v>
      </c>
      <c r="F33" s="28">
        <v>-66</v>
      </c>
      <c r="G33" s="22">
        <v>-139</v>
      </c>
      <c r="H33" s="28">
        <v>-103</v>
      </c>
      <c r="I33" s="28">
        <v>-88</v>
      </c>
      <c r="J33" s="28">
        <v>-62</v>
      </c>
      <c r="K33" s="22">
        <v>-149</v>
      </c>
      <c r="L33" s="28">
        <v>-107</v>
      </c>
      <c r="M33" s="28">
        <v>-90</v>
      </c>
      <c r="N33" s="28">
        <v>-62</v>
      </c>
      <c r="O33" s="22">
        <v>-168</v>
      </c>
      <c r="P33" s="28">
        <v>-122</v>
      </c>
      <c r="Q33" s="28">
        <v>-100</v>
      </c>
      <c r="R33" s="28">
        <v>-67</v>
      </c>
      <c r="S33" s="22">
        <v>-192</v>
      </c>
    </row>
    <row r="34" spans="1:19" ht="13.5">
      <c r="A34" s="6" t="s">
        <v>14</v>
      </c>
      <c r="B34" s="28">
        <v>2</v>
      </c>
      <c r="C34" s="22">
        <v>13</v>
      </c>
      <c r="D34" s="28">
        <v>12</v>
      </c>
      <c r="E34" s="22"/>
      <c r="F34" s="28"/>
      <c r="G34" s="22">
        <v>0</v>
      </c>
      <c r="H34" s="28">
        <v>0</v>
      </c>
      <c r="I34" s="28">
        <v>0</v>
      </c>
      <c r="J34" s="28"/>
      <c r="K34" s="22">
        <v>2</v>
      </c>
      <c r="L34" s="28">
        <v>2</v>
      </c>
      <c r="M34" s="28">
        <v>2</v>
      </c>
      <c r="N34" s="28">
        <v>1</v>
      </c>
      <c r="O34" s="22">
        <v>114</v>
      </c>
      <c r="P34" s="28">
        <v>113</v>
      </c>
      <c r="Q34" s="28">
        <v>0</v>
      </c>
      <c r="R34" s="28">
        <v>0</v>
      </c>
      <c r="S34" s="22">
        <v>18</v>
      </c>
    </row>
    <row r="35" spans="1:19" ht="13.5">
      <c r="A35" s="6" t="s">
        <v>15</v>
      </c>
      <c r="B35" s="28">
        <v>-88</v>
      </c>
      <c r="C35" s="22">
        <v>-1151</v>
      </c>
      <c r="D35" s="28">
        <v>-642</v>
      </c>
      <c r="E35" s="22">
        <v>-438</v>
      </c>
      <c r="F35" s="28">
        <v>-74</v>
      </c>
      <c r="G35" s="22">
        <v>-1814</v>
      </c>
      <c r="H35" s="28"/>
      <c r="I35" s="28">
        <v>-810</v>
      </c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4.25" thickBot="1">
      <c r="A36" s="5" t="s">
        <v>16</v>
      </c>
      <c r="B36" s="29">
        <v>11236</v>
      </c>
      <c r="C36" s="23">
        <v>2395</v>
      </c>
      <c r="D36" s="29">
        <v>9795</v>
      </c>
      <c r="E36" s="23">
        <v>2338</v>
      </c>
      <c r="F36" s="29">
        <v>9954</v>
      </c>
      <c r="G36" s="23">
        <v>8394</v>
      </c>
      <c r="H36" s="29">
        <v>6256</v>
      </c>
      <c r="I36" s="29">
        <v>13878</v>
      </c>
      <c r="J36" s="29">
        <v>7127</v>
      </c>
      <c r="K36" s="23">
        <v>4678</v>
      </c>
      <c r="L36" s="29">
        <v>3371</v>
      </c>
      <c r="M36" s="29">
        <v>13542</v>
      </c>
      <c r="N36" s="29">
        <v>6828</v>
      </c>
      <c r="O36" s="23">
        <v>803</v>
      </c>
      <c r="P36" s="29">
        <v>-976</v>
      </c>
      <c r="Q36" s="29">
        <v>11609</v>
      </c>
      <c r="R36" s="29">
        <v>6080</v>
      </c>
      <c r="S36" s="23">
        <v>3280</v>
      </c>
    </row>
    <row r="37" spans="1:19" ht="14.25" thickTop="1">
      <c r="A37" s="6" t="s">
        <v>17</v>
      </c>
      <c r="B37" s="28">
        <v>-1200</v>
      </c>
      <c r="C37" s="22">
        <v>-100</v>
      </c>
      <c r="D37" s="28">
        <v>-100</v>
      </c>
      <c r="E37" s="22">
        <v>-1100</v>
      </c>
      <c r="F37" s="28">
        <v>-1100</v>
      </c>
      <c r="G37" s="22">
        <v>-1250</v>
      </c>
      <c r="H37" s="28">
        <v>-1250</v>
      </c>
      <c r="I37" s="28">
        <v>-500</v>
      </c>
      <c r="J37" s="28">
        <v>-500</v>
      </c>
      <c r="K37" s="22">
        <v>-300</v>
      </c>
      <c r="L37" s="28">
        <v>-300</v>
      </c>
      <c r="M37" s="28">
        <v>-100</v>
      </c>
      <c r="N37" s="28">
        <v>-100</v>
      </c>
      <c r="O37" s="22">
        <v>-800</v>
      </c>
      <c r="P37" s="28">
        <v>-800</v>
      </c>
      <c r="Q37" s="28"/>
      <c r="R37" s="28"/>
      <c r="S37" s="22">
        <v>-1800</v>
      </c>
    </row>
    <row r="38" spans="1:19" ht="13.5">
      <c r="A38" s="6" t="s">
        <v>18</v>
      </c>
      <c r="B38" s="28">
        <v>400</v>
      </c>
      <c r="C38" s="22">
        <v>100</v>
      </c>
      <c r="D38" s="28"/>
      <c r="E38" s="22">
        <v>1100</v>
      </c>
      <c r="F38" s="28">
        <v>1000</v>
      </c>
      <c r="G38" s="22">
        <v>1250</v>
      </c>
      <c r="H38" s="28">
        <v>500</v>
      </c>
      <c r="I38" s="28">
        <v>200</v>
      </c>
      <c r="J38" s="28"/>
      <c r="K38" s="22">
        <v>300</v>
      </c>
      <c r="L38" s="28">
        <v>100</v>
      </c>
      <c r="M38" s="28"/>
      <c r="N38" s="28"/>
      <c r="O38" s="22">
        <v>800</v>
      </c>
      <c r="P38" s="28">
        <v>800</v>
      </c>
      <c r="Q38" s="28"/>
      <c r="R38" s="28"/>
      <c r="S38" s="22">
        <v>1825</v>
      </c>
    </row>
    <row r="39" spans="1:19" ht="13.5">
      <c r="A39" s="6" t="s">
        <v>19</v>
      </c>
      <c r="B39" s="28">
        <v>-2500</v>
      </c>
      <c r="C39" s="22">
        <v>-7500</v>
      </c>
      <c r="D39" s="28">
        <v>-3000</v>
      </c>
      <c r="E39" s="22">
        <v>-9000</v>
      </c>
      <c r="F39" s="28">
        <v>-4000</v>
      </c>
      <c r="G39" s="22">
        <v>-10000</v>
      </c>
      <c r="H39" s="28">
        <v>-8000</v>
      </c>
      <c r="I39" s="28">
        <v>-4000</v>
      </c>
      <c r="J39" s="28">
        <v>-2000</v>
      </c>
      <c r="K39" s="22">
        <v>-1500</v>
      </c>
      <c r="L39" s="28"/>
      <c r="M39" s="28"/>
      <c r="N39" s="28"/>
      <c r="O39" s="22"/>
      <c r="P39" s="28"/>
      <c r="Q39" s="28"/>
      <c r="R39" s="28"/>
      <c r="S39" s="22">
        <v>-2992</v>
      </c>
    </row>
    <row r="40" spans="1:19" ht="13.5">
      <c r="A40" s="6" t="s">
        <v>20</v>
      </c>
      <c r="B40" s="28">
        <v>2500</v>
      </c>
      <c r="C40" s="22">
        <v>7000</v>
      </c>
      <c r="D40" s="28">
        <v>1500</v>
      </c>
      <c r="E40" s="22">
        <v>9000</v>
      </c>
      <c r="F40" s="28">
        <v>2000</v>
      </c>
      <c r="G40" s="22">
        <v>7000</v>
      </c>
      <c r="H40" s="28">
        <v>4000</v>
      </c>
      <c r="I40" s="28"/>
      <c r="J40" s="28"/>
      <c r="K40" s="22">
        <v>1500</v>
      </c>
      <c r="L40" s="28"/>
      <c r="M40" s="28"/>
      <c r="N40" s="28"/>
      <c r="O40" s="22"/>
      <c r="P40" s="28"/>
      <c r="Q40" s="28"/>
      <c r="R40" s="28"/>
      <c r="S40" s="22">
        <v>5987</v>
      </c>
    </row>
    <row r="41" spans="1:19" ht="13.5">
      <c r="A41" s="6" t="s">
        <v>21</v>
      </c>
      <c r="B41" s="28">
        <v>-1</v>
      </c>
      <c r="C41" s="22">
        <v>-81</v>
      </c>
      <c r="D41" s="28">
        <v>-1</v>
      </c>
      <c r="E41" s="22">
        <v>-5</v>
      </c>
      <c r="F41" s="28">
        <v>-1</v>
      </c>
      <c r="G41" s="22">
        <v>-7</v>
      </c>
      <c r="H41" s="28">
        <v>-7</v>
      </c>
      <c r="I41" s="28">
        <v>-3</v>
      </c>
      <c r="J41" s="28">
        <v>-2</v>
      </c>
      <c r="K41" s="22">
        <v>-264</v>
      </c>
      <c r="L41" s="28">
        <v>-263</v>
      </c>
      <c r="M41" s="28">
        <v>-262</v>
      </c>
      <c r="N41" s="28">
        <v>-1</v>
      </c>
      <c r="O41" s="22">
        <v>-2</v>
      </c>
      <c r="P41" s="28">
        <v>-2</v>
      </c>
      <c r="Q41" s="28">
        <v>-1</v>
      </c>
      <c r="R41" s="28">
        <v>0</v>
      </c>
      <c r="S41" s="22">
        <v>-184</v>
      </c>
    </row>
    <row r="42" spans="1:19" ht="13.5">
      <c r="A42" s="6" t="s">
        <v>22</v>
      </c>
      <c r="B42" s="28">
        <v>2</v>
      </c>
      <c r="C42" s="22"/>
      <c r="D42" s="28"/>
      <c r="E42" s="22">
        <v>0</v>
      </c>
      <c r="F42" s="28">
        <v>0</v>
      </c>
      <c r="G42" s="22">
        <v>0</v>
      </c>
      <c r="H42" s="28">
        <v>0</v>
      </c>
      <c r="I42" s="28">
        <v>0</v>
      </c>
      <c r="J42" s="28">
        <v>0</v>
      </c>
      <c r="K42" s="22">
        <v>7</v>
      </c>
      <c r="L42" s="28">
        <v>7</v>
      </c>
      <c r="M42" s="28">
        <v>7</v>
      </c>
      <c r="N42" s="28">
        <v>0</v>
      </c>
      <c r="O42" s="22">
        <v>1000</v>
      </c>
      <c r="P42" s="28">
        <v>1000</v>
      </c>
      <c r="Q42" s="28">
        <v>1000</v>
      </c>
      <c r="R42" s="28">
        <v>1000</v>
      </c>
      <c r="S42" s="22"/>
    </row>
    <row r="43" spans="1:19" ht="13.5">
      <c r="A43" s="6" t="s">
        <v>23</v>
      </c>
      <c r="B43" s="28">
        <v>-994</v>
      </c>
      <c r="C43" s="22">
        <v>-1375</v>
      </c>
      <c r="D43" s="28">
        <v>-849</v>
      </c>
      <c r="E43" s="22">
        <v>-1650</v>
      </c>
      <c r="F43" s="28">
        <v>-1138</v>
      </c>
      <c r="G43" s="22">
        <v>-1851</v>
      </c>
      <c r="H43" s="28">
        <v>-1652</v>
      </c>
      <c r="I43" s="28">
        <v>-1098</v>
      </c>
      <c r="J43" s="28">
        <v>-476</v>
      </c>
      <c r="K43" s="22">
        <v>-3018</v>
      </c>
      <c r="L43" s="28">
        <v>-2799</v>
      </c>
      <c r="M43" s="28">
        <v>-1937</v>
      </c>
      <c r="N43" s="28">
        <v>-340</v>
      </c>
      <c r="O43" s="22">
        <v>-1786</v>
      </c>
      <c r="P43" s="28">
        <v>-1675</v>
      </c>
      <c r="Q43" s="28">
        <v>-1228</v>
      </c>
      <c r="R43" s="28">
        <v>-329</v>
      </c>
      <c r="S43" s="22">
        <v>-1908</v>
      </c>
    </row>
    <row r="44" spans="1:19" ht="13.5">
      <c r="A44" s="6" t="s">
        <v>24</v>
      </c>
      <c r="B44" s="28">
        <v>5</v>
      </c>
      <c r="C44" s="22">
        <v>18</v>
      </c>
      <c r="D44" s="28">
        <v>13</v>
      </c>
      <c r="E44" s="22">
        <v>17</v>
      </c>
      <c r="F44" s="28">
        <v>16</v>
      </c>
      <c r="G44" s="22">
        <v>42</v>
      </c>
      <c r="H44" s="28">
        <v>18</v>
      </c>
      <c r="I44" s="28">
        <v>17</v>
      </c>
      <c r="J44" s="28">
        <v>1</v>
      </c>
      <c r="K44" s="22">
        <v>37</v>
      </c>
      <c r="L44" s="28">
        <v>33</v>
      </c>
      <c r="M44" s="28">
        <v>1</v>
      </c>
      <c r="N44" s="28">
        <v>0</v>
      </c>
      <c r="O44" s="22">
        <v>50</v>
      </c>
      <c r="P44" s="28">
        <v>50</v>
      </c>
      <c r="Q44" s="28">
        <v>54</v>
      </c>
      <c r="R44" s="28">
        <v>10</v>
      </c>
      <c r="S44" s="22">
        <v>56</v>
      </c>
    </row>
    <row r="45" spans="1:19" ht="13.5">
      <c r="A45" s="6" t="s">
        <v>25</v>
      </c>
      <c r="B45" s="28"/>
      <c r="C45" s="22">
        <v>18</v>
      </c>
      <c r="D45" s="28">
        <v>18</v>
      </c>
      <c r="E45" s="22">
        <v>0</v>
      </c>
      <c r="F45" s="28"/>
      <c r="G45" s="22">
        <v>31</v>
      </c>
      <c r="H45" s="28">
        <v>31</v>
      </c>
      <c r="I45" s="28"/>
      <c r="J45" s="28"/>
      <c r="K45" s="22">
        <v>27</v>
      </c>
      <c r="L45" s="28">
        <v>7</v>
      </c>
      <c r="M45" s="28"/>
      <c r="N45" s="28"/>
      <c r="O45" s="22">
        <v>5</v>
      </c>
      <c r="P45" s="28">
        <v>5</v>
      </c>
      <c r="Q45" s="28">
        <v>5</v>
      </c>
      <c r="R45" s="28"/>
      <c r="S45" s="22"/>
    </row>
    <row r="46" spans="1:19" ht="13.5">
      <c r="A46" s="6" t="s">
        <v>26</v>
      </c>
      <c r="B46" s="28">
        <v>-262</v>
      </c>
      <c r="C46" s="22">
        <v>-525</v>
      </c>
      <c r="D46" s="28">
        <v>-262</v>
      </c>
      <c r="E46" s="22">
        <v>-525</v>
      </c>
      <c r="F46" s="28">
        <v>-262</v>
      </c>
      <c r="G46" s="22">
        <v>-524</v>
      </c>
      <c r="H46" s="28">
        <v>-392</v>
      </c>
      <c r="I46" s="28">
        <v>-261</v>
      </c>
      <c r="J46" s="28">
        <v>-130</v>
      </c>
      <c r="K46" s="22">
        <v>-521</v>
      </c>
      <c r="L46" s="28">
        <v>-391</v>
      </c>
      <c r="M46" s="28">
        <v>-260</v>
      </c>
      <c r="N46" s="28">
        <v>-130</v>
      </c>
      <c r="O46" s="22">
        <v>-522</v>
      </c>
      <c r="P46" s="28">
        <v>-391</v>
      </c>
      <c r="Q46" s="28">
        <v>-261</v>
      </c>
      <c r="R46" s="28">
        <v>-130</v>
      </c>
      <c r="S46" s="22">
        <v>-544</v>
      </c>
    </row>
    <row r="47" spans="1:19" ht="13.5">
      <c r="A47" s="6" t="s">
        <v>74</v>
      </c>
      <c r="B47" s="28">
        <v>-115</v>
      </c>
      <c r="C47" s="22">
        <v>35</v>
      </c>
      <c r="D47" s="28">
        <v>7</v>
      </c>
      <c r="E47" s="22">
        <v>-56</v>
      </c>
      <c r="F47" s="28">
        <v>-26</v>
      </c>
      <c r="G47" s="22">
        <v>-76</v>
      </c>
      <c r="H47" s="28">
        <v>-95</v>
      </c>
      <c r="I47" s="28">
        <v>-94</v>
      </c>
      <c r="J47" s="28">
        <v>-41</v>
      </c>
      <c r="K47" s="22">
        <v>663</v>
      </c>
      <c r="L47" s="28">
        <v>166</v>
      </c>
      <c r="M47" s="28">
        <v>163</v>
      </c>
      <c r="N47" s="28">
        <v>229</v>
      </c>
      <c r="O47" s="22">
        <v>2</v>
      </c>
      <c r="P47" s="28">
        <v>137</v>
      </c>
      <c r="Q47" s="28">
        <v>31</v>
      </c>
      <c r="R47" s="28">
        <v>15</v>
      </c>
      <c r="S47" s="22">
        <v>28</v>
      </c>
    </row>
    <row r="48" spans="1:19" ht="14.25" thickBot="1">
      <c r="A48" s="5" t="s">
        <v>27</v>
      </c>
      <c r="B48" s="29">
        <v>-2167</v>
      </c>
      <c r="C48" s="23">
        <v>-2409</v>
      </c>
      <c r="D48" s="29">
        <v>-2674</v>
      </c>
      <c r="E48" s="23">
        <v>-2219</v>
      </c>
      <c r="F48" s="29">
        <v>-3513</v>
      </c>
      <c r="G48" s="23">
        <v>-5385</v>
      </c>
      <c r="H48" s="29">
        <v>-6848</v>
      </c>
      <c r="I48" s="29">
        <v>-5740</v>
      </c>
      <c r="J48" s="29">
        <v>-3150</v>
      </c>
      <c r="K48" s="23">
        <v>-3470</v>
      </c>
      <c r="L48" s="29">
        <v>-3840</v>
      </c>
      <c r="M48" s="29">
        <v>-2684</v>
      </c>
      <c r="N48" s="29">
        <v>-342</v>
      </c>
      <c r="O48" s="23">
        <v>-1252</v>
      </c>
      <c r="P48" s="29">
        <v>-876</v>
      </c>
      <c r="Q48" s="29">
        <v>-400</v>
      </c>
      <c r="R48" s="29">
        <v>564</v>
      </c>
      <c r="S48" s="23">
        <v>469</v>
      </c>
    </row>
    <row r="49" spans="1:19" ht="14.25" thickTop="1">
      <c r="A49" s="6" t="s">
        <v>28</v>
      </c>
      <c r="B49" s="28">
        <v>1920</v>
      </c>
      <c r="C49" s="22">
        <v>13120</v>
      </c>
      <c r="D49" s="28">
        <v>1920</v>
      </c>
      <c r="E49" s="22">
        <v>13420</v>
      </c>
      <c r="F49" s="28">
        <v>2220</v>
      </c>
      <c r="G49" s="22">
        <v>13600</v>
      </c>
      <c r="H49" s="28">
        <v>13340</v>
      </c>
      <c r="I49" s="28">
        <v>2060</v>
      </c>
      <c r="J49" s="28">
        <v>140</v>
      </c>
      <c r="K49" s="22">
        <v>13587</v>
      </c>
      <c r="L49" s="28">
        <v>13347</v>
      </c>
      <c r="M49" s="28">
        <v>1967</v>
      </c>
      <c r="N49" s="28">
        <v>60</v>
      </c>
      <c r="O49" s="22">
        <v>10860</v>
      </c>
      <c r="P49" s="28">
        <v>10620</v>
      </c>
      <c r="Q49" s="28">
        <v>1840</v>
      </c>
      <c r="R49" s="28"/>
      <c r="S49" s="22">
        <v>11460</v>
      </c>
    </row>
    <row r="50" spans="1:19" ht="13.5">
      <c r="A50" s="6" t="s">
        <v>29</v>
      </c>
      <c r="B50" s="28">
        <v>-7620</v>
      </c>
      <c r="C50" s="22">
        <v>-13320</v>
      </c>
      <c r="D50" s="28">
        <v>-7820</v>
      </c>
      <c r="E50" s="22">
        <v>-13490</v>
      </c>
      <c r="F50" s="28">
        <v>-8190</v>
      </c>
      <c r="G50" s="22">
        <v>-14920</v>
      </c>
      <c r="H50" s="28">
        <v>-11260</v>
      </c>
      <c r="I50" s="28">
        <v>-9230</v>
      </c>
      <c r="J50" s="28">
        <v>-4950</v>
      </c>
      <c r="K50" s="22">
        <v>-11637</v>
      </c>
      <c r="L50" s="28">
        <v>-7427</v>
      </c>
      <c r="M50" s="28">
        <v>-7260</v>
      </c>
      <c r="N50" s="28">
        <v>-3650</v>
      </c>
      <c r="O50" s="22">
        <v>-10860</v>
      </c>
      <c r="P50" s="28">
        <v>-7340</v>
      </c>
      <c r="Q50" s="28">
        <v>-7260</v>
      </c>
      <c r="R50" s="28">
        <v>-3650</v>
      </c>
      <c r="S50" s="22">
        <v>-14270</v>
      </c>
    </row>
    <row r="51" spans="1:19" ht="13.5">
      <c r="A51" s="6" t="s">
        <v>30</v>
      </c>
      <c r="B51" s="28">
        <v>130</v>
      </c>
      <c r="C51" s="22">
        <v>360</v>
      </c>
      <c r="D51" s="28">
        <v>130</v>
      </c>
      <c r="E51" s="22">
        <v>130</v>
      </c>
      <c r="F51" s="28">
        <v>130</v>
      </c>
      <c r="G51" s="22">
        <v>130</v>
      </c>
      <c r="H51" s="28">
        <v>130</v>
      </c>
      <c r="I51" s="28">
        <v>130</v>
      </c>
      <c r="J51" s="28"/>
      <c r="K51" s="22">
        <v>358</v>
      </c>
      <c r="L51" s="28">
        <v>170</v>
      </c>
      <c r="M51" s="28">
        <v>170</v>
      </c>
      <c r="N51" s="28"/>
      <c r="O51" s="22">
        <v>170</v>
      </c>
      <c r="P51" s="28">
        <v>170</v>
      </c>
      <c r="Q51" s="28">
        <v>170</v>
      </c>
      <c r="R51" s="28"/>
      <c r="S51" s="22">
        <v>170</v>
      </c>
    </row>
    <row r="52" spans="1:19" ht="13.5">
      <c r="A52" s="6" t="s">
        <v>31</v>
      </c>
      <c r="B52" s="28">
        <v>-172</v>
      </c>
      <c r="C52" s="22">
        <v>-180</v>
      </c>
      <c r="D52" s="28">
        <v>-94</v>
      </c>
      <c r="E52" s="22">
        <v>-240</v>
      </c>
      <c r="F52" s="28">
        <v>-152</v>
      </c>
      <c r="G52" s="22">
        <v>-398</v>
      </c>
      <c r="H52" s="28">
        <v>-276</v>
      </c>
      <c r="I52" s="28">
        <v>-231</v>
      </c>
      <c r="J52" s="28">
        <v>-53</v>
      </c>
      <c r="K52" s="22">
        <v>-421</v>
      </c>
      <c r="L52" s="28">
        <v>-310</v>
      </c>
      <c r="M52" s="28">
        <v>-257</v>
      </c>
      <c r="N52" s="28">
        <v>-95</v>
      </c>
      <c r="O52" s="22">
        <v>-549</v>
      </c>
      <c r="P52" s="28">
        <v>-395</v>
      </c>
      <c r="Q52" s="28">
        <v>-286</v>
      </c>
      <c r="R52" s="28">
        <v>-109</v>
      </c>
      <c r="S52" s="22">
        <v>-581</v>
      </c>
    </row>
    <row r="53" spans="1:19" ht="13.5">
      <c r="A53" s="6" t="s">
        <v>32</v>
      </c>
      <c r="B53" s="28">
        <v>-707</v>
      </c>
      <c r="C53" s="22">
        <v>-715</v>
      </c>
      <c r="D53" s="28">
        <v>-713</v>
      </c>
      <c r="E53" s="22">
        <v>-712</v>
      </c>
      <c r="F53" s="28">
        <v>-714</v>
      </c>
      <c r="G53" s="22">
        <v>-713</v>
      </c>
      <c r="H53" s="28">
        <v>-712</v>
      </c>
      <c r="I53" s="28">
        <v>-710</v>
      </c>
      <c r="J53" s="28">
        <v>-717</v>
      </c>
      <c r="K53" s="22">
        <v>-1139</v>
      </c>
      <c r="L53" s="28">
        <v>-1138</v>
      </c>
      <c r="M53" s="28">
        <v>-1136</v>
      </c>
      <c r="N53" s="28">
        <v>-1146</v>
      </c>
      <c r="O53" s="22">
        <v>-725</v>
      </c>
      <c r="P53" s="28">
        <v>-724</v>
      </c>
      <c r="Q53" s="28">
        <v>-722</v>
      </c>
      <c r="R53" s="28">
        <v>-727</v>
      </c>
      <c r="S53" s="22">
        <v>-732</v>
      </c>
    </row>
    <row r="54" spans="1:19" ht="13.5">
      <c r="A54" s="6" t="s">
        <v>33</v>
      </c>
      <c r="B54" s="28">
        <v>-1</v>
      </c>
      <c r="C54" s="22">
        <v>-231</v>
      </c>
      <c r="D54" s="28">
        <v>0</v>
      </c>
      <c r="E54" s="22">
        <v>-2</v>
      </c>
      <c r="F54" s="28">
        <v>-1</v>
      </c>
      <c r="G54" s="22">
        <v>-27</v>
      </c>
      <c r="H54" s="28">
        <v>-26</v>
      </c>
      <c r="I54" s="28">
        <v>-21</v>
      </c>
      <c r="J54" s="28">
        <v>0</v>
      </c>
      <c r="K54" s="22">
        <v>-5</v>
      </c>
      <c r="L54" s="28">
        <v>-4</v>
      </c>
      <c r="M54" s="28">
        <v>-3</v>
      </c>
      <c r="N54" s="28">
        <v>-1</v>
      </c>
      <c r="O54" s="22">
        <v>-504</v>
      </c>
      <c r="P54" s="28">
        <v>-500</v>
      </c>
      <c r="Q54" s="28">
        <v>-10</v>
      </c>
      <c r="R54" s="28">
        <v>-1</v>
      </c>
      <c r="S54" s="22">
        <v>-228</v>
      </c>
    </row>
    <row r="55" spans="1:19" ht="13.5">
      <c r="A55" s="6" t="s">
        <v>34</v>
      </c>
      <c r="B55" s="28">
        <v>28</v>
      </c>
      <c r="C55" s="22">
        <v>42</v>
      </c>
      <c r="D55" s="28">
        <v>25</v>
      </c>
      <c r="E55" s="22">
        <v>45</v>
      </c>
      <c r="F55" s="28">
        <v>26</v>
      </c>
      <c r="G55" s="22">
        <v>49</v>
      </c>
      <c r="H55" s="28">
        <v>43</v>
      </c>
      <c r="I55" s="28">
        <v>29</v>
      </c>
      <c r="J55" s="28">
        <v>13</v>
      </c>
      <c r="K55" s="22">
        <v>2</v>
      </c>
      <c r="L55" s="28">
        <v>0</v>
      </c>
      <c r="M55" s="28">
        <v>0</v>
      </c>
      <c r="N55" s="28">
        <v>0</v>
      </c>
      <c r="O55" s="22">
        <v>5</v>
      </c>
      <c r="P55" s="28">
        <v>5</v>
      </c>
      <c r="Q55" s="28">
        <v>2</v>
      </c>
      <c r="R55" s="28">
        <v>0</v>
      </c>
      <c r="S55" s="22">
        <v>2</v>
      </c>
    </row>
    <row r="56" spans="1:19" ht="13.5">
      <c r="A56" s="6" t="s">
        <v>35</v>
      </c>
      <c r="B56" s="28">
        <v>-8</v>
      </c>
      <c r="C56" s="22">
        <v>-17</v>
      </c>
      <c r="D56" s="28">
        <v>-9</v>
      </c>
      <c r="E56" s="22">
        <v>-16</v>
      </c>
      <c r="F56" s="28">
        <v>-8</v>
      </c>
      <c r="G56" s="22">
        <v>-13</v>
      </c>
      <c r="H56" s="28">
        <v>-9</v>
      </c>
      <c r="I56" s="28">
        <v>-6</v>
      </c>
      <c r="J56" s="28">
        <v>-2</v>
      </c>
      <c r="K56" s="22">
        <v>-6</v>
      </c>
      <c r="L56" s="28">
        <v>-4</v>
      </c>
      <c r="M56" s="28">
        <v>-3</v>
      </c>
      <c r="N56" s="28">
        <v>-1</v>
      </c>
      <c r="O56" s="22">
        <v>-4</v>
      </c>
      <c r="P56" s="28">
        <v>-2</v>
      </c>
      <c r="Q56" s="28">
        <v>-1</v>
      </c>
      <c r="R56" s="28">
        <v>0</v>
      </c>
      <c r="S56" s="22"/>
    </row>
    <row r="57" spans="1:19" ht="14.25" thickBot="1">
      <c r="A57" s="5" t="s">
        <v>36</v>
      </c>
      <c r="B57" s="29">
        <v>-6432</v>
      </c>
      <c r="C57" s="23">
        <v>-941</v>
      </c>
      <c r="D57" s="29">
        <v>-6562</v>
      </c>
      <c r="E57" s="23">
        <v>-866</v>
      </c>
      <c r="F57" s="29">
        <v>-6689</v>
      </c>
      <c r="G57" s="23">
        <v>-2292</v>
      </c>
      <c r="H57" s="29">
        <v>1228</v>
      </c>
      <c r="I57" s="29">
        <v>-7979</v>
      </c>
      <c r="J57" s="29">
        <v>-5569</v>
      </c>
      <c r="K57" s="23">
        <v>737</v>
      </c>
      <c r="L57" s="29">
        <v>4632</v>
      </c>
      <c r="M57" s="29">
        <v>-6522</v>
      </c>
      <c r="N57" s="29">
        <v>-4835</v>
      </c>
      <c r="O57" s="23">
        <v>-1606</v>
      </c>
      <c r="P57" s="29">
        <v>1832</v>
      </c>
      <c r="Q57" s="29">
        <v>-6267</v>
      </c>
      <c r="R57" s="29">
        <v>-4488</v>
      </c>
      <c r="S57" s="23">
        <v>-4179</v>
      </c>
    </row>
    <row r="58" spans="1:19" ht="14.25" thickTop="1">
      <c r="A58" s="7" t="s">
        <v>37</v>
      </c>
      <c r="B58" s="28">
        <v>2636</v>
      </c>
      <c r="C58" s="22">
        <v>-955</v>
      </c>
      <c r="D58" s="28">
        <v>558</v>
      </c>
      <c r="E58" s="22">
        <v>-747</v>
      </c>
      <c r="F58" s="28">
        <v>-247</v>
      </c>
      <c r="G58" s="22">
        <v>716</v>
      </c>
      <c r="H58" s="28">
        <v>637</v>
      </c>
      <c r="I58" s="28">
        <v>157</v>
      </c>
      <c r="J58" s="28">
        <v>-1593</v>
      </c>
      <c r="K58" s="22">
        <v>1945</v>
      </c>
      <c r="L58" s="28">
        <v>4163</v>
      </c>
      <c r="M58" s="28">
        <v>4336</v>
      </c>
      <c r="N58" s="28">
        <v>1649</v>
      </c>
      <c r="O58" s="22">
        <v>-2056</v>
      </c>
      <c r="P58" s="28">
        <v>-20</v>
      </c>
      <c r="Q58" s="28">
        <v>4940</v>
      </c>
      <c r="R58" s="28">
        <v>2157</v>
      </c>
      <c r="S58" s="22">
        <v>-429</v>
      </c>
    </row>
    <row r="59" spans="1:19" ht="13.5">
      <c r="A59" s="7" t="s">
        <v>38</v>
      </c>
      <c r="B59" s="28">
        <v>6281</v>
      </c>
      <c r="C59" s="22">
        <v>7237</v>
      </c>
      <c r="D59" s="28">
        <v>7237</v>
      </c>
      <c r="E59" s="22">
        <v>7984</v>
      </c>
      <c r="F59" s="28">
        <v>7984</v>
      </c>
      <c r="G59" s="22">
        <v>7268</v>
      </c>
      <c r="H59" s="28">
        <v>7268</v>
      </c>
      <c r="I59" s="28">
        <v>7268</v>
      </c>
      <c r="J59" s="28">
        <v>7268</v>
      </c>
      <c r="K59" s="22">
        <v>5323</v>
      </c>
      <c r="L59" s="28">
        <v>5323</v>
      </c>
      <c r="M59" s="28">
        <v>5323</v>
      </c>
      <c r="N59" s="28">
        <v>5323</v>
      </c>
      <c r="O59" s="22">
        <v>7379</v>
      </c>
      <c r="P59" s="28">
        <v>7379</v>
      </c>
      <c r="Q59" s="28">
        <v>7379</v>
      </c>
      <c r="R59" s="28">
        <v>7379</v>
      </c>
      <c r="S59" s="22">
        <v>7808</v>
      </c>
    </row>
    <row r="60" spans="1:19" ht="14.25" thickBot="1">
      <c r="A60" s="7" t="s">
        <v>38</v>
      </c>
      <c r="B60" s="28">
        <v>8918</v>
      </c>
      <c r="C60" s="22">
        <v>6281</v>
      </c>
      <c r="D60" s="28">
        <v>7795</v>
      </c>
      <c r="E60" s="22">
        <v>7237</v>
      </c>
      <c r="F60" s="28">
        <v>7736</v>
      </c>
      <c r="G60" s="22">
        <v>7984</v>
      </c>
      <c r="H60" s="28">
        <v>7905</v>
      </c>
      <c r="I60" s="28">
        <v>7425</v>
      </c>
      <c r="J60" s="28">
        <v>5674</v>
      </c>
      <c r="K60" s="22">
        <v>7268</v>
      </c>
      <c r="L60" s="28">
        <v>9486</v>
      </c>
      <c r="M60" s="28">
        <v>9659</v>
      </c>
      <c r="N60" s="28">
        <v>6972</v>
      </c>
      <c r="O60" s="22">
        <v>5323</v>
      </c>
      <c r="P60" s="28">
        <v>7358</v>
      </c>
      <c r="Q60" s="28">
        <v>12319</v>
      </c>
      <c r="R60" s="28">
        <v>9536</v>
      </c>
      <c r="S60" s="22">
        <v>7379</v>
      </c>
    </row>
    <row r="61" spans="1:19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3" ht="13.5">
      <c r="A63" s="20" t="s">
        <v>151</v>
      </c>
    </row>
    <row r="64" ht="13.5">
      <c r="A64" s="20" t="s">
        <v>152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2108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44</v>
      </c>
      <c r="B4" s="15" t="str">
        <f>HYPERLINK("http://www.kabupro.jp/mark/20140214/S10017NG.htm","四半期報告書")</f>
        <v>四半期報告書</v>
      </c>
      <c r="C4" s="15" t="str">
        <f>HYPERLINK("http://www.kabupro.jp/mark/20131112/S1000F7S.htm","四半期報告書")</f>
        <v>四半期報告書</v>
      </c>
      <c r="D4" s="15" t="str">
        <f>HYPERLINK("http://www.kabupro.jp/mark/20130814/S000EB1L.htm","四半期報告書")</f>
        <v>四半期報告書</v>
      </c>
      <c r="E4" s="15" t="str">
        <f>HYPERLINK("http://www.kabupro.jp/mark/20140214/S10017NG.htm","四半期報告書")</f>
        <v>四半期報告書</v>
      </c>
      <c r="F4" s="15" t="str">
        <f>HYPERLINK("http://www.kabupro.jp/mark/20130214/S000CVR7.htm","四半期報告書")</f>
        <v>四半期報告書</v>
      </c>
      <c r="G4" s="15" t="str">
        <f>HYPERLINK("http://www.kabupro.jp/mark/20121113/S000C9R3.htm","四半期報告書")</f>
        <v>四半期報告書</v>
      </c>
      <c r="H4" s="15" t="str">
        <f>HYPERLINK("http://www.kabupro.jp/mark/20120813/S000BQCV.htm","四半期報告書")</f>
        <v>四半期報告書</v>
      </c>
      <c r="I4" s="15" t="str">
        <f>HYPERLINK("http://www.kabupro.jp/mark/20130627/S000DSYA.htm","有価証券報告書")</f>
        <v>有価証券報告書</v>
      </c>
      <c r="J4" s="15" t="str">
        <f>HYPERLINK("http://www.kabupro.jp/mark/20120214/S000ACBC.htm","四半期報告書")</f>
        <v>四半期報告書</v>
      </c>
      <c r="K4" s="15" t="str">
        <f>HYPERLINK("http://www.kabupro.jp/mark/20111111/S0009P6A.htm","四半期報告書")</f>
        <v>四半期報告書</v>
      </c>
      <c r="L4" s="15" t="str">
        <f>HYPERLINK("http://www.kabupro.jp/mark/20110812/S000964K.htm","四半期報告書")</f>
        <v>四半期報告書</v>
      </c>
      <c r="M4" s="15" t="str">
        <f>HYPERLINK("http://www.kabupro.jp/mark/20120628/S000B91O.htm","有価証券報告書")</f>
        <v>有価証券報告書</v>
      </c>
      <c r="N4" s="15" t="str">
        <f>HYPERLINK("http://www.kabupro.jp/mark/20110214/S0007SLR.htm","四半期報告書")</f>
        <v>四半期報告書</v>
      </c>
      <c r="O4" s="15" t="str">
        <f>HYPERLINK("http://www.kabupro.jp/mark/20101112/S000758X.htm","四半期報告書")</f>
        <v>四半期報告書</v>
      </c>
      <c r="P4" s="15" t="str">
        <f>HYPERLINK("http://www.kabupro.jp/mark/20100812/S0006L37.htm","四半期報告書")</f>
        <v>四半期報告書</v>
      </c>
      <c r="Q4" s="15" t="str">
        <f>HYPERLINK("http://www.kabupro.jp/mark/20110629/S0008PM0.htm","有価証券報告書")</f>
        <v>有価証券報告書</v>
      </c>
      <c r="R4" s="15" t="str">
        <f>HYPERLINK("http://www.kabupro.jp/mark/20100212/S00055D0.htm","四半期報告書")</f>
        <v>四半期報告書</v>
      </c>
      <c r="S4" s="15" t="str">
        <f>HYPERLINK("http://www.kabupro.jp/mark/20091112/S0004JCZ.htm","四半期報告書")</f>
        <v>四半期報告書</v>
      </c>
      <c r="T4" s="15" t="str">
        <f>HYPERLINK("http://www.kabupro.jp/mark/20090813/S0003Y97.htm","四半期報告書")</f>
        <v>四半期報告書</v>
      </c>
      <c r="U4" s="15" t="str">
        <f>HYPERLINK("http://www.kabupro.jp/mark/20100629/S00065OM.htm","有価証券報告書")</f>
        <v>有価証券報告書</v>
      </c>
      <c r="V4" s="15" t="str">
        <f>HYPERLINK("http://www.kabupro.jp/mark/20090213/S0002I5W.htm","四半期報告書")</f>
        <v>四半期報告書</v>
      </c>
      <c r="W4" s="15" t="str">
        <f>HYPERLINK("http://www.kabupro.jp/mark/20081114/S0001TDR.htm","四半期報告書")</f>
        <v>四半期報告書</v>
      </c>
      <c r="X4" s="15" t="str">
        <f>HYPERLINK("http://www.kabupro.jp/mark/20081107/S0001P5J.htm","訂正四半期報告書")</f>
        <v>訂正四半期報告書</v>
      </c>
      <c r="Y4" s="15" t="str">
        <f>HYPERLINK("http://www.kabupro.jp/mark/20090626/S0003HCU.htm","有価証券報告書")</f>
        <v>有価証券報告書</v>
      </c>
    </row>
    <row r="5" spans="1:25" ht="14.25" thickBot="1">
      <c r="A5" s="11" t="s">
        <v>45</v>
      </c>
      <c r="B5" s="1" t="s">
        <v>193</v>
      </c>
      <c r="C5" s="1" t="s">
        <v>196</v>
      </c>
      <c r="D5" s="1" t="s">
        <v>198</v>
      </c>
      <c r="E5" s="1" t="s">
        <v>193</v>
      </c>
      <c r="F5" s="1" t="s">
        <v>200</v>
      </c>
      <c r="G5" s="1" t="s">
        <v>202</v>
      </c>
      <c r="H5" s="1" t="s">
        <v>204</v>
      </c>
      <c r="I5" s="1" t="s">
        <v>51</v>
      </c>
      <c r="J5" s="1" t="s">
        <v>206</v>
      </c>
      <c r="K5" s="1" t="s">
        <v>208</v>
      </c>
      <c r="L5" s="1" t="s">
        <v>210</v>
      </c>
      <c r="M5" s="1" t="s">
        <v>55</v>
      </c>
      <c r="N5" s="1" t="s">
        <v>212</v>
      </c>
      <c r="O5" s="1" t="s">
        <v>214</v>
      </c>
      <c r="P5" s="1" t="s">
        <v>216</v>
      </c>
      <c r="Q5" s="1" t="s">
        <v>57</v>
      </c>
      <c r="R5" s="1" t="s">
        <v>218</v>
      </c>
      <c r="S5" s="1" t="s">
        <v>220</v>
      </c>
      <c r="T5" s="1" t="s">
        <v>222</v>
      </c>
      <c r="U5" s="1" t="s">
        <v>59</v>
      </c>
      <c r="V5" s="1" t="s">
        <v>224</v>
      </c>
      <c r="W5" s="1" t="s">
        <v>226</v>
      </c>
      <c r="X5" s="1" t="s">
        <v>228</v>
      </c>
      <c r="Y5" s="1" t="s">
        <v>61</v>
      </c>
    </row>
    <row r="6" spans="1:25" ht="15" thickBot="1" thickTop="1">
      <c r="A6" s="10" t="s">
        <v>46</v>
      </c>
      <c r="B6" s="18" t="s">
        <v>235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47</v>
      </c>
      <c r="B7" s="14" t="s">
        <v>194</v>
      </c>
      <c r="C7" s="14" t="s">
        <v>194</v>
      </c>
      <c r="D7" s="14" t="s">
        <v>194</v>
      </c>
      <c r="E7" s="16" t="s">
        <v>52</v>
      </c>
      <c r="F7" s="14" t="s">
        <v>194</v>
      </c>
      <c r="G7" s="14" t="s">
        <v>194</v>
      </c>
      <c r="H7" s="14" t="s">
        <v>194</v>
      </c>
      <c r="I7" s="16" t="s">
        <v>52</v>
      </c>
      <c r="J7" s="14" t="s">
        <v>194</v>
      </c>
      <c r="K7" s="14" t="s">
        <v>194</v>
      </c>
      <c r="L7" s="14" t="s">
        <v>194</v>
      </c>
      <c r="M7" s="16" t="s">
        <v>52</v>
      </c>
      <c r="N7" s="14" t="s">
        <v>194</v>
      </c>
      <c r="O7" s="14" t="s">
        <v>194</v>
      </c>
      <c r="P7" s="14" t="s">
        <v>194</v>
      </c>
      <c r="Q7" s="16" t="s">
        <v>52</v>
      </c>
      <c r="R7" s="14" t="s">
        <v>194</v>
      </c>
      <c r="S7" s="14" t="s">
        <v>194</v>
      </c>
      <c r="T7" s="14" t="s">
        <v>194</v>
      </c>
      <c r="U7" s="16" t="s">
        <v>52</v>
      </c>
      <c r="V7" s="14" t="s">
        <v>194</v>
      </c>
      <c r="W7" s="14" t="s">
        <v>194</v>
      </c>
      <c r="X7" s="14" t="s">
        <v>194</v>
      </c>
      <c r="Y7" s="16" t="s">
        <v>52</v>
      </c>
    </row>
    <row r="8" spans="1:25" ht="13.5">
      <c r="A8" s="13" t="s">
        <v>48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49</v>
      </c>
      <c r="B9" s="1" t="s">
        <v>195</v>
      </c>
      <c r="C9" s="1" t="s">
        <v>197</v>
      </c>
      <c r="D9" s="1" t="s">
        <v>199</v>
      </c>
      <c r="E9" s="17" t="s">
        <v>53</v>
      </c>
      <c r="F9" s="1" t="s">
        <v>201</v>
      </c>
      <c r="G9" s="1" t="s">
        <v>203</v>
      </c>
      <c r="H9" s="1" t="s">
        <v>205</v>
      </c>
      <c r="I9" s="17" t="s">
        <v>54</v>
      </c>
      <c r="J9" s="1" t="s">
        <v>207</v>
      </c>
      <c r="K9" s="1" t="s">
        <v>209</v>
      </c>
      <c r="L9" s="1" t="s">
        <v>211</v>
      </c>
      <c r="M9" s="17" t="s">
        <v>56</v>
      </c>
      <c r="N9" s="1" t="s">
        <v>213</v>
      </c>
      <c r="O9" s="1" t="s">
        <v>215</v>
      </c>
      <c r="P9" s="1" t="s">
        <v>217</v>
      </c>
      <c r="Q9" s="17" t="s">
        <v>58</v>
      </c>
      <c r="R9" s="1" t="s">
        <v>219</v>
      </c>
      <c r="S9" s="1" t="s">
        <v>221</v>
      </c>
      <c r="T9" s="1" t="s">
        <v>223</v>
      </c>
      <c r="U9" s="17" t="s">
        <v>60</v>
      </c>
      <c r="V9" s="1" t="s">
        <v>225</v>
      </c>
      <c r="W9" s="1" t="s">
        <v>227</v>
      </c>
      <c r="X9" s="1" t="s">
        <v>229</v>
      </c>
      <c r="Y9" s="17" t="s">
        <v>62</v>
      </c>
    </row>
    <row r="10" spans="1:25" ht="14.25" thickBot="1">
      <c r="A10" s="13" t="s">
        <v>50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  <c r="R10" s="1" t="s">
        <v>64</v>
      </c>
      <c r="S10" s="1" t="s">
        <v>64</v>
      </c>
      <c r="T10" s="1" t="s">
        <v>64</v>
      </c>
      <c r="U10" s="17" t="s">
        <v>64</v>
      </c>
      <c r="V10" s="1" t="s">
        <v>64</v>
      </c>
      <c r="W10" s="1" t="s">
        <v>64</v>
      </c>
      <c r="X10" s="1" t="s">
        <v>64</v>
      </c>
      <c r="Y10" s="17" t="s">
        <v>64</v>
      </c>
    </row>
    <row r="11" spans="1:25" ht="14.25" thickTop="1">
      <c r="A11" s="9" t="s">
        <v>63</v>
      </c>
      <c r="B11" s="27">
        <v>3741</v>
      </c>
      <c r="C11" s="27">
        <v>3718</v>
      </c>
      <c r="D11" s="27">
        <v>3577</v>
      </c>
      <c r="E11" s="21">
        <v>3281</v>
      </c>
      <c r="F11" s="27">
        <v>3073</v>
      </c>
      <c r="G11" s="27">
        <v>3095</v>
      </c>
      <c r="H11" s="27">
        <v>2654</v>
      </c>
      <c r="I11" s="21">
        <v>3237</v>
      </c>
      <c r="J11" s="27">
        <v>3099</v>
      </c>
      <c r="K11" s="27">
        <v>2936</v>
      </c>
      <c r="L11" s="27">
        <v>3959</v>
      </c>
      <c r="M11" s="21">
        <v>4284</v>
      </c>
      <c r="N11" s="27">
        <v>4255</v>
      </c>
      <c r="O11" s="27">
        <v>4226</v>
      </c>
      <c r="P11" s="27">
        <v>3974</v>
      </c>
      <c r="Q11" s="21">
        <v>5768</v>
      </c>
      <c r="R11" s="27">
        <v>3986</v>
      </c>
      <c r="S11" s="27">
        <v>7259</v>
      </c>
      <c r="T11" s="27">
        <v>4072</v>
      </c>
      <c r="U11" s="21">
        <v>3523</v>
      </c>
      <c r="V11" s="27">
        <v>4858</v>
      </c>
      <c r="W11" s="27">
        <v>4019</v>
      </c>
      <c r="X11" s="27">
        <v>6936</v>
      </c>
      <c r="Y11" s="21">
        <v>6279</v>
      </c>
    </row>
    <row r="12" spans="1:25" ht="13.5">
      <c r="A12" s="2" t="s">
        <v>230</v>
      </c>
      <c r="B12" s="28">
        <v>4936</v>
      </c>
      <c r="C12" s="28">
        <v>7698</v>
      </c>
      <c r="D12" s="28">
        <v>6823</v>
      </c>
      <c r="E12" s="22">
        <v>7512</v>
      </c>
      <c r="F12" s="28">
        <v>4971</v>
      </c>
      <c r="G12" s="28">
        <v>7932</v>
      </c>
      <c r="H12" s="28">
        <v>6725</v>
      </c>
      <c r="I12" s="22">
        <v>7050</v>
      </c>
      <c r="J12" s="28">
        <v>4998</v>
      </c>
      <c r="K12" s="28">
        <v>8224</v>
      </c>
      <c r="L12" s="28">
        <v>6554</v>
      </c>
      <c r="M12" s="22">
        <v>6851</v>
      </c>
      <c r="N12" s="28">
        <v>4818</v>
      </c>
      <c r="O12" s="28">
        <v>7919</v>
      </c>
      <c r="P12" s="28">
        <v>7602</v>
      </c>
      <c r="Q12" s="22">
        <v>7947</v>
      </c>
      <c r="R12" s="28">
        <v>5086</v>
      </c>
      <c r="S12" s="28">
        <v>7057</v>
      </c>
      <c r="T12" s="28">
        <v>6359</v>
      </c>
      <c r="U12" s="22">
        <v>7177</v>
      </c>
      <c r="V12" s="28">
        <v>5851</v>
      </c>
      <c r="W12" s="28">
        <v>7697</v>
      </c>
      <c r="X12" s="28">
        <v>6643</v>
      </c>
      <c r="Y12" s="22">
        <v>7041</v>
      </c>
    </row>
    <row r="13" spans="1:25" ht="13.5">
      <c r="A13" s="2" t="s">
        <v>67</v>
      </c>
      <c r="B13" s="28">
        <v>7500</v>
      </c>
      <c r="C13" s="28">
        <v>9500</v>
      </c>
      <c r="D13" s="28">
        <v>6500</v>
      </c>
      <c r="E13" s="22">
        <v>6500</v>
      </c>
      <c r="F13" s="28">
        <v>8000</v>
      </c>
      <c r="G13" s="28">
        <v>9300</v>
      </c>
      <c r="H13" s="28">
        <v>7300</v>
      </c>
      <c r="I13" s="22">
        <v>7000</v>
      </c>
      <c r="J13" s="28">
        <v>8500</v>
      </c>
      <c r="K13" s="28">
        <v>9900</v>
      </c>
      <c r="L13" s="28">
        <v>6600</v>
      </c>
      <c r="M13" s="22">
        <v>6700</v>
      </c>
      <c r="N13" s="28">
        <v>8400</v>
      </c>
      <c r="O13" s="28">
        <v>7499</v>
      </c>
      <c r="P13" s="28">
        <v>4200</v>
      </c>
      <c r="Q13" s="22">
        <v>1500</v>
      </c>
      <c r="R13" s="28">
        <v>5700</v>
      </c>
      <c r="S13" s="28">
        <v>2500</v>
      </c>
      <c r="T13" s="28">
        <v>3000</v>
      </c>
      <c r="U13" s="22">
        <v>1800</v>
      </c>
      <c r="V13" s="28">
        <v>2500</v>
      </c>
      <c r="W13" s="28">
        <v>8300</v>
      </c>
      <c r="X13" s="28">
        <v>2600</v>
      </c>
      <c r="Y13" s="22">
        <v>1100</v>
      </c>
    </row>
    <row r="14" spans="1:25" ht="13.5">
      <c r="A14" s="2" t="s">
        <v>68</v>
      </c>
      <c r="B14" s="28">
        <v>17787</v>
      </c>
      <c r="C14" s="28">
        <v>8553</v>
      </c>
      <c r="D14" s="28">
        <v>16498</v>
      </c>
      <c r="E14" s="22">
        <v>19461</v>
      </c>
      <c r="F14" s="28">
        <v>17152</v>
      </c>
      <c r="G14" s="28">
        <v>8591</v>
      </c>
      <c r="H14" s="28">
        <v>16055</v>
      </c>
      <c r="I14" s="22">
        <v>19347</v>
      </c>
      <c r="J14" s="28">
        <v>16319</v>
      </c>
      <c r="K14" s="28">
        <v>6909</v>
      </c>
      <c r="L14" s="28">
        <v>14793</v>
      </c>
      <c r="M14" s="22">
        <v>19346</v>
      </c>
      <c r="N14" s="28">
        <v>15549</v>
      </c>
      <c r="O14" s="28">
        <v>9001</v>
      </c>
      <c r="P14" s="28">
        <v>16735</v>
      </c>
      <c r="Q14" s="22">
        <v>23484</v>
      </c>
      <c r="R14" s="28">
        <v>18666</v>
      </c>
      <c r="S14" s="28">
        <v>9776</v>
      </c>
      <c r="T14" s="28">
        <v>17548</v>
      </c>
      <c r="U14" s="22">
        <v>21175</v>
      </c>
      <c r="V14" s="28">
        <v>16890</v>
      </c>
      <c r="W14" s="28">
        <v>8049</v>
      </c>
      <c r="X14" s="28">
        <v>15185</v>
      </c>
      <c r="Y14" s="22"/>
    </row>
    <row r="15" spans="1:25" ht="13.5">
      <c r="A15" s="2" t="s">
        <v>69</v>
      </c>
      <c r="B15" s="28">
        <v>4087</v>
      </c>
      <c r="C15" s="28">
        <v>335</v>
      </c>
      <c r="D15" s="28">
        <v>313</v>
      </c>
      <c r="E15" s="22">
        <v>3226</v>
      </c>
      <c r="F15" s="28">
        <v>3166</v>
      </c>
      <c r="G15" s="28">
        <v>356</v>
      </c>
      <c r="H15" s="28">
        <v>407</v>
      </c>
      <c r="I15" s="22">
        <v>3480</v>
      </c>
      <c r="J15" s="28">
        <v>4500</v>
      </c>
      <c r="K15" s="28">
        <v>270</v>
      </c>
      <c r="L15" s="28">
        <v>243</v>
      </c>
      <c r="M15" s="22">
        <v>1142</v>
      </c>
      <c r="N15" s="28">
        <v>4152</v>
      </c>
      <c r="O15" s="28">
        <v>438</v>
      </c>
      <c r="P15" s="28">
        <v>340</v>
      </c>
      <c r="Q15" s="22">
        <v>1206</v>
      </c>
      <c r="R15" s="28">
        <v>4252</v>
      </c>
      <c r="S15" s="28">
        <v>222</v>
      </c>
      <c r="T15" s="28">
        <v>172</v>
      </c>
      <c r="U15" s="22">
        <v>3129</v>
      </c>
      <c r="V15" s="28">
        <v>4039</v>
      </c>
      <c r="W15" s="28">
        <v>260</v>
      </c>
      <c r="X15" s="28">
        <v>306</v>
      </c>
      <c r="Y15" s="22"/>
    </row>
    <row r="16" spans="1:25" ht="13.5">
      <c r="A16" s="2" t="s">
        <v>70</v>
      </c>
      <c r="B16" s="28">
        <v>7948</v>
      </c>
      <c r="C16" s="28">
        <v>3363</v>
      </c>
      <c r="D16" s="28">
        <v>2062</v>
      </c>
      <c r="E16" s="22">
        <v>2463</v>
      </c>
      <c r="F16" s="28">
        <v>9623</v>
      </c>
      <c r="G16" s="28">
        <v>3819</v>
      </c>
      <c r="H16" s="28">
        <v>3320</v>
      </c>
      <c r="I16" s="22">
        <v>2464</v>
      </c>
      <c r="J16" s="28">
        <v>9078</v>
      </c>
      <c r="K16" s="28">
        <v>3999</v>
      </c>
      <c r="L16" s="28">
        <v>3160</v>
      </c>
      <c r="M16" s="22">
        <v>2953</v>
      </c>
      <c r="N16" s="28">
        <v>6965</v>
      </c>
      <c r="O16" s="28">
        <v>3724</v>
      </c>
      <c r="P16" s="28">
        <v>2431</v>
      </c>
      <c r="Q16" s="22">
        <v>2704</v>
      </c>
      <c r="R16" s="28">
        <v>8992</v>
      </c>
      <c r="S16" s="28">
        <v>3756</v>
      </c>
      <c r="T16" s="28">
        <v>2555</v>
      </c>
      <c r="U16" s="22">
        <v>2919</v>
      </c>
      <c r="V16" s="28">
        <v>10414</v>
      </c>
      <c r="W16" s="28">
        <v>4284</v>
      </c>
      <c r="X16" s="28">
        <v>2163</v>
      </c>
      <c r="Y16" s="22"/>
    </row>
    <row r="17" spans="1:25" ht="13.5">
      <c r="A17" s="2" t="s">
        <v>74</v>
      </c>
      <c r="B17" s="28">
        <v>4824</v>
      </c>
      <c r="C17" s="28">
        <v>6035</v>
      </c>
      <c r="D17" s="28">
        <v>3287</v>
      </c>
      <c r="E17" s="22">
        <v>1052</v>
      </c>
      <c r="F17" s="28">
        <v>5115</v>
      </c>
      <c r="G17" s="28">
        <v>5731</v>
      </c>
      <c r="H17" s="28">
        <v>3165</v>
      </c>
      <c r="I17" s="22">
        <v>107</v>
      </c>
      <c r="J17" s="28">
        <v>4941</v>
      </c>
      <c r="K17" s="28">
        <v>6682</v>
      </c>
      <c r="L17" s="28">
        <v>3639</v>
      </c>
      <c r="M17" s="22">
        <v>214</v>
      </c>
      <c r="N17" s="28">
        <v>5671</v>
      </c>
      <c r="O17" s="28">
        <v>7076</v>
      </c>
      <c r="P17" s="28">
        <v>4532</v>
      </c>
      <c r="Q17" s="22">
        <v>786</v>
      </c>
      <c r="R17" s="28">
        <v>5162</v>
      </c>
      <c r="S17" s="28">
        <v>7011</v>
      </c>
      <c r="T17" s="28">
        <v>3785</v>
      </c>
      <c r="U17" s="22">
        <v>572</v>
      </c>
      <c r="V17" s="28">
        <v>5029</v>
      </c>
      <c r="W17" s="28">
        <v>6120</v>
      </c>
      <c r="X17" s="28">
        <v>3308</v>
      </c>
      <c r="Y17" s="22">
        <v>122</v>
      </c>
    </row>
    <row r="18" spans="1:25" ht="13.5">
      <c r="A18" s="2" t="s">
        <v>75</v>
      </c>
      <c r="B18" s="28">
        <v>-2</v>
      </c>
      <c r="C18" s="28">
        <v>-1</v>
      </c>
      <c r="D18" s="28">
        <v>-1</v>
      </c>
      <c r="E18" s="22">
        <v>-3</v>
      </c>
      <c r="F18" s="28">
        <v>0</v>
      </c>
      <c r="G18" s="28">
        <v>0</v>
      </c>
      <c r="H18" s="28">
        <v>-1</v>
      </c>
      <c r="I18" s="22">
        <v>-1</v>
      </c>
      <c r="J18" s="28">
        <v>0</v>
      </c>
      <c r="K18" s="28">
        <v>-1</v>
      </c>
      <c r="L18" s="28">
        <v>-1</v>
      </c>
      <c r="M18" s="22">
        <v>-1</v>
      </c>
      <c r="N18" s="28">
        <v>-6</v>
      </c>
      <c r="O18" s="28">
        <v>-16</v>
      </c>
      <c r="P18" s="28">
        <v>-16</v>
      </c>
      <c r="Q18" s="22">
        <v>-20</v>
      </c>
      <c r="R18" s="28">
        <v>-7</v>
      </c>
      <c r="S18" s="28">
        <v>-10</v>
      </c>
      <c r="T18" s="28">
        <v>-8</v>
      </c>
      <c r="U18" s="22">
        <v>-11</v>
      </c>
      <c r="V18" s="28">
        <v>-7</v>
      </c>
      <c r="W18" s="28">
        <v>-7</v>
      </c>
      <c r="X18" s="28">
        <v>-7</v>
      </c>
      <c r="Y18" s="22">
        <v>-8</v>
      </c>
    </row>
    <row r="19" spans="1:25" ht="13.5">
      <c r="A19" s="2" t="s">
        <v>76</v>
      </c>
      <c r="B19" s="28">
        <v>50823</v>
      </c>
      <c r="C19" s="28">
        <v>39203</v>
      </c>
      <c r="D19" s="28">
        <v>39060</v>
      </c>
      <c r="E19" s="22">
        <v>43495</v>
      </c>
      <c r="F19" s="28">
        <v>51103</v>
      </c>
      <c r="G19" s="28">
        <v>38826</v>
      </c>
      <c r="H19" s="28">
        <v>39629</v>
      </c>
      <c r="I19" s="22">
        <v>43649</v>
      </c>
      <c r="J19" s="28">
        <v>51437</v>
      </c>
      <c r="K19" s="28">
        <v>38921</v>
      </c>
      <c r="L19" s="28">
        <v>38949</v>
      </c>
      <c r="M19" s="22">
        <v>42671</v>
      </c>
      <c r="N19" s="28">
        <v>49805</v>
      </c>
      <c r="O19" s="28">
        <v>39870</v>
      </c>
      <c r="P19" s="28">
        <v>39799</v>
      </c>
      <c r="Q19" s="22">
        <v>45108</v>
      </c>
      <c r="R19" s="28">
        <v>51838</v>
      </c>
      <c r="S19" s="28">
        <v>37571</v>
      </c>
      <c r="T19" s="28">
        <v>37486</v>
      </c>
      <c r="U19" s="22">
        <v>41956</v>
      </c>
      <c r="V19" s="28">
        <v>49576</v>
      </c>
      <c r="W19" s="28">
        <v>38725</v>
      </c>
      <c r="X19" s="28">
        <v>37136</v>
      </c>
      <c r="Y19" s="22">
        <v>40397</v>
      </c>
    </row>
    <row r="20" spans="1:25" ht="13.5">
      <c r="A20" s="3" t="s">
        <v>231</v>
      </c>
      <c r="B20" s="28">
        <v>10564</v>
      </c>
      <c r="C20" s="28">
        <v>10713</v>
      </c>
      <c r="D20" s="28">
        <v>10828</v>
      </c>
      <c r="E20" s="22">
        <v>10994</v>
      </c>
      <c r="F20" s="28">
        <v>11151</v>
      </c>
      <c r="G20" s="28">
        <v>11164</v>
      </c>
      <c r="H20" s="28">
        <v>11191</v>
      </c>
      <c r="I20" s="22">
        <v>11343</v>
      </c>
      <c r="J20" s="28">
        <v>11526</v>
      </c>
      <c r="K20" s="28">
        <v>11349</v>
      </c>
      <c r="L20" s="28">
        <v>11538</v>
      </c>
      <c r="M20" s="22">
        <v>11722</v>
      </c>
      <c r="N20" s="28">
        <v>11915</v>
      </c>
      <c r="O20" s="28">
        <v>11695</v>
      </c>
      <c r="P20" s="28">
        <v>11797</v>
      </c>
      <c r="Q20" s="22">
        <v>11960</v>
      </c>
      <c r="R20" s="28">
        <v>11911</v>
      </c>
      <c r="S20" s="28">
        <v>11608</v>
      </c>
      <c r="T20" s="28">
        <v>11778</v>
      </c>
      <c r="U20" s="22">
        <v>11959</v>
      </c>
      <c r="V20" s="28">
        <v>12205</v>
      </c>
      <c r="W20" s="28">
        <v>12082</v>
      </c>
      <c r="X20" s="28">
        <v>12261</v>
      </c>
      <c r="Y20" s="22">
        <v>12450</v>
      </c>
    </row>
    <row r="21" spans="1:25" ht="13.5">
      <c r="A21" s="3" t="s">
        <v>232</v>
      </c>
      <c r="B21" s="28">
        <v>12230</v>
      </c>
      <c r="C21" s="28">
        <v>12162</v>
      </c>
      <c r="D21" s="28">
        <v>11442</v>
      </c>
      <c r="E21" s="22">
        <v>11122</v>
      </c>
      <c r="F21" s="28">
        <v>11430</v>
      </c>
      <c r="G21" s="28">
        <v>11847</v>
      </c>
      <c r="H21" s="28">
        <v>11569</v>
      </c>
      <c r="I21" s="22">
        <v>239</v>
      </c>
      <c r="J21" s="28">
        <v>11996</v>
      </c>
      <c r="K21" s="28">
        <v>12701</v>
      </c>
      <c r="L21" s="28">
        <v>12170</v>
      </c>
      <c r="M21" s="22">
        <v>295</v>
      </c>
      <c r="N21" s="28">
        <v>12635</v>
      </c>
      <c r="O21" s="28">
        <v>13366</v>
      </c>
      <c r="P21" s="28">
        <v>12992</v>
      </c>
      <c r="Q21" s="22">
        <v>405</v>
      </c>
      <c r="R21" s="28">
        <v>13796</v>
      </c>
      <c r="S21" s="28">
        <v>14411</v>
      </c>
      <c r="T21" s="28">
        <v>12866</v>
      </c>
      <c r="U21" s="22">
        <v>408</v>
      </c>
      <c r="V21" s="28">
        <v>13169</v>
      </c>
      <c r="W21" s="28">
        <v>13800</v>
      </c>
      <c r="X21" s="28">
        <v>13204</v>
      </c>
      <c r="Y21" s="22">
        <v>252</v>
      </c>
    </row>
    <row r="22" spans="1:25" ht="13.5">
      <c r="A22" s="3" t="s">
        <v>91</v>
      </c>
      <c r="B22" s="28">
        <v>22795</v>
      </c>
      <c r="C22" s="28">
        <v>22875</v>
      </c>
      <c r="D22" s="28">
        <v>22270</v>
      </c>
      <c r="E22" s="22">
        <v>22116</v>
      </c>
      <c r="F22" s="28">
        <v>22582</v>
      </c>
      <c r="G22" s="28">
        <v>23012</v>
      </c>
      <c r="H22" s="28">
        <v>22761</v>
      </c>
      <c r="I22" s="22">
        <v>23021</v>
      </c>
      <c r="J22" s="28">
        <v>23522</v>
      </c>
      <c r="K22" s="28">
        <v>24050</v>
      </c>
      <c r="L22" s="28">
        <v>23708</v>
      </c>
      <c r="M22" s="22">
        <v>24028</v>
      </c>
      <c r="N22" s="28">
        <v>24551</v>
      </c>
      <c r="O22" s="28">
        <v>25062</v>
      </c>
      <c r="P22" s="28">
        <v>24789</v>
      </c>
      <c r="Q22" s="22">
        <v>25095</v>
      </c>
      <c r="R22" s="28">
        <v>25707</v>
      </c>
      <c r="S22" s="28">
        <v>26020</v>
      </c>
      <c r="T22" s="28">
        <v>24645</v>
      </c>
      <c r="U22" s="22">
        <v>24772</v>
      </c>
      <c r="V22" s="28">
        <v>25375</v>
      </c>
      <c r="W22" s="28">
        <v>25882</v>
      </c>
      <c r="X22" s="28">
        <v>25465</v>
      </c>
      <c r="Y22" s="22">
        <v>25683</v>
      </c>
    </row>
    <row r="23" spans="1:25" ht="13.5">
      <c r="A23" s="2" t="s">
        <v>98</v>
      </c>
      <c r="B23" s="28">
        <v>303</v>
      </c>
      <c r="C23" s="28">
        <v>307</v>
      </c>
      <c r="D23" s="28">
        <v>328</v>
      </c>
      <c r="E23" s="22">
        <v>346</v>
      </c>
      <c r="F23" s="28">
        <v>369</v>
      </c>
      <c r="G23" s="28">
        <v>395</v>
      </c>
      <c r="H23" s="28">
        <v>419</v>
      </c>
      <c r="I23" s="22">
        <v>431</v>
      </c>
      <c r="J23" s="28">
        <v>402</v>
      </c>
      <c r="K23" s="28">
        <v>372</v>
      </c>
      <c r="L23" s="28">
        <v>381</v>
      </c>
      <c r="M23" s="22">
        <v>372</v>
      </c>
      <c r="N23" s="28">
        <v>378</v>
      </c>
      <c r="O23" s="28">
        <v>369</v>
      </c>
      <c r="P23" s="28">
        <v>315</v>
      </c>
      <c r="Q23" s="22">
        <v>280</v>
      </c>
      <c r="R23" s="28">
        <v>197</v>
      </c>
      <c r="S23" s="28">
        <v>193</v>
      </c>
      <c r="T23" s="28">
        <v>83</v>
      </c>
      <c r="U23" s="22">
        <v>86</v>
      </c>
      <c r="V23" s="28">
        <v>58</v>
      </c>
      <c r="W23" s="28">
        <v>65</v>
      </c>
      <c r="X23" s="28">
        <v>75</v>
      </c>
      <c r="Y23" s="22">
        <v>85</v>
      </c>
    </row>
    <row r="24" spans="1:25" ht="13.5">
      <c r="A24" s="3" t="s">
        <v>99</v>
      </c>
      <c r="B24" s="28">
        <v>15735</v>
      </c>
      <c r="C24" s="28">
        <v>13830</v>
      </c>
      <c r="D24" s="28">
        <v>12858</v>
      </c>
      <c r="E24" s="22">
        <v>12038</v>
      </c>
      <c r="F24" s="28">
        <v>10255</v>
      </c>
      <c r="G24" s="28">
        <v>9397</v>
      </c>
      <c r="H24" s="28">
        <v>9422</v>
      </c>
      <c r="I24" s="22">
        <v>9805</v>
      </c>
      <c r="J24" s="28">
        <v>8627</v>
      </c>
      <c r="K24" s="28">
        <v>9332</v>
      </c>
      <c r="L24" s="28">
        <v>9424</v>
      </c>
      <c r="M24" s="22">
        <v>9569</v>
      </c>
      <c r="N24" s="28">
        <v>10223</v>
      </c>
      <c r="O24" s="28">
        <v>9862</v>
      </c>
      <c r="P24" s="28">
        <v>10060</v>
      </c>
      <c r="Q24" s="22">
        <v>10885</v>
      </c>
      <c r="R24" s="28">
        <v>10343</v>
      </c>
      <c r="S24" s="28">
        <v>10758</v>
      </c>
      <c r="T24" s="28">
        <v>11348</v>
      </c>
      <c r="U24" s="22">
        <v>9837</v>
      </c>
      <c r="V24" s="28">
        <v>11602</v>
      </c>
      <c r="W24" s="28">
        <v>15066</v>
      </c>
      <c r="X24" s="28">
        <v>16278</v>
      </c>
      <c r="Y24" s="22">
        <v>16453</v>
      </c>
    </row>
    <row r="25" spans="1:25" ht="13.5">
      <c r="A25" s="3" t="s">
        <v>74</v>
      </c>
      <c r="B25" s="28">
        <v>552</v>
      </c>
      <c r="C25" s="28">
        <v>548</v>
      </c>
      <c r="D25" s="28">
        <v>552</v>
      </c>
      <c r="E25" s="22">
        <v>456</v>
      </c>
      <c r="F25" s="28">
        <v>445</v>
      </c>
      <c r="G25" s="28">
        <v>449</v>
      </c>
      <c r="H25" s="28">
        <v>455</v>
      </c>
      <c r="I25" s="22">
        <v>457</v>
      </c>
      <c r="J25" s="28">
        <v>506</v>
      </c>
      <c r="K25" s="28">
        <v>508</v>
      </c>
      <c r="L25" s="28">
        <v>449</v>
      </c>
      <c r="M25" s="22">
        <v>517</v>
      </c>
      <c r="N25" s="28">
        <v>679</v>
      </c>
      <c r="O25" s="28">
        <v>675</v>
      </c>
      <c r="P25" s="28">
        <v>551</v>
      </c>
      <c r="Q25" s="22">
        <v>516</v>
      </c>
      <c r="R25" s="28">
        <v>674</v>
      </c>
      <c r="S25" s="28">
        <v>715</v>
      </c>
      <c r="T25" s="28">
        <v>618</v>
      </c>
      <c r="U25" s="22">
        <v>551</v>
      </c>
      <c r="V25" s="28">
        <v>973</v>
      </c>
      <c r="W25" s="28">
        <v>992</v>
      </c>
      <c r="X25" s="28">
        <v>895</v>
      </c>
      <c r="Y25" s="22">
        <v>581</v>
      </c>
    </row>
    <row r="26" spans="1:25" ht="13.5">
      <c r="A26" s="3" t="s">
        <v>75</v>
      </c>
      <c r="B26" s="28">
        <v>-7</v>
      </c>
      <c r="C26" s="28">
        <v>-8</v>
      </c>
      <c r="D26" s="28">
        <v>-7</v>
      </c>
      <c r="E26" s="22">
        <v>-7</v>
      </c>
      <c r="F26" s="28">
        <v>-7</v>
      </c>
      <c r="G26" s="28">
        <v>-7</v>
      </c>
      <c r="H26" s="28">
        <v>-7</v>
      </c>
      <c r="I26" s="22">
        <v>-5</v>
      </c>
      <c r="J26" s="28">
        <v>-7</v>
      </c>
      <c r="K26" s="28">
        <v>-4</v>
      </c>
      <c r="L26" s="28">
        <v>-4</v>
      </c>
      <c r="M26" s="22">
        <v>-4</v>
      </c>
      <c r="N26" s="28">
        <v>-6</v>
      </c>
      <c r="O26" s="28">
        <v>-6</v>
      </c>
      <c r="P26" s="28">
        <v>-5</v>
      </c>
      <c r="Q26" s="22">
        <v>-4</v>
      </c>
      <c r="R26" s="28">
        <v>-8</v>
      </c>
      <c r="S26" s="28">
        <v>-9</v>
      </c>
      <c r="T26" s="28">
        <v>-9</v>
      </c>
      <c r="U26" s="22">
        <v>-7</v>
      </c>
      <c r="V26" s="28">
        <v>-3</v>
      </c>
      <c r="W26" s="28">
        <v>-5</v>
      </c>
      <c r="X26" s="28">
        <v>-4</v>
      </c>
      <c r="Y26" s="22">
        <v>-4</v>
      </c>
    </row>
    <row r="27" spans="1:25" ht="13.5">
      <c r="A27" s="3" t="s">
        <v>106</v>
      </c>
      <c r="B27" s="28">
        <v>16280</v>
      </c>
      <c r="C27" s="28">
        <v>14370</v>
      </c>
      <c r="D27" s="28">
        <v>13403</v>
      </c>
      <c r="E27" s="22">
        <v>12487</v>
      </c>
      <c r="F27" s="28">
        <v>10693</v>
      </c>
      <c r="G27" s="28">
        <v>9839</v>
      </c>
      <c r="H27" s="28">
        <v>9870</v>
      </c>
      <c r="I27" s="22">
        <v>10264</v>
      </c>
      <c r="J27" s="28">
        <v>9126</v>
      </c>
      <c r="K27" s="28">
        <v>9836</v>
      </c>
      <c r="L27" s="28">
        <v>9869</v>
      </c>
      <c r="M27" s="22">
        <v>10122</v>
      </c>
      <c r="N27" s="28">
        <v>10897</v>
      </c>
      <c r="O27" s="28">
        <v>10531</v>
      </c>
      <c r="P27" s="28">
        <v>10606</v>
      </c>
      <c r="Q27" s="22">
        <v>11475</v>
      </c>
      <c r="R27" s="28">
        <v>11009</v>
      </c>
      <c r="S27" s="28">
        <v>11464</v>
      </c>
      <c r="T27" s="28">
        <v>11957</v>
      </c>
      <c r="U27" s="22">
        <v>10499</v>
      </c>
      <c r="V27" s="28">
        <v>12572</v>
      </c>
      <c r="W27" s="28">
        <v>16052</v>
      </c>
      <c r="X27" s="28">
        <v>17169</v>
      </c>
      <c r="Y27" s="22">
        <v>17390</v>
      </c>
    </row>
    <row r="28" spans="1:25" ht="13.5">
      <c r="A28" s="2" t="s">
        <v>107</v>
      </c>
      <c r="B28" s="28">
        <v>39379</v>
      </c>
      <c r="C28" s="28">
        <v>37553</v>
      </c>
      <c r="D28" s="28">
        <v>36003</v>
      </c>
      <c r="E28" s="22">
        <v>34951</v>
      </c>
      <c r="F28" s="28">
        <v>33645</v>
      </c>
      <c r="G28" s="28">
        <v>33247</v>
      </c>
      <c r="H28" s="28">
        <v>33051</v>
      </c>
      <c r="I28" s="22">
        <v>33716</v>
      </c>
      <c r="J28" s="28">
        <v>33051</v>
      </c>
      <c r="K28" s="28">
        <v>34260</v>
      </c>
      <c r="L28" s="28">
        <v>33959</v>
      </c>
      <c r="M28" s="22">
        <v>34523</v>
      </c>
      <c r="N28" s="28">
        <v>35827</v>
      </c>
      <c r="O28" s="28">
        <v>35962</v>
      </c>
      <c r="P28" s="28">
        <v>35711</v>
      </c>
      <c r="Q28" s="22">
        <v>36851</v>
      </c>
      <c r="R28" s="28">
        <v>36914</v>
      </c>
      <c r="S28" s="28">
        <v>37678</v>
      </c>
      <c r="T28" s="28">
        <v>36686</v>
      </c>
      <c r="U28" s="22">
        <v>35358</v>
      </c>
      <c r="V28" s="28">
        <v>38006</v>
      </c>
      <c r="W28" s="28">
        <v>42001</v>
      </c>
      <c r="X28" s="28">
        <v>42710</v>
      </c>
      <c r="Y28" s="22">
        <v>43159</v>
      </c>
    </row>
    <row r="29" spans="1:25" ht="14.25" thickBot="1">
      <c r="A29" s="5" t="s">
        <v>108</v>
      </c>
      <c r="B29" s="29">
        <v>90202</v>
      </c>
      <c r="C29" s="29">
        <v>76756</v>
      </c>
      <c r="D29" s="29">
        <v>75063</v>
      </c>
      <c r="E29" s="23">
        <v>78446</v>
      </c>
      <c r="F29" s="29">
        <v>84748</v>
      </c>
      <c r="G29" s="29">
        <v>72074</v>
      </c>
      <c r="H29" s="29">
        <v>72681</v>
      </c>
      <c r="I29" s="23">
        <v>77366</v>
      </c>
      <c r="J29" s="29">
        <v>84489</v>
      </c>
      <c r="K29" s="29">
        <v>73181</v>
      </c>
      <c r="L29" s="29">
        <v>72908</v>
      </c>
      <c r="M29" s="23">
        <v>77194</v>
      </c>
      <c r="N29" s="29">
        <v>85632</v>
      </c>
      <c r="O29" s="29">
        <v>75833</v>
      </c>
      <c r="P29" s="29">
        <v>75511</v>
      </c>
      <c r="Q29" s="23">
        <v>81959</v>
      </c>
      <c r="R29" s="29">
        <v>88753</v>
      </c>
      <c r="S29" s="29">
        <v>75250</v>
      </c>
      <c r="T29" s="29">
        <v>74173</v>
      </c>
      <c r="U29" s="23">
        <v>77315</v>
      </c>
      <c r="V29" s="29">
        <v>87583</v>
      </c>
      <c r="W29" s="29">
        <v>80726</v>
      </c>
      <c r="X29" s="29">
        <v>79846</v>
      </c>
      <c r="Y29" s="23">
        <v>83556</v>
      </c>
    </row>
    <row r="30" spans="1:25" ht="14.25" thickTop="1">
      <c r="A30" s="2" t="s">
        <v>233</v>
      </c>
      <c r="B30" s="28">
        <v>3415</v>
      </c>
      <c r="C30" s="28">
        <v>1699</v>
      </c>
      <c r="D30" s="28">
        <v>1058</v>
      </c>
      <c r="E30" s="22">
        <v>1088</v>
      </c>
      <c r="F30" s="28">
        <v>3248</v>
      </c>
      <c r="G30" s="28">
        <v>1098</v>
      </c>
      <c r="H30" s="28">
        <v>1495</v>
      </c>
      <c r="I30" s="22">
        <v>1192</v>
      </c>
      <c r="J30" s="28">
        <v>3717</v>
      </c>
      <c r="K30" s="28">
        <v>1069</v>
      </c>
      <c r="L30" s="28">
        <v>848</v>
      </c>
      <c r="M30" s="22">
        <v>1096</v>
      </c>
      <c r="N30" s="28">
        <v>1727</v>
      </c>
      <c r="O30" s="28">
        <v>1451</v>
      </c>
      <c r="P30" s="28">
        <v>658</v>
      </c>
      <c r="Q30" s="22">
        <v>969</v>
      </c>
      <c r="R30" s="28">
        <v>2779</v>
      </c>
      <c r="S30" s="28">
        <v>1578</v>
      </c>
      <c r="T30" s="28">
        <v>668</v>
      </c>
      <c r="U30" s="22">
        <v>1306</v>
      </c>
      <c r="V30" s="28">
        <v>3016</v>
      </c>
      <c r="W30" s="28">
        <v>2176</v>
      </c>
      <c r="X30" s="28">
        <v>773</v>
      </c>
      <c r="Y30" s="22">
        <v>1151</v>
      </c>
    </row>
    <row r="31" spans="1:25" ht="13.5">
      <c r="A31" s="2" t="s">
        <v>110</v>
      </c>
      <c r="B31" s="28">
        <v>11301</v>
      </c>
      <c r="C31" s="28">
        <v>2100</v>
      </c>
      <c r="D31" s="28">
        <v>4000</v>
      </c>
      <c r="E31" s="22">
        <v>7878</v>
      </c>
      <c r="F31" s="28">
        <v>11297</v>
      </c>
      <c r="G31" s="28">
        <v>2099</v>
      </c>
      <c r="H31" s="28">
        <v>4094</v>
      </c>
      <c r="I31" s="22">
        <v>7996</v>
      </c>
      <c r="J31" s="28">
        <v>11399</v>
      </c>
      <c r="K31" s="28">
        <v>2102</v>
      </c>
      <c r="L31" s="28">
        <v>4145</v>
      </c>
      <c r="M31" s="22">
        <v>8126</v>
      </c>
      <c r="N31" s="28">
        <v>11596</v>
      </c>
      <c r="O31" s="28">
        <v>2358</v>
      </c>
      <c r="P31" s="28">
        <v>4758</v>
      </c>
      <c r="Q31" s="22">
        <v>9567</v>
      </c>
      <c r="R31" s="28">
        <v>13504</v>
      </c>
      <c r="S31" s="28">
        <v>2296</v>
      </c>
      <c r="T31" s="28">
        <v>4039</v>
      </c>
      <c r="U31" s="22">
        <v>7675</v>
      </c>
      <c r="V31" s="28">
        <v>11001</v>
      </c>
      <c r="W31" s="28">
        <v>2360</v>
      </c>
      <c r="X31" s="28">
        <v>4139</v>
      </c>
      <c r="Y31" s="22">
        <v>7805</v>
      </c>
    </row>
    <row r="32" spans="1:25" ht="13.5">
      <c r="A32" s="2" t="s">
        <v>115</v>
      </c>
      <c r="B32" s="28">
        <v>27</v>
      </c>
      <c r="C32" s="28">
        <v>255</v>
      </c>
      <c r="D32" s="28">
        <v>87</v>
      </c>
      <c r="E32" s="22">
        <v>119</v>
      </c>
      <c r="F32" s="28">
        <v>72</v>
      </c>
      <c r="G32" s="28">
        <v>314</v>
      </c>
      <c r="H32" s="28">
        <v>116</v>
      </c>
      <c r="I32" s="22">
        <v>651</v>
      </c>
      <c r="J32" s="28">
        <v>196</v>
      </c>
      <c r="K32" s="28">
        <v>796</v>
      </c>
      <c r="L32" s="28">
        <v>448</v>
      </c>
      <c r="M32" s="22">
        <v>110</v>
      </c>
      <c r="N32" s="28">
        <v>278</v>
      </c>
      <c r="O32" s="28">
        <v>903</v>
      </c>
      <c r="P32" s="28">
        <v>675</v>
      </c>
      <c r="Q32" s="22">
        <v>827</v>
      </c>
      <c r="R32" s="28">
        <v>741</v>
      </c>
      <c r="S32" s="28">
        <v>820</v>
      </c>
      <c r="T32" s="28">
        <v>341</v>
      </c>
      <c r="U32" s="22">
        <v>185</v>
      </c>
      <c r="V32" s="28">
        <v>132</v>
      </c>
      <c r="W32" s="28">
        <v>846</v>
      </c>
      <c r="X32" s="28">
        <v>415</v>
      </c>
      <c r="Y32" s="22">
        <v>687</v>
      </c>
    </row>
    <row r="33" spans="1:25" ht="13.5">
      <c r="A33" s="2" t="s">
        <v>74</v>
      </c>
      <c r="B33" s="28">
        <v>7668</v>
      </c>
      <c r="C33" s="28">
        <v>6789</v>
      </c>
      <c r="D33" s="28">
        <v>5255</v>
      </c>
      <c r="E33" s="22">
        <v>4991</v>
      </c>
      <c r="F33" s="28">
        <v>8081</v>
      </c>
      <c r="G33" s="28">
        <v>6873</v>
      </c>
      <c r="H33" s="28">
        <v>5529</v>
      </c>
      <c r="I33" s="22">
        <v>4985</v>
      </c>
      <c r="J33" s="28">
        <v>8033</v>
      </c>
      <c r="K33" s="28">
        <v>6808</v>
      </c>
      <c r="L33" s="28">
        <v>5292</v>
      </c>
      <c r="M33" s="22">
        <v>5317</v>
      </c>
      <c r="N33" s="28">
        <v>8330</v>
      </c>
      <c r="O33" s="28">
        <v>7724</v>
      </c>
      <c r="P33" s="28">
        <v>5880</v>
      </c>
      <c r="Q33" s="22">
        <v>6289</v>
      </c>
      <c r="R33" s="28">
        <v>8487</v>
      </c>
      <c r="S33" s="28">
        <v>7228</v>
      </c>
      <c r="T33" s="28">
        <v>5263</v>
      </c>
      <c r="U33" s="22">
        <v>5048</v>
      </c>
      <c r="V33" s="28">
        <v>8513</v>
      </c>
      <c r="W33" s="28">
        <v>6510</v>
      </c>
      <c r="X33" s="28">
        <v>4792</v>
      </c>
      <c r="Y33" s="22">
        <v>4573</v>
      </c>
    </row>
    <row r="34" spans="1:25" ht="13.5">
      <c r="A34" s="2" t="s">
        <v>120</v>
      </c>
      <c r="B34" s="28">
        <v>22413</v>
      </c>
      <c r="C34" s="28">
        <v>10846</v>
      </c>
      <c r="D34" s="28">
        <v>10401</v>
      </c>
      <c r="E34" s="22">
        <v>14079</v>
      </c>
      <c r="F34" s="28">
        <v>22700</v>
      </c>
      <c r="G34" s="28">
        <v>10385</v>
      </c>
      <c r="H34" s="28">
        <v>11236</v>
      </c>
      <c r="I34" s="22">
        <v>14826</v>
      </c>
      <c r="J34" s="28">
        <v>23346</v>
      </c>
      <c r="K34" s="28">
        <v>10776</v>
      </c>
      <c r="L34" s="28">
        <v>10734</v>
      </c>
      <c r="M34" s="22">
        <v>14652</v>
      </c>
      <c r="N34" s="28">
        <v>21934</v>
      </c>
      <c r="O34" s="28">
        <v>12437</v>
      </c>
      <c r="P34" s="28">
        <v>11973</v>
      </c>
      <c r="Q34" s="22">
        <v>17653</v>
      </c>
      <c r="R34" s="28">
        <v>25512</v>
      </c>
      <c r="S34" s="28">
        <v>11923</v>
      </c>
      <c r="T34" s="28">
        <v>10313</v>
      </c>
      <c r="U34" s="22">
        <v>14222</v>
      </c>
      <c r="V34" s="28">
        <v>22663</v>
      </c>
      <c r="W34" s="28">
        <v>11894</v>
      </c>
      <c r="X34" s="28">
        <v>10122</v>
      </c>
      <c r="Y34" s="22">
        <v>14218</v>
      </c>
    </row>
    <row r="35" spans="1:25" ht="13.5">
      <c r="A35" s="2" t="s">
        <v>121</v>
      </c>
      <c r="B35" s="28">
        <v>409</v>
      </c>
      <c r="C35" s="28">
        <v>443</v>
      </c>
      <c r="D35" s="28">
        <v>376</v>
      </c>
      <c r="E35" s="22">
        <v>408</v>
      </c>
      <c r="F35" s="28">
        <v>312</v>
      </c>
      <c r="G35" s="28">
        <v>343</v>
      </c>
      <c r="H35" s="28">
        <v>278</v>
      </c>
      <c r="I35" s="22">
        <v>310</v>
      </c>
      <c r="J35" s="28">
        <v>361</v>
      </c>
      <c r="K35" s="28">
        <v>393</v>
      </c>
      <c r="L35" s="28">
        <v>328</v>
      </c>
      <c r="M35" s="22">
        <v>360</v>
      </c>
      <c r="N35" s="28">
        <v>411</v>
      </c>
      <c r="O35" s="28">
        <v>445</v>
      </c>
      <c r="P35" s="28">
        <v>453</v>
      </c>
      <c r="Q35" s="22">
        <v>508</v>
      </c>
      <c r="R35" s="28">
        <v>463</v>
      </c>
      <c r="S35" s="28">
        <v>512</v>
      </c>
      <c r="T35" s="28">
        <v>463</v>
      </c>
      <c r="U35" s="22">
        <v>512</v>
      </c>
      <c r="V35" s="28">
        <v>620</v>
      </c>
      <c r="W35" s="28">
        <v>670</v>
      </c>
      <c r="X35" s="28">
        <v>667</v>
      </c>
      <c r="Y35" s="22">
        <v>761</v>
      </c>
    </row>
    <row r="36" spans="1:25" ht="13.5">
      <c r="A36" s="2" t="s">
        <v>123</v>
      </c>
      <c r="B36" s="28">
        <v>4128</v>
      </c>
      <c r="C36" s="28">
        <v>4047</v>
      </c>
      <c r="D36" s="28">
        <v>3986</v>
      </c>
      <c r="E36" s="22">
        <v>3902</v>
      </c>
      <c r="F36" s="28">
        <v>3890</v>
      </c>
      <c r="G36" s="28">
        <v>3824</v>
      </c>
      <c r="H36" s="28">
        <v>3795</v>
      </c>
      <c r="I36" s="22">
        <v>3798</v>
      </c>
      <c r="J36" s="28">
        <v>3791</v>
      </c>
      <c r="K36" s="28">
        <v>3729</v>
      </c>
      <c r="L36" s="28">
        <v>3762</v>
      </c>
      <c r="M36" s="22">
        <v>3695</v>
      </c>
      <c r="N36" s="28">
        <v>3932</v>
      </c>
      <c r="O36" s="28">
        <v>3861</v>
      </c>
      <c r="P36" s="28">
        <v>3960</v>
      </c>
      <c r="Q36" s="22">
        <v>3939</v>
      </c>
      <c r="R36" s="28">
        <v>4018</v>
      </c>
      <c r="S36" s="28">
        <v>3959</v>
      </c>
      <c r="T36" s="28">
        <v>4032</v>
      </c>
      <c r="U36" s="22">
        <v>3957</v>
      </c>
      <c r="V36" s="28">
        <v>4096</v>
      </c>
      <c r="W36" s="28">
        <v>4020</v>
      </c>
      <c r="X36" s="28">
        <v>4131</v>
      </c>
      <c r="Y36" s="22">
        <v>4102</v>
      </c>
    </row>
    <row r="37" spans="1:25" ht="13.5">
      <c r="A37" s="2" t="s">
        <v>234</v>
      </c>
      <c r="B37" s="28">
        <v>21</v>
      </c>
      <c r="C37" s="28">
        <v>20</v>
      </c>
      <c r="D37" s="28">
        <v>18</v>
      </c>
      <c r="E37" s="22">
        <v>16</v>
      </c>
      <c r="F37" s="28">
        <v>14</v>
      </c>
      <c r="G37" s="28">
        <v>12</v>
      </c>
      <c r="H37" s="28">
        <v>10</v>
      </c>
      <c r="I37" s="22">
        <v>10</v>
      </c>
      <c r="J37" s="28">
        <v>9</v>
      </c>
      <c r="K37" s="28">
        <v>7</v>
      </c>
      <c r="L37" s="28">
        <v>7</v>
      </c>
      <c r="M37" s="22">
        <v>6</v>
      </c>
      <c r="N37" s="28">
        <v>7</v>
      </c>
      <c r="O37" s="28">
        <v>6</v>
      </c>
      <c r="P37" s="28">
        <v>5</v>
      </c>
      <c r="Q37" s="22">
        <v>18</v>
      </c>
      <c r="R37" s="28">
        <v>17</v>
      </c>
      <c r="S37" s="28">
        <v>15</v>
      </c>
      <c r="T37" s="28">
        <v>14</v>
      </c>
      <c r="U37" s="22">
        <v>12</v>
      </c>
      <c r="V37" s="28">
        <v>10</v>
      </c>
      <c r="W37" s="28">
        <v>9</v>
      </c>
      <c r="X37" s="28">
        <v>7</v>
      </c>
      <c r="Y37" s="22">
        <v>8</v>
      </c>
    </row>
    <row r="38" spans="1:25" ht="13.5">
      <c r="A38" s="2" t="s">
        <v>74</v>
      </c>
      <c r="B38" s="28">
        <v>5295</v>
      </c>
      <c r="C38" s="28">
        <v>4630</v>
      </c>
      <c r="D38" s="28">
        <v>4330</v>
      </c>
      <c r="E38" s="22">
        <v>4071</v>
      </c>
      <c r="F38" s="28">
        <v>3561</v>
      </c>
      <c r="G38" s="28">
        <v>3361</v>
      </c>
      <c r="H38" s="28">
        <v>3489</v>
      </c>
      <c r="I38" s="22">
        <v>1377</v>
      </c>
      <c r="J38" s="28">
        <v>3550</v>
      </c>
      <c r="K38" s="28">
        <v>4069</v>
      </c>
      <c r="L38" s="28">
        <v>4264</v>
      </c>
      <c r="M38" s="22">
        <v>1432</v>
      </c>
      <c r="N38" s="28">
        <v>5166</v>
      </c>
      <c r="O38" s="28">
        <v>5129</v>
      </c>
      <c r="P38" s="28">
        <v>5318</v>
      </c>
      <c r="Q38" s="22">
        <v>1412</v>
      </c>
      <c r="R38" s="28">
        <v>5366</v>
      </c>
      <c r="S38" s="28">
        <v>5637</v>
      </c>
      <c r="T38" s="28">
        <v>6126</v>
      </c>
      <c r="U38" s="22">
        <v>1420</v>
      </c>
      <c r="V38" s="28">
        <v>6514</v>
      </c>
      <c r="W38" s="28">
        <v>7933</v>
      </c>
      <c r="X38" s="28">
        <v>8552</v>
      </c>
      <c r="Y38" s="22">
        <v>1363</v>
      </c>
    </row>
    <row r="39" spans="1:25" ht="13.5">
      <c r="A39" s="2" t="s">
        <v>127</v>
      </c>
      <c r="B39" s="28">
        <v>9855</v>
      </c>
      <c r="C39" s="28">
        <v>9141</v>
      </c>
      <c r="D39" s="28">
        <v>8712</v>
      </c>
      <c r="E39" s="22">
        <v>8399</v>
      </c>
      <c r="F39" s="28">
        <v>7779</v>
      </c>
      <c r="G39" s="28">
        <v>7542</v>
      </c>
      <c r="H39" s="28">
        <v>7573</v>
      </c>
      <c r="I39" s="22">
        <v>7875</v>
      </c>
      <c r="J39" s="28">
        <v>7712</v>
      </c>
      <c r="K39" s="28">
        <v>8200</v>
      </c>
      <c r="L39" s="28">
        <v>8362</v>
      </c>
      <c r="M39" s="22">
        <v>8524</v>
      </c>
      <c r="N39" s="28">
        <v>9518</v>
      </c>
      <c r="O39" s="28">
        <v>9442</v>
      </c>
      <c r="P39" s="28">
        <v>9738</v>
      </c>
      <c r="Q39" s="22">
        <v>10150</v>
      </c>
      <c r="R39" s="28">
        <v>9865</v>
      </c>
      <c r="S39" s="28">
        <v>10124</v>
      </c>
      <c r="T39" s="28">
        <v>10636</v>
      </c>
      <c r="U39" s="22">
        <v>10108</v>
      </c>
      <c r="V39" s="28">
        <v>11242</v>
      </c>
      <c r="W39" s="28">
        <v>12634</v>
      </c>
      <c r="X39" s="28">
        <v>13358</v>
      </c>
      <c r="Y39" s="22">
        <v>13257</v>
      </c>
    </row>
    <row r="40" spans="1:25" ht="14.25" thickBot="1">
      <c r="A40" s="5" t="s">
        <v>128</v>
      </c>
      <c r="B40" s="29">
        <v>32268</v>
      </c>
      <c r="C40" s="29">
        <v>19987</v>
      </c>
      <c r="D40" s="29">
        <v>19113</v>
      </c>
      <c r="E40" s="23">
        <v>22478</v>
      </c>
      <c r="F40" s="29">
        <v>30479</v>
      </c>
      <c r="G40" s="29">
        <v>17927</v>
      </c>
      <c r="H40" s="29">
        <v>18810</v>
      </c>
      <c r="I40" s="23">
        <v>22702</v>
      </c>
      <c r="J40" s="29">
        <v>31058</v>
      </c>
      <c r="K40" s="29">
        <v>18976</v>
      </c>
      <c r="L40" s="29">
        <v>19097</v>
      </c>
      <c r="M40" s="23">
        <v>23176</v>
      </c>
      <c r="N40" s="29">
        <v>31452</v>
      </c>
      <c r="O40" s="29">
        <v>21880</v>
      </c>
      <c r="P40" s="29">
        <v>21711</v>
      </c>
      <c r="Q40" s="23">
        <v>27803</v>
      </c>
      <c r="R40" s="29">
        <v>35377</v>
      </c>
      <c r="S40" s="29">
        <v>22048</v>
      </c>
      <c r="T40" s="29">
        <v>20949</v>
      </c>
      <c r="U40" s="23">
        <v>24330</v>
      </c>
      <c r="V40" s="29">
        <v>33906</v>
      </c>
      <c r="W40" s="29">
        <v>24528</v>
      </c>
      <c r="X40" s="29">
        <v>23480</v>
      </c>
      <c r="Y40" s="23">
        <v>27475</v>
      </c>
    </row>
    <row r="41" spans="1:25" ht="14.25" thickTop="1">
      <c r="A41" s="2" t="s">
        <v>129</v>
      </c>
      <c r="B41" s="28">
        <v>8279</v>
      </c>
      <c r="C41" s="28">
        <v>8279</v>
      </c>
      <c r="D41" s="28">
        <v>8279</v>
      </c>
      <c r="E41" s="22">
        <v>8279</v>
      </c>
      <c r="F41" s="28">
        <v>8279</v>
      </c>
      <c r="G41" s="28">
        <v>8279</v>
      </c>
      <c r="H41" s="28">
        <v>8279</v>
      </c>
      <c r="I41" s="22">
        <v>8279</v>
      </c>
      <c r="J41" s="28">
        <v>8279</v>
      </c>
      <c r="K41" s="28">
        <v>8279</v>
      </c>
      <c r="L41" s="28">
        <v>8279</v>
      </c>
      <c r="M41" s="22">
        <v>8279</v>
      </c>
      <c r="N41" s="28">
        <v>8279</v>
      </c>
      <c r="O41" s="28">
        <v>8279</v>
      </c>
      <c r="P41" s="28">
        <v>8279</v>
      </c>
      <c r="Q41" s="22">
        <v>8279</v>
      </c>
      <c r="R41" s="28">
        <v>8279</v>
      </c>
      <c r="S41" s="28">
        <v>8279</v>
      </c>
      <c r="T41" s="28">
        <v>8279</v>
      </c>
      <c r="U41" s="22">
        <v>8279</v>
      </c>
      <c r="V41" s="28">
        <v>8279</v>
      </c>
      <c r="W41" s="28">
        <v>8279</v>
      </c>
      <c r="X41" s="28">
        <v>8279</v>
      </c>
      <c r="Y41" s="22">
        <v>8279</v>
      </c>
    </row>
    <row r="42" spans="1:25" ht="13.5">
      <c r="A42" s="2" t="s">
        <v>131</v>
      </c>
      <c r="B42" s="28">
        <v>8404</v>
      </c>
      <c r="C42" s="28">
        <v>8404</v>
      </c>
      <c r="D42" s="28">
        <v>8404</v>
      </c>
      <c r="E42" s="22">
        <v>8404</v>
      </c>
      <c r="F42" s="28">
        <v>8404</v>
      </c>
      <c r="G42" s="28">
        <v>8404</v>
      </c>
      <c r="H42" s="28">
        <v>8404</v>
      </c>
      <c r="I42" s="22">
        <v>8404</v>
      </c>
      <c r="J42" s="28">
        <v>8404</v>
      </c>
      <c r="K42" s="28">
        <v>8404</v>
      </c>
      <c r="L42" s="28">
        <v>8404</v>
      </c>
      <c r="M42" s="22">
        <v>8404</v>
      </c>
      <c r="N42" s="28">
        <v>8403</v>
      </c>
      <c r="O42" s="28">
        <v>8405</v>
      </c>
      <c r="P42" s="28">
        <v>8407</v>
      </c>
      <c r="Q42" s="22">
        <v>8407</v>
      </c>
      <c r="R42" s="28">
        <v>8407</v>
      </c>
      <c r="S42" s="28">
        <v>8407</v>
      </c>
      <c r="T42" s="28">
        <v>8407</v>
      </c>
      <c r="U42" s="22">
        <v>8407</v>
      </c>
      <c r="V42" s="28">
        <v>8407</v>
      </c>
      <c r="W42" s="28">
        <v>8407</v>
      </c>
      <c r="X42" s="28">
        <v>8406</v>
      </c>
      <c r="Y42" s="22">
        <v>8406</v>
      </c>
    </row>
    <row r="43" spans="1:25" ht="13.5">
      <c r="A43" s="2" t="s">
        <v>139</v>
      </c>
      <c r="B43" s="28">
        <v>38533</v>
      </c>
      <c r="C43" s="28">
        <v>38608</v>
      </c>
      <c r="D43" s="28">
        <v>38413</v>
      </c>
      <c r="E43" s="22">
        <v>38979</v>
      </c>
      <c r="F43" s="28">
        <v>38187</v>
      </c>
      <c r="G43" s="28">
        <v>38582</v>
      </c>
      <c r="H43" s="28">
        <v>38306</v>
      </c>
      <c r="I43" s="22">
        <v>38869</v>
      </c>
      <c r="J43" s="28">
        <v>38365</v>
      </c>
      <c r="K43" s="28">
        <v>38710</v>
      </c>
      <c r="L43" s="28">
        <v>38277</v>
      </c>
      <c r="M43" s="22">
        <v>38409</v>
      </c>
      <c r="N43" s="28">
        <v>38222</v>
      </c>
      <c r="O43" s="28">
        <v>38204</v>
      </c>
      <c r="P43" s="28">
        <v>37944</v>
      </c>
      <c r="Q43" s="22">
        <v>37844</v>
      </c>
      <c r="R43" s="28">
        <v>37386</v>
      </c>
      <c r="S43" s="28">
        <v>36965</v>
      </c>
      <c r="T43" s="28">
        <v>36397</v>
      </c>
      <c r="U43" s="22">
        <v>37162</v>
      </c>
      <c r="V43" s="28">
        <v>36801</v>
      </c>
      <c r="W43" s="28">
        <v>36773</v>
      </c>
      <c r="X43" s="28">
        <v>36209</v>
      </c>
      <c r="Y43" s="22">
        <v>36414</v>
      </c>
    </row>
    <row r="44" spans="1:25" ht="13.5">
      <c r="A44" s="2" t="s">
        <v>140</v>
      </c>
      <c r="B44" s="28">
        <v>-2242</v>
      </c>
      <c r="C44" s="28">
        <v>-2255</v>
      </c>
      <c r="D44" s="28">
        <v>-2271</v>
      </c>
      <c r="E44" s="22">
        <v>-2287</v>
      </c>
      <c r="F44" s="28">
        <v>-2063</v>
      </c>
      <c r="G44" s="28">
        <v>-2079</v>
      </c>
      <c r="H44" s="28">
        <v>-2098</v>
      </c>
      <c r="I44" s="22">
        <v>-2113</v>
      </c>
      <c r="J44" s="28">
        <v>-2085</v>
      </c>
      <c r="K44" s="28">
        <v>-2102</v>
      </c>
      <c r="L44" s="28">
        <v>-2118</v>
      </c>
      <c r="M44" s="22">
        <v>-2134</v>
      </c>
      <c r="N44" s="28">
        <v>-2140</v>
      </c>
      <c r="O44" s="28">
        <v>-2150</v>
      </c>
      <c r="P44" s="28">
        <v>-2147</v>
      </c>
      <c r="Q44" s="22">
        <v>-2161</v>
      </c>
      <c r="R44" s="28">
        <v>-2161</v>
      </c>
      <c r="S44" s="28">
        <v>-2160</v>
      </c>
      <c r="T44" s="28">
        <v>-2159</v>
      </c>
      <c r="U44" s="22">
        <v>-2157</v>
      </c>
      <c r="V44" s="28">
        <v>-2154</v>
      </c>
      <c r="W44" s="28">
        <v>-1667</v>
      </c>
      <c r="X44" s="28">
        <v>-1659</v>
      </c>
      <c r="Y44" s="22">
        <v>-1658</v>
      </c>
    </row>
    <row r="45" spans="1:25" ht="13.5">
      <c r="A45" s="2" t="s">
        <v>141</v>
      </c>
      <c r="B45" s="28">
        <v>52975</v>
      </c>
      <c r="C45" s="28">
        <v>53036</v>
      </c>
      <c r="D45" s="28">
        <v>52826</v>
      </c>
      <c r="E45" s="22">
        <v>53375</v>
      </c>
      <c r="F45" s="28">
        <v>52807</v>
      </c>
      <c r="G45" s="28">
        <v>53187</v>
      </c>
      <c r="H45" s="28">
        <v>52893</v>
      </c>
      <c r="I45" s="22">
        <v>53439</v>
      </c>
      <c r="J45" s="28">
        <v>52965</v>
      </c>
      <c r="K45" s="28">
        <v>53291</v>
      </c>
      <c r="L45" s="28">
        <v>52843</v>
      </c>
      <c r="M45" s="22">
        <v>52960</v>
      </c>
      <c r="N45" s="28">
        <v>52765</v>
      </c>
      <c r="O45" s="28">
        <v>52738</v>
      </c>
      <c r="P45" s="28">
        <v>52483</v>
      </c>
      <c r="Q45" s="22">
        <v>52370</v>
      </c>
      <c r="R45" s="28">
        <v>51911</v>
      </c>
      <c r="S45" s="28">
        <v>51490</v>
      </c>
      <c r="T45" s="28">
        <v>50925</v>
      </c>
      <c r="U45" s="22">
        <v>51691</v>
      </c>
      <c r="V45" s="28">
        <v>51333</v>
      </c>
      <c r="W45" s="28">
        <v>51793</v>
      </c>
      <c r="X45" s="28">
        <v>51236</v>
      </c>
      <c r="Y45" s="22">
        <v>51442</v>
      </c>
    </row>
    <row r="46" spans="1:25" ht="13.5">
      <c r="A46" s="2" t="s">
        <v>142</v>
      </c>
      <c r="B46" s="28">
        <v>4950</v>
      </c>
      <c r="C46" s="28">
        <v>3733</v>
      </c>
      <c r="D46" s="28">
        <v>3123</v>
      </c>
      <c r="E46" s="22">
        <v>2591</v>
      </c>
      <c r="F46" s="28">
        <v>1458</v>
      </c>
      <c r="G46" s="28">
        <v>959</v>
      </c>
      <c r="H46" s="28">
        <v>977</v>
      </c>
      <c r="I46" s="22">
        <v>1222</v>
      </c>
      <c r="J46" s="28">
        <v>465</v>
      </c>
      <c r="K46" s="28">
        <v>913</v>
      </c>
      <c r="L46" s="28">
        <v>968</v>
      </c>
      <c r="M46" s="22">
        <v>1055</v>
      </c>
      <c r="N46" s="28">
        <v>1415</v>
      </c>
      <c r="O46" s="28">
        <v>1212</v>
      </c>
      <c r="P46" s="28">
        <v>1318</v>
      </c>
      <c r="Q46" s="22">
        <v>1785</v>
      </c>
      <c r="R46" s="28">
        <v>1462</v>
      </c>
      <c r="S46" s="28">
        <v>1711</v>
      </c>
      <c r="T46" s="28">
        <v>2298</v>
      </c>
      <c r="U46" s="22">
        <v>1293</v>
      </c>
      <c r="V46" s="28">
        <v>2342</v>
      </c>
      <c r="W46" s="28">
        <v>4406</v>
      </c>
      <c r="X46" s="28">
        <v>5129</v>
      </c>
      <c r="Y46" s="22">
        <v>4639</v>
      </c>
    </row>
    <row r="47" spans="1:25" ht="13.5">
      <c r="A47" s="2" t="s">
        <v>143</v>
      </c>
      <c r="B47" s="28">
        <v>8</v>
      </c>
      <c r="C47" s="28">
        <v>0</v>
      </c>
      <c r="D47" s="28">
        <v>0</v>
      </c>
      <c r="E47" s="22">
        <v>1</v>
      </c>
      <c r="F47" s="28">
        <v>2</v>
      </c>
      <c r="G47" s="28">
        <v>0</v>
      </c>
      <c r="H47" s="28">
        <v>0</v>
      </c>
      <c r="I47" s="22">
        <v>1</v>
      </c>
      <c r="J47" s="28">
        <v>0</v>
      </c>
      <c r="K47" s="28">
        <v>0</v>
      </c>
      <c r="L47" s="28"/>
      <c r="M47" s="22">
        <v>1</v>
      </c>
      <c r="N47" s="28">
        <v>0</v>
      </c>
      <c r="O47" s="28">
        <v>2</v>
      </c>
      <c r="P47" s="28">
        <v>-1</v>
      </c>
      <c r="Q47" s="22">
        <v>0</v>
      </c>
      <c r="R47" s="28">
        <v>0</v>
      </c>
      <c r="S47" s="28">
        <v>0</v>
      </c>
      <c r="T47" s="28">
        <v>0</v>
      </c>
      <c r="U47" s="22">
        <v>0</v>
      </c>
      <c r="V47" s="28">
        <v>0</v>
      </c>
      <c r="W47" s="28">
        <v>-1</v>
      </c>
      <c r="X47" s="28"/>
      <c r="Y47" s="22">
        <v>0</v>
      </c>
    </row>
    <row r="48" spans="1:25" ht="13.5">
      <c r="A48" s="2" t="s">
        <v>144</v>
      </c>
      <c r="B48" s="28">
        <v>4959</v>
      </c>
      <c r="C48" s="28">
        <v>3732</v>
      </c>
      <c r="D48" s="28">
        <v>3123</v>
      </c>
      <c r="E48" s="22">
        <v>2592</v>
      </c>
      <c r="F48" s="28">
        <v>1460</v>
      </c>
      <c r="G48" s="28">
        <v>959</v>
      </c>
      <c r="H48" s="28">
        <v>977</v>
      </c>
      <c r="I48" s="22">
        <v>1224</v>
      </c>
      <c r="J48" s="28">
        <v>465</v>
      </c>
      <c r="K48" s="28">
        <v>913</v>
      </c>
      <c r="L48" s="28">
        <v>968</v>
      </c>
      <c r="M48" s="22">
        <v>1057</v>
      </c>
      <c r="N48" s="28">
        <v>1414</v>
      </c>
      <c r="O48" s="28">
        <v>1214</v>
      </c>
      <c r="P48" s="28">
        <v>1316</v>
      </c>
      <c r="Q48" s="22">
        <v>1785</v>
      </c>
      <c r="R48" s="28">
        <v>1463</v>
      </c>
      <c r="S48" s="28">
        <v>1711</v>
      </c>
      <c r="T48" s="28">
        <v>2298</v>
      </c>
      <c r="U48" s="22">
        <v>1293</v>
      </c>
      <c r="V48" s="28">
        <v>2343</v>
      </c>
      <c r="W48" s="28">
        <v>4404</v>
      </c>
      <c r="X48" s="28">
        <v>5129</v>
      </c>
      <c r="Y48" s="22">
        <v>4639</v>
      </c>
    </row>
    <row r="49" spans="1:25" ht="13.5">
      <c r="A49" s="6" t="s">
        <v>145</v>
      </c>
      <c r="B49" s="28">
        <v>57934</v>
      </c>
      <c r="C49" s="28">
        <v>56769</v>
      </c>
      <c r="D49" s="28">
        <v>55950</v>
      </c>
      <c r="E49" s="22">
        <v>55967</v>
      </c>
      <c r="F49" s="28">
        <v>54268</v>
      </c>
      <c r="G49" s="28">
        <v>54146</v>
      </c>
      <c r="H49" s="28">
        <v>53870</v>
      </c>
      <c r="I49" s="22">
        <v>54663</v>
      </c>
      <c r="J49" s="28">
        <v>53430</v>
      </c>
      <c r="K49" s="28">
        <v>54205</v>
      </c>
      <c r="L49" s="28">
        <v>53811</v>
      </c>
      <c r="M49" s="22">
        <v>54017</v>
      </c>
      <c r="N49" s="28">
        <v>54180</v>
      </c>
      <c r="O49" s="28">
        <v>53952</v>
      </c>
      <c r="P49" s="28">
        <v>53800</v>
      </c>
      <c r="Q49" s="22">
        <v>54155</v>
      </c>
      <c r="R49" s="28">
        <v>53375</v>
      </c>
      <c r="S49" s="28">
        <v>53202</v>
      </c>
      <c r="T49" s="28">
        <v>53223</v>
      </c>
      <c r="U49" s="22">
        <v>52985</v>
      </c>
      <c r="V49" s="28">
        <v>53676</v>
      </c>
      <c r="W49" s="28">
        <v>56197</v>
      </c>
      <c r="X49" s="28">
        <v>56365</v>
      </c>
      <c r="Y49" s="22">
        <v>56081</v>
      </c>
    </row>
    <row r="50" spans="1:25" ht="14.25" thickBot="1">
      <c r="A50" s="7" t="s">
        <v>146</v>
      </c>
      <c r="B50" s="28">
        <v>90202</v>
      </c>
      <c r="C50" s="28">
        <v>76756</v>
      </c>
      <c r="D50" s="28">
        <v>75063</v>
      </c>
      <c r="E50" s="22">
        <v>78446</v>
      </c>
      <c r="F50" s="28">
        <v>84748</v>
      </c>
      <c r="G50" s="28">
        <v>72074</v>
      </c>
      <c r="H50" s="28">
        <v>72681</v>
      </c>
      <c r="I50" s="22">
        <v>77366</v>
      </c>
      <c r="J50" s="28">
        <v>84489</v>
      </c>
      <c r="K50" s="28">
        <v>73181</v>
      </c>
      <c r="L50" s="28">
        <v>72908</v>
      </c>
      <c r="M50" s="22">
        <v>77194</v>
      </c>
      <c r="N50" s="28">
        <v>85632</v>
      </c>
      <c r="O50" s="28">
        <v>75833</v>
      </c>
      <c r="P50" s="28">
        <v>75511</v>
      </c>
      <c r="Q50" s="22">
        <v>81959</v>
      </c>
      <c r="R50" s="28">
        <v>88753</v>
      </c>
      <c r="S50" s="28">
        <v>75250</v>
      </c>
      <c r="T50" s="28">
        <v>74173</v>
      </c>
      <c r="U50" s="22">
        <v>77315</v>
      </c>
      <c r="V50" s="28">
        <v>87583</v>
      </c>
      <c r="W50" s="28">
        <v>80726</v>
      </c>
      <c r="X50" s="28">
        <v>79846</v>
      </c>
      <c r="Y50" s="22">
        <v>83556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151</v>
      </c>
    </row>
    <row r="54" ht="13.5">
      <c r="A54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2108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44</v>
      </c>
      <c r="B4" s="15" t="str">
        <f>HYPERLINK("http://www.kabupro.jp/mark/20130627/S000DSYA.htm","有価証券報告書")</f>
        <v>有価証券報告書</v>
      </c>
      <c r="C4" s="15" t="str">
        <f>HYPERLINK("http://www.kabupro.jp/mark/20130627/S000DSYA.htm","有価証券報告書")</f>
        <v>有価証券報告書</v>
      </c>
      <c r="D4" s="15" t="str">
        <f>HYPERLINK("http://www.kabupro.jp/mark/20120628/S000B91O.htm","有価証券報告書")</f>
        <v>有価証券報告書</v>
      </c>
      <c r="E4" s="15" t="str">
        <f>HYPERLINK("http://www.kabupro.jp/mark/20110629/S0008PM0.htm","有価証券報告書")</f>
        <v>有価証券報告書</v>
      </c>
      <c r="F4" s="15" t="str">
        <f>HYPERLINK("http://www.kabupro.jp/mark/20100629/S00065OM.htm","有価証券報告書")</f>
        <v>有価証券報告書</v>
      </c>
      <c r="G4" s="15" t="str">
        <f>HYPERLINK("http://www.kabupro.jp/mark/20090626/S0003HCU.htm","有価証券報告書")</f>
        <v>有価証券報告書</v>
      </c>
    </row>
    <row r="5" spans="1:7" ht="14.25" thickBot="1">
      <c r="A5" s="11" t="s">
        <v>45</v>
      </c>
      <c r="B5" s="1" t="s">
        <v>51</v>
      </c>
      <c r="C5" s="1" t="s">
        <v>51</v>
      </c>
      <c r="D5" s="1" t="s">
        <v>55</v>
      </c>
      <c r="E5" s="1" t="s">
        <v>57</v>
      </c>
      <c r="F5" s="1" t="s">
        <v>59</v>
      </c>
      <c r="G5" s="1" t="s">
        <v>61</v>
      </c>
    </row>
    <row r="6" spans="1:7" ht="15" thickBot="1" thickTop="1">
      <c r="A6" s="10" t="s">
        <v>46</v>
      </c>
      <c r="B6" s="18" t="s">
        <v>192</v>
      </c>
      <c r="C6" s="19"/>
      <c r="D6" s="19"/>
      <c r="E6" s="19"/>
      <c r="F6" s="19"/>
      <c r="G6" s="19"/>
    </row>
    <row r="7" spans="1:7" ht="14.25" thickTop="1">
      <c r="A7" s="12" t="s">
        <v>47</v>
      </c>
      <c r="B7" s="16" t="s">
        <v>52</v>
      </c>
      <c r="C7" s="16" t="s">
        <v>52</v>
      </c>
      <c r="D7" s="16" t="s">
        <v>52</v>
      </c>
      <c r="E7" s="16" t="s">
        <v>52</v>
      </c>
      <c r="F7" s="16" t="s">
        <v>52</v>
      </c>
      <c r="G7" s="16" t="s">
        <v>52</v>
      </c>
    </row>
    <row r="8" spans="1:7" ht="13.5">
      <c r="A8" s="13" t="s">
        <v>48</v>
      </c>
      <c r="B8" s="17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  <c r="G8" s="17" t="s">
        <v>158</v>
      </c>
    </row>
    <row r="9" spans="1:7" ht="13.5">
      <c r="A9" s="13" t="s">
        <v>49</v>
      </c>
      <c r="B9" s="17" t="s">
        <v>53</v>
      </c>
      <c r="C9" s="17" t="s">
        <v>54</v>
      </c>
      <c r="D9" s="17" t="s">
        <v>56</v>
      </c>
      <c r="E9" s="17" t="s">
        <v>58</v>
      </c>
      <c r="F9" s="17" t="s">
        <v>60</v>
      </c>
      <c r="G9" s="17" t="s">
        <v>62</v>
      </c>
    </row>
    <row r="10" spans="1:7" ht="14.25" thickBot="1">
      <c r="A10" s="13" t="s">
        <v>50</v>
      </c>
      <c r="B10" s="17" t="s">
        <v>64</v>
      </c>
      <c r="C10" s="17" t="s">
        <v>64</v>
      </c>
      <c r="D10" s="17" t="s">
        <v>64</v>
      </c>
      <c r="E10" s="17" t="s">
        <v>64</v>
      </c>
      <c r="F10" s="17" t="s">
        <v>64</v>
      </c>
      <c r="G10" s="17" t="s">
        <v>64</v>
      </c>
    </row>
    <row r="11" spans="1:7" ht="14.25" thickTop="1">
      <c r="A11" s="26" t="s">
        <v>159</v>
      </c>
      <c r="B11" s="21">
        <v>55539</v>
      </c>
      <c r="C11" s="21">
        <v>54711</v>
      </c>
      <c r="D11" s="21">
        <v>55920</v>
      </c>
      <c r="E11" s="21">
        <v>56184</v>
      </c>
      <c r="F11" s="21">
        <v>55500</v>
      </c>
      <c r="G11" s="21">
        <v>52564</v>
      </c>
    </row>
    <row r="12" spans="1:7" ht="13.5">
      <c r="A12" s="6" t="s">
        <v>160</v>
      </c>
      <c r="B12" s="22">
        <v>18673</v>
      </c>
      <c r="C12" s="22">
        <v>18696</v>
      </c>
      <c r="D12" s="22">
        <v>22932</v>
      </c>
      <c r="E12" s="22">
        <v>20920</v>
      </c>
      <c r="F12" s="22">
        <v>18140</v>
      </c>
      <c r="G12" s="22">
        <v>15765</v>
      </c>
    </row>
    <row r="13" spans="1:7" ht="13.5">
      <c r="A13" s="6" t="s">
        <v>161</v>
      </c>
      <c r="B13" s="22">
        <v>45030</v>
      </c>
      <c r="C13" s="22">
        <v>43168</v>
      </c>
      <c r="D13" s="22">
        <v>40854</v>
      </c>
      <c r="E13" s="22">
        <v>46233</v>
      </c>
      <c r="F13" s="22">
        <v>47516</v>
      </c>
      <c r="G13" s="22">
        <v>41352</v>
      </c>
    </row>
    <row r="14" spans="1:7" ht="13.5">
      <c r="A14" s="6" t="s">
        <v>162</v>
      </c>
      <c r="B14" s="22">
        <v>779</v>
      </c>
      <c r="C14" s="22">
        <v>801</v>
      </c>
      <c r="D14" s="22">
        <v>796</v>
      </c>
      <c r="E14" s="22">
        <v>1584</v>
      </c>
      <c r="F14" s="22">
        <v>726</v>
      </c>
      <c r="G14" s="22">
        <v>600</v>
      </c>
    </row>
    <row r="15" spans="1:7" ht="13.5">
      <c r="A15" s="6" t="s">
        <v>163</v>
      </c>
      <c r="B15" s="22">
        <v>471</v>
      </c>
      <c r="C15" s="22">
        <v>500</v>
      </c>
      <c r="D15" s="22">
        <v>634</v>
      </c>
      <c r="E15" s="22">
        <v>562</v>
      </c>
      <c r="F15" s="22">
        <v>585</v>
      </c>
      <c r="G15" s="22">
        <v>581</v>
      </c>
    </row>
    <row r="16" spans="1:7" ht="13.5">
      <c r="A16" s="6" t="s">
        <v>164</v>
      </c>
      <c r="B16" s="22">
        <v>64955</v>
      </c>
      <c r="C16" s="22">
        <v>63167</v>
      </c>
      <c r="D16" s="22">
        <v>65217</v>
      </c>
      <c r="E16" s="22"/>
      <c r="F16" s="22">
        <v>66968</v>
      </c>
      <c r="G16" s="22">
        <v>58300</v>
      </c>
    </row>
    <row r="17" spans="1:7" ht="13.5">
      <c r="A17" s="6" t="s">
        <v>165</v>
      </c>
      <c r="B17" s="22">
        <v>3821</v>
      </c>
      <c r="C17" s="22">
        <v>3370</v>
      </c>
      <c r="D17" s="22"/>
      <c r="E17" s="22"/>
      <c r="F17" s="22"/>
      <c r="G17" s="22"/>
    </row>
    <row r="18" spans="1:7" ht="13.5">
      <c r="A18" s="6" t="s">
        <v>166</v>
      </c>
      <c r="B18" s="22">
        <v>193</v>
      </c>
      <c r="C18" s="22">
        <v>242</v>
      </c>
      <c r="D18" s="22">
        <v>200</v>
      </c>
      <c r="E18" s="22">
        <v>263</v>
      </c>
      <c r="F18" s="22">
        <v>203</v>
      </c>
      <c r="G18" s="22">
        <v>160</v>
      </c>
    </row>
    <row r="19" spans="1:7" ht="13.5">
      <c r="A19" s="6" t="s">
        <v>167</v>
      </c>
      <c r="B19" s="22">
        <v>18953</v>
      </c>
      <c r="C19" s="22">
        <v>19346</v>
      </c>
      <c r="D19" s="22">
        <v>18750</v>
      </c>
      <c r="E19" s="22">
        <v>22975</v>
      </c>
      <c r="F19" s="22">
        <v>21475</v>
      </c>
      <c r="G19" s="22">
        <v>18578</v>
      </c>
    </row>
    <row r="20" spans="1:7" ht="13.5">
      <c r="A20" s="6" t="s">
        <v>168</v>
      </c>
      <c r="B20" s="22">
        <v>262</v>
      </c>
      <c r="C20" s="22">
        <v>702</v>
      </c>
      <c r="D20" s="22"/>
      <c r="E20" s="22"/>
      <c r="F20" s="22"/>
      <c r="G20" s="22"/>
    </row>
    <row r="21" spans="1:7" ht="13.5">
      <c r="A21" s="6" t="s">
        <v>169</v>
      </c>
      <c r="B21" s="22">
        <v>42249</v>
      </c>
      <c r="C21" s="22">
        <v>40910</v>
      </c>
      <c r="D21" s="22">
        <v>40981</v>
      </c>
      <c r="E21" s="22">
        <v>39240</v>
      </c>
      <c r="F21" s="22">
        <v>39465</v>
      </c>
      <c r="G21" s="22">
        <v>37673</v>
      </c>
    </row>
    <row r="22" spans="1:7" ht="13.5">
      <c r="A22" s="7" t="s">
        <v>170</v>
      </c>
      <c r="B22" s="22">
        <v>13289</v>
      </c>
      <c r="C22" s="22">
        <v>13801</v>
      </c>
      <c r="D22" s="22">
        <v>14938</v>
      </c>
      <c r="E22" s="22">
        <v>16944</v>
      </c>
      <c r="F22" s="22">
        <v>16034</v>
      </c>
      <c r="G22" s="22">
        <v>14890</v>
      </c>
    </row>
    <row r="23" spans="1:7" ht="13.5">
      <c r="A23" s="6" t="s">
        <v>171</v>
      </c>
      <c r="B23" s="22">
        <v>9793</v>
      </c>
      <c r="C23" s="22">
        <v>9774</v>
      </c>
      <c r="D23" s="22">
        <v>10241</v>
      </c>
      <c r="E23" s="22">
        <v>11602</v>
      </c>
      <c r="F23" s="22">
        <v>11320</v>
      </c>
      <c r="G23" s="22">
        <v>10116</v>
      </c>
    </row>
    <row r="24" spans="1:7" ht="13.5">
      <c r="A24" s="6" t="s">
        <v>172</v>
      </c>
      <c r="B24" s="22">
        <v>2416</v>
      </c>
      <c r="C24" s="22">
        <v>2424</v>
      </c>
      <c r="D24" s="22">
        <v>2778</v>
      </c>
      <c r="E24" s="22">
        <v>2582</v>
      </c>
      <c r="F24" s="22">
        <v>2624</v>
      </c>
      <c r="G24" s="22">
        <v>2459</v>
      </c>
    </row>
    <row r="25" spans="1:7" ht="13.5">
      <c r="A25" s="6" t="s">
        <v>173</v>
      </c>
      <c r="B25" s="22">
        <v>12210</v>
      </c>
      <c r="C25" s="22">
        <v>12199</v>
      </c>
      <c r="D25" s="22">
        <v>13020</v>
      </c>
      <c r="E25" s="22">
        <v>14184</v>
      </c>
      <c r="F25" s="22">
        <v>13944</v>
      </c>
      <c r="G25" s="22">
        <v>12576</v>
      </c>
    </row>
    <row r="26" spans="1:7" ht="14.25" thickBot="1">
      <c r="A26" s="25" t="s">
        <v>174</v>
      </c>
      <c r="B26" s="23">
        <v>1079</v>
      </c>
      <c r="C26" s="23">
        <v>1602</v>
      </c>
      <c r="D26" s="23">
        <v>1918</v>
      </c>
      <c r="E26" s="23">
        <v>2759</v>
      </c>
      <c r="F26" s="23">
        <v>2089</v>
      </c>
      <c r="G26" s="23">
        <v>2313</v>
      </c>
    </row>
    <row r="27" spans="1:7" ht="14.25" thickTop="1">
      <c r="A27" s="6" t="s">
        <v>175</v>
      </c>
      <c r="B27" s="22">
        <v>6</v>
      </c>
      <c r="C27" s="22">
        <v>8</v>
      </c>
      <c r="D27" s="22">
        <v>10</v>
      </c>
      <c r="E27" s="22">
        <v>13</v>
      </c>
      <c r="F27" s="22">
        <v>29</v>
      </c>
      <c r="G27" s="22">
        <v>43</v>
      </c>
    </row>
    <row r="28" spans="1:7" ht="13.5">
      <c r="A28" s="6" t="s">
        <v>176</v>
      </c>
      <c r="B28" s="22">
        <v>226</v>
      </c>
      <c r="C28" s="22">
        <v>248</v>
      </c>
      <c r="D28" s="22">
        <v>273</v>
      </c>
      <c r="E28" s="22">
        <v>197</v>
      </c>
      <c r="F28" s="22">
        <v>291</v>
      </c>
      <c r="G28" s="22">
        <v>279</v>
      </c>
    </row>
    <row r="29" spans="1:7" ht="13.5">
      <c r="A29" s="6" t="s">
        <v>74</v>
      </c>
      <c r="B29" s="22">
        <v>75</v>
      </c>
      <c r="C29" s="22">
        <v>60</v>
      </c>
      <c r="D29" s="22">
        <v>55</v>
      </c>
      <c r="E29" s="22">
        <v>48</v>
      </c>
      <c r="F29" s="22">
        <v>57</v>
      </c>
      <c r="G29" s="22">
        <v>67</v>
      </c>
    </row>
    <row r="30" spans="1:7" ht="13.5">
      <c r="A30" s="6" t="s">
        <v>177</v>
      </c>
      <c r="B30" s="22">
        <v>308</v>
      </c>
      <c r="C30" s="22">
        <v>317</v>
      </c>
      <c r="D30" s="22">
        <v>339</v>
      </c>
      <c r="E30" s="22">
        <v>280</v>
      </c>
      <c r="F30" s="22">
        <v>387</v>
      </c>
      <c r="G30" s="22">
        <v>403</v>
      </c>
    </row>
    <row r="31" spans="1:7" ht="13.5">
      <c r="A31" s="6" t="s">
        <v>178</v>
      </c>
      <c r="B31" s="22">
        <v>151</v>
      </c>
      <c r="C31" s="22">
        <v>163</v>
      </c>
      <c r="D31" s="22">
        <v>182</v>
      </c>
      <c r="E31" s="22">
        <v>211</v>
      </c>
      <c r="F31" s="22">
        <v>227</v>
      </c>
      <c r="G31" s="22">
        <v>243</v>
      </c>
    </row>
    <row r="32" spans="1:7" ht="13.5">
      <c r="A32" s="6" t="s">
        <v>179</v>
      </c>
      <c r="B32" s="22">
        <v>54</v>
      </c>
      <c r="C32" s="22">
        <v>59</v>
      </c>
      <c r="D32" s="22">
        <v>114</v>
      </c>
      <c r="E32" s="22">
        <v>53</v>
      </c>
      <c r="F32" s="22">
        <v>41</v>
      </c>
      <c r="G32" s="22">
        <v>45</v>
      </c>
    </row>
    <row r="33" spans="1:7" ht="13.5">
      <c r="A33" s="6" t="s">
        <v>74</v>
      </c>
      <c r="B33" s="22">
        <v>44</v>
      </c>
      <c r="C33" s="22">
        <v>42</v>
      </c>
      <c r="D33" s="22">
        <v>54</v>
      </c>
      <c r="E33" s="22">
        <v>35</v>
      </c>
      <c r="F33" s="22">
        <v>52</v>
      </c>
      <c r="G33" s="22">
        <v>30</v>
      </c>
    </row>
    <row r="34" spans="1:7" ht="13.5">
      <c r="A34" s="6" t="s">
        <v>180</v>
      </c>
      <c r="B34" s="22">
        <v>250</v>
      </c>
      <c r="C34" s="22">
        <v>265</v>
      </c>
      <c r="D34" s="22">
        <v>350</v>
      </c>
      <c r="E34" s="22">
        <v>301</v>
      </c>
      <c r="F34" s="22">
        <v>321</v>
      </c>
      <c r="G34" s="22">
        <v>319</v>
      </c>
    </row>
    <row r="35" spans="1:7" ht="14.25" thickBot="1">
      <c r="A35" s="25" t="s">
        <v>181</v>
      </c>
      <c r="B35" s="23">
        <v>1138</v>
      </c>
      <c r="C35" s="23">
        <v>1653</v>
      </c>
      <c r="D35" s="23">
        <v>1906</v>
      </c>
      <c r="E35" s="23">
        <v>2738</v>
      </c>
      <c r="F35" s="23">
        <v>2155</v>
      </c>
      <c r="G35" s="23">
        <v>2398</v>
      </c>
    </row>
    <row r="36" spans="1:7" ht="14.25" thickTop="1">
      <c r="A36" s="6" t="s">
        <v>182</v>
      </c>
      <c r="B36" s="22">
        <v>0</v>
      </c>
      <c r="C36" s="22">
        <v>2</v>
      </c>
      <c r="D36" s="22">
        <v>17</v>
      </c>
      <c r="E36" s="22">
        <v>0</v>
      </c>
      <c r="F36" s="22">
        <v>5</v>
      </c>
      <c r="G36" s="22">
        <v>53</v>
      </c>
    </row>
    <row r="37" spans="1:7" ht="13.5">
      <c r="A37" s="6" t="s">
        <v>183</v>
      </c>
      <c r="B37" s="22">
        <v>0</v>
      </c>
      <c r="C37" s="22"/>
      <c r="D37" s="22"/>
      <c r="E37" s="22"/>
      <c r="F37" s="22">
        <v>15</v>
      </c>
      <c r="G37" s="22"/>
    </row>
    <row r="38" spans="1:7" ht="13.5">
      <c r="A38" s="6" t="s">
        <v>74</v>
      </c>
      <c r="B38" s="22"/>
      <c r="C38" s="22">
        <v>0</v>
      </c>
      <c r="D38" s="22">
        <v>1</v>
      </c>
      <c r="E38" s="22"/>
      <c r="F38" s="22">
        <v>1</v>
      </c>
      <c r="G38" s="22"/>
    </row>
    <row r="39" spans="1:7" ht="13.5">
      <c r="A39" s="6" t="s">
        <v>184</v>
      </c>
      <c r="B39" s="22">
        <v>0</v>
      </c>
      <c r="C39" s="22">
        <v>2</v>
      </c>
      <c r="D39" s="22">
        <v>18</v>
      </c>
      <c r="E39" s="22">
        <v>16</v>
      </c>
      <c r="F39" s="22">
        <v>32</v>
      </c>
      <c r="G39" s="22">
        <v>64</v>
      </c>
    </row>
    <row r="40" spans="1:7" ht="13.5">
      <c r="A40" s="6" t="s">
        <v>179</v>
      </c>
      <c r="B40" s="22">
        <v>102</v>
      </c>
      <c r="C40" s="22">
        <v>36</v>
      </c>
      <c r="D40" s="22">
        <v>45</v>
      </c>
      <c r="E40" s="22">
        <v>35</v>
      </c>
      <c r="F40" s="22">
        <v>92</v>
      </c>
      <c r="G40" s="22">
        <v>20</v>
      </c>
    </row>
    <row r="41" spans="1:7" ht="13.5">
      <c r="A41" s="6" t="s">
        <v>185</v>
      </c>
      <c r="B41" s="22"/>
      <c r="C41" s="22">
        <v>0</v>
      </c>
      <c r="D41" s="22">
        <v>27</v>
      </c>
      <c r="E41" s="22"/>
      <c r="F41" s="22">
        <v>2</v>
      </c>
      <c r="G41" s="22">
        <v>21</v>
      </c>
    </row>
    <row r="42" spans="1:7" ht="13.5">
      <c r="A42" s="6" t="s">
        <v>74</v>
      </c>
      <c r="B42" s="22">
        <v>0</v>
      </c>
      <c r="C42" s="22">
        <v>2</v>
      </c>
      <c r="D42" s="22">
        <v>12</v>
      </c>
      <c r="E42" s="22">
        <v>1</v>
      </c>
      <c r="F42" s="22"/>
      <c r="G42" s="22"/>
    </row>
    <row r="43" spans="1:7" ht="13.5">
      <c r="A43" s="6" t="s">
        <v>186</v>
      </c>
      <c r="B43" s="22">
        <v>102</v>
      </c>
      <c r="C43" s="22">
        <v>39</v>
      </c>
      <c r="D43" s="22">
        <v>85</v>
      </c>
      <c r="E43" s="22">
        <v>36</v>
      </c>
      <c r="F43" s="22">
        <v>147</v>
      </c>
      <c r="G43" s="22">
        <v>211</v>
      </c>
    </row>
    <row r="44" spans="1:7" ht="13.5">
      <c r="A44" s="7" t="s">
        <v>187</v>
      </c>
      <c r="B44" s="22">
        <v>1035</v>
      </c>
      <c r="C44" s="22">
        <v>1617</v>
      </c>
      <c r="D44" s="22">
        <v>1839</v>
      </c>
      <c r="E44" s="22">
        <v>2719</v>
      </c>
      <c r="F44" s="22">
        <v>2040</v>
      </c>
      <c r="G44" s="22">
        <v>2250</v>
      </c>
    </row>
    <row r="45" spans="1:7" ht="13.5">
      <c r="A45" s="7" t="s">
        <v>188</v>
      </c>
      <c r="B45" s="22">
        <v>437</v>
      </c>
      <c r="C45" s="22">
        <v>797</v>
      </c>
      <c r="D45" s="22">
        <v>523</v>
      </c>
      <c r="E45" s="22">
        <v>981</v>
      </c>
      <c r="F45" s="22">
        <v>660</v>
      </c>
      <c r="G45" s="22">
        <v>1256</v>
      </c>
    </row>
    <row r="46" spans="1:7" ht="13.5">
      <c r="A46" s="7" t="s">
        <v>189</v>
      </c>
      <c r="B46" s="22">
        <v>-21</v>
      </c>
      <c r="C46" s="22">
        <v>-70</v>
      </c>
      <c r="D46" s="22">
        <v>-146</v>
      </c>
      <c r="E46" s="22">
        <v>98</v>
      </c>
      <c r="F46" s="22">
        <v>160</v>
      </c>
      <c r="G46" s="22">
        <v>-307</v>
      </c>
    </row>
    <row r="47" spans="1:7" ht="13.5">
      <c r="A47" s="7" t="s">
        <v>190</v>
      </c>
      <c r="B47" s="22">
        <v>415</v>
      </c>
      <c r="C47" s="22">
        <v>726</v>
      </c>
      <c r="D47" s="22">
        <v>784</v>
      </c>
      <c r="E47" s="22">
        <v>1079</v>
      </c>
      <c r="F47" s="22">
        <v>820</v>
      </c>
      <c r="G47" s="22">
        <v>948</v>
      </c>
    </row>
    <row r="48" spans="1:7" ht="14.25" thickBot="1">
      <c r="A48" s="7" t="s">
        <v>191</v>
      </c>
      <c r="B48" s="22">
        <v>620</v>
      </c>
      <c r="C48" s="22">
        <v>890</v>
      </c>
      <c r="D48" s="22">
        <v>1055</v>
      </c>
      <c r="E48" s="22">
        <v>1640</v>
      </c>
      <c r="F48" s="22">
        <v>1219</v>
      </c>
      <c r="G48" s="22">
        <v>1302</v>
      </c>
    </row>
    <row r="49" spans="1:7" ht="14.25" thickTop="1">
      <c r="A49" s="8"/>
      <c r="B49" s="24"/>
      <c r="C49" s="24"/>
      <c r="D49" s="24"/>
      <c r="E49" s="24"/>
      <c r="F49" s="24"/>
      <c r="G49" s="24"/>
    </row>
    <row r="51" ht="13.5">
      <c r="A51" s="20" t="s">
        <v>151</v>
      </c>
    </row>
    <row r="52" ht="13.5">
      <c r="A52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2108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44</v>
      </c>
      <c r="B4" s="15" t="str">
        <f>HYPERLINK("http://www.kabupro.jp/mark/20130627/S000DSYA.htm","有価証券報告書")</f>
        <v>有価証券報告書</v>
      </c>
      <c r="C4" s="15" t="str">
        <f>HYPERLINK("http://www.kabupro.jp/mark/20130627/S000DSYA.htm","有価証券報告書")</f>
        <v>有価証券報告書</v>
      </c>
      <c r="D4" s="15" t="str">
        <f>HYPERLINK("http://www.kabupro.jp/mark/20120628/S000B91O.htm","有価証券報告書")</f>
        <v>有価証券報告書</v>
      </c>
      <c r="E4" s="15" t="str">
        <f>HYPERLINK("http://www.kabupro.jp/mark/20110629/S0008PM0.htm","有価証券報告書")</f>
        <v>有価証券報告書</v>
      </c>
      <c r="F4" s="15" t="str">
        <f>HYPERLINK("http://www.kabupro.jp/mark/20100629/S00065OM.htm","有価証券報告書")</f>
        <v>有価証券報告書</v>
      </c>
      <c r="G4" s="15" t="str">
        <f>HYPERLINK("http://www.kabupro.jp/mark/20090626/S0003HCU.htm","有価証券報告書")</f>
        <v>有価証券報告書</v>
      </c>
    </row>
    <row r="5" spans="1:7" ht="14.25" thickBot="1">
      <c r="A5" s="11" t="s">
        <v>45</v>
      </c>
      <c r="B5" s="1" t="s">
        <v>51</v>
      </c>
      <c r="C5" s="1" t="s">
        <v>51</v>
      </c>
      <c r="D5" s="1" t="s">
        <v>55</v>
      </c>
      <c r="E5" s="1" t="s">
        <v>57</v>
      </c>
      <c r="F5" s="1" t="s">
        <v>59</v>
      </c>
      <c r="G5" s="1" t="s">
        <v>61</v>
      </c>
    </row>
    <row r="6" spans="1:7" ht="15" thickBot="1" thickTop="1">
      <c r="A6" s="10" t="s">
        <v>46</v>
      </c>
      <c r="B6" s="18" t="s">
        <v>150</v>
      </c>
      <c r="C6" s="19"/>
      <c r="D6" s="19"/>
      <c r="E6" s="19"/>
      <c r="F6" s="19"/>
      <c r="G6" s="19"/>
    </row>
    <row r="7" spans="1:7" ht="14.25" thickTop="1">
      <c r="A7" s="12" t="s">
        <v>47</v>
      </c>
      <c r="B7" s="16" t="s">
        <v>52</v>
      </c>
      <c r="C7" s="16" t="s">
        <v>52</v>
      </c>
      <c r="D7" s="16" t="s">
        <v>52</v>
      </c>
      <c r="E7" s="16" t="s">
        <v>52</v>
      </c>
      <c r="F7" s="16" t="s">
        <v>52</v>
      </c>
      <c r="G7" s="16" t="s">
        <v>52</v>
      </c>
    </row>
    <row r="8" spans="1:7" ht="13.5">
      <c r="A8" s="13" t="s">
        <v>48</v>
      </c>
      <c r="B8" s="17"/>
      <c r="C8" s="17"/>
      <c r="D8" s="17"/>
      <c r="E8" s="17"/>
      <c r="F8" s="17"/>
      <c r="G8" s="17"/>
    </row>
    <row r="9" spans="1:7" ht="13.5">
      <c r="A9" s="13" t="s">
        <v>49</v>
      </c>
      <c r="B9" s="17" t="s">
        <v>53</v>
      </c>
      <c r="C9" s="17" t="s">
        <v>54</v>
      </c>
      <c r="D9" s="17" t="s">
        <v>56</v>
      </c>
      <c r="E9" s="17" t="s">
        <v>58</v>
      </c>
      <c r="F9" s="17" t="s">
        <v>60</v>
      </c>
      <c r="G9" s="17" t="s">
        <v>62</v>
      </c>
    </row>
    <row r="10" spans="1:7" ht="14.25" thickBot="1">
      <c r="A10" s="13" t="s">
        <v>50</v>
      </c>
      <c r="B10" s="17" t="s">
        <v>64</v>
      </c>
      <c r="C10" s="17" t="s">
        <v>64</v>
      </c>
      <c r="D10" s="17" t="s">
        <v>64</v>
      </c>
      <c r="E10" s="17" t="s">
        <v>64</v>
      </c>
      <c r="F10" s="17" t="s">
        <v>64</v>
      </c>
      <c r="G10" s="17" t="s">
        <v>64</v>
      </c>
    </row>
    <row r="11" spans="1:7" ht="14.25" thickTop="1">
      <c r="A11" s="9" t="s">
        <v>63</v>
      </c>
      <c r="B11" s="21">
        <v>2030</v>
      </c>
      <c r="C11" s="21">
        <v>2126</v>
      </c>
      <c r="D11" s="21">
        <v>3325</v>
      </c>
      <c r="E11" s="21">
        <v>4715</v>
      </c>
      <c r="F11" s="21">
        <v>2580</v>
      </c>
      <c r="G11" s="21">
        <v>5854</v>
      </c>
    </row>
    <row r="12" spans="1:7" ht="13.5">
      <c r="A12" s="2" t="s">
        <v>65</v>
      </c>
      <c r="B12" s="22">
        <v>158</v>
      </c>
      <c r="C12" s="22">
        <v>152</v>
      </c>
      <c r="D12" s="22">
        <v>129</v>
      </c>
      <c r="E12" s="22">
        <v>111</v>
      </c>
      <c r="F12" s="22">
        <v>88</v>
      </c>
      <c r="G12" s="22">
        <v>113</v>
      </c>
    </row>
    <row r="13" spans="1:7" ht="13.5">
      <c r="A13" s="2" t="s">
        <v>66</v>
      </c>
      <c r="B13" s="22">
        <v>7744</v>
      </c>
      <c r="C13" s="22">
        <v>7103</v>
      </c>
      <c r="D13" s="22">
        <v>6776</v>
      </c>
      <c r="E13" s="22">
        <v>7811</v>
      </c>
      <c r="F13" s="22">
        <v>7474</v>
      </c>
      <c r="G13" s="22">
        <v>6911</v>
      </c>
    </row>
    <row r="14" spans="1:7" ht="13.5">
      <c r="A14" s="2" t="s">
        <v>67</v>
      </c>
      <c r="B14" s="22">
        <v>6500</v>
      </c>
      <c r="C14" s="22">
        <v>7000</v>
      </c>
      <c r="D14" s="22">
        <v>6700</v>
      </c>
      <c r="E14" s="22">
        <v>1500</v>
      </c>
      <c r="F14" s="22">
        <v>1800</v>
      </c>
      <c r="G14" s="22">
        <v>1100</v>
      </c>
    </row>
    <row r="15" spans="1:7" ht="13.5">
      <c r="A15" s="2" t="s">
        <v>68</v>
      </c>
      <c r="B15" s="22">
        <v>18762</v>
      </c>
      <c r="C15" s="22">
        <v>18704</v>
      </c>
      <c r="D15" s="22">
        <v>18706</v>
      </c>
      <c r="E15" s="22">
        <v>22944</v>
      </c>
      <c r="F15" s="22">
        <v>20927</v>
      </c>
      <c r="G15" s="22"/>
    </row>
    <row r="16" spans="1:7" ht="13.5">
      <c r="A16" s="2" t="s">
        <v>69</v>
      </c>
      <c r="B16" s="22">
        <v>3219</v>
      </c>
      <c r="C16" s="22">
        <v>3487</v>
      </c>
      <c r="D16" s="22">
        <v>1128</v>
      </c>
      <c r="E16" s="22">
        <v>1185</v>
      </c>
      <c r="F16" s="22">
        <v>3121</v>
      </c>
      <c r="G16" s="22">
        <v>3195</v>
      </c>
    </row>
    <row r="17" spans="1:7" ht="13.5">
      <c r="A17" s="2" t="s">
        <v>70</v>
      </c>
      <c r="B17" s="22">
        <v>2446</v>
      </c>
      <c r="C17" s="22">
        <v>2455</v>
      </c>
      <c r="D17" s="22">
        <v>2943</v>
      </c>
      <c r="E17" s="22">
        <v>2694</v>
      </c>
      <c r="F17" s="22">
        <v>2917</v>
      </c>
      <c r="G17" s="22"/>
    </row>
    <row r="18" spans="1:7" ht="13.5">
      <c r="A18" s="2" t="s">
        <v>71</v>
      </c>
      <c r="B18" s="22">
        <v>96</v>
      </c>
      <c r="C18" s="22">
        <v>95</v>
      </c>
      <c r="D18" s="22">
        <v>103</v>
      </c>
      <c r="E18" s="22">
        <v>46</v>
      </c>
      <c r="F18" s="22">
        <v>51</v>
      </c>
      <c r="G18" s="22">
        <v>28</v>
      </c>
    </row>
    <row r="19" spans="1:7" ht="13.5">
      <c r="A19" s="2" t="s">
        <v>72</v>
      </c>
      <c r="B19" s="22">
        <v>394</v>
      </c>
      <c r="C19" s="22">
        <v>442</v>
      </c>
      <c r="D19" s="22">
        <v>475</v>
      </c>
      <c r="E19" s="22">
        <v>630</v>
      </c>
      <c r="F19" s="22">
        <v>515</v>
      </c>
      <c r="G19" s="22">
        <v>743</v>
      </c>
    </row>
    <row r="20" spans="1:7" ht="13.5">
      <c r="A20" s="2" t="s">
        <v>73</v>
      </c>
      <c r="B20" s="22">
        <v>496</v>
      </c>
      <c r="C20" s="22">
        <v>431</v>
      </c>
      <c r="D20" s="22">
        <v>652</v>
      </c>
      <c r="E20" s="22">
        <v>1045</v>
      </c>
      <c r="F20" s="22">
        <v>1151</v>
      </c>
      <c r="G20" s="22">
        <v>860</v>
      </c>
    </row>
    <row r="21" spans="1:7" ht="13.5">
      <c r="A21" s="2" t="s">
        <v>74</v>
      </c>
      <c r="B21" s="22">
        <v>318</v>
      </c>
      <c r="C21" s="22">
        <v>327</v>
      </c>
      <c r="D21" s="22">
        <v>368</v>
      </c>
      <c r="E21" s="22">
        <v>936</v>
      </c>
      <c r="F21" s="22">
        <v>492</v>
      </c>
      <c r="G21" s="22">
        <v>65</v>
      </c>
    </row>
    <row r="22" spans="1:7" ht="13.5">
      <c r="A22" s="2" t="s">
        <v>75</v>
      </c>
      <c r="B22" s="22">
        <v>0</v>
      </c>
      <c r="C22" s="22">
        <v>0</v>
      </c>
      <c r="D22" s="22">
        <v>-1</v>
      </c>
      <c r="E22" s="22">
        <v>-2</v>
      </c>
      <c r="F22" s="22">
        <v>-3</v>
      </c>
      <c r="G22" s="22">
        <v>-2</v>
      </c>
    </row>
    <row r="23" spans="1:7" ht="13.5">
      <c r="A23" s="2" t="s">
        <v>76</v>
      </c>
      <c r="B23" s="22">
        <v>42168</v>
      </c>
      <c r="C23" s="22">
        <v>42324</v>
      </c>
      <c r="D23" s="22">
        <v>41310</v>
      </c>
      <c r="E23" s="22">
        <v>43619</v>
      </c>
      <c r="F23" s="22">
        <v>41118</v>
      </c>
      <c r="G23" s="22">
        <v>39676</v>
      </c>
    </row>
    <row r="24" spans="1:7" ht="13.5">
      <c r="A24" s="3" t="s">
        <v>77</v>
      </c>
      <c r="B24" s="22">
        <v>22344</v>
      </c>
      <c r="C24" s="22">
        <v>22302</v>
      </c>
      <c r="D24" s="22">
        <v>22117</v>
      </c>
      <c r="E24" s="22">
        <v>21981</v>
      </c>
      <c r="F24" s="22">
        <v>21684</v>
      </c>
      <c r="G24" s="22">
        <v>21550</v>
      </c>
    </row>
    <row r="25" spans="1:7" ht="13.5">
      <c r="A25" s="4" t="s">
        <v>78</v>
      </c>
      <c r="B25" s="22">
        <v>-13762</v>
      </c>
      <c r="C25" s="22">
        <v>-13302</v>
      </c>
      <c r="D25" s="22">
        <v>-12861</v>
      </c>
      <c r="E25" s="22">
        <v>-12377</v>
      </c>
      <c r="F25" s="22">
        <v>-11862</v>
      </c>
      <c r="G25" s="22">
        <v>-11327</v>
      </c>
    </row>
    <row r="26" spans="1:7" ht="13.5">
      <c r="A26" s="4" t="s">
        <v>79</v>
      </c>
      <c r="B26" s="22">
        <v>8581</v>
      </c>
      <c r="C26" s="22">
        <v>9000</v>
      </c>
      <c r="D26" s="22">
        <v>9255</v>
      </c>
      <c r="E26" s="22">
        <v>9604</v>
      </c>
      <c r="F26" s="22">
        <v>9821</v>
      </c>
      <c r="G26" s="22">
        <v>10222</v>
      </c>
    </row>
    <row r="27" spans="1:7" ht="13.5">
      <c r="A27" s="3" t="s">
        <v>80</v>
      </c>
      <c r="B27" s="22">
        <v>7919</v>
      </c>
      <c r="C27" s="22">
        <v>7793</v>
      </c>
      <c r="D27" s="22">
        <v>7801</v>
      </c>
      <c r="E27" s="22">
        <v>7457</v>
      </c>
      <c r="F27" s="22">
        <v>7236</v>
      </c>
      <c r="G27" s="22">
        <v>7086</v>
      </c>
    </row>
    <row r="28" spans="1:7" ht="13.5">
      <c r="A28" s="4" t="s">
        <v>78</v>
      </c>
      <c r="B28" s="22">
        <v>-6374</v>
      </c>
      <c r="C28" s="22">
        <v>-6218</v>
      </c>
      <c r="D28" s="22">
        <v>-6090</v>
      </c>
      <c r="E28" s="22">
        <v>-5876</v>
      </c>
      <c r="F28" s="22">
        <v>-5697</v>
      </c>
      <c r="G28" s="22">
        <v>-5503</v>
      </c>
    </row>
    <row r="29" spans="1:7" ht="13.5">
      <c r="A29" s="4" t="s">
        <v>81</v>
      </c>
      <c r="B29" s="22">
        <v>1544</v>
      </c>
      <c r="C29" s="22">
        <v>1575</v>
      </c>
      <c r="D29" s="22">
        <v>1711</v>
      </c>
      <c r="E29" s="22">
        <v>1580</v>
      </c>
      <c r="F29" s="22">
        <v>1538</v>
      </c>
      <c r="G29" s="22">
        <v>1582</v>
      </c>
    </row>
    <row r="30" spans="1:7" ht="13.5">
      <c r="A30" s="3" t="s">
        <v>82</v>
      </c>
      <c r="B30" s="22">
        <v>43177</v>
      </c>
      <c r="C30" s="22">
        <v>42711</v>
      </c>
      <c r="D30" s="22">
        <v>43825</v>
      </c>
      <c r="E30" s="22">
        <v>43134</v>
      </c>
      <c r="F30" s="22">
        <v>41515</v>
      </c>
      <c r="G30" s="22">
        <v>41027</v>
      </c>
    </row>
    <row r="31" spans="1:7" ht="13.5">
      <c r="A31" s="4" t="s">
        <v>78</v>
      </c>
      <c r="B31" s="22">
        <v>-38097</v>
      </c>
      <c r="C31" s="22">
        <v>-37149</v>
      </c>
      <c r="D31" s="22">
        <v>-37634</v>
      </c>
      <c r="E31" s="22">
        <v>-36483</v>
      </c>
      <c r="F31" s="22">
        <v>-35371</v>
      </c>
      <c r="G31" s="22">
        <v>-34070</v>
      </c>
    </row>
    <row r="32" spans="1:7" ht="13.5">
      <c r="A32" s="4" t="s">
        <v>83</v>
      </c>
      <c r="B32" s="22">
        <v>5079</v>
      </c>
      <c r="C32" s="22">
        <v>5561</v>
      </c>
      <c r="D32" s="22">
        <v>6191</v>
      </c>
      <c r="E32" s="22">
        <v>6650</v>
      </c>
      <c r="F32" s="22">
        <v>6144</v>
      </c>
      <c r="G32" s="22">
        <v>6956</v>
      </c>
    </row>
    <row r="33" spans="1:7" ht="13.5">
      <c r="A33" s="3" t="s">
        <v>84</v>
      </c>
      <c r="B33" s="22">
        <v>133</v>
      </c>
      <c r="C33" s="22">
        <v>152</v>
      </c>
      <c r="D33" s="22">
        <v>167</v>
      </c>
      <c r="E33" s="22">
        <v>195</v>
      </c>
      <c r="F33" s="22">
        <v>216</v>
      </c>
      <c r="G33" s="22">
        <v>243</v>
      </c>
    </row>
    <row r="34" spans="1:7" ht="13.5">
      <c r="A34" s="4" t="s">
        <v>78</v>
      </c>
      <c r="B34" s="22">
        <v>-130</v>
      </c>
      <c r="C34" s="22">
        <v>-148</v>
      </c>
      <c r="D34" s="22">
        <v>-159</v>
      </c>
      <c r="E34" s="22">
        <v>-179</v>
      </c>
      <c r="F34" s="22">
        <v>-189</v>
      </c>
      <c r="G34" s="22">
        <v>-199</v>
      </c>
    </row>
    <row r="35" spans="1:7" ht="13.5">
      <c r="A35" s="4" t="s">
        <v>85</v>
      </c>
      <c r="B35" s="22">
        <v>3</v>
      </c>
      <c r="C35" s="22">
        <v>4</v>
      </c>
      <c r="D35" s="22">
        <v>8</v>
      </c>
      <c r="E35" s="22">
        <v>15</v>
      </c>
      <c r="F35" s="22">
        <v>27</v>
      </c>
      <c r="G35" s="22">
        <v>43</v>
      </c>
    </row>
    <row r="36" spans="1:7" ht="13.5">
      <c r="A36" s="3" t="s">
        <v>86</v>
      </c>
      <c r="B36" s="22">
        <v>2890</v>
      </c>
      <c r="C36" s="22">
        <v>2878</v>
      </c>
      <c r="D36" s="22">
        <v>2889</v>
      </c>
      <c r="E36" s="22">
        <v>2831</v>
      </c>
      <c r="F36" s="22">
        <v>2713</v>
      </c>
      <c r="G36" s="22">
        <v>2542</v>
      </c>
    </row>
    <row r="37" spans="1:7" ht="13.5">
      <c r="A37" s="4" t="s">
        <v>78</v>
      </c>
      <c r="B37" s="22">
        <v>-2737</v>
      </c>
      <c r="C37" s="22">
        <v>-2653</v>
      </c>
      <c r="D37" s="22">
        <v>-2598</v>
      </c>
      <c r="E37" s="22">
        <v>-2436</v>
      </c>
      <c r="F37" s="22">
        <v>-2317</v>
      </c>
      <c r="G37" s="22">
        <v>-2302</v>
      </c>
    </row>
    <row r="38" spans="1:7" ht="13.5">
      <c r="A38" s="4" t="s">
        <v>87</v>
      </c>
      <c r="B38" s="22">
        <v>153</v>
      </c>
      <c r="C38" s="22">
        <v>224</v>
      </c>
      <c r="D38" s="22">
        <v>291</v>
      </c>
      <c r="E38" s="22">
        <v>394</v>
      </c>
      <c r="F38" s="22">
        <v>395</v>
      </c>
      <c r="G38" s="22">
        <v>240</v>
      </c>
    </row>
    <row r="39" spans="1:7" ht="13.5">
      <c r="A39" s="3" t="s">
        <v>88</v>
      </c>
      <c r="B39" s="22">
        <v>5454</v>
      </c>
      <c r="C39" s="22">
        <v>5411</v>
      </c>
      <c r="D39" s="22">
        <v>5405</v>
      </c>
      <c r="E39" s="22">
        <v>5405</v>
      </c>
      <c r="F39" s="22">
        <v>5406</v>
      </c>
      <c r="G39" s="22">
        <v>5334</v>
      </c>
    </row>
    <row r="40" spans="1:7" ht="13.5">
      <c r="A40" s="3" t="s">
        <v>89</v>
      </c>
      <c r="B40" s="22">
        <v>54</v>
      </c>
      <c r="C40" s="22">
        <v>44</v>
      </c>
      <c r="D40" s="22">
        <v>44</v>
      </c>
      <c r="E40" s="22">
        <v>22</v>
      </c>
      <c r="F40" s="22">
        <v>17</v>
      </c>
      <c r="G40" s="22"/>
    </row>
    <row r="41" spans="1:7" ht="13.5">
      <c r="A41" s="4" t="s">
        <v>78</v>
      </c>
      <c r="B41" s="22">
        <v>-34</v>
      </c>
      <c r="C41" s="22">
        <v>-26</v>
      </c>
      <c r="D41" s="22">
        <v>-15</v>
      </c>
      <c r="E41" s="22">
        <v>-6</v>
      </c>
      <c r="F41" s="22">
        <v>-2</v>
      </c>
      <c r="G41" s="22"/>
    </row>
    <row r="42" spans="1:7" ht="13.5">
      <c r="A42" s="4" t="s">
        <v>89</v>
      </c>
      <c r="B42" s="22">
        <v>20</v>
      </c>
      <c r="C42" s="22">
        <v>18</v>
      </c>
      <c r="D42" s="22">
        <v>29</v>
      </c>
      <c r="E42" s="22">
        <v>16</v>
      </c>
      <c r="F42" s="22">
        <v>14</v>
      </c>
      <c r="G42" s="22"/>
    </row>
    <row r="43" spans="1:7" ht="13.5">
      <c r="A43" s="3" t="s">
        <v>90</v>
      </c>
      <c r="B43" s="22">
        <v>117</v>
      </c>
      <c r="C43" s="22">
        <v>74</v>
      </c>
      <c r="D43" s="22">
        <v>33</v>
      </c>
      <c r="E43" s="22">
        <v>277</v>
      </c>
      <c r="F43" s="22">
        <v>480</v>
      </c>
      <c r="G43" s="22">
        <v>244</v>
      </c>
    </row>
    <row r="44" spans="1:7" ht="13.5">
      <c r="A44" s="3" t="s">
        <v>91</v>
      </c>
      <c r="B44" s="22">
        <v>20954</v>
      </c>
      <c r="C44" s="22">
        <v>21870</v>
      </c>
      <c r="D44" s="22">
        <v>22924</v>
      </c>
      <c r="E44" s="22">
        <v>23944</v>
      </c>
      <c r="F44" s="22">
        <v>23828</v>
      </c>
      <c r="G44" s="22">
        <v>24625</v>
      </c>
    </row>
    <row r="45" spans="1:7" ht="13.5">
      <c r="A45" s="3" t="s">
        <v>92</v>
      </c>
      <c r="B45" s="22">
        <v>5</v>
      </c>
      <c r="C45" s="22">
        <v>8</v>
      </c>
      <c r="D45" s="22">
        <v>11</v>
      </c>
      <c r="E45" s="22">
        <v>14</v>
      </c>
      <c r="F45" s="22">
        <v>3</v>
      </c>
      <c r="G45" s="22">
        <v>4</v>
      </c>
    </row>
    <row r="46" spans="1:7" ht="13.5">
      <c r="A46" s="3" t="s">
        <v>93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/>
    </row>
    <row r="47" spans="1:7" ht="13.5">
      <c r="A47" s="3" t="s">
        <v>94</v>
      </c>
      <c r="B47" s="22">
        <v>0</v>
      </c>
      <c r="C47" s="22">
        <v>0</v>
      </c>
      <c r="D47" s="22">
        <v>0</v>
      </c>
      <c r="E47" s="22">
        <v>0</v>
      </c>
      <c r="F47" s="22"/>
      <c r="G47" s="22"/>
    </row>
    <row r="48" spans="1:7" ht="13.5">
      <c r="A48" s="3" t="s">
        <v>95</v>
      </c>
      <c r="B48" s="22">
        <v>0</v>
      </c>
      <c r="C48" s="22">
        <v>0</v>
      </c>
      <c r="D48" s="22">
        <v>0</v>
      </c>
      <c r="E48" s="22">
        <v>0</v>
      </c>
      <c r="F48" s="22"/>
      <c r="G48" s="22"/>
    </row>
    <row r="49" spans="1:7" ht="13.5">
      <c r="A49" s="3" t="s">
        <v>96</v>
      </c>
      <c r="B49" s="22">
        <v>269</v>
      </c>
      <c r="C49" s="22">
        <v>341</v>
      </c>
      <c r="D49" s="22">
        <v>324</v>
      </c>
      <c r="E49" s="22">
        <v>88</v>
      </c>
      <c r="F49" s="22">
        <v>12</v>
      </c>
      <c r="G49" s="22">
        <v>41</v>
      </c>
    </row>
    <row r="50" spans="1:7" ht="13.5">
      <c r="A50" s="3" t="s">
        <v>97</v>
      </c>
      <c r="B50" s="22">
        <v>17</v>
      </c>
      <c r="C50" s="22">
        <v>19</v>
      </c>
      <c r="D50" s="22">
        <v>21</v>
      </c>
      <c r="E50" s="22">
        <v>22</v>
      </c>
      <c r="F50" s="22">
        <v>24</v>
      </c>
      <c r="G50" s="22">
        <v>26</v>
      </c>
    </row>
    <row r="51" spans="1:7" ht="13.5">
      <c r="A51" s="3" t="s">
        <v>74</v>
      </c>
      <c r="B51" s="22">
        <v>0</v>
      </c>
      <c r="C51" s="22">
        <v>1</v>
      </c>
      <c r="D51" s="22">
        <v>3</v>
      </c>
      <c r="E51" s="22">
        <v>139</v>
      </c>
      <c r="F51" s="22">
        <v>41</v>
      </c>
      <c r="G51" s="22">
        <v>7</v>
      </c>
    </row>
    <row r="52" spans="1:7" ht="13.5">
      <c r="A52" s="3" t="s">
        <v>98</v>
      </c>
      <c r="B52" s="22">
        <v>293</v>
      </c>
      <c r="C52" s="22">
        <v>371</v>
      </c>
      <c r="D52" s="22">
        <v>361</v>
      </c>
      <c r="E52" s="22">
        <v>266</v>
      </c>
      <c r="F52" s="22">
        <v>82</v>
      </c>
      <c r="G52" s="22">
        <v>79</v>
      </c>
    </row>
    <row r="53" spans="1:7" ht="13.5">
      <c r="A53" s="3" t="s">
        <v>99</v>
      </c>
      <c r="B53" s="22">
        <v>10327</v>
      </c>
      <c r="C53" s="22">
        <v>8200</v>
      </c>
      <c r="D53" s="22">
        <v>8081</v>
      </c>
      <c r="E53" s="22">
        <v>9328</v>
      </c>
      <c r="F53" s="22">
        <v>8256</v>
      </c>
      <c r="G53" s="22">
        <v>14738</v>
      </c>
    </row>
    <row r="54" spans="1:7" ht="13.5">
      <c r="A54" s="3" t="s">
        <v>100</v>
      </c>
      <c r="B54" s="22">
        <v>1191</v>
      </c>
      <c r="C54" s="22">
        <v>1191</v>
      </c>
      <c r="D54" s="22">
        <v>1191</v>
      </c>
      <c r="E54" s="22">
        <v>1191</v>
      </c>
      <c r="F54" s="22">
        <v>1176</v>
      </c>
      <c r="G54" s="22">
        <v>1176</v>
      </c>
    </row>
    <row r="55" spans="1:7" ht="13.5">
      <c r="A55" s="3" t="s">
        <v>101</v>
      </c>
      <c r="B55" s="22">
        <v>8</v>
      </c>
      <c r="C55" s="22">
        <v>8</v>
      </c>
      <c r="D55" s="22">
        <v>8</v>
      </c>
      <c r="E55" s="22">
        <v>9</v>
      </c>
      <c r="F55" s="22">
        <v>9</v>
      </c>
      <c r="G55" s="22">
        <v>9</v>
      </c>
    </row>
    <row r="56" spans="1:7" ht="13.5">
      <c r="A56" s="3" t="s">
        <v>102</v>
      </c>
      <c r="B56" s="22">
        <v>4</v>
      </c>
      <c r="C56" s="22">
        <v>5</v>
      </c>
      <c r="D56" s="22">
        <v>5</v>
      </c>
      <c r="E56" s="22">
        <v>7</v>
      </c>
      <c r="F56" s="22">
        <v>14</v>
      </c>
      <c r="G56" s="22">
        <v>21</v>
      </c>
    </row>
    <row r="57" spans="1:7" ht="13.5">
      <c r="A57" s="3" t="s">
        <v>103</v>
      </c>
      <c r="B57" s="22">
        <v>240</v>
      </c>
      <c r="C57" s="22">
        <v>280</v>
      </c>
      <c r="D57" s="22">
        <v>353</v>
      </c>
      <c r="E57" s="22">
        <v>428</v>
      </c>
      <c r="F57" s="22">
        <v>103</v>
      </c>
      <c r="G57" s="22">
        <v>339</v>
      </c>
    </row>
    <row r="58" spans="1:7" ht="13.5">
      <c r="A58" s="3" t="s">
        <v>104</v>
      </c>
      <c r="B58" s="22">
        <v>0</v>
      </c>
      <c r="C58" s="22"/>
      <c r="D58" s="22">
        <v>0</v>
      </c>
      <c r="E58" s="22"/>
      <c r="F58" s="22">
        <v>0</v>
      </c>
      <c r="G58" s="22">
        <v>2</v>
      </c>
    </row>
    <row r="59" spans="1:7" ht="13.5">
      <c r="A59" s="3" t="s">
        <v>105</v>
      </c>
      <c r="B59" s="22">
        <v>7</v>
      </c>
      <c r="C59" s="22">
        <v>3</v>
      </c>
      <c r="D59" s="22">
        <v>72</v>
      </c>
      <c r="E59" s="22">
        <v>49</v>
      </c>
      <c r="F59" s="22">
        <v>78</v>
      </c>
      <c r="G59" s="22">
        <v>94</v>
      </c>
    </row>
    <row r="60" spans="1:7" ht="13.5">
      <c r="A60" s="3" t="s">
        <v>74</v>
      </c>
      <c r="B60" s="22">
        <v>381</v>
      </c>
      <c r="C60" s="22">
        <v>415</v>
      </c>
      <c r="D60" s="22">
        <v>405</v>
      </c>
      <c r="E60" s="22">
        <v>440</v>
      </c>
      <c r="F60" s="22">
        <v>449</v>
      </c>
      <c r="G60" s="22">
        <v>466</v>
      </c>
    </row>
    <row r="61" spans="1:7" ht="13.5">
      <c r="A61" s="3" t="s">
        <v>75</v>
      </c>
      <c r="B61" s="22">
        <v>-4</v>
      </c>
      <c r="C61" s="22">
        <v>-4</v>
      </c>
      <c r="D61" s="22">
        <v>-3</v>
      </c>
      <c r="E61" s="22">
        <v>-2</v>
      </c>
      <c r="F61" s="22">
        <v>-3</v>
      </c>
      <c r="G61" s="22">
        <v>-3</v>
      </c>
    </row>
    <row r="62" spans="1:7" ht="13.5">
      <c r="A62" s="3" t="s">
        <v>106</v>
      </c>
      <c r="B62" s="22">
        <v>12158</v>
      </c>
      <c r="C62" s="22">
        <v>10100</v>
      </c>
      <c r="D62" s="22">
        <v>10115</v>
      </c>
      <c r="E62" s="22">
        <v>11451</v>
      </c>
      <c r="F62" s="22">
        <v>10083</v>
      </c>
      <c r="G62" s="22">
        <v>16843</v>
      </c>
    </row>
    <row r="63" spans="1:7" ht="13.5">
      <c r="A63" s="2" t="s">
        <v>107</v>
      </c>
      <c r="B63" s="22">
        <v>33405</v>
      </c>
      <c r="C63" s="22">
        <v>32342</v>
      </c>
      <c r="D63" s="22">
        <v>33402</v>
      </c>
      <c r="E63" s="22">
        <v>35662</v>
      </c>
      <c r="F63" s="22">
        <v>33994</v>
      </c>
      <c r="G63" s="22">
        <v>41548</v>
      </c>
    </row>
    <row r="64" spans="1:7" ht="14.25" thickBot="1">
      <c r="A64" s="5" t="s">
        <v>108</v>
      </c>
      <c r="B64" s="23">
        <v>75573</v>
      </c>
      <c r="C64" s="23">
        <v>74667</v>
      </c>
      <c r="D64" s="23">
        <v>74712</v>
      </c>
      <c r="E64" s="23">
        <v>79282</v>
      </c>
      <c r="F64" s="23">
        <v>75113</v>
      </c>
      <c r="G64" s="23">
        <v>81225</v>
      </c>
    </row>
    <row r="65" spans="1:7" ht="14.25" thickTop="1">
      <c r="A65" s="2" t="s">
        <v>109</v>
      </c>
      <c r="B65" s="22">
        <v>1026</v>
      </c>
      <c r="C65" s="22">
        <v>1059</v>
      </c>
      <c r="D65" s="22">
        <v>990</v>
      </c>
      <c r="E65" s="22">
        <v>856</v>
      </c>
      <c r="F65" s="22">
        <v>1271</v>
      </c>
      <c r="G65" s="22">
        <v>1060</v>
      </c>
    </row>
    <row r="66" spans="1:7" ht="13.5">
      <c r="A66" s="2" t="s">
        <v>110</v>
      </c>
      <c r="B66" s="22">
        <v>9470</v>
      </c>
      <c r="C66" s="22">
        <v>9620</v>
      </c>
      <c r="D66" s="22">
        <v>9540</v>
      </c>
      <c r="E66" s="22">
        <v>10790</v>
      </c>
      <c r="F66" s="22">
        <v>8740</v>
      </c>
      <c r="G66" s="22">
        <v>8540</v>
      </c>
    </row>
    <row r="67" spans="1:7" ht="13.5">
      <c r="A67" s="2" t="s">
        <v>111</v>
      </c>
      <c r="B67" s="22">
        <v>258</v>
      </c>
      <c r="C67" s="22">
        <v>176</v>
      </c>
      <c r="D67" s="22">
        <v>236</v>
      </c>
      <c r="E67" s="22">
        <v>357</v>
      </c>
      <c r="F67" s="22">
        <v>415</v>
      </c>
      <c r="G67" s="22">
        <v>545</v>
      </c>
    </row>
    <row r="68" spans="1:7" ht="13.5">
      <c r="A68" s="2" t="s">
        <v>112</v>
      </c>
      <c r="B68" s="22">
        <v>7</v>
      </c>
      <c r="C68" s="22">
        <v>10</v>
      </c>
      <c r="D68" s="22">
        <v>11</v>
      </c>
      <c r="E68" s="22">
        <v>5</v>
      </c>
      <c r="F68" s="22">
        <v>3</v>
      </c>
      <c r="G68" s="22"/>
    </row>
    <row r="69" spans="1:7" ht="13.5">
      <c r="A69" s="2" t="s">
        <v>113</v>
      </c>
      <c r="B69" s="22">
        <v>225</v>
      </c>
      <c r="C69" s="22">
        <v>185</v>
      </c>
      <c r="D69" s="22">
        <v>252</v>
      </c>
      <c r="E69" s="22">
        <v>807</v>
      </c>
      <c r="F69" s="22">
        <v>397</v>
      </c>
      <c r="G69" s="22">
        <v>191</v>
      </c>
    </row>
    <row r="70" spans="1:7" ht="13.5">
      <c r="A70" s="2" t="s">
        <v>114</v>
      </c>
      <c r="B70" s="22">
        <v>2291</v>
      </c>
      <c r="C70" s="22">
        <v>2360</v>
      </c>
      <c r="D70" s="22">
        <v>2357</v>
      </c>
      <c r="E70" s="22">
        <v>2978</v>
      </c>
      <c r="F70" s="22">
        <v>2759</v>
      </c>
      <c r="G70" s="22">
        <v>2331</v>
      </c>
    </row>
    <row r="71" spans="1:7" ht="13.5">
      <c r="A71" s="2" t="s">
        <v>115</v>
      </c>
      <c r="B71" s="22">
        <v>54</v>
      </c>
      <c r="C71" s="22">
        <v>557</v>
      </c>
      <c r="D71" s="22">
        <v>51</v>
      </c>
      <c r="E71" s="22">
        <v>681</v>
      </c>
      <c r="F71" s="22">
        <v>59</v>
      </c>
      <c r="G71" s="22">
        <v>595</v>
      </c>
    </row>
    <row r="72" spans="1:7" ht="13.5">
      <c r="A72" s="2" t="s">
        <v>116</v>
      </c>
      <c r="B72" s="22">
        <v>150</v>
      </c>
      <c r="C72" s="22"/>
      <c r="D72" s="22">
        <v>347</v>
      </c>
      <c r="E72" s="22">
        <v>136</v>
      </c>
      <c r="F72" s="22"/>
      <c r="G72" s="22">
        <v>246</v>
      </c>
    </row>
    <row r="73" spans="1:7" ht="13.5">
      <c r="A73" s="2" t="s">
        <v>117</v>
      </c>
      <c r="B73" s="22">
        <v>94</v>
      </c>
      <c r="C73" s="22">
        <v>94</v>
      </c>
      <c r="D73" s="22">
        <v>99</v>
      </c>
      <c r="E73" s="22">
        <v>99</v>
      </c>
      <c r="F73" s="22">
        <v>99</v>
      </c>
      <c r="G73" s="22">
        <v>104</v>
      </c>
    </row>
    <row r="74" spans="1:7" ht="13.5">
      <c r="A74" s="2" t="s">
        <v>118</v>
      </c>
      <c r="B74" s="22">
        <v>38</v>
      </c>
      <c r="C74" s="22">
        <v>41</v>
      </c>
      <c r="D74" s="22">
        <v>43</v>
      </c>
      <c r="E74" s="22">
        <v>38</v>
      </c>
      <c r="F74" s="22">
        <v>37</v>
      </c>
      <c r="G74" s="22">
        <v>40</v>
      </c>
    </row>
    <row r="75" spans="1:7" ht="13.5">
      <c r="A75" s="2" t="s">
        <v>119</v>
      </c>
      <c r="B75" s="22">
        <v>1590</v>
      </c>
      <c r="C75" s="22">
        <v>1590</v>
      </c>
      <c r="D75" s="22">
        <v>1498</v>
      </c>
      <c r="E75" s="22">
        <v>1280</v>
      </c>
      <c r="F75" s="22">
        <v>1028</v>
      </c>
      <c r="G75" s="22">
        <v>1002</v>
      </c>
    </row>
    <row r="76" spans="1:7" ht="13.5">
      <c r="A76" s="2" t="s">
        <v>74</v>
      </c>
      <c r="B76" s="22">
        <v>375</v>
      </c>
      <c r="C76" s="22">
        <v>524</v>
      </c>
      <c r="D76" s="22">
        <v>553</v>
      </c>
      <c r="E76" s="22">
        <v>516</v>
      </c>
      <c r="F76" s="22">
        <v>586</v>
      </c>
      <c r="G76" s="22">
        <v>515</v>
      </c>
    </row>
    <row r="77" spans="1:7" ht="13.5">
      <c r="A77" s="2" t="s">
        <v>120</v>
      </c>
      <c r="B77" s="22">
        <v>15585</v>
      </c>
      <c r="C77" s="22">
        <v>16221</v>
      </c>
      <c r="D77" s="22">
        <v>15983</v>
      </c>
      <c r="E77" s="22">
        <v>18548</v>
      </c>
      <c r="F77" s="22">
        <v>15398</v>
      </c>
      <c r="G77" s="22">
        <v>15172</v>
      </c>
    </row>
    <row r="78" spans="1:7" ht="13.5">
      <c r="A78" s="2" t="s">
        <v>121</v>
      </c>
      <c r="B78" s="22">
        <v>408</v>
      </c>
      <c r="C78" s="22">
        <v>310</v>
      </c>
      <c r="D78" s="22">
        <v>360</v>
      </c>
      <c r="E78" s="22">
        <v>508</v>
      </c>
      <c r="F78" s="22">
        <v>512</v>
      </c>
      <c r="G78" s="22">
        <v>761</v>
      </c>
    </row>
    <row r="79" spans="1:7" ht="13.5">
      <c r="A79" s="2" t="s">
        <v>112</v>
      </c>
      <c r="B79" s="22">
        <v>13</v>
      </c>
      <c r="C79" s="22">
        <v>8</v>
      </c>
      <c r="D79" s="22">
        <v>19</v>
      </c>
      <c r="E79" s="22">
        <v>11</v>
      </c>
      <c r="F79" s="22">
        <v>11</v>
      </c>
      <c r="G79" s="22"/>
    </row>
    <row r="80" spans="1:7" ht="13.5">
      <c r="A80" s="2" t="s">
        <v>122</v>
      </c>
      <c r="B80" s="22">
        <v>1233</v>
      </c>
      <c r="C80" s="22">
        <v>574</v>
      </c>
      <c r="D80" s="22">
        <v>728</v>
      </c>
      <c r="E80" s="22">
        <v>1525</v>
      </c>
      <c r="F80" s="22">
        <v>984</v>
      </c>
      <c r="G80" s="22">
        <v>3272</v>
      </c>
    </row>
    <row r="81" spans="1:7" ht="13.5">
      <c r="A81" s="2" t="s">
        <v>123</v>
      </c>
      <c r="B81" s="22">
        <v>3901</v>
      </c>
      <c r="C81" s="22">
        <v>3798</v>
      </c>
      <c r="D81" s="22">
        <v>3692</v>
      </c>
      <c r="E81" s="22">
        <v>3937</v>
      </c>
      <c r="F81" s="22">
        <v>3951</v>
      </c>
      <c r="G81" s="22">
        <v>4097</v>
      </c>
    </row>
    <row r="82" spans="1:7" ht="13.5">
      <c r="A82" s="2" t="s">
        <v>124</v>
      </c>
      <c r="B82" s="22">
        <v>21</v>
      </c>
      <c r="C82" s="22">
        <v>21</v>
      </c>
      <c r="D82" s="22">
        <v>20</v>
      </c>
      <c r="E82" s="22"/>
      <c r="F82" s="22"/>
      <c r="G82" s="22"/>
    </row>
    <row r="83" spans="1:7" ht="13.5">
      <c r="A83" s="2" t="s">
        <v>125</v>
      </c>
      <c r="B83" s="22">
        <v>1391</v>
      </c>
      <c r="C83" s="22">
        <v>1708</v>
      </c>
      <c r="D83" s="22">
        <v>2190</v>
      </c>
      <c r="E83" s="22">
        <v>2671</v>
      </c>
      <c r="F83" s="22">
        <v>3120</v>
      </c>
      <c r="G83" s="22">
        <v>3588</v>
      </c>
    </row>
    <row r="84" spans="1:7" ht="13.5">
      <c r="A84" s="2" t="s">
        <v>126</v>
      </c>
      <c r="B84" s="22">
        <v>888</v>
      </c>
      <c r="C84" s="22">
        <v>888</v>
      </c>
      <c r="D84" s="22">
        <v>888</v>
      </c>
      <c r="E84" s="22">
        <v>887</v>
      </c>
      <c r="F84" s="22"/>
      <c r="G84" s="22"/>
    </row>
    <row r="85" spans="1:7" ht="13.5">
      <c r="A85" s="2" t="s">
        <v>74</v>
      </c>
      <c r="B85" s="22">
        <v>382</v>
      </c>
      <c r="C85" s="22">
        <v>421</v>
      </c>
      <c r="D85" s="22">
        <v>459</v>
      </c>
      <c r="E85" s="22">
        <v>455</v>
      </c>
      <c r="F85" s="22">
        <v>1368</v>
      </c>
      <c r="G85" s="22">
        <v>1301</v>
      </c>
    </row>
    <row r="86" spans="1:7" ht="13.5">
      <c r="A86" s="2" t="s">
        <v>127</v>
      </c>
      <c r="B86" s="22">
        <v>8241</v>
      </c>
      <c r="C86" s="22">
        <v>7730</v>
      </c>
      <c r="D86" s="22">
        <v>8360</v>
      </c>
      <c r="E86" s="22">
        <v>9997</v>
      </c>
      <c r="F86" s="22">
        <v>9950</v>
      </c>
      <c r="G86" s="22">
        <v>13022</v>
      </c>
    </row>
    <row r="87" spans="1:7" ht="14.25" thickBot="1">
      <c r="A87" s="5" t="s">
        <v>128</v>
      </c>
      <c r="B87" s="23">
        <v>23827</v>
      </c>
      <c r="C87" s="23">
        <v>23952</v>
      </c>
      <c r="D87" s="23">
        <v>24344</v>
      </c>
      <c r="E87" s="23">
        <v>28545</v>
      </c>
      <c r="F87" s="23">
        <v>25349</v>
      </c>
      <c r="G87" s="23">
        <v>28194</v>
      </c>
    </row>
    <row r="88" spans="1:7" ht="14.25" thickTop="1">
      <c r="A88" s="2" t="s">
        <v>129</v>
      </c>
      <c r="B88" s="22">
        <v>8279</v>
      </c>
      <c r="C88" s="22">
        <v>8279</v>
      </c>
      <c r="D88" s="22">
        <v>8279</v>
      </c>
      <c r="E88" s="22">
        <v>8279</v>
      </c>
      <c r="F88" s="22">
        <v>8279</v>
      </c>
      <c r="G88" s="22">
        <v>8279</v>
      </c>
    </row>
    <row r="89" spans="1:7" ht="13.5">
      <c r="A89" s="3" t="s">
        <v>130</v>
      </c>
      <c r="B89" s="22">
        <v>8404</v>
      </c>
      <c r="C89" s="22">
        <v>8404</v>
      </c>
      <c r="D89" s="22">
        <v>8404</v>
      </c>
      <c r="E89" s="22">
        <v>8404</v>
      </c>
      <c r="F89" s="22">
        <v>8404</v>
      </c>
      <c r="G89" s="22">
        <v>8404</v>
      </c>
    </row>
    <row r="90" spans="1:7" ht="13.5">
      <c r="A90" s="3" t="s">
        <v>131</v>
      </c>
      <c r="B90" s="22">
        <v>8404</v>
      </c>
      <c r="C90" s="22">
        <v>8404</v>
      </c>
      <c r="D90" s="22">
        <v>8404</v>
      </c>
      <c r="E90" s="22">
        <v>8407</v>
      </c>
      <c r="F90" s="22">
        <v>8407</v>
      </c>
      <c r="G90" s="22">
        <v>8406</v>
      </c>
    </row>
    <row r="91" spans="1:7" ht="13.5">
      <c r="A91" s="3" t="s">
        <v>132</v>
      </c>
      <c r="B91" s="22">
        <v>2069</v>
      </c>
      <c r="C91" s="22">
        <v>2069</v>
      </c>
      <c r="D91" s="22">
        <v>2069</v>
      </c>
      <c r="E91" s="22">
        <v>2069</v>
      </c>
      <c r="F91" s="22">
        <v>2069</v>
      </c>
      <c r="G91" s="22">
        <v>2069</v>
      </c>
    </row>
    <row r="92" spans="1:7" ht="13.5">
      <c r="A92" s="4" t="s">
        <v>133</v>
      </c>
      <c r="B92" s="22">
        <v>2700</v>
      </c>
      <c r="C92" s="22">
        <v>2700</v>
      </c>
      <c r="D92" s="22">
        <v>2700</v>
      </c>
      <c r="E92" s="22">
        <v>2700</v>
      </c>
      <c r="F92" s="22">
        <v>2700</v>
      </c>
      <c r="G92" s="22">
        <v>2700</v>
      </c>
    </row>
    <row r="93" spans="1:7" ht="13.5">
      <c r="A93" s="4" t="s">
        <v>134</v>
      </c>
      <c r="B93" s="22">
        <v>1200</v>
      </c>
      <c r="C93" s="22">
        <v>1200</v>
      </c>
      <c r="D93" s="22">
        <v>1200</v>
      </c>
      <c r="E93" s="22">
        <v>1200</v>
      </c>
      <c r="F93" s="22">
        <v>1200</v>
      </c>
      <c r="G93" s="22">
        <v>1200</v>
      </c>
    </row>
    <row r="94" spans="1:7" ht="13.5">
      <c r="A94" s="4" t="s">
        <v>135</v>
      </c>
      <c r="B94" s="22">
        <v>2313</v>
      </c>
      <c r="C94" s="22">
        <v>2344</v>
      </c>
      <c r="D94" s="22">
        <v>2204</v>
      </c>
      <c r="E94" s="22">
        <v>2237</v>
      </c>
      <c r="F94" s="22">
        <v>2272</v>
      </c>
      <c r="G94" s="22">
        <v>2300</v>
      </c>
    </row>
    <row r="95" spans="1:7" ht="13.5">
      <c r="A95" s="4" t="s">
        <v>136</v>
      </c>
      <c r="B95" s="22"/>
      <c r="C95" s="22">
        <v>37</v>
      </c>
      <c r="D95" s="22">
        <v>141</v>
      </c>
      <c r="E95" s="22">
        <v>808</v>
      </c>
      <c r="F95" s="22">
        <v>383</v>
      </c>
      <c r="G95" s="22">
        <v>526</v>
      </c>
    </row>
    <row r="96" spans="1:7" ht="13.5">
      <c r="A96" s="4" t="s">
        <v>137</v>
      </c>
      <c r="B96" s="22">
        <v>18516</v>
      </c>
      <c r="C96" s="22">
        <v>18516</v>
      </c>
      <c r="D96" s="22">
        <v>18516</v>
      </c>
      <c r="E96" s="22">
        <v>18516</v>
      </c>
      <c r="F96" s="22">
        <v>18516</v>
      </c>
      <c r="G96" s="22">
        <v>18516</v>
      </c>
    </row>
    <row r="97" spans="1:7" ht="13.5">
      <c r="A97" s="4" t="s">
        <v>138</v>
      </c>
      <c r="B97" s="22">
        <v>7965</v>
      </c>
      <c r="C97" s="22">
        <v>8008</v>
      </c>
      <c r="D97" s="22">
        <v>7883</v>
      </c>
      <c r="E97" s="22">
        <v>6846</v>
      </c>
      <c r="F97" s="22">
        <v>6742</v>
      </c>
      <c r="G97" s="22">
        <v>6071</v>
      </c>
    </row>
    <row r="98" spans="1:7" ht="13.5">
      <c r="A98" s="3" t="s">
        <v>139</v>
      </c>
      <c r="B98" s="22">
        <v>34765</v>
      </c>
      <c r="C98" s="22">
        <v>34877</v>
      </c>
      <c r="D98" s="22">
        <v>34716</v>
      </c>
      <c r="E98" s="22">
        <v>34378</v>
      </c>
      <c r="F98" s="22">
        <v>33884</v>
      </c>
      <c r="G98" s="22">
        <v>33391</v>
      </c>
    </row>
    <row r="99" spans="1:7" ht="13.5">
      <c r="A99" s="2" t="s">
        <v>140</v>
      </c>
      <c r="B99" s="22">
        <v>-2287</v>
      </c>
      <c r="C99" s="22">
        <v>-2113</v>
      </c>
      <c r="D99" s="22">
        <v>-2134</v>
      </c>
      <c r="E99" s="22">
        <v>-2161</v>
      </c>
      <c r="F99" s="22">
        <v>-2157</v>
      </c>
      <c r="G99" s="22">
        <v>-1658</v>
      </c>
    </row>
    <row r="100" spans="1:7" ht="13.5">
      <c r="A100" s="2" t="s">
        <v>141</v>
      </c>
      <c r="B100" s="22">
        <v>49161</v>
      </c>
      <c r="C100" s="22">
        <v>49447</v>
      </c>
      <c r="D100" s="22">
        <v>49266</v>
      </c>
      <c r="E100" s="22">
        <v>48904</v>
      </c>
      <c r="F100" s="22">
        <v>48413</v>
      </c>
      <c r="G100" s="22">
        <v>48418</v>
      </c>
    </row>
    <row r="101" spans="1:7" ht="13.5">
      <c r="A101" s="2" t="s">
        <v>142</v>
      </c>
      <c r="B101" s="22">
        <v>2582</v>
      </c>
      <c r="C101" s="22">
        <v>1265</v>
      </c>
      <c r="D101" s="22">
        <v>1100</v>
      </c>
      <c r="E101" s="22">
        <v>1831</v>
      </c>
      <c r="F101" s="22">
        <v>1350</v>
      </c>
      <c r="G101" s="22">
        <v>4611</v>
      </c>
    </row>
    <row r="102" spans="1:7" ht="13.5">
      <c r="A102" s="2" t="s">
        <v>143</v>
      </c>
      <c r="B102" s="22">
        <v>1</v>
      </c>
      <c r="C102" s="22">
        <v>1</v>
      </c>
      <c r="D102" s="22">
        <v>1</v>
      </c>
      <c r="E102" s="22">
        <v>0</v>
      </c>
      <c r="F102" s="22">
        <v>0</v>
      </c>
      <c r="G102" s="22">
        <v>0</v>
      </c>
    </row>
    <row r="103" spans="1:7" ht="13.5">
      <c r="A103" s="2" t="s">
        <v>144</v>
      </c>
      <c r="B103" s="22">
        <v>2584</v>
      </c>
      <c r="C103" s="22">
        <v>1267</v>
      </c>
      <c r="D103" s="22">
        <v>1102</v>
      </c>
      <c r="E103" s="22">
        <v>1832</v>
      </c>
      <c r="F103" s="22">
        <v>1350</v>
      </c>
      <c r="G103" s="22">
        <v>4611</v>
      </c>
    </row>
    <row r="104" spans="1:7" ht="13.5">
      <c r="A104" s="6" t="s">
        <v>145</v>
      </c>
      <c r="B104" s="22">
        <v>51746</v>
      </c>
      <c r="C104" s="22">
        <v>50714</v>
      </c>
      <c r="D104" s="22">
        <v>50368</v>
      </c>
      <c r="E104" s="22">
        <v>50736</v>
      </c>
      <c r="F104" s="22">
        <v>49763</v>
      </c>
      <c r="G104" s="22">
        <v>53030</v>
      </c>
    </row>
    <row r="105" spans="1:7" ht="14.25" thickBot="1">
      <c r="A105" s="7" t="s">
        <v>146</v>
      </c>
      <c r="B105" s="22">
        <v>75573</v>
      </c>
      <c r="C105" s="22">
        <v>74667</v>
      </c>
      <c r="D105" s="22">
        <v>74712</v>
      </c>
      <c r="E105" s="22">
        <v>79282</v>
      </c>
      <c r="F105" s="22">
        <v>75113</v>
      </c>
      <c r="G105" s="22">
        <v>81225</v>
      </c>
    </row>
    <row r="106" spans="1:7" ht="14.25" thickTop="1">
      <c r="A106" s="8"/>
      <c r="B106" s="24"/>
      <c r="C106" s="24"/>
      <c r="D106" s="24"/>
      <c r="E106" s="24"/>
      <c r="F106" s="24"/>
      <c r="G106" s="24"/>
    </row>
    <row r="108" ht="13.5">
      <c r="A108" s="20" t="s">
        <v>151</v>
      </c>
    </row>
    <row r="109" ht="13.5">
      <c r="A109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2014-02-14T17:19:00Z</dcterms:created>
  <dcterms:modified xsi:type="dcterms:W3CDTF">2014-02-14T17:19:06Z</dcterms:modified>
  <cp:category/>
  <cp:version/>
  <cp:contentType/>
  <cp:contentStatus/>
</cp:coreProperties>
</file>