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<sst xmlns="http://schemas.openxmlformats.org/spreadsheetml/2006/main" count="675" uniqueCount="307">
  <si>
    <t>短期借入金の純増減額（△は減少）</t>
  </si>
  <si>
    <t>短期借入金及びコマーシャル・ペーパーの増減額（△は減少）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</si>
  <si>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</si>
  <si>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</si>
  <si>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</si>
  <si>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</si>
  <si>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自己株式の取得による支出</t>
  </si>
  <si>
    <t>配当金の支払額</t>
  </si>
  <si>
    <t>少数株主からの払込みによる収入</t>
  </si>
  <si>
    <t>少数株主への配当金の支払額</t>
  </si>
  <si>
    <t>ファイナンス・リース債務の返済による支出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</si>
  <si>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</si>
  <si>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</si>
  <si>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</si>
  <si>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</si>
  <si>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</si>
  <si>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現金及び現金同等物の残高</t>
  </si>
  <si>
    <t>連結・キャッシュフロー計算書</t>
  </si>
  <si>
    <t>為替差益</t>
  </si>
  <si>
    <t>持分法による投資利益</t>
  </si>
  <si>
    <t>たばこ災害援助金</t>
  </si>
  <si>
    <t>固定資産売却益</t>
  </si>
  <si>
    <t>取引契約終了一時金</t>
  </si>
  <si>
    <t>特別利益</t>
  </si>
  <si>
    <t>固定資産売却損</t>
  </si>
  <si>
    <t>投資有価証券評価損</t>
  </si>
  <si>
    <t>カナダにおける行政法規違反過料</t>
  </si>
  <si>
    <t>少数株主損益調整前四半期純利益</t>
  </si>
  <si>
    <t>賃貸事業等売上高</t>
  </si>
  <si>
    <t>連結・損益計算書</t>
  </si>
  <si>
    <t>PCB廃棄物処理費用</t>
  </si>
  <si>
    <t>関係会社株式評価損</t>
  </si>
  <si>
    <t>東日本大震災による損失</t>
  </si>
  <si>
    <t>葉たばこ廃作協力金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</si>
  <si>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</si>
  <si>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</si>
  <si>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</si>
  <si>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</si>
  <si>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</si>
  <si>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</si>
  <si>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</si>
  <si>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2012/02/14</t>
  </si>
  <si>
    <t>四半期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</si>
  <si>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</si>
  <si>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</si>
  <si>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</si>
  <si>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</si>
  <si>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</si>
  <si>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</si>
  <si>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</si>
  <si>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</si>
  <si>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</si>
  <si>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</si>
  <si>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</si>
  <si>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</si>
  <si>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</si>
  <si>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</si>
  <si>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</si>
  <si>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2009/08/13</t>
  </si>
  <si>
    <t>2009/06/30</t>
  </si>
  <si>
    <t>2009/02/13</t>
  </si>
  <si>
    <t>2008/12/31</t>
  </si>
  <si>
    <t>2008/11/14</t>
  </si>
  <si>
    <t>2008/09/30</t>
  </si>
  <si>
    <t>2008/08/13</t>
  </si>
  <si>
    <t>2008/06/30</t>
  </si>
  <si>
    <t>受取手形及び営業未収入金</t>
  </si>
  <si>
    <t>原材料及び貯蔵品</t>
  </si>
  <si>
    <t>投資評価引当金</t>
  </si>
  <si>
    <t>資産</t>
  </si>
  <si>
    <t>支払手形及び買掛金</t>
  </si>
  <si>
    <t>引当金</t>
  </si>
  <si>
    <t>役員退職慰労引当金</t>
  </si>
  <si>
    <t>債務保証損失引当金</t>
  </si>
  <si>
    <t>その他の引当金</t>
  </si>
  <si>
    <t>負債</t>
  </si>
  <si>
    <t>資本剰余金</t>
  </si>
  <si>
    <t>株主資本</t>
  </si>
  <si>
    <t>繰延ヘッジ損益</t>
  </si>
  <si>
    <t>海外連結子会社の年金債務調整額</t>
  </si>
  <si>
    <t>為替換算調整勘定</t>
  </si>
  <si>
    <t>少数株主持分</t>
  </si>
  <si>
    <t>連結・貸借対照表</t>
  </si>
  <si>
    <t>累積四半期</t>
  </si>
  <si>
    <t>のれん償却額</t>
  </si>
  <si>
    <t>投資有価証券評価損益（△は益）</t>
  </si>
  <si>
    <t>退職給付引当金の増減額（△は減少）</t>
  </si>
  <si>
    <t>受取利息及び受取配当金</t>
  </si>
  <si>
    <t>固定資産除売却損益（△は益）</t>
  </si>
  <si>
    <t>カナダにおける行政法規違反過料</t>
  </si>
  <si>
    <t>売上債権の増減額（△は増加）</t>
  </si>
  <si>
    <t>たな卸資産の増減額（△は増加）</t>
  </si>
  <si>
    <t>仕入債務の増減額（△は減少）</t>
  </si>
  <si>
    <t>未払金の増減額（△は減少）</t>
  </si>
  <si>
    <t>未払たばこ税等の増減額(△は減少)</t>
  </si>
  <si>
    <t>持分法による投資損益（△は益）</t>
  </si>
  <si>
    <t>小計</t>
  </si>
  <si>
    <t>利息及び配当金の受取額</t>
  </si>
  <si>
    <t>利息の支払額</t>
  </si>
  <si>
    <t>カナダにおける行政法規違反過料の支払額</t>
  </si>
  <si>
    <t>法人税等の支払額</t>
  </si>
  <si>
    <t>営業活動によるキャッシュ・フロー</t>
  </si>
  <si>
    <t>有価証券の取得による支出</t>
  </si>
  <si>
    <t>有価証券の売却及び償還による収入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</si>
  <si>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</si>
  <si>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</si>
  <si>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</si>
  <si>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</si>
  <si>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投資有価証券の売却及び償還による収入</t>
  </si>
  <si>
    <t>定期預金の預入による支出</t>
  </si>
  <si>
    <t>定期預金の払戻による収入</t>
  </si>
  <si>
    <t>子会社株式の取得による支出</t>
  </si>
  <si>
    <t>連結の範囲の変更を伴う子会社株式の取得による収入</t>
  </si>
  <si>
    <t>連結の範囲の変更を伴う子会社株式の売却による収入</t>
  </si>
  <si>
    <t>連結の範囲の変更を伴う子会社株式の売却による支出</t>
  </si>
  <si>
    <t>その他</t>
  </si>
  <si>
    <t>投資活動によるキャッシュ・フロー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</si>
  <si>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</si>
  <si>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</si>
  <si>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</si>
  <si>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</si>
  <si>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</si>
  <si>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</si>
  <si>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</si>
  <si>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2013/06/21</t>
  </si>
  <si>
    <t>通期</t>
  </si>
  <si>
    <t>2013/03/31</t>
  </si>
  <si>
    <t>2012/03/31</t>
  </si>
  <si>
    <t>2012/06/22</t>
  </si>
  <si>
    <t>2011/03/31</t>
  </si>
  <si>
    <t>2011/06/24</t>
  </si>
  <si>
    <t>2010/03/31</t>
  </si>
  <si>
    <t>2010/06/24</t>
  </si>
  <si>
    <t>2009/03/31</t>
  </si>
  <si>
    <t>2009/06/23</t>
  </si>
  <si>
    <t>2008/03/31</t>
  </si>
  <si>
    <t>現金及び預金</t>
  </si>
  <si>
    <t>百万円</t>
  </si>
  <si>
    <t>売掛金</t>
  </si>
  <si>
    <t>有価証券</t>
  </si>
  <si>
    <t>有価証券</t>
  </si>
  <si>
    <t>商品</t>
  </si>
  <si>
    <t>製品</t>
  </si>
  <si>
    <t>商品及び製品</t>
  </si>
  <si>
    <t>半製品</t>
  </si>
  <si>
    <t>仕掛品</t>
  </si>
  <si>
    <t>原材料</t>
  </si>
  <si>
    <t>貯蔵品</t>
  </si>
  <si>
    <t>原材料及び貯蔵品</t>
  </si>
  <si>
    <t>前渡金</t>
  </si>
  <si>
    <t>前払費用</t>
  </si>
  <si>
    <t>繰延税金資産</t>
  </si>
  <si>
    <t>短期貸付金</t>
  </si>
  <si>
    <t>関係会社短期貸付金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</si>
  <si>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</si>
  <si>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</si>
  <si>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</si>
  <si>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</si>
  <si>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</si>
  <si>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</si>
  <si>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</si>
  <si>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</si>
  <si>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</si>
  <si>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</si>
  <si>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</si>
  <si>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</si>
  <si>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</si>
  <si>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</si>
  <si>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</si>
  <si>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</si>
  <si>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</si>
  <si>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</si>
  <si>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有形固定資産</t>
  </si>
  <si>
    <t>のれん</t>
  </si>
  <si>
    <t>特許権</t>
  </si>
  <si>
    <t>借地権</t>
  </si>
  <si>
    <t>商標権</t>
  </si>
  <si>
    <t>意匠権</t>
  </si>
  <si>
    <t>ソフトウエア</t>
  </si>
  <si>
    <t>無形固定資産</t>
  </si>
  <si>
    <t>投資有価証券</t>
  </si>
  <si>
    <t>関係会社株式</t>
  </si>
  <si>
    <t>関係会社出資金</t>
  </si>
  <si>
    <t>長期貸付金</t>
  </si>
  <si>
    <t>関係会社長期貸付金</t>
  </si>
  <si>
    <t>長期前払費用</t>
  </si>
  <si>
    <t>繰延税金資産</t>
  </si>
  <si>
    <t>投資その他の資産</t>
  </si>
  <si>
    <t>固定資産</t>
  </si>
  <si>
    <t>資産</t>
  </si>
  <si>
    <t>買掛金</t>
  </si>
  <si>
    <t>短期借入金</t>
  </si>
  <si>
    <t>キャッシュ・マネージメント・システム短期借入金</t>
  </si>
  <si>
    <t>コマーシャル・ペーパー</t>
  </si>
  <si>
    <t>1年内償還予定の社債</t>
  </si>
  <si>
    <t>1年内返済予定の長期借入金</t>
  </si>
  <si>
    <t>リース債務</t>
  </si>
  <si>
    <t>未払金</t>
  </si>
  <si>
    <t>未払費用</t>
  </si>
  <si>
    <t>未払たばこ税</t>
  </si>
  <si>
    <t>未払たばこ特別税</t>
  </si>
  <si>
    <t>未払地方たばこ税</t>
  </si>
  <si>
    <t>未払法人税等</t>
  </si>
  <si>
    <t>未払消費税等</t>
  </si>
  <si>
    <t>前受金</t>
  </si>
  <si>
    <t>預り金</t>
  </si>
  <si>
    <t>キャッシュ・マネージメント・システム預り金</t>
  </si>
  <si>
    <t>前受収益</t>
  </si>
  <si>
    <t>賞与引当金</t>
  </si>
  <si>
    <t>資産除去債務</t>
  </si>
  <si>
    <t>その他</t>
  </si>
  <si>
    <t>流動負債</t>
  </si>
  <si>
    <t>社債</t>
  </si>
  <si>
    <t>長期借入金</t>
  </si>
  <si>
    <t>退職給付引当金</t>
  </si>
  <si>
    <t>預り敷金及び保証金</t>
  </si>
  <si>
    <t>長期未払金</t>
  </si>
  <si>
    <t>固定負債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</si>
  <si>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</si>
  <si>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</si>
  <si>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</si>
  <si>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</si>
  <si>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</si>
  <si>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</si>
  <si>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</si>
  <si>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圧縮記帳積立金</t>
  </si>
  <si>
    <t>圧縮記帳特別勘定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</si>
  <si>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</si>
  <si>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</si>
  <si>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</si>
  <si>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</si>
  <si>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</si>
  <si>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</si>
  <si>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</si>
  <si>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</si>
  <si>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</si>
  <si>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</si>
  <si>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</si>
  <si>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</si>
  <si>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</si>
  <si>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</si>
  <si>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日本たばこ産業株式会社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</si>
  <si>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</si>
  <si>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</si>
  <si>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</si>
  <si>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</si>
  <si>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</si>
  <si>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</si>
  <si>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</si>
  <si>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</si>
  <si>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</si>
  <si>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</si>
  <si>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商品及び製品期首たな卸高</t>
  </si>
  <si>
    <t>当期製品製造原価</t>
  </si>
  <si>
    <t>当期商品仕入高</t>
  </si>
  <si>
    <t>国たばこ税</t>
  </si>
  <si>
    <t>国たばこ特別税</t>
  </si>
  <si>
    <t>地方たばこ税</t>
  </si>
  <si>
    <t>他勘定振替高</t>
  </si>
  <si>
    <t>商品及び製品期末たな卸高</t>
  </si>
  <si>
    <t>不動産事業売上原価</t>
  </si>
  <si>
    <t>売上原価</t>
  </si>
  <si>
    <t>売上総利益</t>
  </si>
  <si>
    <t>広告宣伝費</t>
  </si>
  <si>
    <t>販売促進費</t>
  </si>
  <si>
    <t>特許権使用料</t>
  </si>
  <si>
    <t>運送費及び保管費</t>
  </si>
  <si>
    <t>報酬及び給料手当</t>
  </si>
  <si>
    <t>（うち退職給付費用）</t>
  </si>
  <si>
    <t>法定福利費</t>
  </si>
  <si>
    <t>従業員賞与</t>
  </si>
  <si>
    <t>（うち賞与引当金繰入額）</t>
  </si>
  <si>
    <t>委託手数料</t>
  </si>
  <si>
    <t>減価償却費</t>
  </si>
  <si>
    <t>減価償却費</t>
  </si>
  <si>
    <t>研究開発費</t>
  </si>
  <si>
    <t>販売費・一般管理費</t>
  </si>
  <si>
    <t>営業利益</t>
  </si>
  <si>
    <t>受取利息</t>
  </si>
  <si>
    <t>有価証券利息</t>
  </si>
  <si>
    <t>受取配当金</t>
  </si>
  <si>
    <t>関係会社賃貸収入</t>
  </si>
  <si>
    <t>買収関連費用精算益</t>
  </si>
  <si>
    <t>その他</t>
  </si>
  <si>
    <t>営業外収益</t>
  </si>
  <si>
    <t>支払利息</t>
  </si>
  <si>
    <t>社債利息</t>
  </si>
  <si>
    <t>為替差損</t>
  </si>
  <si>
    <t>たばこ災害援助金</t>
  </si>
  <si>
    <t>共済年金給付費用</t>
  </si>
  <si>
    <t>貸倒引当金繰入額</t>
  </si>
  <si>
    <t>損害賠償金</t>
  </si>
  <si>
    <t>営業外費用</t>
  </si>
  <si>
    <t>経常利益</t>
  </si>
  <si>
    <t>土地売却益</t>
  </si>
  <si>
    <t>その他固定資産売却益</t>
  </si>
  <si>
    <t>投資有価証券売却益</t>
  </si>
  <si>
    <t>投資有価証券売却益</t>
  </si>
  <si>
    <t>特別利益</t>
  </si>
  <si>
    <t>固定資産売却損</t>
  </si>
  <si>
    <t>固定資産除却損</t>
  </si>
  <si>
    <t>減損損失</t>
  </si>
  <si>
    <t>事業構造強化費用</t>
  </si>
  <si>
    <t>事業整理損</t>
  </si>
  <si>
    <t>事業譲渡損</t>
  </si>
  <si>
    <t>成人識別自販機導入費用</t>
  </si>
  <si>
    <t>冷凍食品回収関連費用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</si>
</sst>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239</v>
      </c>
      <c r="B2" s="14">
        <v>2914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240</v>
      </c>
      <c r="B3" s="1" t="s">
        <v>241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117</v>
      </c>
      <c r="B4" s="15" t="str">
        <f>HYPERLINK("http://www.kabupro.jp/mark/20120214/S000AD9J.htm","四半期報告書")</f>
        <v>四半期報告書</v>
      </c>
      <c r="C4" s="15" t="str">
        <f>HYPERLINK("http://www.kabupro.jp/mark/20111114/S0009RSA.htm","四半期報告書")</f>
        <v>四半期報告書</v>
      </c>
      <c r="D4" s="15" t="str">
        <f>HYPERLINK("http://www.kabupro.jp/mark/20110812/S00097CD.htm","四半期報告書")</f>
        <v>四半期報告書</v>
      </c>
      <c r="E4" s="15" t="str">
        <f>HYPERLINK("http://www.kabupro.jp/mark/20110624/S0008MNS.htm","有価証券報告書")</f>
        <v>有価証券報告書</v>
      </c>
      <c r="F4" s="15" t="str">
        <f>HYPERLINK("http://www.kabupro.jp/mark/20120214/S000AD9J.htm","四半期報告書")</f>
        <v>四半期報告書</v>
      </c>
      <c r="G4" s="15" t="str">
        <f>HYPERLINK("http://www.kabupro.jp/mark/20111114/S0009RSA.htm","四半期報告書")</f>
        <v>四半期報告書</v>
      </c>
      <c r="H4" s="15" t="str">
        <f>HYPERLINK("http://www.kabupro.jp/mark/20110812/S00097CD.htm","四半期報告書")</f>
        <v>四半期報告書</v>
      </c>
      <c r="I4" s="15" t="str">
        <f>HYPERLINK("http://www.kabupro.jp/mark/20110624/S0008MNS.htm","有価証券報告書")</f>
        <v>有価証券報告書</v>
      </c>
      <c r="J4" s="15" t="str">
        <f>HYPERLINK("http://www.kabupro.jp/mark/20110214/S0007TON.htm","四半期報告書")</f>
        <v>四半期報告書</v>
      </c>
      <c r="K4" s="15" t="str">
        <f>HYPERLINK("http://www.kabupro.jp/mark/20101112/S000771Z.htm","四半期報告書")</f>
        <v>四半期報告書</v>
      </c>
      <c r="L4" s="15" t="str">
        <f>HYPERLINK("http://www.kabupro.jp/mark/20100813/S0006ND8.htm","四半期報告書")</f>
        <v>四半期報告書</v>
      </c>
      <c r="M4" s="15" t="str">
        <f>HYPERLINK("http://www.kabupro.jp/mark/20100624/S00061OK.htm","有価証券報告書")</f>
        <v>有価証券報告書</v>
      </c>
      <c r="N4" s="15" t="str">
        <f>HYPERLINK("http://www.kabupro.jp/mark/20100212/S00057KB.htm","四半期報告書")</f>
        <v>四半期報告書</v>
      </c>
      <c r="O4" s="15" t="str">
        <f>HYPERLINK("http://www.kabupro.jp/mark/20091113/S0004MX4.htm","四半期報告書")</f>
        <v>四半期報告書</v>
      </c>
      <c r="P4" s="15" t="str">
        <f>HYPERLINK("http://www.kabupro.jp/mark/20090813/S0003ZBJ.htm","四半期報告書")</f>
        <v>四半期報告書</v>
      </c>
      <c r="Q4" s="15" t="str">
        <f>HYPERLINK("http://www.kabupro.jp/mark/20090623/S0003DOE.htm","有価証券報告書")</f>
        <v>有価証券報告書</v>
      </c>
    </row>
    <row r="5" spans="1:17" ht="12" thickBot="1">
      <c r="A5" s="11" t="s">
        <v>118</v>
      </c>
      <c r="B5" s="1" t="s">
        <v>41</v>
      </c>
      <c r="C5" s="1" t="s">
        <v>44</v>
      </c>
      <c r="D5" s="1" t="s">
        <v>46</v>
      </c>
      <c r="E5" s="1" t="s">
        <v>130</v>
      </c>
      <c r="F5" s="1" t="s">
        <v>41</v>
      </c>
      <c r="G5" s="1" t="s">
        <v>44</v>
      </c>
      <c r="H5" s="1" t="s">
        <v>46</v>
      </c>
      <c r="I5" s="1" t="s">
        <v>130</v>
      </c>
      <c r="J5" s="1" t="s">
        <v>48</v>
      </c>
      <c r="K5" s="1" t="s">
        <v>50</v>
      </c>
      <c r="L5" s="1" t="s">
        <v>52</v>
      </c>
      <c r="M5" s="1" t="s">
        <v>132</v>
      </c>
      <c r="N5" s="1" t="s">
        <v>54</v>
      </c>
      <c r="O5" s="1" t="s">
        <v>56</v>
      </c>
      <c r="P5" s="1" t="s">
        <v>58</v>
      </c>
      <c r="Q5" s="1" t="s">
        <v>134</v>
      </c>
    </row>
    <row r="6" spans="1:17" ht="12.75" thickBot="1" thickTop="1">
      <c r="A6" s="10" t="s">
        <v>119</v>
      </c>
      <c r="B6" s="18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120</v>
      </c>
      <c r="B7" s="14" t="s">
        <v>83</v>
      </c>
      <c r="C7" s="14" t="s">
        <v>83</v>
      </c>
      <c r="D7" s="14" t="s">
        <v>83</v>
      </c>
      <c r="E7" s="16" t="s">
        <v>125</v>
      </c>
      <c r="F7" s="14" t="s">
        <v>83</v>
      </c>
      <c r="G7" s="14" t="s">
        <v>83</v>
      </c>
      <c r="H7" s="14" t="s">
        <v>83</v>
      </c>
      <c r="I7" s="16" t="s">
        <v>125</v>
      </c>
      <c r="J7" s="14" t="s">
        <v>83</v>
      </c>
      <c r="K7" s="14" t="s">
        <v>83</v>
      </c>
      <c r="L7" s="14" t="s">
        <v>83</v>
      </c>
      <c r="M7" s="16" t="s">
        <v>125</v>
      </c>
      <c r="N7" s="14" t="s">
        <v>83</v>
      </c>
      <c r="O7" s="14" t="s">
        <v>83</v>
      </c>
      <c r="P7" s="14" t="s">
        <v>83</v>
      </c>
      <c r="Q7" s="16" t="s">
        <v>125</v>
      </c>
    </row>
    <row r="8" spans="1:17" ht="11.25">
      <c r="A8" s="13" t="s">
        <v>121</v>
      </c>
      <c r="B8" s="1" t="s">
        <v>246</v>
      </c>
      <c r="C8" s="1" t="s">
        <v>246</v>
      </c>
      <c r="D8" s="1" t="s">
        <v>246</v>
      </c>
      <c r="E8" s="17" t="s">
        <v>247</v>
      </c>
      <c r="F8" s="1" t="s">
        <v>247</v>
      </c>
      <c r="G8" s="1" t="s">
        <v>247</v>
      </c>
      <c r="H8" s="1" t="s">
        <v>247</v>
      </c>
      <c r="I8" s="17" t="s">
        <v>248</v>
      </c>
      <c r="J8" s="1" t="s">
        <v>248</v>
      </c>
      <c r="K8" s="1" t="s">
        <v>248</v>
      </c>
      <c r="L8" s="1" t="s">
        <v>248</v>
      </c>
      <c r="M8" s="17" t="s">
        <v>249</v>
      </c>
      <c r="N8" s="1" t="s">
        <v>249</v>
      </c>
      <c r="O8" s="1" t="s">
        <v>249</v>
      </c>
      <c r="P8" s="1" t="s">
        <v>249</v>
      </c>
      <c r="Q8" s="17" t="s">
        <v>250</v>
      </c>
    </row>
    <row r="9" spans="1:17" ht="11.25">
      <c r="A9" s="13" t="s">
        <v>122</v>
      </c>
      <c r="B9" s="1" t="s">
        <v>43</v>
      </c>
      <c r="C9" s="1" t="s">
        <v>45</v>
      </c>
      <c r="D9" s="1" t="s">
        <v>47</v>
      </c>
      <c r="E9" s="17" t="s">
        <v>129</v>
      </c>
      <c r="F9" s="1" t="s">
        <v>49</v>
      </c>
      <c r="G9" s="1" t="s">
        <v>51</v>
      </c>
      <c r="H9" s="1" t="s">
        <v>53</v>
      </c>
      <c r="I9" s="17" t="s">
        <v>131</v>
      </c>
      <c r="J9" s="1" t="s">
        <v>55</v>
      </c>
      <c r="K9" s="1" t="s">
        <v>57</v>
      </c>
      <c r="L9" s="1" t="s">
        <v>59</v>
      </c>
      <c r="M9" s="17" t="s">
        <v>133</v>
      </c>
      <c r="N9" s="1" t="s">
        <v>61</v>
      </c>
      <c r="O9" s="1" t="s">
        <v>63</v>
      </c>
      <c r="P9" s="1" t="s">
        <v>65</v>
      </c>
      <c r="Q9" s="17" t="s">
        <v>135</v>
      </c>
    </row>
    <row r="10" spans="1:17" ht="12" thickBot="1">
      <c r="A10" s="13" t="s">
        <v>123</v>
      </c>
      <c r="B10" s="1" t="s">
        <v>137</v>
      </c>
      <c r="C10" s="1" t="s">
        <v>137</v>
      </c>
      <c r="D10" s="1" t="s">
        <v>137</v>
      </c>
      <c r="E10" s="17" t="s">
        <v>137</v>
      </c>
      <c r="F10" s="1" t="s">
        <v>137</v>
      </c>
      <c r="G10" s="1" t="s">
        <v>137</v>
      </c>
      <c r="H10" s="1" t="s">
        <v>137</v>
      </c>
      <c r="I10" s="17" t="s">
        <v>137</v>
      </c>
      <c r="J10" s="1" t="s">
        <v>137</v>
      </c>
      <c r="K10" s="1" t="s">
        <v>137</v>
      </c>
      <c r="L10" s="1" t="s">
        <v>137</v>
      </c>
      <c r="M10" s="17" t="s">
        <v>137</v>
      </c>
      <c r="N10" s="1" t="s">
        <v>137</v>
      </c>
      <c r="O10" s="1" t="s">
        <v>137</v>
      </c>
      <c r="P10" s="1" t="s">
        <v>137</v>
      </c>
      <c r="Q10" s="17" t="s">
        <v>137</v>
      </c>
    </row>
    <row r="11" spans="1:17" ht="12" thickTop="1">
      <c r="A11" s="26" t="s">
        <v>251</v>
      </c>
      <c r="B11" s="27">
        <v>1947122</v>
      </c>
      <c r="C11" s="27">
        <v>1277503</v>
      </c>
      <c r="D11" s="27">
        <v>588176</v>
      </c>
      <c r="E11" s="21">
        <v>6194554</v>
      </c>
      <c r="F11" s="27">
        <v>1840191</v>
      </c>
      <c r="G11" s="27">
        <v>1297494</v>
      </c>
      <c r="H11" s="27">
        <v>588553</v>
      </c>
      <c r="I11" s="21">
        <v>6134695</v>
      </c>
      <c r="J11" s="27">
        <v>4651891</v>
      </c>
      <c r="K11" s="27">
        <v>3054254</v>
      </c>
      <c r="L11" s="27">
        <v>1463121</v>
      </c>
      <c r="M11" s="21">
        <v>6832307</v>
      </c>
      <c r="N11" s="27">
        <v>5346145</v>
      </c>
      <c r="O11" s="27">
        <v>3497087</v>
      </c>
      <c r="P11" s="27">
        <v>1719819</v>
      </c>
      <c r="Q11" s="21">
        <v>6409726</v>
      </c>
    </row>
    <row r="12" spans="1:17" ht="11.25">
      <c r="A12" s="7" t="s">
        <v>261</v>
      </c>
      <c r="B12" s="28">
        <v>1063937</v>
      </c>
      <c r="C12" s="28">
        <v>708520</v>
      </c>
      <c r="D12" s="28">
        <v>337419</v>
      </c>
      <c r="E12" s="22">
        <v>5074074</v>
      </c>
      <c r="F12" s="28">
        <v>993603</v>
      </c>
      <c r="G12" s="28">
        <v>705468</v>
      </c>
      <c r="H12" s="28">
        <v>318629</v>
      </c>
      <c r="I12" s="22">
        <v>5022637</v>
      </c>
      <c r="J12" s="28">
        <v>3801168</v>
      </c>
      <c r="K12" s="28">
        <v>2494239</v>
      </c>
      <c r="L12" s="28">
        <v>1185876</v>
      </c>
      <c r="M12" s="22">
        <v>5554398</v>
      </c>
      <c r="N12" s="28">
        <v>4332945</v>
      </c>
      <c r="O12" s="28">
        <v>2846037</v>
      </c>
      <c r="P12" s="28">
        <v>1394538</v>
      </c>
      <c r="Q12" s="22">
        <v>5228925</v>
      </c>
    </row>
    <row r="13" spans="1:17" ht="11.25">
      <c r="A13" s="7" t="s">
        <v>262</v>
      </c>
      <c r="B13" s="28">
        <v>883185</v>
      </c>
      <c r="C13" s="28">
        <v>568983</v>
      </c>
      <c r="D13" s="28">
        <v>250756</v>
      </c>
      <c r="E13" s="22">
        <v>1120479</v>
      </c>
      <c r="F13" s="28">
        <v>846587</v>
      </c>
      <c r="G13" s="28">
        <v>592025</v>
      </c>
      <c r="H13" s="28">
        <v>269924</v>
      </c>
      <c r="I13" s="22">
        <v>1112057</v>
      </c>
      <c r="J13" s="28">
        <v>850722</v>
      </c>
      <c r="K13" s="28">
        <v>560015</v>
      </c>
      <c r="L13" s="28">
        <v>277244</v>
      </c>
      <c r="M13" s="22">
        <v>1277908</v>
      </c>
      <c r="N13" s="28">
        <v>1013200</v>
      </c>
      <c r="O13" s="28">
        <v>651049</v>
      </c>
      <c r="P13" s="28">
        <v>325280</v>
      </c>
      <c r="Q13" s="22">
        <v>1180801</v>
      </c>
    </row>
    <row r="14" spans="1:17" ht="11.25">
      <c r="A14" s="7" t="s">
        <v>276</v>
      </c>
      <c r="B14" s="28">
        <v>573278</v>
      </c>
      <c r="C14" s="28">
        <v>375956</v>
      </c>
      <c r="D14" s="28">
        <v>178779</v>
      </c>
      <c r="E14" s="22">
        <v>791798</v>
      </c>
      <c r="F14" s="28">
        <v>578422</v>
      </c>
      <c r="G14" s="28">
        <v>391384</v>
      </c>
      <c r="H14" s="28">
        <v>190378</v>
      </c>
      <c r="I14" s="22">
        <v>815552</v>
      </c>
      <c r="J14" s="28">
        <v>598179</v>
      </c>
      <c r="K14" s="28">
        <v>396287</v>
      </c>
      <c r="L14" s="28">
        <v>192970</v>
      </c>
      <c r="M14" s="22">
        <v>914102</v>
      </c>
      <c r="N14" s="28">
        <v>683545</v>
      </c>
      <c r="O14" s="28">
        <v>446464</v>
      </c>
      <c r="P14" s="28">
        <v>214833</v>
      </c>
      <c r="Q14" s="22">
        <v>750247</v>
      </c>
    </row>
    <row r="15" spans="1:17" ht="12" thickBot="1">
      <c r="A15" s="25" t="s">
        <v>277</v>
      </c>
      <c r="B15" s="29">
        <v>309906</v>
      </c>
      <c r="C15" s="29">
        <v>193027</v>
      </c>
      <c r="D15" s="29">
        <v>71976</v>
      </c>
      <c r="E15" s="23">
        <v>328680</v>
      </c>
      <c r="F15" s="29">
        <v>268165</v>
      </c>
      <c r="G15" s="29">
        <v>200640</v>
      </c>
      <c r="H15" s="29">
        <v>79545</v>
      </c>
      <c r="I15" s="23">
        <v>296504</v>
      </c>
      <c r="J15" s="29">
        <v>252542</v>
      </c>
      <c r="K15" s="29">
        <v>163727</v>
      </c>
      <c r="L15" s="29">
        <v>84273</v>
      </c>
      <c r="M15" s="23">
        <v>363806</v>
      </c>
      <c r="N15" s="29">
        <v>329654</v>
      </c>
      <c r="O15" s="29">
        <v>204584</v>
      </c>
      <c r="P15" s="29">
        <v>110447</v>
      </c>
      <c r="Q15" s="23">
        <v>430553</v>
      </c>
    </row>
    <row r="16" spans="1:17" ht="12" thickTop="1">
      <c r="A16" s="6" t="s">
        <v>278</v>
      </c>
      <c r="B16" s="28">
        <v>1778</v>
      </c>
      <c r="C16" s="28">
        <v>1003</v>
      </c>
      <c r="D16" s="28">
        <v>510</v>
      </c>
      <c r="E16" s="22">
        <v>2174</v>
      </c>
      <c r="F16" s="28">
        <v>1591</v>
      </c>
      <c r="G16" s="28">
        <v>1035</v>
      </c>
      <c r="H16" s="28">
        <v>277</v>
      </c>
      <c r="I16" s="22">
        <v>4473</v>
      </c>
      <c r="J16" s="28">
        <v>3377</v>
      </c>
      <c r="K16" s="28">
        <v>2543</v>
      </c>
      <c r="L16" s="28">
        <v>1472</v>
      </c>
      <c r="M16" s="22">
        <v>10104</v>
      </c>
      <c r="N16" s="28">
        <v>5379</v>
      </c>
      <c r="O16" s="28">
        <v>4391</v>
      </c>
      <c r="P16" s="28">
        <v>2008</v>
      </c>
      <c r="Q16" s="22">
        <v>11238</v>
      </c>
    </row>
    <row r="17" spans="1:17" ht="11.25">
      <c r="A17" s="6" t="s">
        <v>280</v>
      </c>
      <c r="B17" s="28">
        <v>1242</v>
      </c>
      <c r="C17" s="28">
        <v>1010</v>
      </c>
      <c r="D17" s="28">
        <v>995</v>
      </c>
      <c r="E17" s="22">
        <v>853</v>
      </c>
      <c r="F17" s="28">
        <v>852</v>
      </c>
      <c r="G17" s="28">
        <v>610</v>
      </c>
      <c r="H17" s="28">
        <v>433</v>
      </c>
      <c r="I17" s="22">
        <v>2509</v>
      </c>
      <c r="J17" s="28">
        <v>1720</v>
      </c>
      <c r="K17" s="28">
        <v>1368</v>
      </c>
      <c r="L17" s="28">
        <v>1181</v>
      </c>
      <c r="M17" s="22">
        <v>2172</v>
      </c>
      <c r="N17" s="28">
        <v>1993</v>
      </c>
      <c r="O17" s="28">
        <v>1620</v>
      </c>
      <c r="P17" s="28">
        <v>1386</v>
      </c>
      <c r="Q17" s="22">
        <v>2171</v>
      </c>
    </row>
    <row r="18" spans="1:17" ht="11.25">
      <c r="A18" s="6" t="s">
        <v>18</v>
      </c>
      <c r="B18" s="28"/>
      <c r="C18" s="28">
        <v>4823</v>
      </c>
      <c r="D18" s="28">
        <v>749</v>
      </c>
      <c r="E18" s="22">
        <v>797</v>
      </c>
      <c r="F18" s="28"/>
      <c r="G18" s="28"/>
      <c r="H18" s="28"/>
      <c r="I18" s="22"/>
      <c r="J18" s="28"/>
      <c r="K18" s="28"/>
      <c r="L18" s="28">
        <v>1055</v>
      </c>
      <c r="M18" s="22"/>
      <c r="N18" s="28"/>
      <c r="O18" s="28"/>
      <c r="P18" s="28"/>
      <c r="Q18" s="22"/>
    </row>
    <row r="19" spans="1:17" ht="11.25">
      <c r="A19" s="6" t="s">
        <v>19</v>
      </c>
      <c r="B19" s="28"/>
      <c r="C19" s="28"/>
      <c r="D19" s="28"/>
      <c r="E19" s="22">
        <v>2329</v>
      </c>
      <c r="F19" s="28"/>
      <c r="G19" s="28"/>
      <c r="H19" s="28"/>
      <c r="I19" s="22">
        <v>2401</v>
      </c>
      <c r="J19" s="28"/>
      <c r="K19" s="28"/>
      <c r="L19" s="28"/>
      <c r="M19" s="22"/>
      <c r="N19" s="28"/>
      <c r="O19" s="28"/>
      <c r="P19" s="28"/>
      <c r="Q19" s="22"/>
    </row>
    <row r="20" spans="1:17" ht="11.25">
      <c r="A20" s="6" t="s">
        <v>154</v>
      </c>
      <c r="B20" s="28">
        <v>8974</v>
      </c>
      <c r="C20" s="28">
        <v>7476</v>
      </c>
      <c r="D20" s="28">
        <v>2077</v>
      </c>
      <c r="E20" s="22">
        <v>5873</v>
      </c>
      <c r="F20" s="28">
        <v>5651</v>
      </c>
      <c r="G20" s="28">
        <v>4199</v>
      </c>
      <c r="H20" s="28">
        <v>1668</v>
      </c>
      <c r="I20" s="22">
        <v>6224</v>
      </c>
      <c r="J20" s="28">
        <v>5431</v>
      </c>
      <c r="K20" s="28">
        <v>3811</v>
      </c>
      <c r="L20" s="28">
        <v>1759</v>
      </c>
      <c r="M20" s="22">
        <v>18059</v>
      </c>
      <c r="N20" s="28">
        <v>9397</v>
      </c>
      <c r="O20" s="28">
        <v>5438</v>
      </c>
      <c r="P20" s="28">
        <v>3037</v>
      </c>
      <c r="Q20" s="22">
        <v>8122</v>
      </c>
    </row>
    <row r="21" spans="1:17" ht="11.25">
      <c r="A21" s="6" t="s">
        <v>284</v>
      </c>
      <c r="B21" s="28">
        <v>11994</v>
      </c>
      <c r="C21" s="28">
        <v>14313</v>
      </c>
      <c r="D21" s="28">
        <v>4333</v>
      </c>
      <c r="E21" s="22">
        <v>12029</v>
      </c>
      <c r="F21" s="28">
        <v>8095</v>
      </c>
      <c r="G21" s="28">
        <v>5844</v>
      </c>
      <c r="H21" s="28">
        <v>2379</v>
      </c>
      <c r="I21" s="22">
        <v>15608</v>
      </c>
      <c r="J21" s="28">
        <v>10528</v>
      </c>
      <c r="K21" s="28">
        <v>7722</v>
      </c>
      <c r="L21" s="28">
        <v>5469</v>
      </c>
      <c r="M21" s="22">
        <v>30335</v>
      </c>
      <c r="N21" s="28">
        <v>16769</v>
      </c>
      <c r="O21" s="28">
        <v>11450</v>
      </c>
      <c r="P21" s="28">
        <v>6433</v>
      </c>
      <c r="Q21" s="22">
        <v>21533</v>
      </c>
    </row>
    <row r="22" spans="1:17" ht="11.25">
      <c r="A22" s="6" t="s">
        <v>285</v>
      </c>
      <c r="B22" s="28">
        <v>11192</v>
      </c>
      <c r="C22" s="28">
        <v>8224</v>
      </c>
      <c r="D22" s="28">
        <v>4512</v>
      </c>
      <c r="E22" s="22">
        <v>17059</v>
      </c>
      <c r="F22" s="28">
        <v>13397</v>
      </c>
      <c r="G22" s="28">
        <v>9353</v>
      </c>
      <c r="H22" s="28">
        <v>4817</v>
      </c>
      <c r="I22" s="22">
        <v>26111</v>
      </c>
      <c r="J22" s="28">
        <v>20991</v>
      </c>
      <c r="K22" s="28">
        <v>15437</v>
      </c>
      <c r="L22" s="28">
        <v>8194</v>
      </c>
      <c r="M22" s="22">
        <v>51356</v>
      </c>
      <c r="N22" s="28">
        <v>37940</v>
      </c>
      <c r="O22" s="28">
        <v>25278</v>
      </c>
      <c r="P22" s="28">
        <v>11384</v>
      </c>
      <c r="Q22" s="22">
        <v>41758</v>
      </c>
    </row>
    <row r="23" spans="1:17" ht="11.25">
      <c r="A23" s="6" t="s">
        <v>287</v>
      </c>
      <c r="B23" s="28">
        <v>681</v>
      </c>
      <c r="C23" s="28"/>
      <c r="D23" s="28"/>
      <c r="E23" s="22"/>
      <c r="F23" s="28">
        <v>1606</v>
      </c>
      <c r="G23" s="28">
        <v>2080</v>
      </c>
      <c r="H23" s="28">
        <v>2652</v>
      </c>
      <c r="I23" s="22">
        <v>20228</v>
      </c>
      <c r="J23" s="28">
        <v>19123</v>
      </c>
      <c r="K23" s="28">
        <v>14107</v>
      </c>
      <c r="L23" s="28"/>
      <c r="M23" s="22">
        <v>21801</v>
      </c>
      <c r="N23" s="28">
        <v>31877</v>
      </c>
      <c r="O23" s="28">
        <v>33584</v>
      </c>
      <c r="P23" s="28">
        <v>29771</v>
      </c>
      <c r="Q23" s="22">
        <v>31789</v>
      </c>
    </row>
    <row r="24" spans="1:17" ht="11.25">
      <c r="A24" s="6" t="s">
        <v>20</v>
      </c>
      <c r="B24" s="28">
        <v>2866</v>
      </c>
      <c r="C24" s="28">
        <v>2625</v>
      </c>
      <c r="D24" s="28">
        <v>1545</v>
      </c>
      <c r="E24" s="22">
        <v>1491</v>
      </c>
      <c r="F24" s="28">
        <v>1457</v>
      </c>
      <c r="G24" s="28">
        <v>1384</v>
      </c>
      <c r="H24" s="28">
        <v>154</v>
      </c>
      <c r="I24" s="22">
        <v>522</v>
      </c>
      <c r="J24" s="28">
        <v>538</v>
      </c>
      <c r="K24" s="28">
        <v>802</v>
      </c>
      <c r="L24" s="28">
        <v>73</v>
      </c>
      <c r="M24" s="22">
        <v>768</v>
      </c>
      <c r="N24" s="28">
        <v>764</v>
      </c>
      <c r="O24" s="28">
        <v>719</v>
      </c>
      <c r="P24" s="28">
        <v>39</v>
      </c>
      <c r="Q24" s="22">
        <v>2004</v>
      </c>
    </row>
    <row r="25" spans="1:17" ht="11.25">
      <c r="A25" s="6" t="s">
        <v>289</v>
      </c>
      <c r="B25" s="28"/>
      <c r="C25" s="28"/>
      <c r="D25" s="28"/>
      <c r="E25" s="22">
        <v>1384</v>
      </c>
      <c r="F25" s="28"/>
      <c r="G25" s="28"/>
      <c r="H25" s="28"/>
      <c r="I25" s="22">
        <v>1724</v>
      </c>
      <c r="J25" s="28"/>
      <c r="K25" s="28"/>
      <c r="L25" s="28"/>
      <c r="M25" s="22">
        <v>2024</v>
      </c>
      <c r="N25" s="28"/>
      <c r="O25" s="28"/>
      <c r="P25" s="28"/>
      <c r="Q25" s="22">
        <v>2333</v>
      </c>
    </row>
    <row r="26" spans="1:17" ht="11.25">
      <c r="A26" s="6" t="s">
        <v>155</v>
      </c>
      <c r="B26" s="28">
        <v>5489</v>
      </c>
      <c r="C26" s="28">
        <v>3974</v>
      </c>
      <c r="D26" s="28">
        <v>2190</v>
      </c>
      <c r="E26" s="22">
        <v>8286</v>
      </c>
      <c r="F26" s="28">
        <v>10531</v>
      </c>
      <c r="G26" s="28">
        <v>7191</v>
      </c>
      <c r="H26" s="28">
        <v>3362</v>
      </c>
      <c r="I26" s="22">
        <v>8150</v>
      </c>
      <c r="J26" s="28">
        <v>6808</v>
      </c>
      <c r="K26" s="28">
        <v>5970</v>
      </c>
      <c r="L26" s="28">
        <v>2659</v>
      </c>
      <c r="M26" s="22">
        <v>10604</v>
      </c>
      <c r="N26" s="28">
        <v>6816</v>
      </c>
      <c r="O26" s="28">
        <v>5067</v>
      </c>
      <c r="P26" s="28">
        <v>3133</v>
      </c>
      <c r="Q26" s="22">
        <v>11519</v>
      </c>
    </row>
    <row r="27" spans="1:17" ht="11.25">
      <c r="A27" s="6" t="s">
        <v>292</v>
      </c>
      <c r="B27" s="28">
        <v>20229</v>
      </c>
      <c r="C27" s="28">
        <v>14825</v>
      </c>
      <c r="D27" s="28">
        <v>8248</v>
      </c>
      <c r="E27" s="22">
        <v>28222</v>
      </c>
      <c r="F27" s="28">
        <v>26992</v>
      </c>
      <c r="G27" s="28">
        <v>20009</v>
      </c>
      <c r="H27" s="28">
        <v>10986</v>
      </c>
      <c r="I27" s="22">
        <v>56736</v>
      </c>
      <c r="J27" s="28">
        <v>47462</v>
      </c>
      <c r="K27" s="28">
        <v>36317</v>
      </c>
      <c r="L27" s="28">
        <v>10928</v>
      </c>
      <c r="M27" s="22">
        <v>86555</v>
      </c>
      <c r="N27" s="28">
        <v>77398</v>
      </c>
      <c r="O27" s="28">
        <v>64649</v>
      </c>
      <c r="P27" s="28">
        <v>44329</v>
      </c>
      <c r="Q27" s="22">
        <v>89405</v>
      </c>
    </row>
    <row r="28" spans="1:17" ht="12" thickBot="1">
      <c r="A28" s="25" t="s">
        <v>293</v>
      </c>
      <c r="B28" s="29">
        <v>301671</v>
      </c>
      <c r="C28" s="29">
        <v>192515</v>
      </c>
      <c r="D28" s="29">
        <v>68061</v>
      </c>
      <c r="E28" s="23">
        <v>312487</v>
      </c>
      <c r="F28" s="29">
        <v>249268</v>
      </c>
      <c r="G28" s="29">
        <v>186475</v>
      </c>
      <c r="H28" s="29">
        <v>70938</v>
      </c>
      <c r="I28" s="23">
        <v>255377</v>
      </c>
      <c r="J28" s="29">
        <v>215609</v>
      </c>
      <c r="K28" s="29">
        <v>135133</v>
      </c>
      <c r="L28" s="29">
        <v>78814</v>
      </c>
      <c r="M28" s="23">
        <v>307586</v>
      </c>
      <c r="N28" s="29">
        <v>269024</v>
      </c>
      <c r="O28" s="29">
        <v>151385</v>
      </c>
      <c r="P28" s="29">
        <v>72551</v>
      </c>
      <c r="Q28" s="23">
        <v>362681</v>
      </c>
    </row>
    <row r="29" spans="1:17" ht="12" thickTop="1">
      <c r="A29" s="6" t="s">
        <v>21</v>
      </c>
      <c r="B29" s="28">
        <v>22021</v>
      </c>
      <c r="C29" s="28">
        <v>8091</v>
      </c>
      <c r="D29" s="28">
        <v>231</v>
      </c>
      <c r="E29" s="22">
        <v>12182</v>
      </c>
      <c r="F29" s="28">
        <v>2900</v>
      </c>
      <c r="G29" s="28">
        <v>840</v>
      </c>
      <c r="H29" s="28">
        <v>361</v>
      </c>
      <c r="I29" s="22">
        <v>32341</v>
      </c>
      <c r="J29" s="28">
        <v>21762</v>
      </c>
      <c r="K29" s="28">
        <v>10727</v>
      </c>
      <c r="L29" s="28">
        <v>9117</v>
      </c>
      <c r="M29" s="22">
        <v>46461</v>
      </c>
      <c r="N29" s="28">
        <v>40158</v>
      </c>
      <c r="O29" s="28">
        <v>21624</v>
      </c>
      <c r="P29" s="28">
        <v>678</v>
      </c>
      <c r="Q29" s="22">
        <v>66747</v>
      </c>
    </row>
    <row r="30" spans="1:17" ht="11.25">
      <c r="A30" s="6" t="s">
        <v>296</v>
      </c>
      <c r="B30" s="28"/>
      <c r="C30" s="28"/>
      <c r="D30" s="28"/>
      <c r="E30" s="22">
        <v>5389</v>
      </c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</row>
    <row r="31" spans="1:17" ht="11.25">
      <c r="A31" s="6" t="s">
        <v>22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>
        <v>600</v>
      </c>
      <c r="Q31" s="22"/>
    </row>
    <row r="32" spans="1:17" ht="11.25">
      <c r="A32" s="6" t="s">
        <v>154</v>
      </c>
      <c r="B32" s="28">
        <v>1441</v>
      </c>
      <c r="C32" s="28">
        <v>505</v>
      </c>
      <c r="D32" s="28">
        <v>25</v>
      </c>
      <c r="E32" s="22">
        <v>3028</v>
      </c>
      <c r="F32" s="28">
        <v>3784</v>
      </c>
      <c r="G32" s="28">
        <v>2857</v>
      </c>
      <c r="H32" s="28">
        <v>2059</v>
      </c>
      <c r="I32" s="22">
        <v>9464</v>
      </c>
      <c r="J32" s="28">
        <v>5747</v>
      </c>
      <c r="K32" s="28">
        <v>777</v>
      </c>
      <c r="L32" s="28">
        <v>1125</v>
      </c>
      <c r="M32" s="22">
        <v>1915</v>
      </c>
      <c r="N32" s="28">
        <v>1627</v>
      </c>
      <c r="O32" s="28">
        <v>1321</v>
      </c>
      <c r="P32" s="28">
        <v>77</v>
      </c>
      <c r="Q32" s="22">
        <v>2217</v>
      </c>
    </row>
    <row r="33" spans="1:17" ht="11.25">
      <c r="A33" s="6" t="s">
        <v>23</v>
      </c>
      <c r="B33" s="28">
        <v>23463</v>
      </c>
      <c r="C33" s="28">
        <v>8597</v>
      </c>
      <c r="D33" s="28">
        <v>256</v>
      </c>
      <c r="E33" s="22">
        <v>20600</v>
      </c>
      <c r="F33" s="28">
        <v>6685</v>
      </c>
      <c r="G33" s="28">
        <v>3698</v>
      </c>
      <c r="H33" s="28">
        <v>2421</v>
      </c>
      <c r="I33" s="22">
        <v>58516</v>
      </c>
      <c r="J33" s="28">
        <v>27510</v>
      </c>
      <c r="K33" s="28">
        <v>14457</v>
      </c>
      <c r="L33" s="28">
        <v>10243</v>
      </c>
      <c r="M33" s="22">
        <v>48377</v>
      </c>
      <c r="N33" s="28">
        <v>41785</v>
      </c>
      <c r="O33" s="28">
        <v>22946</v>
      </c>
      <c r="P33" s="28">
        <v>1355</v>
      </c>
      <c r="Q33" s="22">
        <v>68964</v>
      </c>
    </row>
    <row r="34" spans="1:17" ht="11.25">
      <c r="A34" s="6" t="s">
        <v>24</v>
      </c>
      <c r="B34" s="28">
        <v>936</v>
      </c>
      <c r="C34" s="28">
        <v>777</v>
      </c>
      <c r="D34" s="28">
        <v>31</v>
      </c>
      <c r="E34" s="22">
        <v>850</v>
      </c>
      <c r="F34" s="28">
        <v>540</v>
      </c>
      <c r="G34" s="28">
        <v>462</v>
      </c>
      <c r="H34" s="28">
        <v>27</v>
      </c>
      <c r="I34" s="22">
        <v>4237</v>
      </c>
      <c r="J34" s="28">
        <v>3517</v>
      </c>
      <c r="K34" s="28">
        <v>2682</v>
      </c>
      <c r="L34" s="28">
        <v>1601</v>
      </c>
      <c r="M34" s="22">
        <v>2169</v>
      </c>
      <c r="N34" s="28">
        <v>2031</v>
      </c>
      <c r="O34" s="28">
        <v>424</v>
      </c>
      <c r="P34" s="28">
        <v>121</v>
      </c>
      <c r="Q34" s="22">
        <v>3261</v>
      </c>
    </row>
    <row r="35" spans="1:17" ht="11.25">
      <c r="A35" s="6" t="s">
        <v>300</v>
      </c>
      <c r="B35" s="28">
        <v>3623</v>
      </c>
      <c r="C35" s="28">
        <v>2607</v>
      </c>
      <c r="D35" s="28">
        <v>1250</v>
      </c>
      <c r="E35" s="22">
        <v>7255</v>
      </c>
      <c r="F35" s="28">
        <v>3980</v>
      </c>
      <c r="G35" s="28">
        <v>2713</v>
      </c>
      <c r="H35" s="28">
        <v>732</v>
      </c>
      <c r="I35" s="22">
        <v>6334</v>
      </c>
      <c r="J35" s="28">
        <v>4127</v>
      </c>
      <c r="K35" s="28">
        <v>2159</v>
      </c>
      <c r="L35" s="28">
        <v>1187</v>
      </c>
      <c r="M35" s="22">
        <v>11505</v>
      </c>
      <c r="N35" s="28">
        <v>7849</v>
      </c>
      <c r="O35" s="28">
        <v>6666</v>
      </c>
      <c r="P35" s="28">
        <v>4998</v>
      </c>
      <c r="Q35" s="22">
        <v>6306</v>
      </c>
    </row>
    <row r="36" spans="1:17" ht="11.25">
      <c r="A36" s="6" t="s">
        <v>25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>
        <v>11154</v>
      </c>
    </row>
    <row r="37" spans="1:17" ht="11.25">
      <c r="A37" s="6" t="s">
        <v>301</v>
      </c>
      <c r="B37" s="28">
        <v>867</v>
      </c>
      <c r="C37" s="28">
        <v>427</v>
      </c>
      <c r="D37" s="28">
        <v>286</v>
      </c>
      <c r="E37" s="22">
        <v>5297</v>
      </c>
      <c r="F37" s="28">
        <v>3338</v>
      </c>
      <c r="G37" s="28">
        <v>2429</v>
      </c>
      <c r="H37" s="28">
        <v>788</v>
      </c>
      <c r="I37" s="22">
        <v>6042</v>
      </c>
      <c r="J37" s="28">
        <v>2426</v>
      </c>
      <c r="K37" s="28">
        <v>1418</v>
      </c>
      <c r="L37" s="28">
        <v>229</v>
      </c>
      <c r="M37" s="22">
        <v>16364</v>
      </c>
      <c r="N37" s="28">
        <v>11705</v>
      </c>
      <c r="O37" s="28">
        <v>11537</v>
      </c>
      <c r="P37" s="28">
        <v>10480</v>
      </c>
      <c r="Q37" s="22">
        <v>3825</v>
      </c>
    </row>
    <row r="38" spans="1:17" ht="11.25">
      <c r="A38" s="6" t="s">
        <v>302</v>
      </c>
      <c r="B38" s="28"/>
      <c r="C38" s="28">
        <v>9246</v>
      </c>
      <c r="D38" s="28">
        <v>8818</v>
      </c>
      <c r="E38" s="22"/>
      <c r="F38" s="28"/>
      <c r="G38" s="28">
        <v>2961</v>
      </c>
      <c r="H38" s="28">
        <v>166</v>
      </c>
      <c r="I38" s="22"/>
      <c r="J38" s="28">
        <v>6599</v>
      </c>
      <c r="K38" s="28"/>
      <c r="L38" s="28"/>
      <c r="M38" s="22"/>
      <c r="N38" s="28">
        <v>19456</v>
      </c>
      <c r="O38" s="28"/>
      <c r="P38" s="28"/>
      <c r="Q38" s="22"/>
    </row>
    <row r="39" spans="1:17" ht="11.25">
      <c r="A39" s="6" t="s">
        <v>303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>
        <v>1335</v>
      </c>
      <c r="M39" s="22"/>
      <c r="N39" s="28"/>
      <c r="O39" s="28"/>
      <c r="P39" s="28"/>
      <c r="Q39" s="22"/>
    </row>
    <row r="40" spans="1:17" ht="11.25">
      <c r="A40" s="6" t="s">
        <v>305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>
        <v>13468</v>
      </c>
      <c r="N40" s="28"/>
      <c r="O40" s="28">
        <v>11060</v>
      </c>
      <c r="P40" s="28">
        <v>7786</v>
      </c>
      <c r="Q40" s="22">
        <v>12878</v>
      </c>
    </row>
    <row r="41" spans="1:17" ht="11.25">
      <c r="A41" s="6" t="s">
        <v>26</v>
      </c>
      <c r="B41" s="28"/>
      <c r="C41" s="28"/>
      <c r="D41" s="28"/>
      <c r="E41" s="22">
        <v>12843</v>
      </c>
      <c r="F41" s="28">
        <v>13092</v>
      </c>
      <c r="G41" s="28">
        <v>13365</v>
      </c>
      <c r="H41" s="28">
        <v>13267</v>
      </c>
      <c r="I41" s="22"/>
      <c r="J41" s="28"/>
      <c r="K41" s="28"/>
      <c r="L41" s="28"/>
      <c r="M41" s="22"/>
      <c r="N41" s="28"/>
      <c r="O41" s="28"/>
      <c r="P41" s="28"/>
      <c r="Q41" s="22"/>
    </row>
    <row r="42" spans="1:17" ht="11.25">
      <c r="A42" s="6" t="s">
        <v>32</v>
      </c>
      <c r="B42" s="28">
        <v>12243</v>
      </c>
      <c r="C42" s="28">
        <v>12650</v>
      </c>
      <c r="D42" s="28">
        <v>9723</v>
      </c>
      <c r="E42" s="22">
        <v>10966</v>
      </c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</row>
    <row r="43" spans="1:17" ht="11.25">
      <c r="A43" s="6" t="s">
        <v>33</v>
      </c>
      <c r="B43" s="28">
        <v>12387</v>
      </c>
      <c r="C43" s="28">
        <v>12353</v>
      </c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/>
      <c r="P43" s="28"/>
      <c r="Q43" s="22"/>
    </row>
    <row r="44" spans="1:17" ht="11.25">
      <c r="A44" s="6" t="s">
        <v>154</v>
      </c>
      <c r="B44" s="28">
        <v>18173</v>
      </c>
      <c r="C44" s="28">
        <v>5160</v>
      </c>
      <c r="D44" s="28">
        <v>747</v>
      </c>
      <c r="E44" s="22">
        <v>11055</v>
      </c>
      <c r="F44" s="28">
        <v>11199</v>
      </c>
      <c r="G44" s="28">
        <v>7259</v>
      </c>
      <c r="H44" s="28">
        <v>5109</v>
      </c>
      <c r="I44" s="22">
        <v>7268</v>
      </c>
      <c r="J44" s="28">
        <v>9821</v>
      </c>
      <c r="K44" s="28">
        <v>5898</v>
      </c>
      <c r="L44" s="28">
        <v>1088</v>
      </c>
      <c r="M44" s="22">
        <v>25947</v>
      </c>
      <c r="N44" s="28">
        <v>29349</v>
      </c>
      <c r="O44" s="28">
        <v>5885</v>
      </c>
      <c r="P44" s="28">
        <v>1353</v>
      </c>
      <c r="Q44" s="22">
        <v>9539</v>
      </c>
    </row>
    <row r="45" spans="1:17" ht="11.25">
      <c r="A45" s="6" t="s">
        <v>34</v>
      </c>
      <c r="B45" s="28">
        <v>48231</v>
      </c>
      <c r="C45" s="28">
        <v>43222</v>
      </c>
      <c r="D45" s="28">
        <v>20857</v>
      </c>
      <c r="E45" s="22">
        <v>52590</v>
      </c>
      <c r="F45" s="28">
        <v>32150</v>
      </c>
      <c r="G45" s="28">
        <v>29192</v>
      </c>
      <c r="H45" s="28">
        <v>20092</v>
      </c>
      <c r="I45" s="22">
        <v>37838</v>
      </c>
      <c r="J45" s="28">
        <v>26491</v>
      </c>
      <c r="K45" s="28">
        <v>12158</v>
      </c>
      <c r="L45" s="28">
        <v>5443</v>
      </c>
      <c r="M45" s="22">
        <v>93819</v>
      </c>
      <c r="N45" s="28">
        <v>70392</v>
      </c>
      <c r="O45" s="28">
        <v>35574</v>
      </c>
      <c r="P45" s="28">
        <v>24740</v>
      </c>
      <c r="Q45" s="22">
        <v>59032</v>
      </c>
    </row>
    <row r="46" spans="1:17" ht="11.25">
      <c r="A46" s="7" t="s">
        <v>35</v>
      </c>
      <c r="B46" s="28">
        <v>276903</v>
      </c>
      <c r="C46" s="28">
        <v>157890</v>
      </c>
      <c r="D46" s="28">
        <v>47459</v>
      </c>
      <c r="E46" s="22">
        <v>280497</v>
      </c>
      <c r="F46" s="28">
        <v>223803</v>
      </c>
      <c r="G46" s="28">
        <v>160981</v>
      </c>
      <c r="H46" s="28">
        <v>53266</v>
      </c>
      <c r="I46" s="22">
        <v>276054</v>
      </c>
      <c r="J46" s="28">
        <v>216628</v>
      </c>
      <c r="K46" s="28">
        <v>137432</v>
      </c>
      <c r="L46" s="28">
        <v>83614</v>
      </c>
      <c r="M46" s="22">
        <v>262143</v>
      </c>
      <c r="N46" s="28">
        <v>240417</v>
      </c>
      <c r="O46" s="28">
        <v>138757</v>
      </c>
      <c r="P46" s="28">
        <v>49166</v>
      </c>
      <c r="Q46" s="22">
        <v>372614</v>
      </c>
    </row>
    <row r="47" spans="1:17" ht="11.25">
      <c r="A47" s="7" t="s">
        <v>36</v>
      </c>
      <c r="B47" s="28"/>
      <c r="C47" s="28"/>
      <c r="D47" s="28"/>
      <c r="E47" s="22">
        <v>152402</v>
      </c>
      <c r="F47" s="28"/>
      <c r="G47" s="28"/>
      <c r="H47" s="28"/>
      <c r="I47" s="22">
        <v>114145</v>
      </c>
      <c r="J47" s="28"/>
      <c r="K47" s="28"/>
      <c r="L47" s="28"/>
      <c r="M47" s="22">
        <v>126732</v>
      </c>
      <c r="N47" s="28"/>
      <c r="O47" s="28"/>
      <c r="P47" s="28"/>
      <c r="Q47" s="22">
        <v>117271</v>
      </c>
    </row>
    <row r="48" spans="1:17" ht="11.25">
      <c r="A48" s="7" t="s">
        <v>37</v>
      </c>
      <c r="B48" s="28"/>
      <c r="C48" s="28"/>
      <c r="D48" s="28"/>
      <c r="E48" s="22">
        <v>-21512</v>
      </c>
      <c r="F48" s="28"/>
      <c r="G48" s="28"/>
      <c r="H48" s="28"/>
      <c r="I48" s="22">
        <v>17158</v>
      </c>
      <c r="J48" s="28"/>
      <c r="K48" s="28"/>
      <c r="L48" s="28"/>
      <c r="M48" s="22">
        <v>8240</v>
      </c>
      <c r="N48" s="28"/>
      <c r="O48" s="28"/>
      <c r="P48" s="28"/>
      <c r="Q48" s="22">
        <v>11107</v>
      </c>
    </row>
    <row r="49" spans="1:17" ht="11.25">
      <c r="A49" s="7" t="s">
        <v>38</v>
      </c>
      <c r="B49" s="28">
        <v>110983</v>
      </c>
      <c r="C49" s="28">
        <v>58750</v>
      </c>
      <c r="D49" s="28">
        <v>23170</v>
      </c>
      <c r="E49" s="22">
        <v>130889</v>
      </c>
      <c r="F49" s="28">
        <v>99102</v>
      </c>
      <c r="G49" s="28">
        <v>76277</v>
      </c>
      <c r="H49" s="28">
        <v>29562</v>
      </c>
      <c r="I49" s="22">
        <v>131303</v>
      </c>
      <c r="J49" s="28">
        <v>104565</v>
      </c>
      <c r="K49" s="28">
        <v>68147</v>
      </c>
      <c r="L49" s="28">
        <v>39292</v>
      </c>
      <c r="M49" s="22">
        <v>134972</v>
      </c>
      <c r="N49" s="28">
        <v>104511</v>
      </c>
      <c r="O49" s="28">
        <v>66596</v>
      </c>
      <c r="P49" s="28">
        <v>30509</v>
      </c>
      <c r="Q49" s="22">
        <v>128379</v>
      </c>
    </row>
    <row r="50" spans="1:17" ht="11.25">
      <c r="A50" s="7" t="s">
        <v>27</v>
      </c>
      <c r="B50" s="28">
        <v>165919</v>
      </c>
      <c r="C50" s="28">
        <v>99139</v>
      </c>
      <c r="D50" s="28">
        <v>24289</v>
      </c>
      <c r="E50" s="22">
        <v>149607</v>
      </c>
      <c r="F50" s="28">
        <v>124700</v>
      </c>
      <c r="G50" s="28">
        <v>84703</v>
      </c>
      <c r="H50" s="28">
        <v>23704</v>
      </c>
      <c r="I50" s="22"/>
      <c r="J50" s="28"/>
      <c r="K50" s="28"/>
      <c r="L50" s="28"/>
      <c r="M50" s="22"/>
      <c r="N50" s="28"/>
      <c r="O50" s="28"/>
      <c r="P50" s="28"/>
      <c r="Q50" s="22"/>
    </row>
    <row r="51" spans="1:17" ht="11.25">
      <c r="A51" s="7" t="s">
        <v>28</v>
      </c>
      <c r="B51" s="28">
        <v>5495</v>
      </c>
      <c r="C51" s="28">
        <v>3264</v>
      </c>
      <c r="D51" s="28">
        <v>1582</v>
      </c>
      <c r="E51" s="22">
        <v>4646</v>
      </c>
      <c r="F51" s="28">
        <v>4714</v>
      </c>
      <c r="G51" s="28">
        <v>3382</v>
      </c>
      <c r="H51" s="28">
        <v>1520</v>
      </c>
      <c r="I51" s="22">
        <v>6302</v>
      </c>
      <c r="J51" s="28">
        <v>5136</v>
      </c>
      <c r="K51" s="28">
        <v>3216</v>
      </c>
      <c r="L51" s="28">
        <v>1452</v>
      </c>
      <c r="M51" s="22">
        <v>3771</v>
      </c>
      <c r="N51" s="28">
        <v>4451</v>
      </c>
      <c r="O51" s="28">
        <v>2681</v>
      </c>
      <c r="P51" s="28">
        <v>1745</v>
      </c>
      <c r="Q51" s="22">
        <v>5532</v>
      </c>
    </row>
    <row r="52" spans="1:17" ht="12" thickBot="1">
      <c r="A52" s="7" t="s">
        <v>39</v>
      </c>
      <c r="B52" s="28">
        <v>160424</v>
      </c>
      <c r="C52" s="28">
        <v>95875</v>
      </c>
      <c r="D52" s="28">
        <v>22706</v>
      </c>
      <c r="E52" s="22">
        <v>144961</v>
      </c>
      <c r="F52" s="28">
        <v>119986</v>
      </c>
      <c r="G52" s="28">
        <v>81321</v>
      </c>
      <c r="H52" s="28">
        <v>22184</v>
      </c>
      <c r="I52" s="22">
        <v>138448</v>
      </c>
      <c r="J52" s="28">
        <v>106926</v>
      </c>
      <c r="K52" s="28">
        <v>66068</v>
      </c>
      <c r="L52" s="28">
        <v>42869</v>
      </c>
      <c r="M52" s="22">
        <v>123400</v>
      </c>
      <c r="N52" s="28">
        <v>131454</v>
      </c>
      <c r="O52" s="28">
        <v>69479</v>
      </c>
      <c r="P52" s="28">
        <v>16910</v>
      </c>
      <c r="Q52" s="22">
        <v>238702</v>
      </c>
    </row>
    <row r="53" spans="1:17" ht="12" thickTop="1">
      <c r="A53" s="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</row>
    <row r="55" ht="11.25">
      <c r="A55" s="20" t="s">
        <v>243</v>
      </c>
    </row>
    <row r="56" ht="11.25">
      <c r="A56" s="20" t="s">
        <v>244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239</v>
      </c>
      <c r="B2" s="14">
        <v>2914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240</v>
      </c>
      <c r="B3" s="1" t="s">
        <v>241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117</v>
      </c>
      <c r="B4" s="15" t="str">
        <f>HYPERLINK("http://www.kabupro.jp/mark/20120214/S000AD9J.htm","四半期報告書")</f>
        <v>四半期報告書</v>
      </c>
      <c r="C4" s="15" t="str">
        <f>HYPERLINK("http://www.kabupro.jp/mark/20111114/S0009RSA.htm","四半期報告書")</f>
        <v>四半期報告書</v>
      </c>
      <c r="D4" s="15" t="str">
        <f>HYPERLINK("http://www.kabupro.jp/mark/20110812/S00097CD.htm","四半期報告書")</f>
        <v>四半期報告書</v>
      </c>
      <c r="E4" s="15" t="str">
        <f>HYPERLINK("http://www.kabupro.jp/mark/20110624/S0008MNS.htm","有価証券報告書")</f>
        <v>有価証券報告書</v>
      </c>
      <c r="F4" s="15" t="str">
        <f>HYPERLINK("http://www.kabupro.jp/mark/20120214/S000AD9J.htm","四半期報告書")</f>
        <v>四半期報告書</v>
      </c>
      <c r="G4" s="15" t="str">
        <f>HYPERLINK("http://www.kabupro.jp/mark/20111114/S0009RSA.htm","四半期報告書")</f>
        <v>四半期報告書</v>
      </c>
      <c r="H4" s="15" t="str">
        <f>HYPERLINK("http://www.kabupro.jp/mark/20110812/S00097CD.htm","四半期報告書")</f>
        <v>四半期報告書</v>
      </c>
      <c r="I4" s="15" t="str">
        <f>HYPERLINK("http://www.kabupro.jp/mark/20110624/S0008MNS.htm","有価証券報告書")</f>
        <v>有価証券報告書</v>
      </c>
      <c r="J4" s="15" t="str">
        <f>HYPERLINK("http://www.kabupro.jp/mark/20110214/S0007TON.htm","四半期報告書")</f>
        <v>四半期報告書</v>
      </c>
      <c r="K4" s="15" t="str">
        <f>HYPERLINK("http://www.kabupro.jp/mark/20101112/S000771Z.htm","四半期報告書")</f>
        <v>四半期報告書</v>
      </c>
      <c r="L4" s="15" t="str">
        <f>HYPERLINK("http://www.kabupro.jp/mark/20100813/S0006ND8.htm","四半期報告書")</f>
        <v>四半期報告書</v>
      </c>
      <c r="M4" s="15" t="str">
        <f>HYPERLINK("http://www.kabupro.jp/mark/20100624/S00061OK.htm","有価証券報告書")</f>
        <v>有価証券報告書</v>
      </c>
      <c r="N4" s="15" t="str">
        <f>HYPERLINK("http://www.kabupro.jp/mark/20100212/S00057KB.htm","四半期報告書")</f>
        <v>四半期報告書</v>
      </c>
      <c r="O4" s="15" t="str">
        <f>HYPERLINK("http://www.kabupro.jp/mark/20091113/S0004MX4.htm","四半期報告書")</f>
        <v>四半期報告書</v>
      </c>
      <c r="P4" s="15" t="str">
        <f>HYPERLINK("http://www.kabupro.jp/mark/20090813/S0003ZBJ.htm","四半期報告書")</f>
        <v>四半期報告書</v>
      </c>
      <c r="Q4" s="15" t="str">
        <f>HYPERLINK("http://www.kabupro.jp/mark/20090623/S0003DOE.htm","有価証券報告書")</f>
        <v>有価証券報告書</v>
      </c>
    </row>
    <row r="5" spans="1:17" ht="12" thickBot="1">
      <c r="A5" s="11" t="s">
        <v>118</v>
      </c>
      <c r="B5" s="1" t="s">
        <v>41</v>
      </c>
      <c r="C5" s="1" t="s">
        <v>44</v>
      </c>
      <c r="D5" s="1" t="s">
        <v>46</v>
      </c>
      <c r="E5" s="1" t="s">
        <v>130</v>
      </c>
      <c r="F5" s="1" t="s">
        <v>41</v>
      </c>
      <c r="G5" s="1" t="s">
        <v>44</v>
      </c>
      <c r="H5" s="1" t="s">
        <v>46</v>
      </c>
      <c r="I5" s="1" t="s">
        <v>130</v>
      </c>
      <c r="J5" s="1" t="s">
        <v>48</v>
      </c>
      <c r="K5" s="1" t="s">
        <v>50</v>
      </c>
      <c r="L5" s="1" t="s">
        <v>52</v>
      </c>
      <c r="M5" s="1" t="s">
        <v>132</v>
      </c>
      <c r="N5" s="1" t="s">
        <v>54</v>
      </c>
      <c r="O5" s="1" t="s">
        <v>56</v>
      </c>
      <c r="P5" s="1" t="s">
        <v>58</v>
      </c>
      <c r="Q5" s="1" t="s">
        <v>134</v>
      </c>
    </row>
    <row r="6" spans="1:17" ht="12.75" thickBot="1" thickTop="1">
      <c r="A6" s="10" t="s">
        <v>119</v>
      </c>
      <c r="B6" s="18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120</v>
      </c>
      <c r="B7" s="14" t="s">
        <v>83</v>
      </c>
      <c r="C7" s="14" t="s">
        <v>83</v>
      </c>
      <c r="D7" s="14" t="s">
        <v>83</v>
      </c>
      <c r="E7" s="16" t="s">
        <v>125</v>
      </c>
      <c r="F7" s="14" t="s">
        <v>83</v>
      </c>
      <c r="G7" s="14" t="s">
        <v>83</v>
      </c>
      <c r="H7" s="14" t="s">
        <v>83</v>
      </c>
      <c r="I7" s="16" t="s">
        <v>125</v>
      </c>
      <c r="J7" s="14" t="s">
        <v>83</v>
      </c>
      <c r="K7" s="14" t="s">
        <v>83</v>
      </c>
      <c r="L7" s="14" t="s">
        <v>83</v>
      </c>
      <c r="M7" s="16" t="s">
        <v>125</v>
      </c>
      <c r="N7" s="14" t="s">
        <v>83</v>
      </c>
      <c r="O7" s="14" t="s">
        <v>83</v>
      </c>
      <c r="P7" s="14" t="s">
        <v>83</v>
      </c>
      <c r="Q7" s="16" t="s">
        <v>125</v>
      </c>
    </row>
    <row r="8" spans="1:17" ht="11.25">
      <c r="A8" s="13" t="s">
        <v>121</v>
      </c>
      <c r="B8" s="1" t="s">
        <v>246</v>
      </c>
      <c r="C8" s="1" t="s">
        <v>246</v>
      </c>
      <c r="D8" s="1" t="s">
        <v>246</v>
      </c>
      <c r="E8" s="17" t="s">
        <v>247</v>
      </c>
      <c r="F8" s="1" t="s">
        <v>247</v>
      </c>
      <c r="G8" s="1" t="s">
        <v>247</v>
      </c>
      <c r="H8" s="1" t="s">
        <v>247</v>
      </c>
      <c r="I8" s="17" t="s">
        <v>248</v>
      </c>
      <c r="J8" s="1" t="s">
        <v>248</v>
      </c>
      <c r="K8" s="1" t="s">
        <v>248</v>
      </c>
      <c r="L8" s="1" t="s">
        <v>248</v>
      </c>
      <c r="M8" s="17" t="s">
        <v>249</v>
      </c>
      <c r="N8" s="1" t="s">
        <v>249</v>
      </c>
      <c r="O8" s="1" t="s">
        <v>249</v>
      </c>
      <c r="P8" s="1" t="s">
        <v>249</v>
      </c>
      <c r="Q8" s="17" t="s">
        <v>250</v>
      </c>
    </row>
    <row r="9" spans="1:17" ht="11.25">
      <c r="A9" s="13" t="s">
        <v>122</v>
      </c>
      <c r="B9" s="1" t="s">
        <v>43</v>
      </c>
      <c r="C9" s="1" t="s">
        <v>45</v>
      </c>
      <c r="D9" s="1" t="s">
        <v>47</v>
      </c>
      <c r="E9" s="17" t="s">
        <v>129</v>
      </c>
      <c r="F9" s="1" t="s">
        <v>49</v>
      </c>
      <c r="G9" s="1" t="s">
        <v>51</v>
      </c>
      <c r="H9" s="1" t="s">
        <v>53</v>
      </c>
      <c r="I9" s="17" t="s">
        <v>131</v>
      </c>
      <c r="J9" s="1" t="s">
        <v>55</v>
      </c>
      <c r="K9" s="1" t="s">
        <v>57</v>
      </c>
      <c r="L9" s="1" t="s">
        <v>59</v>
      </c>
      <c r="M9" s="17" t="s">
        <v>133</v>
      </c>
      <c r="N9" s="1" t="s">
        <v>61</v>
      </c>
      <c r="O9" s="1" t="s">
        <v>63</v>
      </c>
      <c r="P9" s="1" t="s">
        <v>65</v>
      </c>
      <c r="Q9" s="17" t="s">
        <v>135</v>
      </c>
    </row>
    <row r="10" spans="1:17" ht="12" thickBot="1">
      <c r="A10" s="13" t="s">
        <v>123</v>
      </c>
      <c r="B10" s="1" t="s">
        <v>137</v>
      </c>
      <c r="C10" s="1" t="s">
        <v>137</v>
      </c>
      <c r="D10" s="1" t="s">
        <v>137</v>
      </c>
      <c r="E10" s="17" t="s">
        <v>137</v>
      </c>
      <c r="F10" s="1" t="s">
        <v>137</v>
      </c>
      <c r="G10" s="1" t="s">
        <v>137</v>
      </c>
      <c r="H10" s="1" t="s">
        <v>137</v>
      </c>
      <c r="I10" s="17" t="s">
        <v>137</v>
      </c>
      <c r="J10" s="1" t="s">
        <v>137</v>
      </c>
      <c r="K10" s="1" t="s">
        <v>137</v>
      </c>
      <c r="L10" s="1" t="s">
        <v>137</v>
      </c>
      <c r="M10" s="17" t="s">
        <v>137</v>
      </c>
      <c r="N10" s="1" t="s">
        <v>137</v>
      </c>
      <c r="O10" s="1" t="s">
        <v>137</v>
      </c>
      <c r="P10" s="1" t="s">
        <v>137</v>
      </c>
      <c r="Q10" s="17" t="s">
        <v>137</v>
      </c>
    </row>
    <row r="11" spans="1:17" ht="12" thickTop="1">
      <c r="A11" s="30" t="s">
        <v>35</v>
      </c>
      <c r="B11" s="27">
        <v>276903</v>
      </c>
      <c r="C11" s="27">
        <v>157890</v>
      </c>
      <c r="D11" s="27">
        <v>47459</v>
      </c>
      <c r="E11" s="21">
        <v>280497</v>
      </c>
      <c r="F11" s="27">
        <v>223803</v>
      </c>
      <c r="G11" s="27">
        <v>160981</v>
      </c>
      <c r="H11" s="27">
        <v>53266</v>
      </c>
      <c r="I11" s="21">
        <v>276054</v>
      </c>
      <c r="J11" s="27">
        <v>216628</v>
      </c>
      <c r="K11" s="27">
        <v>137432</v>
      </c>
      <c r="L11" s="27">
        <v>83614</v>
      </c>
      <c r="M11" s="21">
        <v>262143</v>
      </c>
      <c r="N11" s="27">
        <v>240417</v>
      </c>
      <c r="O11" s="27">
        <v>138757</v>
      </c>
      <c r="P11" s="27">
        <v>49166</v>
      </c>
      <c r="Q11" s="21">
        <v>372614</v>
      </c>
    </row>
    <row r="12" spans="1:17" ht="11.25">
      <c r="A12" s="6" t="s">
        <v>273</v>
      </c>
      <c r="B12" s="28">
        <v>93973</v>
      </c>
      <c r="C12" s="28">
        <v>61272</v>
      </c>
      <c r="D12" s="28">
        <v>29696</v>
      </c>
      <c r="E12" s="22">
        <v>121648</v>
      </c>
      <c r="F12" s="28">
        <v>90563</v>
      </c>
      <c r="G12" s="28">
        <v>60354</v>
      </c>
      <c r="H12" s="28">
        <v>30071</v>
      </c>
      <c r="I12" s="22">
        <v>132770</v>
      </c>
      <c r="J12" s="28">
        <v>98740</v>
      </c>
      <c r="K12" s="28">
        <v>65992</v>
      </c>
      <c r="L12" s="28">
        <v>33256</v>
      </c>
      <c r="M12" s="22">
        <v>176899</v>
      </c>
      <c r="N12" s="28">
        <v>131227</v>
      </c>
      <c r="O12" s="28">
        <v>87449</v>
      </c>
      <c r="P12" s="28">
        <v>43379</v>
      </c>
      <c r="Q12" s="22">
        <v>167658</v>
      </c>
    </row>
    <row r="13" spans="1:17" ht="11.25">
      <c r="A13" s="6" t="s">
        <v>301</v>
      </c>
      <c r="B13" s="28">
        <v>867</v>
      </c>
      <c r="C13" s="28">
        <v>427</v>
      </c>
      <c r="D13" s="28">
        <v>286</v>
      </c>
      <c r="E13" s="22">
        <v>5297</v>
      </c>
      <c r="F13" s="28">
        <v>3338</v>
      </c>
      <c r="G13" s="28">
        <v>2429</v>
      </c>
      <c r="H13" s="28">
        <v>788</v>
      </c>
      <c r="I13" s="22">
        <v>6042</v>
      </c>
      <c r="J13" s="28">
        <v>2426</v>
      </c>
      <c r="K13" s="28">
        <v>1418</v>
      </c>
      <c r="L13" s="28">
        <v>229</v>
      </c>
      <c r="M13" s="22">
        <v>16364</v>
      </c>
      <c r="N13" s="28">
        <v>11705</v>
      </c>
      <c r="O13" s="28">
        <v>11537</v>
      </c>
      <c r="P13" s="28">
        <v>10480</v>
      </c>
      <c r="Q13" s="22">
        <v>3825</v>
      </c>
    </row>
    <row r="14" spans="1:17" ht="11.25">
      <c r="A14" s="6" t="s">
        <v>84</v>
      </c>
      <c r="B14" s="28">
        <v>62935</v>
      </c>
      <c r="C14" s="28">
        <v>42618</v>
      </c>
      <c r="D14" s="28">
        <v>20877</v>
      </c>
      <c r="E14" s="22">
        <v>91089</v>
      </c>
      <c r="F14" s="28">
        <v>67001</v>
      </c>
      <c r="G14" s="28">
        <v>46169</v>
      </c>
      <c r="H14" s="28">
        <v>23446</v>
      </c>
      <c r="I14" s="22">
        <v>97394</v>
      </c>
      <c r="J14" s="28">
        <v>74428</v>
      </c>
      <c r="K14" s="28">
        <v>49590</v>
      </c>
      <c r="L14" s="28">
        <v>24975</v>
      </c>
      <c r="M14" s="22">
        <v>105470</v>
      </c>
      <c r="N14" s="28">
        <v>80436</v>
      </c>
      <c r="O14" s="28">
        <v>53260</v>
      </c>
      <c r="P14" s="28">
        <v>26783</v>
      </c>
      <c r="Q14" s="22">
        <v>3883</v>
      </c>
    </row>
    <row r="15" spans="1:17" ht="11.25">
      <c r="A15" s="6" t="s">
        <v>85</v>
      </c>
      <c r="B15" s="28"/>
      <c r="C15" s="28"/>
      <c r="D15" s="28"/>
      <c r="E15" s="22"/>
      <c r="F15" s="28"/>
      <c r="G15" s="28"/>
      <c r="H15" s="28"/>
      <c r="I15" s="22">
        <v>1436</v>
      </c>
      <c r="J15" s="28"/>
      <c r="K15" s="28"/>
      <c r="L15" s="28"/>
      <c r="M15" s="22">
        <v>7062</v>
      </c>
      <c r="N15" s="28"/>
      <c r="O15" s="28"/>
      <c r="P15" s="28"/>
      <c r="Q15" s="22">
        <v>11154</v>
      </c>
    </row>
    <row r="16" spans="1:17" ht="11.25">
      <c r="A16" s="6" t="s">
        <v>86</v>
      </c>
      <c r="B16" s="28">
        <v>5862</v>
      </c>
      <c r="C16" s="28">
        <v>-1021</v>
      </c>
      <c r="D16" s="28">
        <v>3074</v>
      </c>
      <c r="E16" s="22">
        <v>-10219</v>
      </c>
      <c r="F16" s="28">
        <v>-4155</v>
      </c>
      <c r="G16" s="28">
        <v>-2685</v>
      </c>
      <c r="H16" s="28">
        <v>-873</v>
      </c>
      <c r="I16" s="22">
        <v>-8034</v>
      </c>
      <c r="J16" s="28">
        <v>-6176</v>
      </c>
      <c r="K16" s="28">
        <v>-1370</v>
      </c>
      <c r="L16" s="28">
        <v>-3075</v>
      </c>
      <c r="M16" s="22">
        <v>-13159</v>
      </c>
      <c r="N16" s="28">
        <v>-7741</v>
      </c>
      <c r="O16" s="28">
        <v>-1111</v>
      </c>
      <c r="P16" s="28">
        <v>2953</v>
      </c>
      <c r="Q16" s="22">
        <v>-4932</v>
      </c>
    </row>
    <row r="17" spans="1:17" ht="11.25">
      <c r="A17" s="6" t="s">
        <v>87</v>
      </c>
      <c r="B17" s="28">
        <v>-3020</v>
      </c>
      <c r="C17" s="28">
        <v>-2013</v>
      </c>
      <c r="D17" s="28">
        <v>-1506</v>
      </c>
      <c r="E17" s="22">
        <v>-3027</v>
      </c>
      <c r="F17" s="28">
        <v>-2443</v>
      </c>
      <c r="G17" s="28">
        <v>-1645</v>
      </c>
      <c r="H17" s="28">
        <v>-710</v>
      </c>
      <c r="I17" s="22">
        <v>-6982</v>
      </c>
      <c r="J17" s="28">
        <v>-5097</v>
      </c>
      <c r="K17" s="28">
        <v>-3911</v>
      </c>
      <c r="L17" s="28">
        <v>-2653</v>
      </c>
      <c r="M17" s="22">
        <v>-12276</v>
      </c>
      <c r="N17" s="28">
        <v>-7372</v>
      </c>
      <c r="O17" s="28">
        <v>-6011</v>
      </c>
      <c r="P17" s="28">
        <v>-3395</v>
      </c>
      <c r="Q17" s="22">
        <v>-13410</v>
      </c>
    </row>
    <row r="18" spans="1:17" ht="11.25">
      <c r="A18" s="6" t="s">
        <v>285</v>
      </c>
      <c r="B18" s="28">
        <v>11192</v>
      </c>
      <c r="C18" s="28">
        <v>8224</v>
      </c>
      <c r="D18" s="28">
        <v>4512</v>
      </c>
      <c r="E18" s="22">
        <v>17059</v>
      </c>
      <c r="F18" s="28">
        <v>13397</v>
      </c>
      <c r="G18" s="28">
        <v>9353</v>
      </c>
      <c r="H18" s="28">
        <v>4817</v>
      </c>
      <c r="I18" s="22">
        <v>26111</v>
      </c>
      <c r="J18" s="28">
        <v>20991</v>
      </c>
      <c r="K18" s="28">
        <v>15437</v>
      </c>
      <c r="L18" s="28">
        <v>8194</v>
      </c>
      <c r="M18" s="22">
        <v>51356</v>
      </c>
      <c r="N18" s="28">
        <v>37940</v>
      </c>
      <c r="O18" s="28">
        <v>25278</v>
      </c>
      <c r="P18" s="28">
        <v>11384</v>
      </c>
      <c r="Q18" s="22">
        <v>41758</v>
      </c>
    </row>
    <row r="19" spans="1:17" ht="11.25">
      <c r="A19" s="6" t="s">
        <v>88</v>
      </c>
      <c r="B19" s="28">
        <v>-18725</v>
      </c>
      <c r="C19" s="28">
        <v>-5584</v>
      </c>
      <c r="D19" s="28">
        <v>721</v>
      </c>
      <c r="E19" s="22">
        <v>-6227</v>
      </c>
      <c r="F19" s="28">
        <v>475</v>
      </c>
      <c r="G19" s="28">
        <v>1610</v>
      </c>
      <c r="H19" s="28">
        <v>134</v>
      </c>
      <c r="I19" s="22">
        <v>-24236</v>
      </c>
      <c r="J19" s="28">
        <v>-15720</v>
      </c>
      <c r="K19" s="28">
        <v>-6792</v>
      </c>
      <c r="L19" s="28">
        <v>-6982</v>
      </c>
      <c r="M19" s="22">
        <v>-41499</v>
      </c>
      <c r="N19" s="28">
        <v>-36597</v>
      </c>
      <c r="O19" s="28">
        <v>-19901</v>
      </c>
      <c r="P19" s="28">
        <v>-214</v>
      </c>
      <c r="Q19" s="22">
        <v>-60768</v>
      </c>
    </row>
    <row r="20" spans="1:17" ht="11.25">
      <c r="A20" s="6" t="s">
        <v>89</v>
      </c>
      <c r="B20" s="28"/>
      <c r="C20" s="28"/>
      <c r="D20" s="28"/>
      <c r="E20" s="22">
        <v>12843</v>
      </c>
      <c r="F20" s="28">
        <v>13092</v>
      </c>
      <c r="G20" s="28">
        <v>13365</v>
      </c>
      <c r="H20" s="28">
        <v>13267</v>
      </c>
      <c r="I20" s="22"/>
      <c r="J20" s="28"/>
      <c r="K20" s="28"/>
      <c r="L20" s="28"/>
      <c r="M20" s="22"/>
      <c r="N20" s="28"/>
      <c r="O20" s="28"/>
      <c r="P20" s="28"/>
      <c r="Q20" s="22"/>
    </row>
    <row r="21" spans="1:17" ht="11.25">
      <c r="A21" s="6" t="s">
        <v>90</v>
      </c>
      <c r="B21" s="28">
        <v>-45119</v>
      </c>
      <c r="C21" s="28">
        <v>-27242</v>
      </c>
      <c r="D21" s="28">
        <v>-11768</v>
      </c>
      <c r="E21" s="22">
        <v>-29890</v>
      </c>
      <c r="F21" s="28">
        <v>-45753</v>
      </c>
      <c r="G21" s="28">
        <v>-91798</v>
      </c>
      <c r="H21" s="28">
        <v>-11763</v>
      </c>
      <c r="I21" s="22">
        <v>5702</v>
      </c>
      <c r="J21" s="28">
        <v>-31551</v>
      </c>
      <c r="K21" s="28">
        <v>-25454</v>
      </c>
      <c r="L21" s="28">
        <v>9907</v>
      </c>
      <c r="M21" s="22">
        <v>-43141</v>
      </c>
      <c r="N21" s="28">
        <v>-72859</v>
      </c>
      <c r="O21" s="28">
        <v>-44438</v>
      </c>
      <c r="P21" s="28">
        <v>-19075</v>
      </c>
      <c r="Q21" s="22">
        <v>47484</v>
      </c>
    </row>
    <row r="22" spans="1:17" ht="11.25">
      <c r="A22" s="6" t="s">
        <v>91</v>
      </c>
      <c r="B22" s="28">
        <v>-215</v>
      </c>
      <c r="C22" s="28">
        <v>4825</v>
      </c>
      <c r="D22" s="28">
        <v>-51526</v>
      </c>
      <c r="E22" s="22">
        <v>-2452</v>
      </c>
      <c r="F22" s="28">
        <v>283</v>
      </c>
      <c r="G22" s="28">
        <v>-3268</v>
      </c>
      <c r="H22" s="28">
        <v>-33571</v>
      </c>
      <c r="I22" s="22">
        <v>-79456</v>
      </c>
      <c r="J22" s="28">
        <v>-93673</v>
      </c>
      <c r="K22" s="28">
        <v>-61797</v>
      </c>
      <c r="L22" s="28">
        <v>-26363</v>
      </c>
      <c r="M22" s="22">
        <v>-47632</v>
      </c>
      <c r="N22" s="28">
        <v>-70022</v>
      </c>
      <c r="O22" s="28">
        <v>-20869</v>
      </c>
      <c r="P22" s="28">
        <v>-63416</v>
      </c>
      <c r="Q22" s="22">
        <v>27114</v>
      </c>
    </row>
    <row r="23" spans="1:17" ht="11.25">
      <c r="A23" s="6" t="s">
        <v>92</v>
      </c>
      <c r="B23" s="28">
        <v>2626</v>
      </c>
      <c r="C23" s="28">
        <v>1093</v>
      </c>
      <c r="D23" s="28">
        <v>12282</v>
      </c>
      <c r="E23" s="22">
        <v>28970</v>
      </c>
      <c r="F23" s="28">
        <v>-1423</v>
      </c>
      <c r="G23" s="28">
        <v>62657</v>
      </c>
      <c r="H23" s="28">
        <v>-6624</v>
      </c>
      <c r="I23" s="22">
        <v>-12820</v>
      </c>
      <c r="J23" s="28">
        <v>3237</v>
      </c>
      <c r="K23" s="28">
        <v>-553</v>
      </c>
      <c r="L23" s="28">
        <v>-7392</v>
      </c>
      <c r="M23" s="22">
        <v>2698</v>
      </c>
      <c r="N23" s="28">
        <v>15275</v>
      </c>
      <c r="O23" s="28">
        <v>2836</v>
      </c>
      <c r="P23" s="28">
        <v>-2326</v>
      </c>
      <c r="Q23" s="22">
        <v>-16650</v>
      </c>
    </row>
    <row r="24" spans="1:17" ht="11.25">
      <c r="A24" s="6" t="s">
        <v>93</v>
      </c>
      <c r="B24" s="28">
        <v>-9358</v>
      </c>
      <c r="C24" s="28">
        <v>-14332</v>
      </c>
      <c r="D24" s="28">
        <v>-22029</v>
      </c>
      <c r="E24" s="22">
        <v>-7160</v>
      </c>
      <c r="F24" s="28">
        <v>-12469</v>
      </c>
      <c r="G24" s="28">
        <v>-12312</v>
      </c>
      <c r="H24" s="28">
        <v>-9463</v>
      </c>
      <c r="I24" s="22">
        <v>14905</v>
      </c>
      <c r="J24" s="28">
        <v>-1239</v>
      </c>
      <c r="K24" s="28">
        <v>-12236</v>
      </c>
      <c r="L24" s="28">
        <v>-6245</v>
      </c>
      <c r="M24" s="22">
        <v>-7939</v>
      </c>
      <c r="N24" s="28">
        <v>-7686</v>
      </c>
      <c r="O24" s="28">
        <v>-13842</v>
      </c>
      <c r="P24" s="28">
        <v>-28774</v>
      </c>
      <c r="Q24" s="22">
        <v>-39955</v>
      </c>
    </row>
    <row r="25" spans="1:17" ht="11.25">
      <c r="A25" s="6" t="s">
        <v>94</v>
      </c>
      <c r="B25" s="28">
        <v>205367</v>
      </c>
      <c r="C25" s="28">
        <v>24721</v>
      </c>
      <c r="D25" s="28">
        <v>54984</v>
      </c>
      <c r="E25" s="22"/>
      <c r="F25" s="28">
        <v>133525</v>
      </c>
      <c r="G25" s="28">
        <v>148099</v>
      </c>
      <c r="H25" s="28">
        <v>32499</v>
      </c>
      <c r="I25" s="22"/>
      <c r="J25" s="28">
        <v>169918</v>
      </c>
      <c r="K25" s="28">
        <v>26128</v>
      </c>
      <c r="L25" s="28">
        <v>21663</v>
      </c>
      <c r="M25" s="22"/>
      <c r="N25" s="28">
        <v>214605</v>
      </c>
      <c r="O25" s="28">
        <v>63486</v>
      </c>
      <c r="P25" s="28">
        <v>68572</v>
      </c>
      <c r="Q25" s="22"/>
    </row>
    <row r="26" spans="1:17" ht="11.25">
      <c r="A26" s="6" t="s">
        <v>95</v>
      </c>
      <c r="B26" s="28"/>
      <c r="C26" s="28"/>
      <c r="D26" s="28"/>
      <c r="E26" s="22">
        <v>-2329</v>
      </c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</row>
    <row r="27" spans="1:17" ht="11.25">
      <c r="A27" s="6" t="s">
        <v>155</v>
      </c>
      <c r="B27" s="28">
        <v>1829</v>
      </c>
      <c r="C27" s="28">
        <v>20081</v>
      </c>
      <c r="D27" s="28">
        <v>-76923</v>
      </c>
      <c r="E27" s="22">
        <v>13902</v>
      </c>
      <c r="F27" s="28">
        <v>-405</v>
      </c>
      <c r="G27" s="28">
        <v>35396</v>
      </c>
      <c r="H27" s="28">
        <v>-630</v>
      </c>
      <c r="I27" s="22">
        <v>-497</v>
      </c>
      <c r="J27" s="28">
        <v>-21934</v>
      </c>
      <c r="K27" s="28">
        <v>-245</v>
      </c>
      <c r="L27" s="28">
        <v>-54173</v>
      </c>
      <c r="M27" s="22">
        <v>-55237</v>
      </c>
      <c r="N27" s="28">
        <v>-24215</v>
      </c>
      <c r="O27" s="28">
        <v>-36750</v>
      </c>
      <c r="P27" s="28">
        <v>-57518</v>
      </c>
      <c r="Q27" s="22">
        <v>-31029</v>
      </c>
    </row>
    <row r="28" spans="1:17" ht="11.25">
      <c r="A28" s="6" t="s">
        <v>96</v>
      </c>
      <c r="B28" s="28">
        <v>585119</v>
      </c>
      <c r="C28" s="28">
        <v>270960</v>
      </c>
      <c r="D28" s="28">
        <v>10142</v>
      </c>
      <c r="E28" s="22">
        <v>548467</v>
      </c>
      <c r="F28" s="28">
        <v>478828</v>
      </c>
      <c r="G28" s="28">
        <v>428707</v>
      </c>
      <c r="H28" s="28">
        <v>94654</v>
      </c>
      <c r="I28" s="22">
        <v>459229</v>
      </c>
      <c r="J28" s="28">
        <v>410976</v>
      </c>
      <c r="K28" s="28">
        <v>183635</v>
      </c>
      <c r="L28" s="28">
        <v>74954</v>
      </c>
      <c r="M28" s="22">
        <v>430091</v>
      </c>
      <c r="N28" s="28">
        <v>505114</v>
      </c>
      <c r="O28" s="28">
        <v>239680</v>
      </c>
      <c r="P28" s="28">
        <v>37997</v>
      </c>
      <c r="Q28" s="22">
        <v>295612</v>
      </c>
    </row>
    <row r="29" spans="1:17" ht="11.25">
      <c r="A29" s="6" t="s">
        <v>97</v>
      </c>
      <c r="B29" s="28">
        <v>4444</v>
      </c>
      <c r="C29" s="28">
        <v>3369</v>
      </c>
      <c r="D29" s="28">
        <v>3652</v>
      </c>
      <c r="E29" s="22">
        <v>5052</v>
      </c>
      <c r="F29" s="28">
        <v>4088</v>
      </c>
      <c r="G29" s="28">
        <v>3035</v>
      </c>
      <c r="H29" s="28">
        <v>1257</v>
      </c>
      <c r="I29" s="22">
        <v>7090</v>
      </c>
      <c r="J29" s="28">
        <v>5277</v>
      </c>
      <c r="K29" s="28">
        <v>5174</v>
      </c>
      <c r="L29" s="28">
        <v>2936</v>
      </c>
      <c r="M29" s="22">
        <v>15551</v>
      </c>
      <c r="N29" s="28">
        <v>10557</v>
      </c>
      <c r="O29" s="28">
        <v>8021</v>
      </c>
      <c r="P29" s="28">
        <v>3086</v>
      </c>
      <c r="Q29" s="22">
        <v>18226</v>
      </c>
    </row>
    <row r="30" spans="1:17" ht="11.25">
      <c r="A30" s="6" t="s">
        <v>98</v>
      </c>
      <c r="B30" s="28">
        <v>-13883</v>
      </c>
      <c r="C30" s="28">
        <v>-11710</v>
      </c>
      <c r="D30" s="28">
        <v>-4121</v>
      </c>
      <c r="E30" s="22">
        <v>-18658</v>
      </c>
      <c r="F30" s="28">
        <v>-16605</v>
      </c>
      <c r="G30" s="28">
        <v>-13396</v>
      </c>
      <c r="H30" s="28">
        <v>-3530</v>
      </c>
      <c r="I30" s="22">
        <v>-29956</v>
      </c>
      <c r="J30" s="28">
        <v>-26907</v>
      </c>
      <c r="K30" s="28">
        <v>-22596</v>
      </c>
      <c r="L30" s="28">
        <v>-7966</v>
      </c>
      <c r="M30" s="22">
        <v>-55957</v>
      </c>
      <c r="N30" s="28">
        <v>-47499</v>
      </c>
      <c r="O30" s="28">
        <v>-33846</v>
      </c>
      <c r="P30" s="28">
        <v>-10774</v>
      </c>
      <c r="Q30" s="22">
        <v>-36083</v>
      </c>
    </row>
    <row r="31" spans="1:17" ht="11.25">
      <c r="A31" s="6" t="s">
        <v>99</v>
      </c>
      <c r="B31" s="28"/>
      <c r="C31" s="28"/>
      <c r="D31" s="28"/>
      <c r="E31" s="22">
        <v>-12843</v>
      </c>
      <c r="F31" s="28">
        <v>-13092</v>
      </c>
      <c r="G31" s="28">
        <v>-13365</v>
      </c>
      <c r="H31" s="28">
        <v>-13267</v>
      </c>
      <c r="I31" s="22"/>
      <c r="J31" s="28"/>
      <c r="K31" s="28"/>
      <c r="L31" s="28"/>
      <c r="M31" s="22"/>
      <c r="N31" s="28"/>
      <c r="O31" s="28"/>
      <c r="P31" s="28"/>
      <c r="Q31" s="22"/>
    </row>
    <row r="32" spans="1:17" ht="11.25">
      <c r="A32" s="6" t="s">
        <v>100</v>
      </c>
      <c r="B32" s="28">
        <v>-111661</v>
      </c>
      <c r="C32" s="28">
        <v>-62554</v>
      </c>
      <c r="D32" s="28">
        <v>-49080</v>
      </c>
      <c r="E32" s="22">
        <v>-122379</v>
      </c>
      <c r="F32" s="28">
        <v>-107524</v>
      </c>
      <c r="G32" s="28">
        <v>-63253</v>
      </c>
      <c r="H32" s="28">
        <v>-51620</v>
      </c>
      <c r="I32" s="22">
        <v>-116338</v>
      </c>
      <c r="J32" s="28">
        <v>-106006</v>
      </c>
      <c r="K32" s="28">
        <v>-61034</v>
      </c>
      <c r="L32" s="28">
        <v>-36980</v>
      </c>
      <c r="M32" s="22">
        <v>-114414</v>
      </c>
      <c r="N32" s="28">
        <v>-109449</v>
      </c>
      <c r="O32" s="28">
        <v>-73212</v>
      </c>
      <c r="P32" s="28">
        <v>-62117</v>
      </c>
      <c r="Q32" s="22">
        <v>-132724</v>
      </c>
    </row>
    <row r="33" spans="1:17" ht="12" thickBot="1">
      <c r="A33" s="5" t="s">
        <v>101</v>
      </c>
      <c r="B33" s="29">
        <v>464019</v>
      </c>
      <c r="C33" s="29">
        <v>200065</v>
      </c>
      <c r="D33" s="29">
        <v>-39407</v>
      </c>
      <c r="E33" s="23">
        <v>399638</v>
      </c>
      <c r="F33" s="29">
        <v>345695</v>
      </c>
      <c r="G33" s="29">
        <v>341728</v>
      </c>
      <c r="H33" s="29">
        <v>27493</v>
      </c>
      <c r="I33" s="23">
        <v>320024</v>
      </c>
      <c r="J33" s="29">
        <v>283340</v>
      </c>
      <c r="K33" s="29">
        <v>105179</v>
      </c>
      <c r="L33" s="29">
        <v>32943</v>
      </c>
      <c r="M33" s="23">
        <v>275271</v>
      </c>
      <c r="N33" s="29">
        <v>358722</v>
      </c>
      <c r="O33" s="29">
        <v>140643</v>
      </c>
      <c r="P33" s="29">
        <v>-31808</v>
      </c>
      <c r="Q33" s="23">
        <v>145030</v>
      </c>
    </row>
    <row r="34" spans="1:17" ht="12" thickTop="1">
      <c r="A34" s="6" t="s">
        <v>102</v>
      </c>
      <c r="B34" s="28">
        <v>-2105</v>
      </c>
      <c r="C34" s="28">
        <v>-2105</v>
      </c>
      <c r="D34" s="28">
        <v>-998</v>
      </c>
      <c r="E34" s="22">
        <v>-30076</v>
      </c>
      <c r="F34" s="28">
        <v>-13790</v>
      </c>
      <c r="G34" s="28">
        <v>-11802</v>
      </c>
      <c r="H34" s="28">
        <v>-8799</v>
      </c>
      <c r="I34" s="22">
        <v>-3999</v>
      </c>
      <c r="J34" s="28">
        <v>-2997</v>
      </c>
      <c r="K34" s="28"/>
      <c r="L34" s="28"/>
      <c r="M34" s="22">
        <v>-1360</v>
      </c>
      <c r="N34" s="28">
        <v>-1391</v>
      </c>
      <c r="O34" s="28">
        <v>-1022</v>
      </c>
      <c r="P34" s="28"/>
      <c r="Q34" s="22">
        <v>-2353</v>
      </c>
    </row>
    <row r="35" spans="1:17" ht="11.25">
      <c r="A35" s="6" t="s">
        <v>103</v>
      </c>
      <c r="B35" s="28">
        <v>19986</v>
      </c>
      <c r="C35" s="28">
        <v>18987</v>
      </c>
      <c r="D35" s="28">
        <v>3005</v>
      </c>
      <c r="E35" s="22">
        <v>15870</v>
      </c>
      <c r="F35" s="28">
        <v>12894</v>
      </c>
      <c r="G35" s="28">
        <v>4700</v>
      </c>
      <c r="H35" s="28">
        <v>3926</v>
      </c>
      <c r="I35" s="22">
        <v>2470</v>
      </c>
      <c r="J35" s="28">
        <v>1901</v>
      </c>
      <c r="K35" s="28">
        <v>1903</v>
      </c>
      <c r="L35" s="28">
        <v>903</v>
      </c>
      <c r="M35" s="22">
        <v>1861</v>
      </c>
      <c r="N35" s="28">
        <v>1911</v>
      </c>
      <c r="O35" s="28">
        <v>1806</v>
      </c>
      <c r="P35" s="28">
        <v>1794</v>
      </c>
      <c r="Q35" s="22">
        <v>4224</v>
      </c>
    </row>
    <row r="36" spans="1:17" ht="11.25">
      <c r="A36" s="6" t="s">
        <v>104</v>
      </c>
      <c r="B36" s="28">
        <v>-65918</v>
      </c>
      <c r="C36" s="28">
        <v>-42295</v>
      </c>
      <c r="D36" s="28">
        <v>-19805</v>
      </c>
      <c r="E36" s="22">
        <v>-131242</v>
      </c>
      <c r="F36" s="28">
        <v>-99574</v>
      </c>
      <c r="G36" s="28">
        <v>-64249</v>
      </c>
      <c r="H36" s="28">
        <v>-28329</v>
      </c>
      <c r="I36" s="22">
        <v>-121459</v>
      </c>
      <c r="J36" s="28">
        <v>-81487</v>
      </c>
      <c r="K36" s="28">
        <v>-50753</v>
      </c>
      <c r="L36" s="28">
        <v>-25162</v>
      </c>
      <c r="M36" s="22">
        <v>-112408</v>
      </c>
      <c r="N36" s="28">
        <v>-74680</v>
      </c>
      <c r="O36" s="28">
        <v>-44618</v>
      </c>
      <c r="P36" s="28">
        <v>-17889</v>
      </c>
      <c r="Q36" s="22">
        <v>-124832</v>
      </c>
    </row>
    <row r="37" spans="1:17" ht="11.25">
      <c r="A37" s="6" t="s">
        <v>105</v>
      </c>
      <c r="B37" s="28">
        <v>27962</v>
      </c>
      <c r="C37" s="28">
        <v>10930</v>
      </c>
      <c r="D37" s="28"/>
      <c r="E37" s="22">
        <v>18814</v>
      </c>
      <c r="F37" s="28">
        <v>5740</v>
      </c>
      <c r="G37" s="28">
        <v>3737</v>
      </c>
      <c r="H37" s="28"/>
      <c r="I37" s="22">
        <v>44057</v>
      </c>
      <c r="J37" s="28">
        <v>28336</v>
      </c>
      <c r="K37" s="28">
        <v>17158</v>
      </c>
      <c r="L37" s="28">
        <v>12539</v>
      </c>
      <c r="M37" s="22">
        <v>55255</v>
      </c>
      <c r="N37" s="28">
        <v>46939</v>
      </c>
      <c r="O37" s="28">
        <v>24593</v>
      </c>
      <c r="P37" s="28">
        <v>1193</v>
      </c>
      <c r="Q37" s="22">
        <v>83335</v>
      </c>
    </row>
    <row r="38" spans="1:17" ht="11.25">
      <c r="A38" s="6" t="s">
        <v>106</v>
      </c>
      <c r="B38" s="28">
        <v>-8728</v>
      </c>
      <c r="C38" s="28">
        <v>-6149</v>
      </c>
      <c r="D38" s="28">
        <v>-2548</v>
      </c>
      <c r="E38" s="22">
        <v>-6491</v>
      </c>
      <c r="F38" s="28">
        <v>-5459</v>
      </c>
      <c r="G38" s="28">
        <v>-2999</v>
      </c>
      <c r="H38" s="28">
        <v>-1921</v>
      </c>
      <c r="I38" s="22">
        <v>-6639</v>
      </c>
      <c r="J38" s="28">
        <v>-4577</v>
      </c>
      <c r="K38" s="28">
        <v>-3130</v>
      </c>
      <c r="L38" s="28">
        <v>-765</v>
      </c>
      <c r="M38" s="22">
        <v>-6948</v>
      </c>
      <c r="N38" s="28">
        <v>-3707</v>
      </c>
      <c r="O38" s="28">
        <v>-3456</v>
      </c>
      <c r="P38" s="28">
        <v>-1834</v>
      </c>
      <c r="Q38" s="22">
        <v>-6830</v>
      </c>
    </row>
    <row r="39" spans="1:17" ht="11.25">
      <c r="A39" s="6" t="s">
        <v>107</v>
      </c>
      <c r="B39" s="28">
        <v>-3531</v>
      </c>
      <c r="C39" s="28">
        <v>-3500</v>
      </c>
      <c r="D39" s="28"/>
      <c r="E39" s="22"/>
      <c r="F39" s="28">
        <v>-2006</v>
      </c>
      <c r="G39" s="28">
        <v>-950</v>
      </c>
      <c r="H39" s="28"/>
      <c r="I39" s="22"/>
      <c r="J39" s="28"/>
      <c r="K39" s="28"/>
      <c r="L39" s="28"/>
      <c r="M39" s="22"/>
      <c r="N39" s="28"/>
      <c r="O39" s="28"/>
      <c r="P39" s="28"/>
      <c r="Q39" s="22">
        <v>-22562</v>
      </c>
    </row>
    <row r="40" spans="1:17" ht="11.25">
      <c r="A40" s="6" t="s">
        <v>108</v>
      </c>
      <c r="B40" s="28"/>
      <c r="C40" s="28"/>
      <c r="D40" s="28"/>
      <c r="E40" s="22">
        <v>20617</v>
      </c>
      <c r="F40" s="28"/>
      <c r="G40" s="28"/>
      <c r="H40" s="28"/>
      <c r="I40" s="22"/>
      <c r="J40" s="28">
        <v>1431</v>
      </c>
      <c r="K40" s="28">
        <v>1503</v>
      </c>
      <c r="L40" s="28"/>
      <c r="M40" s="22"/>
      <c r="N40" s="28">
        <v>2873</v>
      </c>
      <c r="O40" s="28">
        <v>2348</v>
      </c>
      <c r="P40" s="28"/>
      <c r="Q40" s="22"/>
    </row>
    <row r="41" spans="1:17" ht="11.25">
      <c r="A41" s="6" t="s">
        <v>109</v>
      </c>
      <c r="B41" s="28">
        <v>-30546</v>
      </c>
      <c r="C41" s="28">
        <v>-23434</v>
      </c>
      <c r="D41" s="28">
        <v>-11354</v>
      </c>
      <c r="E41" s="22">
        <v>-25298</v>
      </c>
      <c r="F41" s="28">
        <v>-23643</v>
      </c>
      <c r="G41" s="28">
        <v>-13600</v>
      </c>
      <c r="H41" s="28">
        <v>-3043</v>
      </c>
      <c r="I41" s="22"/>
      <c r="J41" s="28"/>
      <c r="K41" s="28"/>
      <c r="L41" s="28"/>
      <c r="M41" s="22"/>
      <c r="N41" s="28"/>
      <c r="O41" s="28"/>
      <c r="P41" s="28"/>
      <c r="Q41" s="22"/>
    </row>
    <row r="42" spans="1:17" ht="11.25">
      <c r="A42" s="6" t="s">
        <v>110</v>
      </c>
      <c r="B42" s="28">
        <v>22707</v>
      </c>
      <c r="C42" s="28">
        <v>11622</v>
      </c>
      <c r="D42" s="28">
        <v>10018</v>
      </c>
      <c r="E42" s="22">
        <v>21169</v>
      </c>
      <c r="F42" s="28">
        <v>10603</v>
      </c>
      <c r="G42" s="28">
        <v>7581</v>
      </c>
      <c r="H42" s="28">
        <v>4522</v>
      </c>
      <c r="I42" s="22"/>
      <c r="J42" s="28"/>
      <c r="K42" s="28"/>
      <c r="L42" s="28"/>
      <c r="M42" s="22"/>
      <c r="N42" s="28"/>
      <c r="O42" s="28"/>
      <c r="P42" s="28"/>
      <c r="Q42" s="22"/>
    </row>
    <row r="43" spans="1:17" ht="11.25">
      <c r="A43" s="6" t="s">
        <v>111</v>
      </c>
      <c r="B43" s="28">
        <v>-507</v>
      </c>
      <c r="C43" s="28">
        <v>-392</v>
      </c>
      <c r="D43" s="28">
        <v>-393</v>
      </c>
      <c r="E43" s="22"/>
      <c r="F43" s="28">
        <v>-109</v>
      </c>
      <c r="G43" s="28">
        <v>0</v>
      </c>
      <c r="H43" s="28">
        <v>0</v>
      </c>
      <c r="I43" s="22"/>
      <c r="J43" s="28">
        <v>-1164</v>
      </c>
      <c r="K43" s="28">
        <v>-980</v>
      </c>
      <c r="L43" s="28">
        <v>-979</v>
      </c>
      <c r="M43" s="22"/>
      <c r="N43" s="28">
        <v>-7645</v>
      </c>
      <c r="O43" s="28">
        <v>-7645</v>
      </c>
      <c r="P43" s="28">
        <v>-7644</v>
      </c>
      <c r="Q43" s="22"/>
    </row>
    <row r="44" spans="1:17" ht="11.25">
      <c r="A44" s="6" t="s">
        <v>112</v>
      </c>
      <c r="B44" s="28">
        <v>-33442</v>
      </c>
      <c r="C44" s="28"/>
      <c r="D44" s="28"/>
      <c r="E44" s="22"/>
      <c r="F44" s="28"/>
      <c r="G44" s="28"/>
      <c r="H44" s="28"/>
      <c r="I44" s="22">
        <v>-9975</v>
      </c>
      <c r="J44" s="28">
        <v>-324</v>
      </c>
      <c r="K44" s="28">
        <v>-354</v>
      </c>
      <c r="L44" s="28"/>
      <c r="M44" s="22">
        <v>-3060</v>
      </c>
      <c r="N44" s="28">
        <v>-3060</v>
      </c>
      <c r="O44" s="28">
        <v>-3060</v>
      </c>
      <c r="P44" s="28">
        <v>-3061</v>
      </c>
      <c r="Q44" s="22">
        <v>-1608080</v>
      </c>
    </row>
    <row r="45" spans="1:17" ht="11.25">
      <c r="A45" s="6" t="s">
        <v>113</v>
      </c>
      <c r="B45" s="28"/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>
        <v>450</v>
      </c>
      <c r="N45" s="28">
        <v>460</v>
      </c>
      <c r="O45" s="28"/>
      <c r="P45" s="28"/>
      <c r="Q45" s="22">
        <v>1449</v>
      </c>
    </row>
    <row r="46" spans="1:17" ht="11.25">
      <c r="A46" s="6" t="s">
        <v>114</v>
      </c>
      <c r="B46" s="28"/>
      <c r="C46" s="28"/>
      <c r="D46" s="28"/>
      <c r="E46" s="22">
        <v>-646</v>
      </c>
      <c r="F46" s="28">
        <v>-646</v>
      </c>
      <c r="G46" s="28">
        <v>-646</v>
      </c>
      <c r="H46" s="28">
        <v>-646</v>
      </c>
      <c r="I46" s="22"/>
      <c r="J46" s="28"/>
      <c r="K46" s="28"/>
      <c r="L46" s="28"/>
      <c r="M46" s="22"/>
      <c r="N46" s="28">
        <v>-107</v>
      </c>
      <c r="O46" s="28">
        <v>-14</v>
      </c>
      <c r="P46" s="28">
        <v>-14</v>
      </c>
      <c r="Q46" s="22"/>
    </row>
    <row r="47" spans="1:17" ht="11.25">
      <c r="A47" s="6" t="s">
        <v>115</v>
      </c>
      <c r="B47" s="28">
        <v>423</v>
      </c>
      <c r="C47" s="28">
        <v>482</v>
      </c>
      <c r="D47" s="28">
        <v>1437</v>
      </c>
      <c r="E47" s="22">
        <v>-2121</v>
      </c>
      <c r="F47" s="28">
        <v>11568</v>
      </c>
      <c r="G47" s="28">
        <v>7601</v>
      </c>
      <c r="H47" s="28">
        <v>4897</v>
      </c>
      <c r="I47" s="22">
        <v>11487</v>
      </c>
      <c r="J47" s="28">
        <v>-6515</v>
      </c>
      <c r="K47" s="28">
        <v>-4924</v>
      </c>
      <c r="L47" s="28">
        <v>390</v>
      </c>
      <c r="M47" s="22">
        <v>1202</v>
      </c>
      <c r="N47" s="28">
        <v>6772</v>
      </c>
      <c r="O47" s="28">
        <v>2469</v>
      </c>
      <c r="P47" s="28">
        <v>1843</v>
      </c>
      <c r="Q47" s="22">
        <v>7015</v>
      </c>
    </row>
    <row r="48" spans="1:17" ht="12" thickBot="1">
      <c r="A48" s="5" t="s">
        <v>116</v>
      </c>
      <c r="B48" s="29">
        <v>-73699</v>
      </c>
      <c r="C48" s="29">
        <v>-35852</v>
      </c>
      <c r="D48" s="29">
        <v>-20639</v>
      </c>
      <c r="E48" s="23">
        <v>-119406</v>
      </c>
      <c r="F48" s="29">
        <v>-104423</v>
      </c>
      <c r="G48" s="29">
        <v>-70628</v>
      </c>
      <c r="H48" s="29">
        <v>-29393</v>
      </c>
      <c r="I48" s="23">
        <v>-84057</v>
      </c>
      <c r="J48" s="29">
        <v>-65397</v>
      </c>
      <c r="K48" s="29">
        <v>-39578</v>
      </c>
      <c r="L48" s="29">
        <v>-13074</v>
      </c>
      <c r="M48" s="23">
        <v>-65008</v>
      </c>
      <c r="N48" s="29">
        <v>-31636</v>
      </c>
      <c r="O48" s="29">
        <v>-28598</v>
      </c>
      <c r="P48" s="29">
        <v>-25612</v>
      </c>
      <c r="Q48" s="23">
        <v>-1668634</v>
      </c>
    </row>
    <row r="49" spans="1:17" ht="12" thickTop="1">
      <c r="A49" s="6" t="s">
        <v>0</v>
      </c>
      <c r="B49" s="28"/>
      <c r="C49" s="28"/>
      <c r="D49" s="28"/>
      <c r="E49" s="22"/>
      <c r="F49" s="28"/>
      <c r="G49" s="28"/>
      <c r="H49" s="28"/>
      <c r="I49" s="22"/>
      <c r="J49" s="28"/>
      <c r="K49" s="28"/>
      <c r="L49" s="28"/>
      <c r="M49" s="22"/>
      <c r="N49" s="28"/>
      <c r="O49" s="28"/>
      <c r="P49" s="28">
        <v>63606</v>
      </c>
      <c r="Q49" s="22">
        <v>136063</v>
      </c>
    </row>
    <row r="50" spans="1:17" ht="11.25">
      <c r="A50" s="6" t="s">
        <v>1</v>
      </c>
      <c r="B50" s="28">
        <v>-2123</v>
      </c>
      <c r="C50" s="28">
        <v>-1894</v>
      </c>
      <c r="D50" s="28">
        <v>6259</v>
      </c>
      <c r="E50" s="22">
        <v>-172082</v>
      </c>
      <c r="F50" s="28">
        <v>-169843</v>
      </c>
      <c r="G50" s="28">
        <v>-151209</v>
      </c>
      <c r="H50" s="28">
        <v>-34615</v>
      </c>
      <c r="I50" s="22">
        <v>93443</v>
      </c>
      <c r="J50" s="28">
        <v>48697</v>
      </c>
      <c r="K50" s="28">
        <v>134990</v>
      </c>
      <c r="L50" s="28">
        <v>22970</v>
      </c>
      <c r="M50" s="22">
        <v>-125182</v>
      </c>
      <c r="N50" s="28">
        <v>-150826</v>
      </c>
      <c r="O50" s="28">
        <v>-87436</v>
      </c>
      <c r="P50" s="28"/>
      <c r="Q50" s="22"/>
    </row>
    <row r="51" spans="1:17" ht="11.25">
      <c r="A51" s="6" t="s">
        <v>2</v>
      </c>
      <c r="B51" s="28">
        <v>79</v>
      </c>
      <c r="C51" s="28"/>
      <c r="D51" s="28"/>
      <c r="E51" s="22">
        <v>62946</v>
      </c>
      <c r="F51" s="28">
        <v>49091</v>
      </c>
      <c r="G51" s="28">
        <v>30000</v>
      </c>
      <c r="H51" s="28">
        <v>30000</v>
      </c>
      <c r="I51" s="22">
        <v>1712</v>
      </c>
      <c r="J51" s="28">
        <v>1655</v>
      </c>
      <c r="K51" s="28">
        <v>1615</v>
      </c>
      <c r="L51" s="28">
        <v>315</v>
      </c>
      <c r="M51" s="22">
        <v>94130</v>
      </c>
      <c r="N51" s="28">
        <v>24532</v>
      </c>
      <c r="O51" s="28">
        <v>405</v>
      </c>
      <c r="P51" s="28">
        <v>334621</v>
      </c>
      <c r="Q51" s="22">
        <v>378862</v>
      </c>
    </row>
    <row r="52" spans="1:17" ht="11.25">
      <c r="A52" s="6" t="s">
        <v>3</v>
      </c>
      <c r="B52" s="28">
        <v>-28430</v>
      </c>
      <c r="C52" s="28">
        <v>-10682</v>
      </c>
      <c r="D52" s="28">
        <v>-7788</v>
      </c>
      <c r="E52" s="22">
        <v>-23206</v>
      </c>
      <c r="F52" s="28">
        <v>-12636</v>
      </c>
      <c r="G52" s="28">
        <v>-12180</v>
      </c>
      <c r="H52" s="28">
        <v>-616</v>
      </c>
      <c r="I52" s="22">
        <v>-191041</v>
      </c>
      <c r="J52" s="28">
        <v>-151846</v>
      </c>
      <c r="K52" s="28">
        <v>-105630</v>
      </c>
      <c r="L52" s="28">
        <v>-17263</v>
      </c>
      <c r="M52" s="22">
        <v>-54662</v>
      </c>
      <c r="N52" s="28">
        <v>-17925</v>
      </c>
      <c r="O52" s="28">
        <v>-20428</v>
      </c>
      <c r="P52" s="28">
        <v>-270625</v>
      </c>
      <c r="Q52" s="22">
        <v>-90198</v>
      </c>
    </row>
    <row r="53" spans="1:17" ht="11.25">
      <c r="A53" s="6" t="s">
        <v>4</v>
      </c>
      <c r="B53" s="28"/>
      <c r="C53" s="28"/>
      <c r="D53" s="28"/>
      <c r="E53" s="22">
        <v>79793</v>
      </c>
      <c r="F53" s="28">
        <v>79798</v>
      </c>
      <c r="G53" s="28"/>
      <c r="H53" s="28"/>
      <c r="I53" s="22">
        <v>100304</v>
      </c>
      <c r="J53" s="28">
        <v>100304</v>
      </c>
      <c r="K53" s="28">
        <v>99804</v>
      </c>
      <c r="L53" s="28">
        <v>99804</v>
      </c>
      <c r="M53" s="22"/>
      <c r="N53" s="28"/>
      <c r="O53" s="28"/>
      <c r="P53" s="28"/>
      <c r="Q53" s="22">
        <v>149723</v>
      </c>
    </row>
    <row r="54" spans="1:17" ht="11.25">
      <c r="A54" s="6" t="s">
        <v>5</v>
      </c>
      <c r="B54" s="28">
        <v>-134183</v>
      </c>
      <c r="C54" s="28">
        <v>-135789</v>
      </c>
      <c r="D54" s="28">
        <v>-50</v>
      </c>
      <c r="E54" s="22">
        <v>-50300</v>
      </c>
      <c r="F54" s="28">
        <v>-50200</v>
      </c>
      <c r="G54" s="28">
        <v>-50150</v>
      </c>
      <c r="H54" s="28">
        <v>-50</v>
      </c>
      <c r="I54" s="22">
        <v>-191928</v>
      </c>
      <c r="J54" s="28">
        <v>-191874</v>
      </c>
      <c r="K54" s="28">
        <v>-192151</v>
      </c>
      <c r="L54" s="28">
        <v>-150000</v>
      </c>
      <c r="M54" s="22">
        <v>-70810</v>
      </c>
      <c r="N54" s="28">
        <v>-62019</v>
      </c>
      <c r="O54" s="28">
        <v>-192</v>
      </c>
      <c r="P54" s="28"/>
      <c r="Q54" s="22">
        <v>-10000</v>
      </c>
    </row>
    <row r="55" spans="1:17" ht="11.25">
      <c r="A55" s="6" t="s">
        <v>6</v>
      </c>
      <c r="B55" s="28"/>
      <c r="C55" s="28"/>
      <c r="D55" s="28"/>
      <c r="E55" s="22">
        <v>-19999</v>
      </c>
      <c r="F55" s="28"/>
      <c r="G55" s="28"/>
      <c r="H55" s="28"/>
      <c r="I55" s="22"/>
      <c r="J55" s="28"/>
      <c r="K55" s="28"/>
      <c r="L55" s="28"/>
      <c r="M55" s="22"/>
      <c r="N55" s="28"/>
      <c r="O55" s="28"/>
      <c r="P55" s="28"/>
      <c r="Q55" s="22"/>
    </row>
    <row r="56" spans="1:17" ht="11.25">
      <c r="A56" s="6" t="s">
        <v>7</v>
      </c>
      <c r="B56" s="28">
        <v>-76125</v>
      </c>
      <c r="C56" s="28">
        <v>-38078</v>
      </c>
      <c r="D56" s="28">
        <v>-37662</v>
      </c>
      <c r="E56" s="22">
        <v>-55558</v>
      </c>
      <c r="F56" s="28">
        <v>-55518</v>
      </c>
      <c r="G56" s="28">
        <v>-28734</v>
      </c>
      <c r="H56" s="28">
        <v>-28416</v>
      </c>
      <c r="I56" s="22">
        <v>-53642</v>
      </c>
      <c r="J56" s="28">
        <v>-53601</v>
      </c>
      <c r="K56" s="28">
        <v>-26818</v>
      </c>
      <c r="L56" s="28">
        <v>-26454</v>
      </c>
      <c r="M56" s="22">
        <v>-49752</v>
      </c>
      <c r="N56" s="28">
        <v>-49717</v>
      </c>
      <c r="O56" s="28">
        <v>-24832</v>
      </c>
      <c r="P56" s="28">
        <v>-24546</v>
      </c>
      <c r="Q56" s="22">
        <v>-42152</v>
      </c>
    </row>
    <row r="57" spans="1:17" ht="11.25">
      <c r="A57" s="6" t="s">
        <v>8</v>
      </c>
      <c r="B57" s="28">
        <v>340</v>
      </c>
      <c r="C57" s="28">
        <v>346</v>
      </c>
      <c r="D57" s="28">
        <v>209</v>
      </c>
      <c r="E57" s="22">
        <v>584</v>
      </c>
      <c r="F57" s="28">
        <v>406</v>
      </c>
      <c r="G57" s="28">
        <v>221</v>
      </c>
      <c r="H57" s="28">
        <v>219</v>
      </c>
      <c r="I57" s="22">
        <v>190</v>
      </c>
      <c r="J57" s="28">
        <v>189</v>
      </c>
      <c r="K57" s="28"/>
      <c r="L57" s="28"/>
      <c r="M57" s="22"/>
      <c r="N57" s="28"/>
      <c r="O57" s="28"/>
      <c r="P57" s="28"/>
      <c r="Q57" s="22"/>
    </row>
    <row r="58" spans="1:17" ht="11.25">
      <c r="A58" s="6" t="s">
        <v>9</v>
      </c>
      <c r="B58" s="28">
        <v>-1781</v>
      </c>
      <c r="C58" s="28">
        <v>-1223</v>
      </c>
      <c r="D58" s="28">
        <v>-413</v>
      </c>
      <c r="E58" s="22">
        <v>-1665</v>
      </c>
      <c r="F58" s="28">
        <v>-1109</v>
      </c>
      <c r="G58" s="28">
        <v>-523</v>
      </c>
      <c r="H58" s="28">
        <v>-303</v>
      </c>
      <c r="I58" s="22">
        <v>-3680</v>
      </c>
      <c r="J58" s="28">
        <v>-3196</v>
      </c>
      <c r="K58" s="28">
        <v>-2664</v>
      </c>
      <c r="L58" s="28">
        <v>-2446</v>
      </c>
      <c r="M58" s="22">
        <v>-3539</v>
      </c>
      <c r="N58" s="28">
        <v>-3207</v>
      </c>
      <c r="O58" s="28">
        <v>-2473</v>
      </c>
      <c r="P58" s="28">
        <v>-786</v>
      </c>
      <c r="Q58" s="22">
        <v>-2889</v>
      </c>
    </row>
    <row r="59" spans="1:17" ht="11.25">
      <c r="A59" s="6" t="s">
        <v>10</v>
      </c>
      <c r="B59" s="28">
        <v>-3871</v>
      </c>
      <c r="C59" s="28">
        <v>-2633</v>
      </c>
      <c r="D59" s="28">
        <v>-1321</v>
      </c>
      <c r="E59" s="22">
        <v>-5461</v>
      </c>
      <c r="F59" s="28">
        <v>-4040</v>
      </c>
      <c r="G59" s="28">
        <v>-2634</v>
      </c>
      <c r="H59" s="28">
        <v>-1476</v>
      </c>
      <c r="I59" s="22">
        <v>-5755</v>
      </c>
      <c r="J59" s="28">
        <v>-4498</v>
      </c>
      <c r="K59" s="28">
        <v>-3058</v>
      </c>
      <c r="L59" s="28">
        <v>-1650</v>
      </c>
      <c r="M59" s="22">
        <v>-6606</v>
      </c>
      <c r="N59" s="28"/>
      <c r="O59" s="28"/>
      <c r="P59" s="28"/>
      <c r="Q59" s="22"/>
    </row>
    <row r="60" spans="1:17" ht="11.25">
      <c r="A60" s="6" t="s">
        <v>154</v>
      </c>
      <c r="B60" s="28"/>
      <c r="C60" s="28"/>
      <c r="D60" s="28"/>
      <c r="E60" s="22">
        <v>0</v>
      </c>
      <c r="F60" s="28">
        <v>0</v>
      </c>
      <c r="G60" s="28">
        <v>0</v>
      </c>
      <c r="H60" s="28"/>
      <c r="I60" s="22">
        <v>0</v>
      </c>
      <c r="J60" s="28">
        <v>0</v>
      </c>
      <c r="K60" s="28">
        <v>0</v>
      </c>
      <c r="L60" s="28"/>
      <c r="M60" s="22">
        <v>-1046</v>
      </c>
      <c r="N60" s="28">
        <v>-1376</v>
      </c>
      <c r="O60" s="28">
        <v>-465</v>
      </c>
      <c r="P60" s="28">
        <v>166</v>
      </c>
      <c r="Q60" s="22">
        <v>-407</v>
      </c>
    </row>
    <row r="61" spans="1:17" ht="12" thickBot="1">
      <c r="A61" s="5" t="s">
        <v>11</v>
      </c>
      <c r="B61" s="29">
        <v>-246098</v>
      </c>
      <c r="C61" s="29">
        <v>-189956</v>
      </c>
      <c r="D61" s="29">
        <v>-40767</v>
      </c>
      <c r="E61" s="23">
        <v>-184950</v>
      </c>
      <c r="F61" s="29">
        <v>-164054</v>
      </c>
      <c r="G61" s="29">
        <v>-215211</v>
      </c>
      <c r="H61" s="29">
        <v>-35258</v>
      </c>
      <c r="I61" s="23">
        <v>-250398</v>
      </c>
      <c r="J61" s="29">
        <v>-254170</v>
      </c>
      <c r="K61" s="29">
        <v>-93914</v>
      </c>
      <c r="L61" s="29">
        <v>-74726</v>
      </c>
      <c r="M61" s="23">
        <v>-217470</v>
      </c>
      <c r="N61" s="29">
        <v>-260538</v>
      </c>
      <c r="O61" s="29">
        <v>-135423</v>
      </c>
      <c r="P61" s="29">
        <v>102436</v>
      </c>
      <c r="Q61" s="23">
        <v>519000</v>
      </c>
    </row>
    <row r="62" spans="1:17" ht="12" thickTop="1">
      <c r="A62" s="7" t="s">
        <v>12</v>
      </c>
      <c r="B62" s="28">
        <v>-9373</v>
      </c>
      <c r="C62" s="28">
        <v>-521</v>
      </c>
      <c r="D62" s="28">
        <v>2791</v>
      </c>
      <c r="E62" s="22">
        <v>-5604</v>
      </c>
      <c r="F62" s="28">
        <v>-5742</v>
      </c>
      <c r="G62" s="28">
        <v>-7616</v>
      </c>
      <c r="H62" s="28">
        <v>368</v>
      </c>
      <c r="I62" s="22">
        <v>1542</v>
      </c>
      <c r="J62" s="28">
        <v>5416</v>
      </c>
      <c r="K62" s="28">
        <v>10015</v>
      </c>
      <c r="L62" s="28">
        <v>6268</v>
      </c>
      <c r="M62" s="22">
        <v>-39590</v>
      </c>
      <c r="N62" s="28">
        <v>-23511</v>
      </c>
      <c r="O62" s="28">
        <v>-16572</v>
      </c>
      <c r="P62" s="28">
        <v>-43742</v>
      </c>
      <c r="Q62" s="22">
        <v>40090</v>
      </c>
    </row>
    <row r="63" spans="1:17" ht="11.25">
      <c r="A63" s="7" t="s">
        <v>13</v>
      </c>
      <c r="B63" s="28">
        <v>134848</v>
      </c>
      <c r="C63" s="28">
        <v>-26264</v>
      </c>
      <c r="D63" s="28">
        <v>-98022</v>
      </c>
      <c r="E63" s="22">
        <v>89676</v>
      </c>
      <c r="F63" s="28">
        <v>71474</v>
      </c>
      <c r="G63" s="28">
        <v>48270</v>
      </c>
      <c r="H63" s="28">
        <v>-36789</v>
      </c>
      <c r="I63" s="22">
        <v>-12888</v>
      </c>
      <c r="J63" s="28">
        <v>-30812</v>
      </c>
      <c r="K63" s="28">
        <v>-18298</v>
      </c>
      <c r="L63" s="28">
        <v>-48589</v>
      </c>
      <c r="M63" s="22">
        <v>-46797</v>
      </c>
      <c r="N63" s="28">
        <v>43036</v>
      </c>
      <c r="O63" s="28">
        <v>-39950</v>
      </c>
      <c r="P63" s="28">
        <v>1273</v>
      </c>
      <c r="Q63" s="22">
        <v>-964513</v>
      </c>
    </row>
    <row r="64" spans="1:17" ht="11.25">
      <c r="A64" s="7" t="s">
        <v>14</v>
      </c>
      <c r="B64" s="28">
        <v>244240</v>
      </c>
      <c r="C64" s="28">
        <v>244240</v>
      </c>
      <c r="D64" s="28">
        <v>244240</v>
      </c>
      <c r="E64" s="22">
        <v>154368</v>
      </c>
      <c r="F64" s="28">
        <v>154368</v>
      </c>
      <c r="G64" s="28">
        <v>154368</v>
      </c>
      <c r="H64" s="28">
        <v>154368</v>
      </c>
      <c r="I64" s="22">
        <v>167257</v>
      </c>
      <c r="J64" s="28">
        <v>167257</v>
      </c>
      <c r="K64" s="28">
        <v>167257</v>
      </c>
      <c r="L64" s="28">
        <v>167257</v>
      </c>
      <c r="M64" s="22">
        <v>215008</v>
      </c>
      <c r="N64" s="28">
        <v>215008</v>
      </c>
      <c r="O64" s="28">
        <v>215008</v>
      </c>
      <c r="P64" s="28">
        <v>215008</v>
      </c>
      <c r="Q64" s="22">
        <v>1179522</v>
      </c>
    </row>
    <row r="65" spans="1:17" ht="11.25">
      <c r="A65" s="7" t="s">
        <v>15</v>
      </c>
      <c r="B65" s="28"/>
      <c r="C65" s="28"/>
      <c r="D65" s="28"/>
      <c r="E65" s="22">
        <v>194</v>
      </c>
      <c r="F65" s="28">
        <v>194</v>
      </c>
      <c r="G65" s="28">
        <v>194</v>
      </c>
      <c r="H65" s="28">
        <v>194</v>
      </c>
      <c r="I65" s="22"/>
      <c r="J65" s="28"/>
      <c r="K65" s="28"/>
      <c r="L65" s="28"/>
      <c r="M65" s="22"/>
      <c r="N65" s="28"/>
      <c r="O65" s="28"/>
      <c r="P65" s="28"/>
      <c r="Q65" s="22"/>
    </row>
    <row r="66" spans="1:17" ht="12" thickBot="1">
      <c r="A66" s="7" t="s">
        <v>16</v>
      </c>
      <c r="B66" s="28">
        <v>379088</v>
      </c>
      <c r="C66" s="28">
        <v>217975</v>
      </c>
      <c r="D66" s="28">
        <v>146217</v>
      </c>
      <c r="E66" s="22">
        <v>244240</v>
      </c>
      <c r="F66" s="28">
        <v>226038</v>
      </c>
      <c r="G66" s="28">
        <v>202834</v>
      </c>
      <c r="H66" s="28">
        <v>117773</v>
      </c>
      <c r="I66" s="22">
        <v>154368</v>
      </c>
      <c r="J66" s="28">
        <v>136445</v>
      </c>
      <c r="K66" s="28">
        <v>148959</v>
      </c>
      <c r="L66" s="28">
        <v>118668</v>
      </c>
      <c r="M66" s="22">
        <v>167257</v>
      </c>
      <c r="N66" s="28">
        <v>257091</v>
      </c>
      <c r="O66" s="28">
        <v>175057</v>
      </c>
      <c r="P66" s="28">
        <v>216281</v>
      </c>
      <c r="Q66" s="22">
        <v>215008</v>
      </c>
    </row>
    <row r="67" spans="1:17" ht="12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9" ht="11.25">
      <c r="A69" s="20" t="s">
        <v>243</v>
      </c>
    </row>
    <row r="70" ht="11.25">
      <c r="A70" s="20" t="s">
        <v>244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239</v>
      </c>
      <c r="B2" s="14">
        <v>2914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240</v>
      </c>
      <c r="B3" s="1" t="s">
        <v>241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117</v>
      </c>
      <c r="B4" s="15" t="str">
        <f>HYPERLINK("http://www.kabupro.jp/mark/20120214/S000AD9J.htm","四半期報告書")</f>
        <v>四半期報告書</v>
      </c>
      <c r="C4" s="15" t="str">
        <f>HYPERLINK("http://www.kabupro.jp/mark/20111114/S0009RSA.htm","四半期報告書")</f>
        <v>四半期報告書</v>
      </c>
      <c r="D4" s="15" t="str">
        <f>HYPERLINK("http://www.kabupro.jp/mark/20110812/S00097CD.htm","四半期報告書")</f>
        <v>四半期報告書</v>
      </c>
      <c r="E4" s="15" t="str">
        <f>HYPERLINK("http://www.kabupro.jp/mark/20120214/S000AD9J.htm","四半期報告書")</f>
        <v>四半期報告書</v>
      </c>
      <c r="F4" s="15" t="str">
        <f>HYPERLINK("http://www.kabupro.jp/mark/20110214/S0007TON.htm","四半期報告書")</f>
        <v>四半期報告書</v>
      </c>
      <c r="G4" s="15" t="str">
        <f>HYPERLINK("http://www.kabupro.jp/mark/20101112/S000771Z.htm","四半期報告書")</f>
        <v>四半期報告書</v>
      </c>
      <c r="H4" s="15" t="str">
        <f>HYPERLINK("http://www.kabupro.jp/mark/20100813/S0006ND8.htm","四半期報告書")</f>
        <v>四半期報告書</v>
      </c>
      <c r="I4" s="15" t="str">
        <f>HYPERLINK("http://www.kabupro.jp/mark/20110624/S0008MNS.htm","有価証券報告書")</f>
        <v>有価証券報告書</v>
      </c>
      <c r="J4" s="15" t="str">
        <f>HYPERLINK("http://www.kabupro.jp/mark/20100212/S00057KB.htm","四半期報告書")</f>
        <v>四半期報告書</v>
      </c>
      <c r="K4" s="15" t="str">
        <f>HYPERLINK("http://www.kabupro.jp/mark/20091113/S0004MX4.htm","四半期報告書")</f>
        <v>四半期報告書</v>
      </c>
      <c r="L4" s="15" t="str">
        <f>HYPERLINK("http://www.kabupro.jp/mark/20090813/S0003ZBJ.htm","四半期報告書")</f>
        <v>四半期報告書</v>
      </c>
      <c r="M4" s="15" t="str">
        <f>HYPERLINK("http://www.kabupro.jp/mark/20100624/S00061OK.htm","有価証券報告書")</f>
        <v>有価証券報告書</v>
      </c>
      <c r="N4" s="15" t="str">
        <f>HYPERLINK("http://www.kabupro.jp/mark/20090213/S0002JYX.htm","四半期報告書")</f>
        <v>四半期報告書</v>
      </c>
      <c r="O4" s="15" t="str">
        <f>HYPERLINK("http://www.kabupro.jp/mark/20081114/S0001W3Z.htm","四半期報告書")</f>
        <v>四半期報告書</v>
      </c>
      <c r="P4" s="15" t="str">
        <f>HYPERLINK("http://www.kabupro.jp/mark/20080813/S00016FY.htm","四半期報告書")</f>
        <v>四半期報告書</v>
      </c>
      <c r="Q4" s="15" t="str">
        <f>HYPERLINK("http://www.kabupro.jp/mark/20090623/S0003DOE.htm","有価証券報告書")</f>
        <v>有価証券報告書</v>
      </c>
    </row>
    <row r="5" spans="1:17" ht="12" thickBot="1">
      <c r="A5" s="11" t="s">
        <v>118</v>
      </c>
      <c r="B5" s="1" t="s">
        <v>41</v>
      </c>
      <c r="C5" s="1" t="s">
        <v>44</v>
      </c>
      <c r="D5" s="1" t="s">
        <v>46</v>
      </c>
      <c r="E5" s="1" t="s">
        <v>41</v>
      </c>
      <c r="F5" s="1" t="s">
        <v>48</v>
      </c>
      <c r="G5" s="1" t="s">
        <v>50</v>
      </c>
      <c r="H5" s="1" t="s">
        <v>52</v>
      </c>
      <c r="I5" s="1" t="s">
        <v>130</v>
      </c>
      <c r="J5" s="1" t="s">
        <v>54</v>
      </c>
      <c r="K5" s="1" t="s">
        <v>56</v>
      </c>
      <c r="L5" s="1" t="s">
        <v>58</v>
      </c>
      <c r="M5" s="1" t="s">
        <v>132</v>
      </c>
      <c r="N5" s="1" t="s">
        <v>60</v>
      </c>
      <c r="O5" s="1" t="s">
        <v>62</v>
      </c>
      <c r="P5" s="1" t="s">
        <v>64</v>
      </c>
      <c r="Q5" s="1" t="s">
        <v>134</v>
      </c>
    </row>
    <row r="6" spans="1:17" ht="12.75" thickBot="1" thickTop="1">
      <c r="A6" s="10" t="s">
        <v>119</v>
      </c>
      <c r="B6" s="18" t="s">
        <v>82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120</v>
      </c>
      <c r="B7" s="14" t="s">
        <v>42</v>
      </c>
      <c r="C7" s="14" t="s">
        <v>42</v>
      </c>
      <c r="D7" s="14" t="s">
        <v>42</v>
      </c>
      <c r="E7" s="16" t="s">
        <v>125</v>
      </c>
      <c r="F7" s="14" t="s">
        <v>42</v>
      </c>
      <c r="G7" s="14" t="s">
        <v>42</v>
      </c>
      <c r="H7" s="14" t="s">
        <v>42</v>
      </c>
      <c r="I7" s="16" t="s">
        <v>125</v>
      </c>
      <c r="J7" s="14" t="s">
        <v>42</v>
      </c>
      <c r="K7" s="14" t="s">
        <v>42</v>
      </c>
      <c r="L7" s="14" t="s">
        <v>42</v>
      </c>
      <c r="M7" s="16" t="s">
        <v>125</v>
      </c>
      <c r="N7" s="14" t="s">
        <v>42</v>
      </c>
      <c r="O7" s="14" t="s">
        <v>42</v>
      </c>
      <c r="P7" s="14" t="s">
        <v>42</v>
      </c>
      <c r="Q7" s="16" t="s">
        <v>125</v>
      </c>
    </row>
    <row r="8" spans="1:17" ht="11.25">
      <c r="A8" s="13" t="s">
        <v>121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</row>
    <row r="9" spans="1:17" ht="11.25">
      <c r="A9" s="13" t="s">
        <v>122</v>
      </c>
      <c r="B9" s="1" t="s">
        <v>43</v>
      </c>
      <c r="C9" s="1" t="s">
        <v>45</v>
      </c>
      <c r="D9" s="1" t="s">
        <v>47</v>
      </c>
      <c r="E9" s="17" t="s">
        <v>129</v>
      </c>
      <c r="F9" s="1" t="s">
        <v>49</v>
      </c>
      <c r="G9" s="1" t="s">
        <v>51</v>
      </c>
      <c r="H9" s="1" t="s">
        <v>53</v>
      </c>
      <c r="I9" s="17" t="s">
        <v>131</v>
      </c>
      <c r="J9" s="1" t="s">
        <v>55</v>
      </c>
      <c r="K9" s="1" t="s">
        <v>57</v>
      </c>
      <c r="L9" s="1" t="s">
        <v>59</v>
      </c>
      <c r="M9" s="17" t="s">
        <v>133</v>
      </c>
      <c r="N9" s="1" t="s">
        <v>61</v>
      </c>
      <c r="O9" s="1" t="s">
        <v>63</v>
      </c>
      <c r="P9" s="1" t="s">
        <v>65</v>
      </c>
      <c r="Q9" s="17" t="s">
        <v>135</v>
      </c>
    </row>
    <row r="10" spans="1:17" ht="12" thickBot="1">
      <c r="A10" s="13" t="s">
        <v>123</v>
      </c>
      <c r="B10" s="1" t="s">
        <v>137</v>
      </c>
      <c r="C10" s="1" t="s">
        <v>137</v>
      </c>
      <c r="D10" s="1" t="s">
        <v>137</v>
      </c>
      <c r="E10" s="17" t="s">
        <v>137</v>
      </c>
      <c r="F10" s="1" t="s">
        <v>137</v>
      </c>
      <c r="G10" s="1" t="s">
        <v>137</v>
      </c>
      <c r="H10" s="1" t="s">
        <v>137</v>
      </c>
      <c r="I10" s="17" t="s">
        <v>137</v>
      </c>
      <c r="J10" s="1" t="s">
        <v>137</v>
      </c>
      <c r="K10" s="1" t="s">
        <v>137</v>
      </c>
      <c r="L10" s="1" t="s">
        <v>137</v>
      </c>
      <c r="M10" s="17" t="s">
        <v>137</v>
      </c>
      <c r="N10" s="1" t="s">
        <v>137</v>
      </c>
      <c r="O10" s="1" t="s">
        <v>137</v>
      </c>
      <c r="P10" s="1" t="s">
        <v>137</v>
      </c>
      <c r="Q10" s="17" t="s">
        <v>137</v>
      </c>
    </row>
    <row r="11" spans="1:17" ht="12" thickTop="1">
      <c r="A11" s="9" t="s">
        <v>136</v>
      </c>
      <c r="B11" s="27">
        <v>131326</v>
      </c>
      <c r="C11" s="27">
        <v>196312</v>
      </c>
      <c r="D11" s="27">
        <v>135490</v>
      </c>
      <c r="E11" s="21">
        <v>117458</v>
      </c>
      <c r="F11" s="27">
        <v>114930</v>
      </c>
      <c r="G11" s="27">
        <v>115694</v>
      </c>
      <c r="H11" s="27">
        <v>119210</v>
      </c>
      <c r="I11" s="21">
        <v>155444</v>
      </c>
      <c r="J11" s="27">
        <v>131506</v>
      </c>
      <c r="K11" s="27">
        <v>146408</v>
      </c>
      <c r="L11" s="27">
        <v>113745</v>
      </c>
      <c r="M11" s="21">
        <v>164957</v>
      </c>
      <c r="N11" s="27">
        <v>161745</v>
      </c>
      <c r="O11" s="27">
        <v>167871</v>
      </c>
      <c r="P11" s="27">
        <v>210853</v>
      </c>
      <c r="Q11" s="21">
        <v>213885</v>
      </c>
    </row>
    <row r="12" spans="1:17" ht="11.25">
      <c r="A12" s="2" t="s">
        <v>66</v>
      </c>
      <c r="B12" s="28">
        <v>330337</v>
      </c>
      <c r="C12" s="28">
        <v>333426</v>
      </c>
      <c r="D12" s="28">
        <v>322920</v>
      </c>
      <c r="E12" s="22">
        <v>301829</v>
      </c>
      <c r="F12" s="28">
        <v>324627</v>
      </c>
      <c r="G12" s="28">
        <v>371737</v>
      </c>
      <c r="H12" s="28">
        <v>306699</v>
      </c>
      <c r="I12" s="22">
        <v>296884</v>
      </c>
      <c r="J12" s="28">
        <v>327277</v>
      </c>
      <c r="K12" s="28">
        <v>331022</v>
      </c>
      <c r="L12" s="28">
        <v>283753</v>
      </c>
      <c r="M12" s="22">
        <v>290068</v>
      </c>
      <c r="N12" s="28">
        <v>365851</v>
      </c>
      <c r="O12" s="28">
        <v>364929</v>
      </c>
      <c r="P12" s="28">
        <v>327141</v>
      </c>
      <c r="Q12" s="22">
        <v>325075</v>
      </c>
    </row>
    <row r="13" spans="1:17" ht="11.25">
      <c r="A13" s="2" t="s">
        <v>139</v>
      </c>
      <c r="B13" s="28">
        <v>39494</v>
      </c>
      <c r="C13" s="28">
        <v>3129</v>
      </c>
      <c r="D13" s="28">
        <v>25621</v>
      </c>
      <c r="E13" s="22">
        <v>159097</v>
      </c>
      <c r="F13" s="28">
        <v>19188</v>
      </c>
      <c r="G13" s="28">
        <v>21382</v>
      </c>
      <c r="H13" s="28">
        <v>15486</v>
      </c>
      <c r="I13" s="22">
        <v>11950</v>
      </c>
      <c r="J13" s="28">
        <v>20998</v>
      </c>
      <c r="K13" s="28">
        <v>12707</v>
      </c>
      <c r="L13" s="28">
        <v>8838</v>
      </c>
      <c r="M13" s="22">
        <v>4910</v>
      </c>
      <c r="N13" s="28">
        <v>29191</v>
      </c>
      <c r="O13" s="28">
        <v>11230</v>
      </c>
      <c r="P13" s="28">
        <v>7683</v>
      </c>
      <c r="Q13" s="22">
        <v>4952</v>
      </c>
    </row>
    <row r="14" spans="1:17" ht="11.25">
      <c r="A14" s="2" t="s">
        <v>141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>
        <v>43925</v>
      </c>
      <c r="O14" s="28">
        <v>37795</v>
      </c>
      <c r="P14" s="28">
        <v>42893</v>
      </c>
      <c r="Q14" s="22"/>
    </row>
    <row r="15" spans="1:17" ht="11.25">
      <c r="A15" s="2" t="s">
        <v>142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>
        <v>94803</v>
      </c>
      <c r="O15" s="28">
        <v>105523</v>
      </c>
      <c r="P15" s="28">
        <v>101215</v>
      </c>
      <c r="Q15" s="22"/>
    </row>
    <row r="16" spans="1:17" ht="11.25">
      <c r="A16" s="2" t="s">
        <v>143</v>
      </c>
      <c r="B16" s="28">
        <v>118901</v>
      </c>
      <c r="C16" s="28">
        <v>132469</v>
      </c>
      <c r="D16" s="28">
        <v>148487</v>
      </c>
      <c r="E16" s="22">
        <v>108215</v>
      </c>
      <c r="F16" s="28">
        <v>129835</v>
      </c>
      <c r="G16" s="28">
        <v>157379</v>
      </c>
      <c r="H16" s="28">
        <v>159661</v>
      </c>
      <c r="I16" s="22">
        <v>151062</v>
      </c>
      <c r="J16" s="28">
        <v>145338</v>
      </c>
      <c r="K16" s="28">
        <v>145777</v>
      </c>
      <c r="L16" s="28">
        <v>139550</v>
      </c>
      <c r="M16" s="22">
        <v>122970</v>
      </c>
      <c r="N16" s="28"/>
      <c r="O16" s="28"/>
      <c r="P16" s="28"/>
      <c r="Q16" s="22"/>
    </row>
    <row r="17" spans="1:17" ht="11.25">
      <c r="A17" s="2" t="s">
        <v>144</v>
      </c>
      <c r="B17" s="28">
        <v>84958</v>
      </c>
      <c r="C17" s="28">
        <v>80728</v>
      </c>
      <c r="D17" s="28">
        <v>85909</v>
      </c>
      <c r="E17" s="22">
        <v>103475</v>
      </c>
      <c r="F17" s="28">
        <v>98978</v>
      </c>
      <c r="G17" s="28">
        <v>85879</v>
      </c>
      <c r="H17" s="28">
        <v>93336</v>
      </c>
      <c r="I17" s="22">
        <v>109621</v>
      </c>
      <c r="J17" s="28">
        <v>109649</v>
      </c>
      <c r="K17" s="28">
        <v>99445</v>
      </c>
      <c r="L17" s="28">
        <v>107775</v>
      </c>
      <c r="M17" s="22">
        <v>119290</v>
      </c>
      <c r="N17" s="28">
        <v>108623</v>
      </c>
      <c r="O17" s="28">
        <v>101088</v>
      </c>
      <c r="P17" s="28">
        <v>105587</v>
      </c>
      <c r="Q17" s="22"/>
    </row>
    <row r="18" spans="1:17" ht="11.25">
      <c r="A18" s="2" t="s">
        <v>145</v>
      </c>
      <c r="B18" s="28">
        <v>4422</v>
      </c>
      <c r="C18" s="28">
        <v>5576</v>
      </c>
      <c r="D18" s="28">
        <v>6372</v>
      </c>
      <c r="E18" s="22">
        <v>3738</v>
      </c>
      <c r="F18" s="28">
        <v>4420</v>
      </c>
      <c r="G18" s="28">
        <v>5036</v>
      </c>
      <c r="H18" s="28">
        <v>5757</v>
      </c>
      <c r="I18" s="22">
        <v>5522</v>
      </c>
      <c r="J18" s="28">
        <v>5689</v>
      </c>
      <c r="K18" s="28">
        <v>7571</v>
      </c>
      <c r="L18" s="28">
        <v>7776</v>
      </c>
      <c r="M18" s="22">
        <v>6561</v>
      </c>
      <c r="N18" s="28">
        <v>6698</v>
      </c>
      <c r="O18" s="28">
        <v>7952</v>
      </c>
      <c r="P18" s="28">
        <v>7715</v>
      </c>
      <c r="Q18" s="22"/>
    </row>
    <row r="19" spans="1:17" ht="11.25">
      <c r="A19" s="2" t="s">
        <v>146</v>
      </c>
      <c r="B19" s="28"/>
      <c r="C19" s="28"/>
      <c r="D19" s="28"/>
      <c r="E19" s="22"/>
      <c r="F19" s="28"/>
      <c r="G19" s="28"/>
      <c r="H19" s="28"/>
      <c r="I19" s="22"/>
      <c r="J19" s="28"/>
      <c r="K19" s="28"/>
      <c r="L19" s="28"/>
      <c r="M19" s="22"/>
      <c r="N19" s="28">
        <v>215149</v>
      </c>
      <c r="O19" s="28">
        <v>186577</v>
      </c>
      <c r="P19" s="28">
        <v>179226</v>
      </c>
      <c r="Q19" s="22"/>
    </row>
    <row r="20" spans="1:17" ht="11.25">
      <c r="A20" s="2" t="s">
        <v>67</v>
      </c>
      <c r="B20" s="28">
        <v>263463</v>
      </c>
      <c r="C20" s="28">
        <v>272663</v>
      </c>
      <c r="D20" s="28">
        <v>279869</v>
      </c>
      <c r="E20" s="22">
        <v>276989</v>
      </c>
      <c r="F20" s="28">
        <v>293480</v>
      </c>
      <c r="G20" s="28">
        <v>282531</v>
      </c>
      <c r="H20" s="28">
        <v>299556</v>
      </c>
      <c r="I20" s="22">
        <v>288893</v>
      </c>
      <c r="J20" s="28">
        <v>291448</v>
      </c>
      <c r="K20" s="28">
        <v>276508</v>
      </c>
      <c r="L20" s="28">
        <v>229578</v>
      </c>
      <c r="M20" s="22">
        <v>215334</v>
      </c>
      <c r="N20" s="28"/>
      <c r="O20" s="28"/>
      <c r="P20" s="28"/>
      <c r="Q20" s="22"/>
    </row>
    <row r="21" spans="1:17" ht="11.25">
      <c r="A21" s="2" t="s">
        <v>154</v>
      </c>
      <c r="B21" s="28">
        <v>393970</v>
      </c>
      <c r="C21" s="28">
        <v>217920</v>
      </c>
      <c r="D21" s="28">
        <v>243270</v>
      </c>
      <c r="E21" s="22">
        <v>172920</v>
      </c>
      <c r="F21" s="28">
        <v>288096</v>
      </c>
      <c r="G21" s="28">
        <v>275158</v>
      </c>
      <c r="H21" s="28">
        <v>231413</v>
      </c>
      <c r="I21" s="22">
        <v>153470</v>
      </c>
      <c r="J21" s="28">
        <v>221253</v>
      </c>
      <c r="K21" s="28">
        <v>208566</v>
      </c>
      <c r="L21" s="28">
        <v>216949</v>
      </c>
      <c r="M21" s="22">
        <v>145076</v>
      </c>
      <c r="N21" s="28">
        <v>337656</v>
      </c>
      <c r="O21" s="28">
        <v>263916</v>
      </c>
      <c r="P21" s="28">
        <v>308917</v>
      </c>
      <c r="Q21" s="22">
        <v>104427</v>
      </c>
    </row>
    <row r="22" spans="1:17" ht="11.25">
      <c r="A22" s="2" t="s">
        <v>156</v>
      </c>
      <c r="B22" s="28">
        <v>-2160</v>
      </c>
      <c r="C22" s="28">
        <v>-2254</v>
      </c>
      <c r="D22" s="28">
        <v>-2458</v>
      </c>
      <c r="E22" s="22">
        <v>-2781</v>
      </c>
      <c r="F22" s="28">
        <v>-3038</v>
      </c>
      <c r="G22" s="28">
        <v>-2899</v>
      </c>
      <c r="H22" s="28">
        <v>-3151</v>
      </c>
      <c r="I22" s="22">
        <v>-3622</v>
      </c>
      <c r="J22" s="28">
        <v>-3324</v>
      </c>
      <c r="K22" s="28">
        <v>-3248</v>
      </c>
      <c r="L22" s="28">
        <v>-3349</v>
      </c>
      <c r="M22" s="22">
        <v>-3162</v>
      </c>
      <c r="N22" s="28">
        <v>-3441</v>
      </c>
      <c r="O22" s="28">
        <v>-3732</v>
      </c>
      <c r="P22" s="28">
        <v>-3981</v>
      </c>
      <c r="Q22" s="22">
        <v>-4504</v>
      </c>
    </row>
    <row r="23" spans="1:17" ht="11.25">
      <c r="A23" s="2" t="s">
        <v>157</v>
      </c>
      <c r="B23" s="28">
        <v>1364713</v>
      </c>
      <c r="C23" s="28">
        <v>1239973</v>
      </c>
      <c r="D23" s="28">
        <v>1245483</v>
      </c>
      <c r="E23" s="22">
        <v>1240943</v>
      </c>
      <c r="F23" s="28">
        <v>1270518</v>
      </c>
      <c r="G23" s="28">
        <v>1311899</v>
      </c>
      <c r="H23" s="28">
        <v>1227970</v>
      </c>
      <c r="I23" s="22">
        <v>1195843</v>
      </c>
      <c r="J23" s="28">
        <v>1249837</v>
      </c>
      <c r="K23" s="28">
        <v>1224760</v>
      </c>
      <c r="L23" s="28">
        <v>1104619</v>
      </c>
      <c r="M23" s="22">
        <v>1095682</v>
      </c>
      <c r="N23" s="28">
        <v>1360204</v>
      </c>
      <c r="O23" s="28">
        <v>1243151</v>
      </c>
      <c r="P23" s="28">
        <v>1287251</v>
      </c>
      <c r="Q23" s="22">
        <v>1234695</v>
      </c>
    </row>
    <row r="24" spans="1:17" ht="11.25">
      <c r="A24" s="2" t="s">
        <v>171</v>
      </c>
      <c r="B24" s="28">
        <v>631229</v>
      </c>
      <c r="C24" s="28">
        <v>662628</v>
      </c>
      <c r="D24" s="28">
        <v>675454</v>
      </c>
      <c r="E24" s="22">
        <v>663550</v>
      </c>
      <c r="F24" s="28">
        <v>673770</v>
      </c>
      <c r="G24" s="28">
        <v>660352</v>
      </c>
      <c r="H24" s="28">
        <v>679758</v>
      </c>
      <c r="I24" s="22">
        <v>679561</v>
      </c>
      <c r="J24" s="28">
        <v>667122</v>
      </c>
      <c r="K24" s="28">
        <v>668665</v>
      </c>
      <c r="L24" s="28">
        <v>663349</v>
      </c>
      <c r="M24" s="22">
        <v>668742</v>
      </c>
      <c r="N24" s="28">
        <v>705708</v>
      </c>
      <c r="O24" s="28">
        <v>740832</v>
      </c>
      <c r="P24" s="28">
        <v>727554</v>
      </c>
      <c r="Q24" s="22">
        <v>763332</v>
      </c>
    </row>
    <row r="25" spans="1:17" ht="11.25">
      <c r="A25" s="3" t="s">
        <v>173</v>
      </c>
      <c r="B25" s="28">
        <v>993120</v>
      </c>
      <c r="C25" s="28">
        <v>1118063</v>
      </c>
      <c r="D25" s="28">
        <v>1160963</v>
      </c>
      <c r="E25" s="22">
        <v>1094366</v>
      </c>
      <c r="F25" s="28">
        <v>1200938</v>
      </c>
      <c r="G25" s="28">
        <v>1288703</v>
      </c>
      <c r="H25" s="28">
        <v>1377162</v>
      </c>
      <c r="I25" s="22">
        <v>1387397</v>
      </c>
      <c r="J25" s="28">
        <v>1370195</v>
      </c>
      <c r="K25" s="28">
        <v>1480329</v>
      </c>
      <c r="L25" s="28">
        <v>1539748</v>
      </c>
      <c r="M25" s="22">
        <v>1453961</v>
      </c>
      <c r="N25" s="28">
        <v>1668892</v>
      </c>
      <c r="O25" s="28">
        <v>1740839</v>
      </c>
      <c r="P25" s="28">
        <v>1668251</v>
      </c>
      <c r="Q25" s="22">
        <v>2106887</v>
      </c>
    </row>
    <row r="26" spans="1:17" ht="11.25">
      <c r="A26" s="3" t="s">
        <v>176</v>
      </c>
      <c r="B26" s="28">
        <v>261804</v>
      </c>
      <c r="C26" s="28">
        <v>285598</v>
      </c>
      <c r="D26" s="28">
        <v>298787</v>
      </c>
      <c r="E26" s="22">
        <v>286435</v>
      </c>
      <c r="F26" s="28">
        <v>302195</v>
      </c>
      <c r="G26" s="28">
        <v>309600</v>
      </c>
      <c r="H26" s="28">
        <v>336938</v>
      </c>
      <c r="I26" s="22">
        <v>350900</v>
      </c>
      <c r="J26" s="28">
        <v>348756</v>
      </c>
      <c r="K26" s="28">
        <v>383721</v>
      </c>
      <c r="L26" s="28">
        <v>356499</v>
      </c>
      <c r="M26" s="22">
        <v>347372</v>
      </c>
      <c r="N26" s="28">
        <v>479836</v>
      </c>
      <c r="O26" s="28">
        <v>549308</v>
      </c>
      <c r="P26" s="28">
        <v>532918</v>
      </c>
      <c r="Q26" s="22">
        <v>613496</v>
      </c>
    </row>
    <row r="27" spans="1:17" ht="11.25">
      <c r="A27" s="3" t="s">
        <v>154</v>
      </c>
      <c r="B27" s="28">
        <v>28277</v>
      </c>
      <c r="C27" s="28">
        <v>28173</v>
      </c>
      <c r="D27" s="28">
        <v>27185</v>
      </c>
      <c r="E27" s="22">
        <v>27234</v>
      </c>
      <c r="F27" s="28">
        <v>26920</v>
      </c>
      <c r="G27" s="28">
        <v>27234</v>
      </c>
      <c r="H27" s="28">
        <v>29470</v>
      </c>
      <c r="I27" s="22">
        <v>30766</v>
      </c>
      <c r="J27" s="28">
        <v>28049</v>
      </c>
      <c r="K27" s="28">
        <v>30121</v>
      </c>
      <c r="L27" s="28">
        <v>29462</v>
      </c>
      <c r="M27" s="22">
        <v>30509</v>
      </c>
      <c r="N27" s="28">
        <v>32927</v>
      </c>
      <c r="O27" s="28">
        <v>35036</v>
      </c>
      <c r="P27" s="28">
        <v>35429</v>
      </c>
      <c r="Q27" s="22">
        <v>39023</v>
      </c>
    </row>
    <row r="28" spans="1:17" ht="11.25">
      <c r="A28" s="3" t="s">
        <v>179</v>
      </c>
      <c r="B28" s="28">
        <v>1283203</v>
      </c>
      <c r="C28" s="28">
        <v>1431835</v>
      </c>
      <c r="D28" s="28">
        <v>1486935</v>
      </c>
      <c r="E28" s="22">
        <v>1408037</v>
      </c>
      <c r="F28" s="28">
        <v>1530054</v>
      </c>
      <c r="G28" s="28">
        <v>1625538</v>
      </c>
      <c r="H28" s="28">
        <v>1743572</v>
      </c>
      <c r="I28" s="22">
        <v>1769064</v>
      </c>
      <c r="J28" s="28">
        <v>1747001</v>
      </c>
      <c r="K28" s="28">
        <v>1894173</v>
      </c>
      <c r="L28" s="28">
        <v>1925710</v>
      </c>
      <c r="M28" s="22">
        <v>1831843</v>
      </c>
      <c r="N28" s="28">
        <v>2181657</v>
      </c>
      <c r="O28" s="28">
        <v>2325183</v>
      </c>
      <c r="P28" s="28">
        <v>2236599</v>
      </c>
      <c r="Q28" s="22">
        <v>2759407</v>
      </c>
    </row>
    <row r="29" spans="1:17" ht="11.25">
      <c r="A29" s="3" t="s">
        <v>180</v>
      </c>
      <c r="B29" s="28">
        <v>62755</v>
      </c>
      <c r="C29" s="28">
        <v>64278</v>
      </c>
      <c r="D29" s="28">
        <v>61868</v>
      </c>
      <c r="E29" s="22">
        <v>58582</v>
      </c>
      <c r="F29" s="28">
        <v>67316</v>
      </c>
      <c r="G29" s="28">
        <v>71212</v>
      </c>
      <c r="H29" s="28">
        <v>73113</v>
      </c>
      <c r="I29" s="22">
        <v>83760</v>
      </c>
      <c r="J29" s="28">
        <v>89350</v>
      </c>
      <c r="K29" s="28">
        <v>92485</v>
      </c>
      <c r="L29" s="28">
        <v>92338</v>
      </c>
      <c r="M29" s="22">
        <v>90230</v>
      </c>
      <c r="N29" s="28">
        <v>103950</v>
      </c>
      <c r="O29" s="28">
        <v>120863</v>
      </c>
      <c r="P29" s="28">
        <v>134322</v>
      </c>
      <c r="Q29" s="22">
        <v>132173</v>
      </c>
    </row>
    <row r="30" spans="1:17" ht="11.25">
      <c r="A30" s="3" t="s">
        <v>183</v>
      </c>
      <c r="B30" s="28"/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>
        <v>9190</v>
      </c>
      <c r="N30" s="28"/>
      <c r="O30" s="28"/>
      <c r="P30" s="28"/>
      <c r="Q30" s="22">
        <v>4409</v>
      </c>
    </row>
    <row r="31" spans="1:17" ht="11.25">
      <c r="A31" s="3" t="s">
        <v>151</v>
      </c>
      <c r="B31" s="28"/>
      <c r="C31" s="28"/>
      <c r="D31" s="28"/>
      <c r="E31" s="22"/>
      <c r="F31" s="28"/>
      <c r="G31" s="28"/>
      <c r="H31" s="28"/>
      <c r="I31" s="22">
        <v>85375</v>
      </c>
      <c r="J31" s="28"/>
      <c r="K31" s="28"/>
      <c r="L31" s="28"/>
      <c r="M31" s="22">
        <v>128786</v>
      </c>
      <c r="N31" s="28"/>
      <c r="O31" s="28"/>
      <c r="P31" s="28"/>
      <c r="Q31" s="22">
        <v>110708</v>
      </c>
    </row>
    <row r="32" spans="1:17" ht="11.25">
      <c r="A32" s="3" t="s">
        <v>154</v>
      </c>
      <c r="B32" s="28">
        <v>209341</v>
      </c>
      <c r="C32" s="28">
        <v>217774</v>
      </c>
      <c r="D32" s="28">
        <v>219115</v>
      </c>
      <c r="E32" s="22">
        <v>196533</v>
      </c>
      <c r="F32" s="28">
        <v>170800</v>
      </c>
      <c r="G32" s="28">
        <v>173499</v>
      </c>
      <c r="H32" s="28">
        <v>168192</v>
      </c>
      <c r="I32" s="22">
        <v>93685</v>
      </c>
      <c r="J32" s="28">
        <v>200700</v>
      </c>
      <c r="K32" s="28">
        <v>210408</v>
      </c>
      <c r="L32" s="28">
        <v>196755</v>
      </c>
      <c r="M32" s="22">
        <v>97022</v>
      </c>
      <c r="N32" s="28">
        <v>215889</v>
      </c>
      <c r="O32" s="28">
        <v>225513</v>
      </c>
      <c r="P32" s="28">
        <v>216552</v>
      </c>
      <c r="Q32" s="22">
        <v>112743</v>
      </c>
    </row>
    <row r="33" spans="1:17" ht="11.25">
      <c r="A33" s="3" t="s">
        <v>156</v>
      </c>
      <c r="B33" s="28">
        <v>-21953</v>
      </c>
      <c r="C33" s="28">
        <v>-22423</v>
      </c>
      <c r="D33" s="28">
        <v>-23484</v>
      </c>
      <c r="E33" s="22">
        <v>-23540</v>
      </c>
      <c r="F33" s="28">
        <v>-29658</v>
      </c>
      <c r="G33" s="28">
        <v>-30330</v>
      </c>
      <c r="H33" s="28">
        <v>-30974</v>
      </c>
      <c r="I33" s="22">
        <v>-34695</v>
      </c>
      <c r="J33" s="28">
        <v>-36156</v>
      </c>
      <c r="K33" s="28">
        <v>-41829</v>
      </c>
      <c r="L33" s="28">
        <v>-42739</v>
      </c>
      <c r="M33" s="22">
        <v>-41695</v>
      </c>
      <c r="N33" s="28">
        <v>-37243</v>
      </c>
      <c r="O33" s="28">
        <v>-30637</v>
      </c>
      <c r="P33" s="28">
        <v>-30319</v>
      </c>
      <c r="Q33" s="22">
        <v>-30075</v>
      </c>
    </row>
    <row r="34" spans="1:17" ht="11.25">
      <c r="A34" s="3" t="s">
        <v>68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/>
      <c r="N34" s="28"/>
      <c r="O34" s="28">
        <v>-80</v>
      </c>
      <c r="P34" s="28">
        <v>-130</v>
      </c>
      <c r="Q34" s="22"/>
    </row>
    <row r="35" spans="1:17" ht="11.25">
      <c r="A35" s="3" t="s">
        <v>187</v>
      </c>
      <c r="B35" s="28">
        <v>250143</v>
      </c>
      <c r="C35" s="28">
        <v>259629</v>
      </c>
      <c r="D35" s="28">
        <v>257500</v>
      </c>
      <c r="E35" s="22">
        <v>231576</v>
      </c>
      <c r="F35" s="28">
        <v>208459</v>
      </c>
      <c r="G35" s="28">
        <v>214381</v>
      </c>
      <c r="H35" s="28">
        <v>210331</v>
      </c>
      <c r="I35" s="22">
        <v>228127</v>
      </c>
      <c r="J35" s="28">
        <v>253894</v>
      </c>
      <c r="K35" s="28">
        <v>261063</v>
      </c>
      <c r="L35" s="28">
        <v>246354</v>
      </c>
      <c r="M35" s="22">
        <v>283534</v>
      </c>
      <c r="N35" s="28">
        <v>282596</v>
      </c>
      <c r="O35" s="28">
        <v>315659</v>
      </c>
      <c r="P35" s="28">
        <v>320424</v>
      </c>
      <c r="Q35" s="22">
        <v>329778</v>
      </c>
    </row>
    <row r="36" spans="1:17" ht="11.25">
      <c r="A36" s="2" t="s">
        <v>188</v>
      </c>
      <c r="B36" s="28">
        <v>2164577</v>
      </c>
      <c r="C36" s="28">
        <v>2354093</v>
      </c>
      <c r="D36" s="28">
        <v>2419890</v>
      </c>
      <c r="E36" s="22">
        <v>2303163</v>
      </c>
      <c r="F36" s="28">
        <v>2412284</v>
      </c>
      <c r="G36" s="28">
        <v>2500272</v>
      </c>
      <c r="H36" s="28">
        <v>2633661</v>
      </c>
      <c r="I36" s="22">
        <v>2676752</v>
      </c>
      <c r="J36" s="28">
        <v>2668018</v>
      </c>
      <c r="K36" s="28">
        <v>2823901</v>
      </c>
      <c r="L36" s="28">
        <v>2835414</v>
      </c>
      <c r="M36" s="22">
        <v>2784121</v>
      </c>
      <c r="N36" s="28">
        <v>3169963</v>
      </c>
      <c r="O36" s="28">
        <v>3381676</v>
      </c>
      <c r="P36" s="28">
        <v>3284579</v>
      </c>
      <c r="Q36" s="22">
        <v>3852518</v>
      </c>
    </row>
    <row r="37" spans="1:17" ht="12" thickBot="1">
      <c r="A37" s="5" t="s">
        <v>69</v>
      </c>
      <c r="B37" s="29">
        <v>3529290</v>
      </c>
      <c r="C37" s="29">
        <v>3594067</v>
      </c>
      <c r="D37" s="29">
        <v>3665374</v>
      </c>
      <c r="E37" s="23">
        <v>3544107</v>
      </c>
      <c r="F37" s="29">
        <v>3682803</v>
      </c>
      <c r="G37" s="29">
        <v>3812171</v>
      </c>
      <c r="H37" s="29">
        <v>3861632</v>
      </c>
      <c r="I37" s="23">
        <v>3872595</v>
      </c>
      <c r="J37" s="29">
        <v>3917855</v>
      </c>
      <c r="K37" s="29">
        <v>4048662</v>
      </c>
      <c r="L37" s="29">
        <v>3940033</v>
      </c>
      <c r="M37" s="23">
        <v>3879803</v>
      </c>
      <c r="N37" s="29">
        <v>4530167</v>
      </c>
      <c r="O37" s="29">
        <v>4624827</v>
      </c>
      <c r="P37" s="29">
        <v>4571831</v>
      </c>
      <c r="Q37" s="23">
        <v>5087214</v>
      </c>
    </row>
    <row r="38" spans="1:17" ht="12" thickTop="1">
      <c r="A38" s="2" t="s">
        <v>70</v>
      </c>
      <c r="B38" s="28">
        <v>170109</v>
      </c>
      <c r="C38" s="28">
        <v>173430</v>
      </c>
      <c r="D38" s="28">
        <v>185555</v>
      </c>
      <c r="E38" s="22">
        <v>170820</v>
      </c>
      <c r="F38" s="28">
        <v>141464</v>
      </c>
      <c r="G38" s="28">
        <v>204732</v>
      </c>
      <c r="H38" s="28">
        <v>145561</v>
      </c>
      <c r="I38" s="22">
        <v>149462</v>
      </c>
      <c r="J38" s="28">
        <v>164187</v>
      </c>
      <c r="K38" s="28">
        <v>161700</v>
      </c>
      <c r="L38" s="28">
        <v>150496</v>
      </c>
      <c r="M38" s="22">
        <v>158544</v>
      </c>
      <c r="N38" s="28">
        <v>181090</v>
      </c>
      <c r="O38" s="28">
        <v>176795</v>
      </c>
      <c r="P38" s="28">
        <v>169193</v>
      </c>
      <c r="Q38" s="22">
        <v>175369</v>
      </c>
    </row>
    <row r="39" spans="1:17" ht="11.25">
      <c r="A39" s="2" t="s">
        <v>191</v>
      </c>
      <c r="B39" s="28">
        <v>44539</v>
      </c>
      <c r="C39" s="28">
        <v>52209</v>
      </c>
      <c r="D39" s="28">
        <v>53222</v>
      </c>
      <c r="E39" s="22">
        <v>70059</v>
      </c>
      <c r="F39" s="28">
        <v>69619</v>
      </c>
      <c r="G39" s="28">
        <v>71596</v>
      </c>
      <c r="H39" s="28">
        <v>125315</v>
      </c>
      <c r="I39" s="22">
        <v>109263</v>
      </c>
      <c r="J39" s="28">
        <v>68771</v>
      </c>
      <c r="K39" s="28">
        <v>136558</v>
      </c>
      <c r="L39" s="28">
        <v>136375</v>
      </c>
      <c r="M39" s="22">
        <v>113231</v>
      </c>
      <c r="N39" s="28">
        <v>105106</v>
      </c>
      <c r="O39" s="28">
        <v>176626</v>
      </c>
      <c r="P39" s="28">
        <v>244342</v>
      </c>
      <c r="Q39" s="22">
        <v>269034</v>
      </c>
    </row>
    <row r="40" spans="1:17" ht="11.25">
      <c r="A40" s="2" t="s">
        <v>193</v>
      </c>
      <c r="B40" s="28"/>
      <c r="C40" s="28"/>
      <c r="D40" s="28"/>
      <c r="E40" s="22"/>
      <c r="F40" s="28"/>
      <c r="G40" s="28"/>
      <c r="H40" s="28">
        <v>68000</v>
      </c>
      <c r="I40" s="22">
        <v>119000</v>
      </c>
      <c r="J40" s="28">
        <v>94000</v>
      </c>
      <c r="K40" s="28">
        <v>114000</v>
      </c>
      <c r="L40" s="28"/>
      <c r="M40" s="22"/>
      <c r="N40" s="28"/>
      <c r="O40" s="28"/>
      <c r="P40" s="28"/>
      <c r="Q40" s="22"/>
    </row>
    <row r="41" spans="1:17" ht="11.25">
      <c r="A41" s="2" t="s">
        <v>194</v>
      </c>
      <c r="B41" s="28">
        <v>60219</v>
      </c>
      <c r="C41" s="28">
        <v>60219</v>
      </c>
      <c r="D41" s="28">
        <v>134213</v>
      </c>
      <c r="E41" s="22">
        <v>126486</v>
      </c>
      <c r="F41" s="28">
        <v>131731</v>
      </c>
      <c r="G41" s="28">
        <v>126597</v>
      </c>
      <c r="H41" s="28">
        <v>50390</v>
      </c>
      <c r="I41" s="22">
        <v>50395</v>
      </c>
      <c r="J41" s="28">
        <v>50922</v>
      </c>
      <c r="K41" s="28">
        <v>50837</v>
      </c>
      <c r="L41" s="28">
        <v>42901</v>
      </c>
      <c r="M41" s="22">
        <v>190363</v>
      </c>
      <c r="N41" s="28">
        <v>216677</v>
      </c>
      <c r="O41" s="28">
        <v>287015</v>
      </c>
      <c r="P41" s="28">
        <v>219961</v>
      </c>
      <c r="Q41" s="22">
        <v>73054</v>
      </c>
    </row>
    <row r="42" spans="1:17" ht="11.25">
      <c r="A42" s="2" t="s">
        <v>195</v>
      </c>
      <c r="B42" s="28">
        <v>109976</v>
      </c>
      <c r="C42" s="28">
        <v>132615</v>
      </c>
      <c r="D42" s="28">
        <v>21340</v>
      </c>
      <c r="E42" s="22">
        <v>21490</v>
      </c>
      <c r="F42" s="28">
        <v>21423</v>
      </c>
      <c r="G42" s="28">
        <v>21554</v>
      </c>
      <c r="H42" s="28">
        <v>22600</v>
      </c>
      <c r="I42" s="22">
        <v>23024</v>
      </c>
      <c r="J42" s="28">
        <v>25285</v>
      </c>
      <c r="K42" s="28">
        <v>25326</v>
      </c>
      <c r="L42" s="28">
        <v>25763</v>
      </c>
      <c r="M42" s="22">
        <v>26380</v>
      </c>
      <c r="N42" s="28">
        <v>15466</v>
      </c>
      <c r="O42" s="28">
        <v>18337</v>
      </c>
      <c r="P42" s="28">
        <v>9973</v>
      </c>
      <c r="Q42" s="22">
        <v>6668</v>
      </c>
    </row>
    <row r="43" spans="1:17" ht="11.25">
      <c r="A43" s="2" t="s">
        <v>197</v>
      </c>
      <c r="B43" s="28"/>
      <c r="C43" s="28"/>
      <c r="D43" s="28"/>
      <c r="E43" s="22"/>
      <c r="F43" s="28"/>
      <c r="G43" s="28"/>
      <c r="H43" s="28"/>
      <c r="I43" s="22">
        <v>73738</v>
      </c>
      <c r="J43" s="28"/>
      <c r="K43" s="28"/>
      <c r="L43" s="28"/>
      <c r="M43" s="22">
        <v>62824</v>
      </c>
      <c r="N43" s="28"/>
      <c r="O43" s="28"/>
      <c r="P43" s="28"/>
      <c r="Q43" s="22">
        <v>79014</v>
      </c>
    </row>
    <row r="44" spans="1:17" ht="11.25">
      <c r="A44" s="2" t="s">
        <v>199</v>
      </c>
      <c r="B44" s="28">
        <v>280269</v>
      </c>
      <c r="C44" s="28">
        <v>232108</v>
      </c>
      <c r="D44" s="28">
        <v>264479</v>
      </c>
      <c r="E44" s="22">
        <v>202234</v>
      </c>
      <c r="F44" s="28">
        <v>250210</v>
      </c>
      <c r="G44" s="28">
        <v>256548</v>
      </c>
      <c r="H44" s="28">
        <v>245615</v>
      </c>
      <c r="I44" s="22"/>
      <c r="J44" s="28">
        <v>253260</v>
      </c>
      <c r="K44" s="28">
        <v>214787</v>
      </c>
      <c r="L44" s="28">
        <v>200642</v>
      </c>
      <c r="M44" s="22"/>
      <c r="N44" s="28">
        <v>289860</v>
      </c>
      <c r="O44" s="28">
        <v>262321</v>
      </c>
      <c r="P44" s="28">
        <v>254289</v>
      </c>
      <c r="Q44" s="22"/>
    </row>
    <row r="45" spans="1:17" ht="11.25">
      <c r="A45" s="2" t="s">
        <v>200</v>
      </c>
      <c r="B45" s="28">
        <v>16144</v>
      </c>
      <c r="C45" s="28">
        <v>7718</v>
      </c>
      <c r="D45" s="28">
        <v>7102</v>
      </c>
      <c r="E45" s="22">
        <v>8150</v>
      </c>
      <c r="F45" s="28">
        <v>13188</v>
      </c>
      <c r="G45" s="28">
        <v>19794</v>
      </c>
      <c r="H45" s="28">
        <v>9918</v>
      </c>
      <c r="I45" s="22"/>
      <c r="J45" s="28">
        <v>20772</v>
      </c>
      <c r="K45" s="28">
        <v>10432</v>
      </c>
      <c r="L45" s="28">
        <v>10686</v>
      </c>
      <c r="M45" s="22"/>
      <c r="N45" s="28">
        <v>21778</v>
      </c>
      <c r="O45" s="28">
        <v>10832</v>
      </c>
      <c r="P45" s="28">
        <v>10841</v>
      </c>
      <c r="Q45" s="22"/>
    </row>
    <row r="46" spans="1:17" ht="11.25">
      <c r="A46" s="2" t="s">
        <v>201</v>
      </c>
      <c r="B46" s="28">
        <v>207099</v>
      </c>
      <c r="C46" s="28">
        <v>101046</v>
      </c>
      <c r="D46" s="28">
        <v>105268</v>
      </c>
      <c r="E46" s="22">
        <v>102168</v>
      </c>
      <c r="F46" s="28">
        <v>163177</v>
      </c>
      <c r="G46" s="28">
        <v>161841</v>
      </c>
      <c r="H46" s="28">
        <v>81813</v>
      </c>
      <c r="I46" s="22"/>
      <c r="J46" s="28">
        <v>171161</v>
      </c>
      <c r="K46" s="28">
        <v>86158</v>
      </c>
      <c r="L46" s="28">
        <v>87879</v>
      </c>
      <c r="M46" s="22"/>
      <c r="N46" s="28">
        <v>178502</v>
      </c>
      <c r="O46" s="28">
        <v>88810</v>
      </c>
      <c r="P46" s="28">
        <v>88972</v>
      </c>
      <c r="Q46" s="22"/>
    </row>
    <row r="47" spans="1:17" ht="11.25">
      <c r="A47" s="2" t="s">
        <v>202</v>
      </c>
      <c r="B47" s="28">
        <v>63116</v>
      </c>
      <c r="C47" s="28">
        <v>55317</v>
      </c>
      <c r="D47" s="28">
        <v>37573</v>
      </c>
      <c r="E47" s="22">
        <v>65651</v>
      </c>
      <c r="F47" s="28">
        <v>45202</v>
      </c>
      <c r="G47" s="28">
        <v>69411</v>
      </c>
      <c r="H47" s="28">
        <v>33535</v>
      </c>
      <c r="I47" s="22">
        <v>54057</v>
      </c>
      <c r="J47" s="28">
        <v>49172</v>
      </c>
      <c r="K47" s="28">
        <v>60390</v>
      </c>
      <c r="L47" s="28">
        <v>41498</v>
      </c>
      <c r="M47" s="22">
        <v>51777</v>
      </c>
      <c r="N47" s="28">
        <v>38602</v>
      </c>
      <c r="O47" s="28">
        <v>38008</v>
      </c>
      <c r="P47" s="28">
        <v>57457</v>
      </c>
      <c r="Q47" s="22">
        <v>71693</v>
      </c>
    </row>
    <row r="48" spans="1:17" ht="11.25">
      <c r="A48" s="2" t="s">
        <v>71</v>
      </c>
      <c r="B48" s="28">
        <v>29499</v>
      </c>
      <c r="C48" s="28">
        <v>35740</v>
      </c>
      <c r="D48" s="28">
        <v>23116</v>
      </c>
      <c r="E48" s="22">
        <v>38777</v>
      </c>
      <c r="F48" s="28">
        <v>26623</v>
      </c>
      <c r="G48" s="28">
        <v>33474</v>
      </c>
      <c r="H48" s="28">
        <v>21682</v>
      </c>
      <c r="I48" s="22">
        <v>39610</v>
      </c>
      <c r="J48" s="28">
        <v>27812</v>
      </c>
      <c r="K48" s="28">
        <v>38029</v>
      </c>
      <c r="L48" s="28">
        <v>24268</v>
      </c>
      <c r="M48" s="22">
        <v>39172</v>
      </c>
      <c r="N48" s="28">
        <v>28023</v>
      </c>
      <c r="O48" s="28">
        <v>34522</v>
      </c>
      <c r="P48" s="28">
        <v>17813</v>
      </c>
      <c r="Q48" s="22">
        <v>41481</v>
      </c>
    </row>
    <row r="49" spans="1:17" ht="11.25">
      <c r="A49" s="2" t="s">
        <v>155</v>
      </c>
      <c r="B49" s="28">
        <v>233169</v>
      </c>
      <c r="C49" s="28">
        <v>248580</v>
      </c>
      <c r="D49" s="28">
        <v>181551</v>
      </c>
      <c r="E49" s="22">
        <v>252052</v>
      </c>
      <c r="F49" s="28">
        <v>243305</v>
      </c>
      <c r="G49" s="28">
        <v>287264</v>
      </c>
      <c r="H49" s="28">
        <v>280620</v>
      </c>
      <c r="I49" s="22">
        <v>107789</v>
      </c>
      <c r="J49" s="28">
        <v>236422</v>
      </c>
      <c r="K49" s="28">
        <v>233765</v>
      </c>
      <c r="L49" s="28">
        <v>234211</v>
      </c>
      <c r="M49" s="22">
        <v>129835</v>
      </c>
      <c r="N49" s="28">
        <v>275734</v>
      </c>
      <c r="O49" s="28">
        <v>283997</v>
      </c>
      <c r="P49" s="28">
        <v>324410</v>
      </c>
      <c r="Q49" s="22">
        <v>198265</v>
      </c>
    </row>
    <row r="50" spans="1:17" ht="11.25">
      <c r="A50" s="2" t="s">
        <v>211</v>
      </c>
      <c r="B50" s="28">
        <v>1214144</v>
      </c>
      <c r="C50" s="28">
        <v>1098986</v>
      </c>
      <c r="D50" s="28">
        <v>1013423</v>
      </c>
      <c r="E50" s="22">
        <v>1057892</v>
      </c>
      <c r="F50" s="28">
        <v>1105947</v>
      </c>
      <c r="G50" s="28">
        <v>1252815</v>
      </c>
      <c r="H50" s="28">
        <v>1085052</v>
      </c>
      <c r="I50" s="22">
        <v>1101535</v>
      </c>
      <c r="J50" s="28">
        <v>1161769</v>
      </c>
      <c r="K50" s="28">
        <v>1131984</v>
      </c>
      <c r="L50" s="28">
        <v>954724</v>
      </c>
      <c r="M50" s="22">
        <v>1093403</v>
      </c>
      <c r="N50" s="28">
        <v>1350844</v>
      </c>
      <c r="O50" s="28">
        <v>1377268</v>
      </c>
      <c r="P50" s="28">
        <v>1397256</v>
      </c>
      <c r="Q50" s="22">
        <v>1284396</v>
      </c>
    </row>
    <row r="51" spans="1:17" ht="11.25">
      <c r="A51" s="2" t="s">
        <v>212</v>
      </c>
      <c r="B51" s="28">
        <v>262166</v>
      </c>
      <c r="C51" s="28">
        <v>270844</v>
      </c>
      <c r="D51" s="28">
        <v>332390</v>
      </c>
      <c r="E51" s="22">
        <v>325738</v>
      </c>
      <c r="F51" s="28">
        <v>330538</v>
      </c>
      <c r="G51" s="28">
        <v>247581</v>
      </c>
      <c r="H51" s="28">
        <v>397756</v>
      </c>
      <c r="I51" s="22">
        <v>409014</v>
      </c>
      <c r="J51" s="28">
        <v>407699</v>
      </c>
      <c r="K51" s="28">
        <v>415741</v>
      </c>
      <c r="L51" s="28">
        <v>454076</v>
      </c>
      <c r="M51" s="22">
        <v>349794</v>
      </c>
      <c r="N51" s="28">
        <v>392202</v>
      </c>
      <c r="O51" s="28">
        <v>423363</v>
      </c>
      <c r="P51" s="28">
        <v>467655</v>
      </c>
      <c r="Q51" s="22">
        <v>643631</v>
      </c>
    </row>
    <row r="52" spans="1:17" ht="11.25">
      <c r="A52" s="2" t="s">
        <v>213</v>
      </c>
      <c r="B52" s="28">
        <v>52774</v>
      </c>
      <c r="C52" s="28">
        <v>53399</v>
      </c>
      <c r="D52" s="28">
        <v>178701</v>
      </c>
      <c r="E52" s="22">
        <v>152414</v>
      </c>
      <c r="F52" s="28">
        <v>157879</v>
      </c>
      <c r="G52" s="28">
        <v>158698</v>
      </c>
      <c r="H52" s="28">
        <v>174603</v>
      </c>
      <c r="I52" s="22">
        <v>149569</v>
      </c>
      <c r="J52" s="28">
        <v>183390</v>
      </c>
      <c r="K52" s="28">
        <v>246769</v>
      </c>
      <c r="L52" s="28">
        <v>296883</v>
      </c>
      <c r="M52" s="22">
        <v>299563</v>
      </c>
      <c r="N52" s="28">
        <v>353916</v>
      </c>
      <c r="O52" s="28">
        <v>359221</v>
      </c>
      <c r="P52" s="28">
        <v>435591</v>
      </c>
      <c r="Q52" s="22">
        <v>396907</v>
      </c>
    </row>
    <row r="53" spans="1:17" ht="11.25">
      <c r="A53" s="2" t="s">
        <v>214</v>
      </c>
      <c r="B53" s="28">
        <v>228329</v>
      </c>
      <c r="C53" s="28">
        <v>228951</v>
      </c>
      <c r="D53" s="28">
        <v>228046</v>
      </c>
      <c r="E53" s="22">
        <v>224214</v>
      </c>
      <c r="F53" s="28">
        <v>239042</v>
      </c>
      <c r="G53" s="28">
        <v>239289</v>
      </c>
      <c r="H53" s="28">
        <v>248483</v>
      </c>
      <c r="I53" s="22">
        <v>251902</v>
      </c>
      <c r="J53" s="28">
        <v>251975</v>
      </c>
      <c r="K53" s="28">
        <v>260041</v>
      </c>
      <c r="L53" s="28">
        <v>259781</v>
      </c>
      <c r="M53" s="22">
        <v>259145</v>
      </c>
      <c r="N53" s="28">
        <v>267687</v>
      </c>
      <c r="O53" s="28">
        <v>275942</v>
      </c>
      <c r="P53" s="28">
        <v>280243</v>
      </c>
      <c r="Q53" s="22">
        <v>283387</v>
      </c>
    </row>
    <row r="54" spans="1:17" ht="11.25">
      <c r="A54" s="2" t="s">
        <v>72</v>
      </c>
      <c r="B54" s="28"/>
      <c r="C54" s="28"/>
      <c r="D54" s="28"/>
      <c r="E54" s="22"/>
      <c r="F54" s="28"/>
      <c r="G54" s="28"/>
      <c r="H54" s="28"/>
      <c r="I54" s="22">
        <v>763</v>
      </c>
      <c r="J54" s="28"/>
      <c r="K54" s="28"/>
      <c r="L54" s="28"/>
      <c r="M54" s="22">
        <v>623</v>
      </c>
      <c r="N54" s="28"/>
      <c r="O54" s="28"/>
      <c r="P54" s="28"/>
      <c r="Q54" s="22">
        <v>743</v>
      </c>
    </row>
    <row r="55" spans="1:17" ht="11.25">
      <c r="A55" s="2" t="s">
        <v>73</v>
      </c>
      <c r="B55" s="28"/>
      <c r="C55" s="28"/>
      <c r="D55" s="28"/>
      <c r="E55" s="22"/>
      <c r="F55" s="28"/>
      <c r="G55" s="28"/>
      <c r="H55" s="28"/>
      <c r="I55" s="22"/>
      <c r="J55" s="28"/>
      <c r="K55" s="28"/>
      <c r="L55" s="28"/>
      <c r="M55" s="22">
        <v>695</v>
      </c>
      <c r="N55" s="28"/>
      <c r="O55" s="28"/>
      <c r="P55" s="28"/>
      <c r="Q55" s="22">
        <v>257</v>
      </c>
    </row>
    <row r="56" spans="1:17" ht="11.25">
      <c r="A56" s="2" t="s">
        <v>74</v>
      </c>
      <c r="B56" s="28">
        <v>467</v>
      </c>
      <c r="C56" s="28">
        <v>419</v>
      </c>
      <c r="D56" s="28">
        <v>374</v>
      </c>
      <c r="E56" s="22">
        <v>375</v>
      </c>
      <c r="F56" s="28">
        <v>359</v>
      </c>
      <c r="G56" s="28">
        <v>318</v>
      </c>
      <c r="H56" s="28">
        <v>727</v>
      </c>
      <c r="I56" s="22"/>
      <c r="J56" s="28">
        <v>664</v>
      </c>
      <c r="K56" s="28">
        <v>614</v>
      </c>
      <c r="L56" s="28">
        <v>1305</v>
      </c>
      <c r="M56" s="22"/>
      <c r="N56" s="28">
        <v>730</v>
      </c>
      <c r="O56" s="28">
        <v>685</v>
      </c>
      <c r="P56" s="28">
        <v>724</v>
      </c>
      <c r="Q56" s="22"/>
    </row>
    <row r="57" spans="1:17" ht="11.25">
      <c r="A57" s="2" t="s">
        <v>155</v>
      </c>
      <c r="B57" s="28">
        <v>216370</v>
      </c>
      <c r="C57" s="28">
        <v>237075</v>
      </c>
      <c r="D57" s="28">
        <v>244589</v>
      </c>
      <c r="E57" s="22">
        <v>211720</v>
      </c>
      <c r="F57" s="28">
        <v>210842</v>
      </c>
      <c r="G57" s="28">
        <v>216790</v>
      </c>
      <c r="H57" s="28">
        <v>230784</v>
      </c>
      <c r="I57" s="22">
        <v>132827</v>
      </c>
      <c r="J57" s="28">
        <v>244059</v>
      </c>
      <c r="K57" s="28">
        <v>248846</v>
      </c>
      <c r="L57" s="28">
        <v>229715</v>
      </c>
      <c r="M57" s="22">
        <v>130665</v>
      </c>
      <c r="N57" s="28">
        <v>310515</v>
      </c>
      <c r="O57" s="28">
        <v>334675</v>
      </c>
      <c r="P57" s="28">
        <v>289778</v>
      </c>
      <c r="Q57" s="22">
        <v>148866</v>
      </c>
    </row>
    <row r="58" spans="1:17" ht="11.25">
      <c r="A58" s="2" t="s">
        <v>217</v>
      </c>
      <c r="B58" s="28">
        <v>760108</v>
      </c>
      <c r="C58" s="28">
        <v>790691</v>
      </c>
      <c r="D58" s="28">
        <v>984102</v>
      </c>
      <c r="E58" s="22">
        <v>914464</v>
      </c>
      <c r="F58" s="28">
        <v>938663</v>
      </c>
      <c r="G58" s="28">
        <v>862679</v>
      </c>
      <c r="H58" s="28">
        <v>1052355</v>
      </c>
      <c r="I58" s="22">
        <v>1047782</v>
      </c>
      <c r="J58" s="28">
        <v>1087789</v>
      </c>
      <c r="K58" s="28">
        <v>1172012</v>
      </c>
      <c r="L58" s="28">
        <v>1241763</v>
      </c>
      <c r="M58" s="22">
        <v>1162111</v>
      </c>
      <c r="N58" s="28">
        <v>1325054</v>
      </c>
      <c r="O58" s="28">
        <v>1393888</v>
      </c>
      <c r="P58" s="28">
        <v>1473992</v>
      </c>
      <c r="Q58" s="22">
        <v>1648188</v>
      </c>
    </row>
    <row r="59" spans="1:17" ht="12" thickBot="1">
      <c r="A59" s="5" t="s">
        <v>75</v>
      </c>
      <c r="B59" s="29">
        <v>1974253</v>
      </c>
      <c r="C59" s="29">
        <v>1889678</v>
      </c>
      <c r="D59" s="29">
        <v>1997525</v>
      </c>
      <c r="E59" s="23">
        <v>1972356</v>
      </c>
      <c r="F59" s="29">
        <v>2044611</v>
      </c>
      <c r="G59" s="29">
        <v>2115495</v>
      </c>
      <c r="H59" s="29">
        <v>2137408</v>
      </c>
      <c r="I59" s="23">
        <v>2149317</v>
      </c>
      <c r="J59" s="29">
        <v>2249559</v>
      </c>
      <c r="K59" s="29">
        <v>2303997</v>
      </c>
      <c r="L59" s="29">
        <v>2196487</v>
      </c>
      <c r="M59" s="23">
        <v>2255514</v>
      </c>
      <c r="N59" s="29">
        <v>2675898</v>
      </c>
      <c r="O59" s="29">
        <v>2771156</v>
      </c>
      <c r="P59" s="29">
        <v>2871248</v>
      </c>
      <c r="Q59" s="23">
        <v>2932584</v>
      </c>
    </row>
    <row r="60" spans="1:17" ht="12" thickTop="1">
      <c r="A60" s="2" t="s">
        <v>220</v>
      </c>
      <c r="B60" s="28">
        <v>100000</v>
      </c>
      <c r="C60" s="28">
        <v>100000</v>
      </c>
      <c r="D60" s="28">
        <v>100000</v>
      </c>
      <c r="E60" s="22">
        <v>100000</v>
      </c>
      <c r="F60" s="28">
        <v>100000</v>
      </c>
      <c r="G60" s="28">
        <v>100000</v>
      </c>
      <c r="H60" s="28">
        <v>100000</v>
      </c>
      <c r="I60" s="22">
        <v>100000</v>
      </c>
      <c r="J60" s="28">
        <v>100000</v>
      </c>
      <c r="K60" s="28">
        <v>100000</v>
      </c>
      <c r="L60" s="28">
        <v>100000</v>
      </c>
      <c r="M60" s="22">
        <v>100000</v>
      </c>
      <c r="N60" s="28">
        <v>100000</v>
      </c>
      <c r="O60" s="28">
        <v>100000</v>
      </c>
      <c r="P60" s="28">
        <v>100000</v>
      </c>
      <c r="Q60" s="22">
        <v>100000</v>
      </c>
    </row>
    <row r="61" spans="1:17" ht="11.25">
      <c r="A61" s="2" t="s">
        <v>76</v>
      </c>
      <c r="B61" s="28">
        <v>736409</v>
      </c>
      <c r="C61" s="28">
        <v>736409</v>
      </c>
      <c r="D61" s="28">
        <v>736409</v>
      </c>
      <c r="E61" s="22">
        <v>736409</v>
      </c>
      <c r="F61" s="28">
        <v>736409</v>
      </c>
      <c r="G61" s="28">
        <v>736409</v>
      </c>
      <c r="H61" s="28">
        <v>736406</v>
      </c>
      <c r="I61" s="22">
        <v>736406</v>
      </c>
      <c r="J61" s="28">
        <v>736406</v>
      </c>
      <c r="K61" s="28">
        <v>736406</v>
      </c>
      <c r="L61" s="28">
        <v>736400</v>
      </c>
      <c r="M61" s="22">
        <v>736400</v>
      </c>
      <c r="N61" s="28">
        <v>736400</v>
      </c>
      <c r="O61" s="28">
        <v>736400</v>
      </c>
      <c r="P61" s="28">
        <v>736400</v>
      </c>
      <c r="Q61" s="22">
        <v>736400</v>
      </c>
    </row>
    <row r="62" spans="1:17" ht="11.25">
      <c r="A62" s="2" t="s">
        <v>229</v>
      </c>
      <c r="B62" s="28">
        <v>1480184</v>
      </c>
      <c r="C62" s="28">
        <v>1453721</v>
      </c>
      <c r="D62" s="28">
        <v>1380553</v>
      </c>
      <c r="E62" s="22">
        <v>1395932</v>
      </c>
      <c r="F62" s="28">
        <v>1374759</v>
      </c>
      <c r="G62" s="28">
        <v>1364006</v>
      </c>
      <c r="H62" s="28">
        <v>1304892</v>
      </c>
      <c r="I62" s="22">
        <v>1310669</v>
      </c>
      <c r="J62" s="28">
        <v>1278267</v>
      </c>
      <c r="K62" s="28">
        <v>1264232</v>
      </c>
      <c r="L62" s="28">
        <v>1241034</v>
      </c>
      <c r="M62" s="22">
        <v>1224989</v>
      </c>
      <c r="N62" s="28">
        <v>1233054</v>
      </c>
      <c r="O62" s="28">
        <v>1195940</v>
      </c>
      <c r="P62" s="28">
        <v>1143370</v>
      </c>
      <c r="Q62" s="22">
        <v>1344490</v>
      </c>
    </row>
    <row r="63" spans="1:17" ht="11.25">
      <c r="A63" s="2" t="s">
        <v>230</v>
      </c>
      <c r="B63" s="28">
        <v>-94573</v>
      </c>
      <c r="C63" s="28">
        <v>-94573</v>
      </c>
      <c r="D63" s="28">
        <v>-94573</v>
      </c>
      <c r="E63" s="22">
        <v>-94573</v>
      </c>
      <c r="F63" s="28">
        <v>-74573</v>
      </c>
      <c r="G63" s="28">
        <v>-74573</v>
      </c>
      <c r="H63" s="28">
        <v>-74575</v>
      </c>
      <c r="I63" s="22">
        <v>-74575</v>
      </c>
      <c r="J63" s="28">
        <v>-74575</v>
      </c>
      <c r="K63" s="28">
        <v>-74575</v>
      </c>
      <c r="L63" s="28">
        <v>-74578</v>
      </c>
      <c r="M63" s="22">
        <v>-74578</v>
      </c>
      <c r="N63" s="28">
        <v>-74578</v>
      </c>
      <c r="O63" s="28">
        <v>-74578</v>
      </c>
      <c r="P63" s="28">
        <v>-74578</v>
      </c>
      <c r="Q63" s="22">
        <v>-74578</v>
      </c>
    </row>
    <row r="64" spans="1:17" ht="11.25">
      <c r="A64" s="2" t="s">
        <v>77</v>
      </c>
      <c r="B64" s="28">
        <v>2222020</v>
      </c>
      <c r="C64" s="28">
        <v>2195557</v>
      </c>
      <c r="D64" s="28">
        <v>2122389</v>
      </c>
      <c r="E64" s="22">
        <v>2137768</v>
      </c>
      <c r="F64" s="28">
        <v>2136595</v>
      </c>
      <c r="G64" s="28">
        <v>2125841</v>
      </c>
      <c r="H64" s="28">
        <v>2066724</v>
      </c>
      <c r="I64" s="22">
        <v>2072501</v>
      </c>
      <c r="J64" s="28">
        <v>2040098</v>
      </c>
      <c r="K64" s="28">
        <v>2026064</v>
      </c>
      <c r="L64" s="28">
        <v>2002856</v>
      </c>
      <c r="M64" s="22">
        <v>1986810</v>
      </c>
      <c r="N64" s="28">
        <v>1994876</v>
      </c>
      <c r="O64" s="28">
        <v>1957761</v>
      </c>
      <c r="P64" s="28">
        <v>1905192</v>
      </c>
      <c r="Q64" s="22">
        <v>2106311</v>
      </c>
    </row>
    <row r="65" spans="1:17" ht="11.25">
      <c r="A65" s="2" t="s">
        <v>232</v>
      </c>
      <c r="B65" s="28">
        <v>8174</v>
      </c>
      <c r="C65" s="28">
        <v>6761</v>
      </c>
      <c r="D65" s="28">
        <v>6994</v>
      </c>
      <c r="E65" s="22">
        <v>5753</v>
      </c>
      <c r="F65" s="28">
        <v>8583</v>
      </c>
      <c r="G65" s="28">
        <v>8357</v>
      </c>
      <c r="H65" s="28">
        <v>8180</v>
      </c>
      <c r="I65" s="22">
        <v>12043</v>
      </c>
      <c r="J65" s="28">
        <v>10628</v>
      </c>
      <c r="K65" s="28">
        <v>10581</v>
      </c>
      <c r="L65" s="28">
        <v>10587</v>
      </c>
      <c r="M65" s="22">
        <v>8437</v>
      </c>
      <c r="N65" s="28">
        <v>11954</v>
      </c>
      <c r="O65" s="28">
        <v>17715</v>
      </c>
      <c r="P65" s="28">
        <v>24591</v>
      </c>
      <c r="Q65" s="22">
        <v>21338</v>
      </c>
    </row>
    <row r="66" spans="1:17" ht="11.25">
      <c r="A66" s="2" t="s">
        <v>78</v>
      </c>
      <c r="B66" s="28"/>
      <c r="C66" s="28"/>
      <c r="D66" s="28"/>
      <c r="E66" s="22"/>
      <c r="F66" s="28"/>
      <c r="G66" s="28"/>
      <c r="H66" s="28"/>
      <c r="I66" s="22"/>
      <c r="J66" s="28"/>
      <c r="K66" s="28">
        <v>12</v>
      </c>
      <c r="L66" s="28">
        <v>12</v>
      </c>
      <c r="M66" s="22">
        <v>92</v>
      </c>
      <c r="N66" s="28">
        <v>172</v>
      </c>
      <c r="O66" s="28">
        <v>256</v>
      </c>
      <c r="P66" s="28">
        <v>341</v>
      </c>
      <c r="Q66" s="22">
        <v>219</v>
      </c>
    </row>
    <row r="67" spans="1:17" ht="11.25">
      <c r="A67" s="2" t="s">
        <v>79</v>
      </c>
      <c r="B67" s="28">
        <v>-32</v>
      </c>
      <c r="C67" s="28">
        <v>-34</v>
      </c>
      <c r="D67" s="28">
        <v>-35</v>
      </c>
      <c r="E67" s="22">
        <v>-34</v>
      </c>
      <c r="F67" s="28">
        <v>-22847</v>
      </c>
      <c r="G67" s="28">
        <v>-24493</v>
      </c>
      <c r="H67" s="28">
        <v>-26150</v>
      </c>
      <c r="I67" s="22"/>
      <c r="J67" s="28">
        <v>-18012</v>
      </c>
      <c r="K67" s="28">
        <v>-19451</v>
      </c>
      <c r="L67" s="28">
        <v>-20188</v>
      </c>
      <c r="M67" s="22"/>
      <c r="N67" s="28">
        <v>-7991</v>
      </c>
      <c r="O67" s="28">
        <v>-8378</v>
      </c>
      <c r="P67" s="28">
        <v>-9201</v>
      </c>
      <c r="Q67" s="22"/>
    </row>
    <row r="68" spans="1:17" ht="11.25">
      <c r="A68" s="2" t="s">
        <v>80</v>
      </c>
      <c r="B68" s="28">
        <v>-755202</v>
      </c>
      <c r="C68" s="28">
        <v>-577371</v>
      </c>
      <c r="D68" s="28">
        <v>-540302</v>
      </c>
      <c r="E68" s="22">
        <v>-648647</v>
      </c>
      <c r="F68" s="28">
        <v>-561730</v>
      </c>
      <c r="G68" s="28">
        <v>-489504</v>
      </c>
      <c r="H68" s="28">
        <v>-400240</v>
      </c>
      <c r="I68" s="22">
        <v>-409160</v>
      </c>
      <c r="J68" s="28">
        <v>-438225</v>
      </c>
      <c r="K68" s="28">
        <v>-345119</v>
      </c>
      <c r="L68" s="28">
        <v>-320523</v>
      </c>
      <c r="M68" s="22">
        <v>-423561</v>
      </c>
      <c r="N68" s="28">
        <v>-218937</v>
      </c>
      <c r="O68" s="28">
        <v>-188046</v>
      </c>
      <c r="P68" s="28">
        <v>-294792</v>
      </c>
      <c r="Q68" s="22">
        <v>-41085</v>
      </c>
    </row>
    <row r="69" spans="1:17" ht="11.25">
      <c r="A69" s="2" t="s">
        <v>233</v>
      </c>
      <c r="B69" s="28">
        <v>-747060</v>
      </c>
      <c r="C69" s="28">
        <v>-570644</v>
      </c>
      <c r="D69" s="28">
        <v>-533343</v>
      </c>
      <c r="E69" s="22">
        <v>-642928</v>
      </c>
      <c r="F69" s="28">
        <v>-575994</v>
      </c>
      <c r="G69" s="28">
        <v>-505640</v>
      </c>
      <c r="H69" s="28">
        <v>-418210</v>
      </c>
      <c r="I69" s="22">
        <v>-423387</v>
      </c>
      <c r="J69" s="28">
        <v>-445609</v>
      </c>
      <c r="K69" s="28">
        <v>-353977</v>
      </c>
      <c r="L69" s="28">
        <v>-330112</v>
      </c>
      <c r="M69" s="22">
        <v>-433997</v>
      </c>
      <c r="N69" s="28">
        <v>-214800</v>
      </c>
      <c r="O69" s="28">
        <v>-178451</v>
      </c>
      <c r="P69" s="28">
        <v>-279061</v>
      </c>
      <c r="Q69" s="22">
        <v>-30238</v>
      </c>
    </row>
    <row r="70" spans="1:17" ht="11.25">
      <c r="A70" s="6" t="s">
        <v>235</v>
      </c>
      <c r="B70" s="28">
        <v>956</v>
      </c>
      <c r="C70" s="28">
        <v>812</v>
      </c>
      <c r="D70" s="28">
        <v>812</v>
      </c>
      <c r="E70" s="22">
        <v>763</v>
      </c>
      <c r="F70" s="28">
        <v>714</v>
      </c>
      <c r="G70" s="28">
        <v>617</v>
      </c>
      <c r="H70" s="28">
        <v>621</v>
      </c>
      <c r="I70" s="22">
        <v>564</v>
      </c>
      <c r="J70" s="28">
        <v>507</v>
      </c>
      <c r="K70" s="28">
        <v>394</v>
      </c>
      <c r="L70" s="28">
        <v>404</v>
      </c>
      <c r="M70" s="22">
        <v>364</v>
      </c>
      <c r="N70" s="28">
        <v>325</v>
      </c>
      <c r="O70" s="28">
        <v>247</v>
      </c>
      <c r="P70" s="28">
        <v>247</v>
      </c>
      <c r="Q70" s="22">
        <v>185</v>
      </c>
    </row>
    <row r="71" spans="1:17" ht="11.25">
      <c r="A71" s="6" t="s">
        <v>81</v>
      </c>
      <c r="B71" s="28">
        <v>79120</v>
      </c>
      <c r="C71" s="28">
        <v>78663</v>
      </c>
      <c r="D71" s="28">
        <v>77990</v>
      </c>
      <c r="E71" s="22">
        <v>76146</v>
      </c>
      <c r="F71" s="28">
        <v>76876</v>
      </c>
      <c r="G71" s="28">
        <v>75857</v>
      </c>
      <c r="H71" s="28">
        <v>75088</v>
      </c>
      <c r="I71" s="22">
        <v>73599</v>
      </c>
      <c r="J71" s="28">
        <v>73298</v>
      </c>
      <c r="K71" s="28">
        <v>72183</v>
      </c>
      <c r="L71" s="28">
        <v>70397</v>
      </c>
      <c r="M71" s="22">
        <v>71109</v>
      </c>
      <c r="N71" s="28">
        <v>73867</v>
      </c>
      <c r="O71" s="28">
        <v>74113</v>
      </c>
      <c r="P71" s="28">
        <v>74203</v>
      </c>
      <c r="Q71" s="22">
        <v>78370</v>
      </c>
    </row>
    <row r="72" spans="1:17" ht="11.25">
      <c r="A72" s="6" t="s">
        <v>236</v>
      </c>
      <c r="B72" s="28">
        <v>1555037</v>
      </c>
      <c r="C72" s="28">
        <v>1704389</v>
      </c>
      <c r="D72" s="28">
        <v>1667848</v>
      </c>
      <c r="E72" s="22">
        <v>1571750</v>
      </c>
      <c r="F72" s="28">
        <v>1638192</v>
      </c>
      <c r="G72" s="28">
        <v>1696676</v>
      </c>
      <c r="H72" s="28">
        <v>1724224</v>
      </c>
      <c r="I72" s="22">
        <v>1723278</v>
      </c>
      <c r="J72" s="28">
        <v>1668296</v>
      </c>
      <c r="K72" s="28">
        <v>1744664</v>
      </c>
      <c r="L72" s="28">
        <v>1743545</v>
      </c>
      <c r="M72" s="22">
        <v>1624288</v>
      </c>
      <c r="N72" s="28">
        <v>1854269</v>
      </c>
      <c r="O72" s="28">
        <v>1853671</v>
      </c>
      <c r="P72" s="28">
        <v>1700582</v>
      </c>
      <c r="Q72" s="22">
        <v>2154629</v>
      </c>
    </row>
    <row r="73" spans="1:17" ht="12" thickBot="1">
      <c r="A73" s="7" t="s">
        <v>238</v>
      </c>
      <c r="B73" s="28">
        <v>3529290</v>
      </c>
      <c r="C73" s="28">
        <v>3594067</v>
      </c>
      <c r="D73" s="28">
        <v>3665374</v>
      </c>
      <c r="E73" s="22">
        <v>3544107</v>
      </c>
      <c r="F73" s="28">
        <v>3682803</v>
      </c>
      <c r="G73" s="28">
        <v>3812171</v>
      </c>
      <c r="H73" s="28">
        <v>3861632</v>
      </c>
      <c r="I73" s="22">
        <v>3872595</v>
      </c>
      <c r="J73" s="28">
        <v>3917855</v>
      </c>
      <c r="K73" s="28">
        <v>4048662</v>
      </c>
      <c r="L73" s="28">
        <v>3940033</v>
      </c>
      <c r="M73" s="22">
        <v>3879803</v>
      </c>
      <c r="N73" s="28">
        <v>4530167</v>
      </c>
      <c r="O73" s="28">
        <v>4624827</v>
      </c>
      <c r="P73" s="28">
        <v>4571831</v>
      </c>
      <c r="Q73" s="22">
        <v>5087214</v>
      </c>
    </row>
    <row r="74" spans="1:17" ht="12" thickTop="1">
      <c r="A74" s="8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6" ht="11.25">
      <c r="A76" s="20" t="s">
        <v>243</v>
      </c>
    </row>
    <row r="77" ht="11.25">
      <c r="A77" s="20" t="s">
        <v>244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239</v>
      </c>
      <c r="B2" s="14">
        <v>2914</v>
      </c>
      <c r="C2" s="14"/>
      <c r="D2" s="14"/>
      <c r="E2" s="14"/>
      <c r="F2" s="14"/>
      <c r="G2" s="14"/>
    </row>
    <row r="3" spans="1:7" ht="12" thickBot="1">
      <c r="A3" s="11" t="s">
        <v>240</v>
      </c>
      <c r="B3" s="1" t="s">
        <v>241</v>
      </c>
      <c r="C3" s="1"/>
      <c r="D3" s="1"/>
      <c r="E3" s="1"/>
      <c r="F3" s="1"/>
      <c r="G3" s="1"/>
    </row>
    <row r="4" spans="1:7" ht="12" thickTop="1">
      <c r="A4" s="10" t="s">
        <v>117</v>
      </c>
      <c r="B4" s="15" t="str">
        <f>HYPERLINK("http://www.kabupro.jp/mark/20130621/S000DOAR.htm","有価証券報告書")</f>
        <v>有価証券報告書</v>
      </c>
      <c r="C4" s="15" t="str">
        <f>HYPERLINK("http://www.kabupro.jp/mark/20130621/S000DOAR.htm","有価証券報告書")</f>
        <v>有価証券報告書</v>
      </c>
      <c r="D4" s="15" t="str">
        <f>HYPERLINK("http://www.kabupro.jp/mark/20120622/S000B4GQ.htm","有価証券報告書")</f>
        <v>有価証券報告書</v>
      </c>
      <c r="E4" s="15" t="str">
        <f>HYPERLINK("http://www.kabupro.jp/mark/20110624/S0008MNS.htm","有価証券報告書")</f>
        <v>有価証券報告書</v>
      </c>
      <c r="F4" s="15" t="str">
        <f>HYPERLINK("http://www.kabupro.jp/mark/20100624/S00061OK.htm","有価証券報告書")</f>
        <v>有価証券報告書</v>
      </c>
      <c r="G4" s="15" t="str">
        <f>HYPERLINK("http://www.kabupro.jp/mark/20090623/S0003DOE.htm","有価証券報告書")</f>
        <v>有価証券報告書</v>
      </c>
    </row>
    <row r="5" spans="1:7" ht="12" thickBot="1">
      <c r="A5" s="11" t="s">
        <v>118</v>
      </c>
      <c r="B5" s="1" t="s">
        <v>124</v>
      </c>
      <c r="C5" s="1" t="s">
        <v>124</v>
      </c>
      <c r="D5" s="1" t="s">
        <v>128</v>
      </c>
      <c r="E5" s="1" t="s">
        <v>130</v>
      </c>
      <c r="F5" s="1" t="s">
        <v>132</v>
      </c>
      <c r="G5" s="1" t="s">
        <v>134</v>
      </c>
    </row>
    <row r="6" spans="1:7" ht="12.75" thickBot="1" thickTop="1">
      <c r="A6" s="10" t="s">
        <v>119</v>
      </c>
      <c r="B6" s="18" t="s">
        <v>40</v>
      </c>
      <c r="C6" s="19"/>
      <c r="D6" s="19"/>
      <c r="E6" s="19"/>
      <c r="F6" s="19"/>
      <c r="G6" s="19"/>
    </row>
    <row r="7" spans="1:7" ht="12" thickTop="1">
      <c r="A7" s="12" t="s">
        <v>120</v>
      </c>
      <c r="B7" s="16" t="s">
        <v>125</v>
      </c>
      <c r="C7" s="16" t="s">
        <v>125</v>
      </c>
      <c r="D7" s="16" t="s">
        <v>125</v>
      </c>
      <c r="E7" s="16" t="s">
        <v>125</v>
      </c>
      <c r="F7" s="16" t="s">
        <v>125</v>
      </c>
      <c r="G7" s="16" t="s">
        <v>125</v>
      </c>
    </row>
    <row r="8" spans="1:7" ht="11.25">
      <c r="A8" s="13" t="s">
        <v>121</v>
      </c>
      <c r="B8" s="17" t="s">
        <v>245</v>
      </c>
      <c r="C8" s="17" t="s">
        <v>246</v>
      </c>
      <c r="D8" s="17" t="s">
        <v>247</v>
      </c>
      <c r="E8" s="17" t="s">
        <v>248</v>
      </c>
      <c r="F8" s="17" t="s">
        <v>249</v>
      </c>
      <c r="G8" s="17" t="s">
        <v>250</v>
      </c>
    </row>
    <row r="9" spans="1:7" ht="11.25">
      <c r="A9" s="13" t="s">
        <v>122</v>
      </c>
      <c r="B9" s="17" t="s">
        <v>126</v>
      </c>
      <c r="C9" s="17" t="s">
        <v>127</v>
      </c>
      <c r="D9" s="17" t="s">
        <v>129</v>
      </c>
      <c r="E9" s="17" t="s">
        <v>131</v>
      </c>
      <c r="F9" s="17" t="s">
        <v>133</v>
      </c>
      <c r="G9" s="17" t="s">
        <v>135</v>
      </c>
    </row>
    <row r="10" spans="1:7" ht="12" thickBot="1">
      <c r="A10" s="13" t="s">
        <v>123</v>
      </c>
      <c r="B10" s="17" t="s">
        <v>137</v>
      </c>
      <c r="C10" s="17" t="s">
        <v>137</v>
      </c>
      <c r="D10" s="17" t="s">
        <v>137</v>
      </c>
      <c r="E10" s="17" t="s">
        <v>137</v>
      </c>
      <c r="F10" s="17" t="s">
        <v>137</v>
      </c>
      <c r="G10" s="17" t="s">
        <v>137</v>
      </c>
    </row>
    <row r="11" spans="1:7" ht="12" thickTop="1">
      <c r="A11" s="26" t="s">
        <v>251</v>
      </c>
      <c r="B11" s="21">
        <v>781067</v>
      </c>
      <c r="C11" s="21">
        <v>734902</v>
      </c>
      <c r="D11" s="21">
        <v>749252</v>
      </c>
      <c r="E11" s="21">
        <v>2052654</v>
      </c>
      <c r="F11" s="21">
        <v>2173552</v>
      </c>
      <c r="G11" s="21">
        <v>2302704</v>
      </c>
    </row>
    <row r="12" spans="1:7" ht="11.25">
      <c r="A12" s="6" t="s">
        <v>252</v>
      </c>
      <c r="B12" s="22">
        <v>24607</v>
      </c>
      <c r="C12" s="22">
        <v>8438</v>
      </c>
      <c r="D12" s="22">
        <v>35446</v>
      </c>
      <c r="E12" s="22">
        <v>21266</v>
      </c>
      <c r="F12" s="22">
        <v>21791</v>
      </c>
      <c r="G12" s="22">
        <v>22751</v>
      </c>
    </row>
    <row r="13" spans="1:7" ht="11.25">
      <c r="A13" s="6" t="s">
        <v>253</v>
      </c>
      <c r="B13" s="22">
        <v>274070</v>
      </c>
      <c r="C13" s="22">
        <v>267706</v>
      </c>
      <c r="D13" s="22">
        <v>263268</v>
      </c>
      <c r="E13" s="22">
        <v>302735</v>
      </c>
      <c r="F13" s="22">
        <v>300988</v>
      </c>
      <c r="G13" s="22">
        <v>316673</v>
      </c>
    </row>
    <row r="14" spans="1:7" ht="11.25">
      <c r="A14" s="6" t="s">
        <v>254</v>
      </c>
      <c r="B14" s="22">
        <v>516</v>
      </c>
      <c r="C14" s="22">
        <v>495</v>
      </c>
      <c r="D14" s="22">
        <v>534</v>
      </c>
      <c r="E14" s="22">
        <v>603</v>
      </c>
      <c r="F14" s="22">
        <v>5312</v>
      </c>
      <c r="G14" s="22">
        <v>31246</v>
      </c>
    </row>
    <row r="15" spans="1:7" ht="11.25">
      <c r="A15" s="6" t="s">
        <v>255</v>
      </c>
      <c r="B15" s="22"/>
      <c r="C15" s="22"/>
      <c r="D15" s="22"/>
      <c r="E15" s="22">
        <v>532760</v>
      </c>
      <c r="F15" s="22">
        <v>561359</v>
      </c>
      <c r="G15" s="22">
        <v>588953</v>
      </c>
    </row>
    <row r="16" spans="1:7" ht="11.25">
      <c r="A16" s="6" t="s">
        <v>256</v>
      </c>
      <c r="B16" s="22"/>
      <c r="C16" s="22"/>
      <c r="D16" s="22"/>
      <c r="E16" s="22">
        <v>122990</v>
      </c>
      <c r="F16" s="22">
        <v>129591</v>
      </c>
      <c r="G16" s="22">
        <v>135963</v>
      </c>
    </row>
    <row r="17" spans="1:7" ht="11.25">
      <c r="A17" s="6" t="s">
        <v>257</v>
      </c>
      <c r="B17" s="22"/>
      <c r="C17" s="22"/>
      <c r="D17" s="22"/>
      <c r="E17" s="22">
        <v>655745</v>
      </c>
      <c r="F17" s="22">
        <v>690943</v>
      </c>
      <c r="G17" s="22">
        <v>724915</v>
      </c>
    </row>
    <row r="18" spans="1:7" ht="11.25">
      <c r="A18" s="6" t="s">
        <v>258</v>
      </c>
      <c r="B18" s="22">
        <v>657</v>
      </c>
      <c r="C18" s="22">
        <v>2485</v>
      </c>
      <c r="D18" s="22">
        <v>3897</v>
      </c>
      <c r="E18" s="22">
        <v>556</v>
      </c>
      <c r="F18" s="22">
        <v>2796</v>
      </c>
      <c r="G18" s="22">
        <v>743</v>
      </c>
    </row>
    <row r="19" spans="1:7" ht="11.25">
      <c r="A19" s="6" t="s">
        <v>259</v>
      </c>
      <c r="B19" s="22">
        <v>28563</v>
      </c>
      <c r="C19" s="22">
        <v>24607</v>
      </c>
      <c r="D19" s="22">
        <v>8438</v>
      </c>
      <c r="E19" s="22">
        <v>35446</v>
      </c>
      <c r="F19" s="22">
        <v>21266</v>
      </c>
      <c r="G19" s="22">
        <v>21791</v>
      </c>
    </row>
    <row r="20" spans="1:7" ht="11.25">
      <c r="A20" s="6" t="s">
        <v>260</v>
      </c>
      <c r="B20" s="22">
        <v>2709</v>
      </c>
      <c r="C20" s="22">
        <v>3085</v>
      </c>
      <c r="D20" s="22">
        <v>3373</v>
      </c>
      <c r="E20" s="22">
        <v>3618</v>
      </c>
      <c r="F20" s="22">
        <v>4323</v>
      </c>
      <c r="G20" s="22">
        <v>4686</v>
      </c>
    </row>
    <row r="21" spans="1:7" ht="11.25">
      <c r="A21" s="6" t="s">
        <v>261</v>
      </c>
      <c r="B21" s="22">
        <v>272683</v>
      </c>
      <c r="C21" s="22">
        <v>252631</v>
      </c>
      <c r="D21" s="22">
        <v>290286</v>
      </c>
      <c r="E21" s="22">
        <v>1603720</v>
      </c>
      <c r="F21" s="22">
        <v>1690247</v>
      </c>
      <c r="G21" s="22">
        <v>1802655</v>
      </c>
    </row>
    <row r="22" spans="1:7" ht="11.25">
      <c r="A22" s="7" t="s">
        <v>262</v>
      </c>
      <c r="B22" s="22">
        <v>508384</v>
      </c>
      <c r="C22" s="22">
        <v>482270</v>
      </c>
      <c r="D22" s="22">
        <v>458966</v>
      </c>
      <c r="E22" s="22">
        <v>448934</v>
      </c>
      <c r="F22" s="22">
        <v>483305</v>
      </c>
      <c r="G22" s="22">
        <v>500048</v>
      </c>
    </row>
    <row r="23" spans="1:7" ht="11.25">
      <c r="A23" s="6" t="s">
        <v>263</v>
      </c>
      <c r="B23" s="22">
        <v>12534</v>
      </c>
      <c r="C23" s="22">
        <v>12243</v>
      </c>
      <c r="D23" s="22">
        <v>12792</v>
      </c>
      <c r="E23" s="22">
        <v>13993</v>
      </c>
      <c r="F23" s="22">
        <v>13226</v>
      </c>
      <c r="G23" s="22">
        <v>12222</v>
      </c>
    </row>
    <row r="24" spans="1:7" ht="11.25">
      <c r="A24" s="6" t="s">
        <v>264</v>
      </c>
      <c r="B24" s="22">
        <v>65163</v>
      </c>
      <c r="C24" s="22">
        <v>55780</v>
      </c>
      <c r="D24" s="22">
        <v>54360</v>
      </c>
      <c r="E24" s="22">
        <v>52365</v>
      </c>
      <c r="F24" s="22">
        <v>52224</v>
      </c>
      <c r="G24" s="22">
        <v>66354</v>
      </c>
    </row>
    <row r="25" spans="1:7" ht="11.25">
      <c r="A25" s="6" t="s">
        <v>265</v>
      </c>
      <c r="B25" s="22">
        <v>4304</v>
      </c>
      <c r="C25" s="22">
        <v>3813</v>
      </c>
      <c r="D25" s="22">
        <v>3190</v>
      </c>
      <c r="E25" s="22">
        <v>2438</v>
      </c>
      <c r="F25" s="22">
        <v>1812</v>
      </c>
      <c r="G25" s="22">
        <v>1263</v>
      </c>
    </row>
    <row r="26" spans="1:7" ht="11.25">
      <c r="A26" s="6" t="s">
        <v>266</v>
      </c>
      <c r="B26" s="22">
        <v>19417</v>
      </c>
      <c r="C26" s="22">
        <v>19184</v>
      </c>
      <c r="D26" s="22">
        <v>22028</v>
      </c>
      <c r="E26" s="22">
        <v>19807</v>
      </c>
      <c r="F26" s="22">
        <v>20164</v>
      </c>
      <c r="G26" s="22">
        <v>22173</v>
      </c>
    </row>
    <row r="27" spans="1:7" ht="11.25">
      <c r="A27" s="6" t="s">
        <v>267</v>
      </c>
      <c r="B27" s="22">
        <v>33735</v>
      </c>
      <c r="C27" s="22">
        <v>33435</v>
      </c>
      <c r="D27" s="22">
        <v>33312</v>
      </c>
      <c r="E27" s="22">
        <v>33002</v>
      </c>
      <c r="F27" s="22">
        <v>32219</v>
      </c>
      <c r="G27" s="22">
        <v>30914</v>
      </c>
    </row>
    <row r="28" spans="1:7" ht="11.25">
      <c r="A28" s="6" t="s">
        <v>268</v>
      </c>
      <c r="B28" s="22">
        <v>12103</v>
      </c>
      <c r="C28" s="22">
        <v>12713</v>
      </c>
      <c r="D28" s="22">
        <v>5721</v>
      </c>
      <c r="E28" s="22">
        <v>6593</v>
      </c>
      <c r="F28" s="22">
        <v>5432</v>
      </c>
      <c r="G28" s="22">
        <v>4333</v>
      </c>
    </row>
    <row r="29" spans="1:7" ht="11.25">
      <c r="A29" s="6" t="s">
        <v>269</v>
      </c>
      <c r="B29" s="22">
        <v>6399</v>
      </c>
      <c r="C29" s="22">
        <v>6102</v>
      </c>
      <c r="D29" s="22">
        <v>6039</v>
      </c>
      <c r="E29" s="22">
        <v>5805</v>
      </c>
      <c r="F29" s="22">
        <v>5764</v>
      </c>
      <c r="G29" s="22">
        <v>5486</v>
      </c>
    </row>
    <row r="30" spans="1:7" ht="11.25">
      <c r="A30" s="6" t="s">
        <v>270</v>
      </c>
      <c r="B30" s="22">
        <v>7425</v>
      </c>
      <c r="C30" s="22">
        <v>7336</v>
      </c>
      <c r="D30" s="22">
        <v>6885</v>
      </c>
      <c r="E30" s="22">
        <v>7650</v>
      </c>
      <c r="F30" s="22">
        <v>7633</v>
      </c>
      <c r="G30" s="22">
        <v>7294</v>
      </c>
    </row>
    <row r="31" spans="1:7" ht="11.25">
      <c r="A31" s="6" t="s">
        <v>271</v>
      </c>
      <c r="B31" s="22">
        <v>8244</v>
      </c>
      <c r="C31" s="22">
        <v>7430</v>
      </c>
      <c r="D31" s="22">
        <v>7204</v>
      </c>
      <c r="E31" s="22">
        <v>6985</v>
      </c>
      <c r="F31" s="22">
        <v>7429</v>
      </c>
      <c r="G31" s="22">
        <v>7678</v>
      </c>
    </row>
    <row r="32" spans="1:7" ht="11.25">
      <c r="A32" s="6" t="s">
        <v>272</v>
      </c>
      <c r="B32" s="22">
        <v>27292</v>
      </c>
      <c r="C32" s="22">
        <v>25195</v>
      </c>
      <c r="D32" s="22">
        <v>23432</v>
      </c>
      <c r="E32" s="22">
        <v>22276</v>
      </c>
      <c r="F32" s="22">
        <v>25834</v>
      </c>
      <c r="G32" s="22">
        <v>29367</v>
      </c>
    </row>
    <row r="33" spans="1:7" ht="11.25">
      <c r="A33" s="6" t="s">
        <v>274</v>
      </c>
      <c r="B33" s="22">
        <v>16815</v>
      </c>
      <c r="C33" s="22">
        <v>15513</v>
      </c>
      <c r="D33" s="22">
        <v>17385</v>
      </c>
      <c r="E33" s="22">
        <v>31793</v>
      </c>
      <c r="F33" s="22">
        <v>63251</v>
      </c>
      <c r="G33" s="22">
        <v>44377</v>
      </c>
    </row>
    <row r="34" spans="1:7" ht="11.25">
      <c r="A34" s="6" t="s">
        <v>275</v>
      </c>
      <c r="B34" s="22">
        <v>44617</v>
      </c>
      <c r="C34" s="22">
        <v>43378</v>
      </c>
      <c r="D34" s="22">
        <v>41956</v>
      </c>
      <c r="E34" s="22">
        <v>41655</v>
      </c>
      <c r="F34" s="22">
        <v>41895</v>
      </c>
      <c r="G34" s="22">
        <v>40442</v>
      </c>
    </row>
    <row r="35" spans="1:7" ht="11.25">
      <c r="A35" s="6" t="s">
        <v>155</v>
      </c>
      <c r="B35" s="22">
        <v>41179</v>
      </c>
      <c r="C35" s="22">
        <v>39104</v>
      </c>
      <c r="D35" s="22">
        <v>39240</v>
      </c>
      <c r="E35" s="22">
        <v>40717</v>
      </c>
      <c r="F35" s="22">
        <v>38729</v>
      </c>
      <c r="G35" s="22">
        <v>39531</v>
      </c>
    </row>
    <row r="36" spans="1:7" ht="11.25">
      <c r="A36" s="6" t="s">
        <v>276</v>
      </c>
      <c r="B36" s="22">
        <v>299227</v>
      </c>
      <c r="C36" s="22">
        <v>281225</v>
      </c>
      <c r="D36" s="22">
        <v>273543</v>
      </c>
      <c r="E36" s="22">
        <v>285086</v>
      </c>
      <c r="F36" s="22">
        <v>315617</v>
      </c>
      <c r="G36" s="22">
        <v>311439</v>
      </c>
    </row>
    <row r="37" spans="1:7" ht="12" thickBot="1">
      <c r="A37" s="25" t="s">
        <v>277</v>
      </c>
      <c r="B37" s="23">
        <v>209157</v>
      </c>
      <c r="C37" s="23">
        <v>201045</v>
      </c>
      <c r="D37" s="23">
        <v>185423</v>
      </c>
      <c r="E37" s="23">
        <v>163847</v>
      </c>
      <c r="F37" s="23">
        <v>167687</v>
      </c>
      <c r="G37" s="23">
        <v>188608</v>
      </c>
    </row>
    <row r="38" spans="1:7" ht="12" thickTop="1">
      <c r="A38" s="6" t="s">
        <v>278</v>
      </c>
      <c r="B38" s="22">
        <v>520</v>
      </c>
      <c r="C38" s="22">
        <v>478</v>
      </c>
      <c r="D38" s="22">
        <v>518</v>
      </c>
      <c r="E38" s="22">
        <v>587</v>
      </c>
      <c r="F38" s="22">
        <v>348</v>
      </c>
      <c r="G38" s="22">
        <v>1042</v>
      </c>
    </row>
    <row r="39" spans="1:7" ht="11.25">
      <c r="A39" s="6" t="s">
        <v>279</v>
      </c>
      <c r="B39" s="22"/>
      <c r="C39" s="22"/>
      <c r="D39" s="22"/>
      <c r="E39" s="22"/>
      <c r="F39" s="22"/>
      <c r="G39" s="22">
        <v>0</v>
      </c>
    </row>
    <row r="40" spans="1:7" ht="11.25">
      <c r="A40" s="6" t="s">
        <v>280</v>
      </c>
      <c r="B40" s="22">
        <v>4707</v>
      </c>
      <c r="C40" s="22">
        <v>3651</v>
      </c>
      <c r="D40" s="22">
        <v>4880</v>
      </c>
      <c r="E40" s="22">
        <v>5917</v>
      </c>
      <c r="F40" s="22">
        <v>3616</v>
      </c>
      <c r="G40" s="22">
        <v>7733</v>
      </c>
    </row>
    <row r="41" spans="1:7" ht="11.25">
      <c r="A41" s="6" t="s">
        <v>281</v>
      </c>
      <c r="B41" s="22">
        <v>733</v>
      </c>
      <c r="C41" s="22">
        <v>823</v>
      </c>
      <c r="D41" s="22">
        <v>815</v>
      </c>
      <c r="E41" s="22">
        <v>765</v>
      </c>
      <c r="F41" s="22">
        <v>989</v>
      </c>
      <c r="G41" s="22">
        <v>1077</v>
      </c>
    </row>
    <row r="42" spans="1:7" ht="11.25">
      <c r="A42" s="6" t="s">
        <v>282</v>
      </c>
      <c r="B42" s="22"/>
      <c r="C42" s="22"/>
      <c r="D42" s="22"/>
      <c r="E42" s="22"/>
      <c r="F42" s="22"/>
      <c r="G42" s="22">
        <v>1735</v>
      </c>
    </row>
    <row r="43" spans="1:7" ht="11.25">
      <c r="A43" s="6" t="s">
        <v>283</v>
      </c>
      <c r="B43" s="22">
        <v>2126</v>
      </c>
      <c r="C43" s="22">
        <v>2674</v>
      </c>
      <c r="D43" s="22">
        <v>2736</v>
      </c>
      <c r="E43" s="22">
        <v>2959</v>
      </c>
      <c r="F43" s="22">
        <v>3507</v>
      </c>
      <c r="G43" s="22">
        <v>3777</v>
      </c>
    </row>
    <row r="44" spans="1:7" ht="11.25">
      <c r="A44" s="6" t="s">
        <v>284</v>
      </c>
      <c r="B44" s="22">
        <v>8086</v>
      </c>
      <c r="C44" s="22">
        <v>7626</v>
      </c>
      <c r="D44" s="22">
        <v>8948</v>
      </c>
      <c r="E44" s="22">
        <v>10229</v>
      </c>
      <c r="F44" s="22">
        <v>8460</v>
      </c>
      <c r="G44" s="22">
        <v>15367</v>
      </c>
    </row>
    <row r="45" spans="1:7" ht="11.25">
      <c r="A45" s="6" t="s">
        <v>285</v>
      </c>
      <c r="B45" s="22">
        <v>1212</v>
      </c>
      <c r="C45" s="22">
        <v>1308</v>
      </c>
      <c r="D45" s="22">
        <v>1849</v>
      </c>
      <c r="E45" s="22">
        <v>2724</v>
      </c>
      <c r="F45" s="22">
        <v>3418</v>
      </c>
      <c r="G45" s="22">
        <v>2866</v>
      </c>
    </row>
    <row r="46" spans="1:7" ht="11.25">
      <c r="A46" s="6" t="s">
        <v>286</v>
      </c>
      <c r="B46" s="22">
        <v>2087</v>
      </c>
      <c r="C46" s="22">
        <v>2978</v>
      </c>
      <c r="D46" s="22">
        <v>3159</v>
      </c>
      <c r="E46" s="22">
        <v>3791</v>
      </c>
      <c r="F46" s="22">
        <v>4700</v>
      </c>
      <c r="G46" s="22">
        <v>3984</v>
      </c>
    </row>
    <row r="47" spans="1:7" ht="11.25">
      <c r="A47" s="6" t="s">
        <v>287</v>
      </c>
      <c r="B47" s="22"/>
      <c r="C47" s="22"/>
      <c r="D47" s="22"/>
      <c r="E47" s="22"/>
      <c r="F47" s="22">
        <v>2337</v>
      </c>
      <c r="G47" s="22">
        <v>7340</v>
      </c>
    </row>
    <row r="48" spans="1:7" ht="11.25">
      <c r="A48" s="6" t="s">
        <v>288</v>
      </c>
      <c r="B48" s="22">
        <v>373</v>
      </c>
      <c r="C48" s="22">
        <v>2863</v>
      </c>
      <c r="D48" s="22">
        <v>1492</v>
      </c>
      <c r="E48" s="22">
        <v>522</v>
      </c>
      <c r="F48" s="22">
        <v>768</v>
      </c>
      <c r="G48" s="22">
        <v>2004</v>
      </c>
    </row>
    <row r="49" spans="1:7" ht="11.25">
      <c r="A49" s="6" t="s">
        <v>289</v>
      </c>
      <c r="B49" s="22"/>
      <c r="C49" s="22"/>
      <c r="D49" s="22"/>
      <c r="E49" s="22">
        <v>1724</v>
      </c>
      <c r="F49" s="22">
        <v>2024</v>
      </c>
      <c r="G49" s="22">
        <v>2333</v>
      </c>
    </row>
    <row r="50" spans="1:7" ht="11.25">
      <c r="A50" s="6" t="s">
        <v>290</v>
      </c>
      <c r="B50" s="22"/>
      <c r="C50" s="22"/>
      <c r="D50" s="22"/>
      <c r="E50" s="22"/>
      <c r="F50" s="22">
        <v>49</v>
      </c>
      <c r="G50" s="22">
        <v>4606</v>
      </c>
    </row>
    <row r="51" spans="1:7" ht="11.25">
      <c r="A51" s="6" t="s">
        <v>291</v>
      </c>
      <c r="B51" s="22">
        <v>873</v>
      </c>
      <c r="C51" s="22">
        <v>649</v>
      </c>
      <c r="D51" s="22"/>
      <c r="E51" s="22"/>
      <c r="F51" s="22"/>
      <c r="G51" s="22"/>
    </row>
    <row r="52" spans="1:7" ht="11.25">
      <c r="A52" s="6" t="s">
        <v>154</v>
      </c>
      <c r="B52" s="22">
        <v>2130</v>
      </c>
      <c r="C52" s="22">
        <v>2803</v>
      </c>
      <c r="D52" s="22">
        <v>5053</v>
      </c>
      <c r="E52" s="22">
        <v>3707</v>
      </c>
      <c r="F52" s="22">
        <v>2648</v>
      </c>
      <c r="G52" s="22">
        <v>3081</v>
      </c>
    </row>
    <row r="53" spans="1:7" ht="11.25">
      <c r="A53" s="6" t="s">
        <v>292</v>
      </c>
      <c r="B53" s="22">
        <v>6675</v>
      </c>
      <c r="C53" s="22">
        <v>10601</v>
      </c>
      <c r="D53" s="22">
        <v>11552</v>
      </c>
      <c r="E53" s="22">
        <v>12470</v>
      </c>
      <c r="F53" s="22">
        <v>15947</v>
      </c>
      <c r="G53" s="22">
        <v>26217</v>
      </c>
    </row>
    <row r="54" spans="1:7" ht="12" thickBot="1">
      <c r="A54" s="25" t="s">
        <v>293</v>
      </c>
      <c r="B54" s="23">
        <v>210568</v>
      </c>
      <c r="C54" s="23">
        <v>198071</v>
      </c>
      <c r="D54" s="23">
        <v>182819</v>
      </c>
      <c r="E54" s="23">
        <v>161606</v>
      </c>
      <c r="F54" s="23">
        <v>160200</v>
      </c>
      <c r="G54" s="23">
        <v>177757</v>
      </c>
    </row>
    <row r="55" spans="1:7" ht="12" thickTop="1">
      <c r="A55" s="6" t="s">
        <v>294</v>
      </c>
      <c r="B55" s="22">
        <v>32856</v>
      </c>
      <c r="C55" s="22">
        <v>28067</v>
      </c>
      <c r="D55" s="22">
        <v>8092</v>
      </c>
      <c r="E55" s="22">
        <v>30415</v>
      </c>
      <c r="F55" s="22">
        <v>45576</v>
      </c>
      <c r="G55" s="22">
        <v>63092</v>
      </c>
    </row>
    <row r="56" spans="1:7" ht="11.25">
      <c r="A56" s="6" t="s">
        <v>295</v>
      </c>
      <c r="B56" s="22">
        <v>607</v>
      </c>
      <c r="C56" s="22">
        <v>1551</v>
      </c>
      <c r="D56" s="22">
        <v>77</v>
      </c>
      <c r="E56" s="22">
        <v>0</v>
      </c>
      <c r="F56" s="22">
        <v>3</v>
      </c>
      <c r="G56" s="22">
        <v>2969</v>
      </c>
    </row>
    <row r="57" spans="1:7" ht="11.25">
      <c r="A57" s="6" t="s">
        <v>297</v>
      </c>
      <c r="B57" s="22"/>
      <c r="C57" s="22"/>
      <c r="D57" s="22">
        <v>1382</v>
      </c>
      <c r="E57" s="22"/>
      <c r="F57" s="22"/>
      <c r="G57" s="22"/>
    </row>
    <row r="58" spans="1:7" ht="11.25">
      <c r="A58" s="6" t="s">
        <v>154</v>
      </c>
      <c r="B58" s="22">
        <v>1737</v>
      </c>
      <c r="C58" s="22">
        <v>5566</v>
      </c>
      <c r="D58" s="22">
        <v>82</v>
      </c>
      <c r="E58" s="22">
        <v>3492</v>
      </c>
      <c r="F58" s="22">
        <v>182</v>
      </c>
      <c r="G58" s="22">
        <v>1998</v>
      </c>
    </row>
    <row r="59" spans="1:7" ht="11.25">
      <c r="A59" s="6" t="s">
        <v>298</v>
      </c>
      <c r="B59" s="22">
        <v>35200</v>
      </c>
      <c r="C59" s="22">
        <v>35185</v>
      </c>
      <c r="D59" s="22">
        <v>9634</v>
      </c>
      <c r="E59" s="22">
        <v>33907</v>
      </c>
      <c r="F59" s="22">
        <v>45762</v>
      </c>
      <c r="G59" s="22">
        <v>68059</v>
      </c>
    </row>
    <row r="60" spans="1:7" ht="11.25">
      <c r="A60" s="6" t="s">
        <v>299</v>
      </c>
      <c r="B60" s="22">
        <v>380</v>
      </c>
      <c r="C60" s="22">
        <v>793</v>
      </c>
      <c r="D60" s="22">
        <v>716</v>
      </c>
      <c r="E60" s="22">
        <v>3514</v>
      </c>
      <c r="F60" s="22">
        <v>1806</v>
      </c>
      <c r="G60" s="22">
        <v>3113</v>
      </c>
    </row>
    <row r="61" spans="1:7" ht="11.25">
      <c r="A61" s="6" t="s">
        <v>300</v>
      </c>
      <c r="B61" s="22">
        <v>7370</v>
      </c>
      <c r="C61" s="22">
        <v>7483</v>
      </c>
      <c r="D61" s="22">
        <v>4210</v>
      </c>
      <c r="E61" s="22">
        <v>4144</v>
      </c>
      <c r="F61" s="22">
        <v>10119</v>
      </c>
      <c r="G61" s="22">
        <v>4774</v>
      </c>
    </row>
    <row r="62" spans="1:7" ht="11.25">
      <c r="A62" s="6" t="s">
        <v>301</v>
      </c>
      <c r="B62" s="22">
        <v>2344</v>
      </c>
      <c r="C62" s="22">
        <v>3001</v>
      </c>
      <c r="D62" s="22">
        <v>1974</v>
      </c>
      <c r="E62" s="22">
        <v>1859</v>
      </c>
      <c r="F62" s="22">
        <v>12534</v>
      </c>
      <c r="G62" s="22">
        <v>2755</v>
      </c>
    </row>
    <row r="63" spans="1:7" ht="11.25">
      <c r="A63" s="6" t="s">
        <v>302</v>
      </c>
      <c r="B63" s="22"/>
      <c r="C63" s="22"/>
      <c r="D63" s="22"/>
      <c r="E63" s="22">
        <v>5004</v>
      </c>
      <c r="F63" s="22"/>
      <c r="G63" s="22"/>
    </row>
    <row r="64" spans="1:7" ht="11.25">
      <c r="A64" s="6" t="s">
        <v>304</v>
      </c>
      <c r="B64" s="22"/>
      <c r="C64" s="22"/>
      <c r="D64" s="22"/>
      <c r="E64" s="22"/>
      <c r="F64" s="22">
        <v>9863</v>
      </c>
      <c r="G64" s="22"/>
    </row>
    <row r="65" spans="1:7" ht="11.25">
      <c r="A65" s="6" t="s">
        <v>305</v>
      </c>
      <c r="B65" s="22"/>
      <c r="C65" s="22"/>
      <c r="D65" s="22"/>
      <c r="E65" s="22"/>
      <c r="F65" s="22">
        <v>13468</v>
      </c>
      <c r="G65" s="22">
        <v>12878</v>
      </c>
    </row>
    <row r="66" spans="1:7" ht="11.25">
      <c r="A66" s="6" t="s">
        <v>306</v>
      </c>
      <c r="B66" s="22"/>
      <c r="C66" s="22"/>
      <c r="D66" s="22"/>
      <c r="E66" s="22"/>
      <c r="F66" s="22"/>
      <c r="G66" s="22">
        <v>5523</v>
      </c>
    </row>
    <row r="67" spans="1:7" ht="11.25">
      <c r="A67" s="6" t="s">
        <v>30</v>
      </c>
      <c r="B67" s="22"/>
      <c r="C67" s="22"/>
      <c r="D67" s="22"/>
      <c r="E67" s="22">
        <v>4055</v>
      </c>
      <c r="F67" s="22"/>
      <c r="G67" s="22"/>
    </row>
    <row r="68" spans="1:7" ht="11.25">
      <c r="A68" s="6" t="s">
        <v>31</v>
      </c>
      <c r="B68" s="22"/>
      <c r="C68" s="22"/>
      <c r="D68" s="22">
        <v>74942</v>
      </c>
      <c r="E68" s="22"/>
      <c r="F68" s="22"/>
      <c r="G68" s="22"/>
    </row>
    <row r="69" spans="1:7" ht="11.25">
      <c r="A69" s="6" t="s">
        <v>32</v>
      </c>
      <c r="B69" s="22"/>
      <c r="C69" s="22">
        <v>13425</v>
      </c>
      <c r="D69" s="22">
        <v>8668</v>
      </c>
      <c r="E69" s="22"/>
      <c r="F69" s="22"/>
      <c r="G69" s="22"/>
    </row>
    <row r="70" spans="1:7" ht="11.25">
      <c r="A70" s="6" t="s">
        <v>33</v>
      </c>
      <c r="B70" s="22"/>
      <c r="C70" s="22"/>
      <c r="D70" s="22"/>
      <c r="E70" s="22"/>
      <c r="F70" s="22"/>
      <c r="G70" s="22"/>
    </row>
    <row r="71" spans="1:7" ht="11.25">
      <c r="A71" s="6" t="s">
        <v>154</v>
      </c>
      <c r="B71" s="22">
        <v>763</v>
      </c>
      <c r="C71" s="22">
        <v>15650</v>
      </c>
      <c r="D71" s="22">
        <v>3354</v>
      </c>
      <c r="E71" s="22">
        <v>2023</v>
      </c>
      <c r="F71" s="22">
        <v>10997</v>
      </c>
      <c r="G71" s="22">
        <v>756</v>
      </c>
    </row>
    <row r="72" spans="1:7" ht="11.25">
      <c r="A72" s="6" t="s">
        <v>34</v>
      </c>
      <c r="B72" s="22">
        <v>10857</v>
      </c>
      <c r="C72" s="22">
        <v>40352</v>
      </c>
      <c r="D72" s="22">
        <v>93864</v>
      </c>
      <c r="E72" s="22">
        <v>20601</v>
      </c>
      <c r="F72" s="22">
        <v>58791</v>
      </c>
      <c r="G72" s="22">
        <v>29802</v>
      </c>
    </row>
    <row r="73" spans="1:7" ht="11.25">
      <c r="A73" s="7" t="s">
        <v>35</v>
      </c>
      <c r="B73" s="22">
        <v>234911</v>
      </c>
      <c r="C73" s="22">
        <v>192903</v>
      </c>
      <c r="D73" s="22">
        <v>98589</v>
      </c>
      <c r="E73" s="22">
        <v>174912</v>
      </c>
      <c r="F73" s="22">
        <v>147172</v>
      </c>
      <c r="G73" s="22">
        <v>216014</v>
      </c>
    </row>
    <row r="74" spans="1:7" ht="11.25">
      <c r="A74" s="7" t="s">
        <v>36</v>
      </c>
      <c r="B74" s="22">
        <v>84245</v>
      </c>
      <c r="C74" s="22">
        <v>40244</v>
      </c>
      <c r="D74" s="22">
        <v>62031</v>
      </c>
      <c r="E74" s="22">
        <v>56358</v>
      </c>
      <c r="F74" s="22">
        <v>52588</v>
      </c>
      <c r="G74" s="22">
        <v>71031</v>
      </c>
    </row>
    <row r="75" spans="1:7" ht="11.25">
      <c r="A75" s="7" t="s">
        <v>37</v>
      </c>
      <c r="B75" s="22">
        <v>892</v>
      </c>
      <c r="C75" s="22">
        <v>9933</v>
      </c>
      <c r="D75" s="22">
        <v>4341</v>
      </c>
      <c r="E75" s="22">
        <v>11192</v>
      </c>
      <c r="F75" s="22">
        <v>4946</v>
      </c>
      <c r="G75" s="22">
        <v>13837</v>
      </c>
    </row>
    <row r="76" spans="1:7" ht="11.25">
      <c r="A76" s="7" t="s">
        <v>38</v>
      </c>
      <c r="B76" s="22">
        <v>85138</v>
      </c>
      <c r="C76" s="22">
        <v>50178</v>
      </c>
      <c r="D76" s="22">
        <v>66373</v>
      </c>
      <c r="E76" s="22">
        <v>67551</v>
      </c>
      <c r="F76" s="22">
        <v>57535</v>
      </c>
      <c r="G76" s="22">
        <v>84869</v>
      </c>
    </row>
    <row r="77" spans="1:7" ht="12" thickBot="1">
      <c r="A77" s="7" t="s">
        <v>39</v>
      </c>
      <c r="B77" s="22">
        <v>149773</v>
      </c>
      <c r="C77" s="22">
        <v>142726</v>
      </c>
      <c r="D77" s="22">
        <v>32216</v>
      </c>
      <c r="E77" s="22">
        <v>107361</v>
      </c>
      <c r="F77" s="22">
        <v>89637</v>
      </c>
      <c r="G77" s="22">
        <v>131145</v>
      </c>
    </row>
    <row r="78" spans="1:7" ht="12" thickTop="1">
      <c r="A78" s="8"/>
      <c r="B78" s="24"/>
      <c r="C78" s="24"/>
      <c r="D78" s="24"/>
      <c r="E78" s="24"/>
      <c r="F78" s="24"/>
      <c r="G78" s="24"/>
    </row>
    <row r="80" ht="11.25">
      <c r="A80" s="20" t="s">
        <v>243</v>
      </c>
    </row>
    <row r="81" ht="11.25">
      <c r="A81" s="20" t="s">
        <v>244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7" width="17.83203125" style="0" customWidth="1"/>
  </cols>
  <sheetData>
    <row r="1" ht="12" thickBot="1"/>
    <row r="2" spans="1:7" ht="12" thickTop="1">
      <c r="A2" s="10" t="s">
        <v>239</v>
      </c>
      <c r="B2" s="14">
        <v>2914</v>
      </c>
      <c r="C2" s="14"/>
      <c r="D2" s="14"/>
      <c r="E2" s="14"/>
      <c r="F2" s="14"/>
      <c r="G2" s="14"/>
    </row>
    <row r="3" spans="1:7" ht="12" thickBot="1">
      <c r="A3" s="11" t="s">
        <v>240</v>
      </c>
      <c r="B3" s="1" t="s">
        <v>241</v>
      </c>
      <c r="C3" s="1"/>
      <c r="D3" s="1"/>
      <c r="E3" s="1"/>
      <c r="F3" s="1"/>
      <c r="G3" s="1"/>
    </row>
    <row r="4" spans="1:7" ht="12" thickTop="1">
      <c r="A4" s="10" t="s">
        <v>117</v>
      </c>
      <c r="B4" s="15" t="str">
        <f>HYPERLINK("http://www.kabupro.jp/mark/20130621/S000DOAR.htm","有価証券報告書")</f>
        <v>有価証券報告書</v>
      </c>
      <c r="C4" s="15" t="str">
        <f>HYPERLINK("http://www.kabupro.jp/mark/20130621/S000DOAR.htm","有価証券報告書")</f>
        <v>有価証券報告書</v>
      </c>
      <c r="D4" s="15" t="str">
        <f>HYPERLINK("http://www.kabupro.jp/mark/20120622/S000B4GQ.htm","有価証券報告書")</f>
        <v>有価証券報告書</v>
      </c>
      <c r="E4" s="15" t="str">
        <f>HYPERLINK("http://www.kabupro.jp/mark/20110624/S0008MNS.htm","有価証券報告書")</f>
        <v>有価証券報告書</v>
      </c>
      <c r="F4" s="15" t="str">
        <f>HYPERLINK("http://www.kabupro.jp/mark/20100624/S00061OK.htm","有価証券報告書")</f>
        <v>有価証券報告書</v>
      </c>
      <c r="G4" s="15" t="str">
        <f>HYPERLINK("http://www.kabupro.jp/mark/20090623/S0003DOE.htm","有価証券報告書")</f>
        <v>有価証券報告書</v>
      </c>
    </row>
    <row r="5" spans="1:7" ht="12" thickBot="1">
      <c r="A5" s="11" t="s">
        <v>118</v>
      </c>
      <c r="B5" s="1" t="s">
        <v>124</v>
      </c>
      <c r="C5" s="1" t="s">
        <v>124</v>
      </c>
      <c r="D5" s="1" t="s">
        <v>128</v>
      </c>
      <c r="E5" s="1" t="s">
        <v>130</v>
      </c>
      <c r="F5" s="1" t="s">
        <v>132</v>
      </c>
      <c r="G5" s="1" t="s">
        <v>134</v>
      </c>
    </row>
    <row r="6" spans="1:7" ht="12.75" thickBot="1" thickTop="1">
      <c r="A6" s="10" t="s">
        <v>119</v>
      </c>
      <c r="B6" s="18" t="s">
        <v>242</v>
      </c>
      <c r="C6" s="19"/>
      <c r="D6" s="19"/>
      <c r="E6" s="19"/>
      <c r="F6" s="19"/>
      <c r="G6" s="19"/>
    </row>
    <row r="7" spans="1:7" ht="12" thickTop="1">
      <c r="A7" s="12" t="s">
        <v>120</v>
      </c>
      <c r="B7" s="16" t="s">
        <v>125</v>
      </c>
      <c r="C7" s="16" t="s">
        <v>125</v>
      </c>
      <c r="D7" s="16" t="s">
        <v>125</v>
      </c>
      <c r="E7" s="16" t="s">
        <v>125</v>
      </c>
      <c r="F7" s="16" t="s">
        <v>125</v>
      </c>
      <c r="G7" s="16" t="s">
        <v>125</v>
      </c>
    </row>
    <row r="8" spans="1:7" ht="11.25">
      <c r="A8" s="13" t="s">
        <v>121</v>
      </c>
      <c r="B8" s="17"/>
      <c r="C8" s="17"/>
      <c r="D8" s="17"/>
      <c r="E8" s="17"/>
      <c r="F8" s="17"/>
      <c r="G8" s="17"/>
    </row>
    <row r="9" spans="1:7" ht="11.25">
      <c r="A9" s="13" t="s">
        <v>122</v>
      </c>
      <c r="B9" s="17" t="s">
        <v>126</v>
      </c>
      <c r="C9" s="17" t="s">
        <v>127</v>
      </c>
      <c r="D9" s="17" t="s">
        <v>129</v>
      </c>
      <c r="E9" s="17" t="s">
        <v>131</v>
      </c>
      <c r="F9" s="17" t="s">
        <v>133</v>
      </c>
      <c r="G9" s="17" t="s">
        <v>135</v>
      </c>
    </row>
    <row r="10" spans="1:7" ht="12" thickBot="1">
      <c r="A10" s="13" t="s">
        <v>123</v>
      </c>
      <c r="B10" s="17" t="s">
        <v>137</v>
      </c>
      <c r="C10" s="17" t="s">
        <v>137</v>
      </c>
      <c r="D10" s="17" t="s">
        <v>137</v>
      </c>
      <c r="E10" s="17" t="s">
        <v>137</v>
      </c>
      <c r="F10" s="17" t="s">
        <v>137</v>
      </c>
      <c r="G10" s="17" t="s">
        <v>137</v>
      </c>
    </row>
    <row r="11" spans="1:7" ht="12" thickTop="1">
      <c r="A11" s="9" t="s">
        <v>136</v>
      </c>
      <c r="B11" s="21">
        <v>35069</v>
      </c>
      <c r="C11" s="21">
        <v>8263</v>
      </c>
      <c r="D11" s="21">
        <v>292</v>
      </c>
      <c r="E11" s="21">
        <v>2466</v>
      </c>
      <c r="F11" s="21">
        <v>7090</v>
      </c>
      <c r="G11" s="21">
        <v>4759</v>
      </c>
    </row>
    <row r="12" spans="1:7" ht="11.25">
      <c r="A12" s="2" t="s">
        <v>138</v>
      </c>
      <c r="B12" s="22">
        <v>57493</v>
      </c>
      <c r="C12" s="22">
        <v>57438</v>
      </c>
      <c r="D12" s="22">
        <v>55919</v>
      </c>
      <c r="E12" s="22">
        <v>53662</v>
      </c>
      <c r="F12" s="22">
        <v>49446</v>
      </c>
      <c r="G12" s="22">
        <v>50447</v>
      </c>
    </row>
    <row r="13" spans="1:7" ht="11.25">
      <c r="A13" s="2" t="s">
        <v>140</v>
      </c>
      <c r="B13" s="22">
        <v>11960</v>
      </c>
      <c r="C13" s="22">
        <v>7000</v>
      </c>
      <c r="D13" s="22">
        <v>139400</v>
      </c>
      <c r="E13" s="22">
        <v>6760</v>
      </c>
      <c r="F13" s="22"/>
      <c r="G13" s="22"/>
    </row>
    <row r="14" spans="1:7" ht="11.25">
      <c r="A14" s="2" t="s">
        <v>141</v>
      </c>
      <c r="B14" s="22"/>
      <c r="C14" s="22"/>
      <c r="D14" s="22"/>
      <c r="E14" s="22"/>
      <c r="F14" s="22"/>
      <c r="G14" s="22">
        <v>2251</v>
      </c>
    </row>
    <row r="15" spans="1:7" ht="11.25">
      <c r="A15" s="2" t="s">
        <v>142</v>
      </c>
      <c r="B15" s="22"/>
      <c r="C15" s="22"/>
      <c r="D15" s="22"/>
      <c r="E15" s="22"/>
      <c r="F15" s="22"/>
      <c r="G15" s="22">
        <v>19539</v>
      </c>
    </row>
    <row r="16" spans="1:7" ht="11.25">
      <c r="A16" s="2" t="s">
        <v>143</v>
      </c>
      <c r="B16" s="22">
        <v>28563</v>
      </c>
      <c r="C16" s="22">
        <v>24607</v>
      </c>
      <c r="D16" s="22">
        <v>8438</v>
      </c>
      <c r="E16" s="22">
        <v>35446</v>
      </c>
      <c r="F16" s="22">
        <v>21266</v>
      </c>
      <c r="G16" s="22"/>
    </row>
    <row r="17" spans="1:7" ht="11.25">
      <c r="A17" s="2" t="s">
        <v>144</v>
      </c>
      <c r="B17" s="22">
        <v>60991</v>
      </c>
      <c r="C17" s="22">
        <v>80958</v>
      </c>
      <c r="D17" s="22">
        <v>102959</v>
      </c>
      <c r="E17" s="22">
        <v>108997</v>
      </c>
      <c r="F17" s="22">
        <v>118789</v>
      </c>
      <c r="G17" s="22">
        <v>120091</v>
      </c>
    </row>
    <row r="18" spans="1:7" ht="11.25">
      <c r="A18" s="2" t="s">
        <v>145</v>
      </c>
      <c r="B18" s="22">
        <v>4150</v>
      </c>
      <c r="C18" s="22">
        <v>3570</v>
      </c>
      <c r="D18" s="22">
        <v>2032</v>
      </c>
      <c r="E18" s="22">
        <v>3719</v>
      </c>
      <c r="F18" s="22">
        <v>3706</v>
      </c>
      <c r="G18" s="22">
        <v>4091</v>
      </c>
    </row>
    <row r="19" spans="1:7" ht="11.25">
      <c r="A19" s="2" t="s">
        <v>146</v>
      </c>
      <c r="B19" s="22"/>
      <c r="C19" s="22"/>
      <c r="D19" s="22"/>
      <c r="E19" s="22"/>
      <c r="F19" s="22"/>
      <c r="G19" s="22">
        <v>29860</v>
      </c>
    </row>
    <row r="20" spans="1:7" ht="11.25">
      <c r="A20" s="2" t="s">
        <v>147</v>
      </c>
      <c r="B20" s="22"/>
      <c r="C20" s="22"/>
      <c r="D20" s="22"/>
      <c r="E20" s="22"/>
      <c r="F20" s="22"/>
      <c r="G20" s="22">
        <v>8726</v>
      </c>
    </row>
    <row r="21" spans="1:7" ht="11.25">
      <c r="A21" s="2" t="s">
        <v>148</v>
      </c>
      <c r="B21" s="22">
        <v>33685</v>
      </c>
      <c r="C21" s="22">
        <v>37260</v>
      </c>
      <c r="D21" s="22">
        <v>41141</v>
      </c>
      <c r="E21" s="22">
        <v>39965</v>
      </c>
      <c r="F21" s="22">
        <v>37506</v>
      </c>
      <c r="G21" s="22"/>
    </row>
    <row r="22" spans="1:7" ht="11.25">
      <c r="A22" s="2" t="s">
        <v>149</v>
      </c>
      <c r="B22" s="22">
        <v>547</v>
      </c>
      <c r="C22" s="22">
        <v>485</v>
      </c>
      <c r="D22" s="22">
        <v>484</v>
      </c>
      <c r="E22" s="22">
        <v>452</v>
      </c>
      <c r="F22" s="22">
        <v>195</v>
      </c>
      <c r="G22" s="22">
        <v>44</v>
      </c>
    </row>
    <row r="23" spans="1:7" ht="11.25">
      <c r="A23" s="2" t="s">
        <v>150</v>
      </c>
      <c r="B23" s="22">
        <v>4788</v>
      </c>
      <c r="C23" s="22">
        <v>5395</v>
      </c>
      <c r="D23" s="22">
        <v>5207</v>
      </c>
      <c r="E23" s="22">
        <v>4796</v>
      </c>
      <c r="F23" s="22">
        <v>4940</v>
      </c>
      <c r="G23" s="22">
        <v>4173</v>
      </c>
    </row>
    <row r="24" spans="1:7" ht="11.25">
      <c r="A24" s="2" t="s">
        <v>151</v>
      </c>
      <c r="B24" s="22">
        <v>15283</v>
      </c>
      <c r="C24" s="22">
        <v>10760</v>
      </c>
      <c r="D24" s="22">
        <v>12458</v>
      </c>
      <c r="E24" s="22">
        <v>13988</v>
      </c>
      <c r="F24" s="22">
        <v>15317</v>
      </c>
      <c r="G24" s="22">
        <v>18036</v>
      </c>
    </row>
    <row r="25" spans="1:7" ht="11.25">
      <c r="A25" s="2" t="s">
        <v>152</v>
      </c>
      <c r="B25" s="22"/>
      <c r="C25" s="22"/>
      <c r="D25" s="22"/>
      <c r="E25" s="22"/>
      <c r="F25" s="22"/>
      <c r="G25" s="22"/>
    </row>
    <row r="26" spans="1:7" ht="11.25">
      <c r="A26" s="2" t="s">
        <v>153</v>
      </c>
      <c r="B26" s="22">
        <v>51230</v>
      </c>
      <c r="C26" s="22">
        <v>33395</v>
      </c>
      <c r="D26" s="22">
        <v>30965</v>
      </c>
      <c r="E26" s="22">
        <v>174555</v>
      </c>
      <c r="F26" s="22"/>
      <c r="G26" s="22"/>
    </row>
    <row r="27" spans="1:7" ht="11.25">
      <c r="A27" s="2" t="s">
        <v>155</v>
      </c>
      <c r="B27" s="22">
        <v>19655</v>
      </c>
      <c r="C27" s="22">
        <v>297716</v>
      </c>
      <c r="D27" s="22">
        <v>21570</v>
      </c>
      <c r="E27" s="22">
        <v>15945</v>
      </c>
      <c r="F27" s="22">
        <v>21918</v>
      </c>
      <c r="G27" s="22">
        <v>13552</v>
      </c>
    </row>
    <row r="28" spans="1:7" ht="11.25">
      <c r="A28" s="2" t="s">
        <v>156</v>
      </c>
      <c r="B28" s="22">
        <v>-23</v>
      </c>
      <c r="C28" s="22">
        <v>-4</v>
      </c>
      <c r="D28" s="22">
        <v>-423</v>
      </c>
      <c r="E28" s="22">
        <v>-425</v>
      </c>
      <c r="F28" s="22">
        <v>-175</v>
      </c>
      <c r="G28" s="22">
        <v>-15</v>
      </c>
    </row>
    <row r="29" spans="1:7" ht="11.25">
      <c r="A29" s="2" t="s">
        <v>157</v>
      </c>
      <c r="B29" s="22">
        <v>323391</v>
      </c>
      <c r="C29" s="22">
        <v>566843</v>
      </c>
      <c r="D29" s="22">
        <v>420442</v>
      </c>
      <c r="E29" s="22">
        <v>460328</v>
      </c>
      <c r="F29" s="22">
        <v>280004</v>
      </c>
      <c r="G29" s="22">
        <v>275559</v>
      </c>
    </row>
    <row r="30" spans="1:7" ht="11.25">
      <c r="A30" s="3" t="s">
        <v>158</v>
      </c>
      <c r="B30" s="22">
        <v>387269</v>
      </c>
      <c r="C30" s="22">
        <v>389205</v>
      </c>
      <c r="D30" s="22">
        <v>397526</v>
      </c>
      <c r="E30" s="22">
        <v>410946</v>
      </c>
      <c r="F30" s="22">
        <v>422323</v>
      </c>
      <c r="G30" s="22">
        <v>452370</v>
      </c>
    </row>
    <row r="31" spans="1:7" ht="11.25">
      <c r="A31" s="4" t="s">
        <v>159</v>
      </c>
      <c r="B31" s="22">
        <v>-276943</v>
      </c>
      <c r="C31" s="22">
        <v>-281876</v>
      </c>
      <c r="D31" s="22">
        <v>-281032</v>
      </c>
      <c r="E31" s="22">
        <v>-288704</v>
      </c>
      <c r="F31" s="22">
        <v>-293778</v>
      </c>
      <c r="G31" s="22">
        <v>-304663</v>
      </c>
    </row>
    <row r="32" spans="1:7" ht="11.25">
      <c r="A32" s="4" t="s">
        <v>160</v>
      </c>
      <c r="B32" s="22">
        <v>110326</v>
      </c>
      <c r="C32" s="22">
        <v>107329</v>
      </c>
      <c r="D32" s="22">
        <v>116494</v>
      </c>
      <c r="E32" s="22">
        <v>122242</v>
      </c>
      <c r="F32" s="22">
        <v>128545</v>
      </c>
      <c r="G32" s="22">
        <v>147707</v>
      </c>
    </row>
    <row r="33" spans="1:7" ht="11.25">
      <c r="A33" s="3" t="s">
        <v>161</v>
      </c>
      <c r="B33" s="22">
        <v>19318</v>
      </c>
      <c r="C33" s="22">
        <v>19677</v>
      </c>
      <c r="D33" s="22">
        <v>20072</v>
      </c>
      <c r="E33" s="22">
        <v>21171</v>
      </c>
      <c r="F33" s="22">
        <v>22395</v>
      </c>
      <c r="G33" s="22">
        <v>24275</v>
      </c>
    </row>
    <row r="34" spans="1:7" ht="11.25">
      <c r="A34" s="4" t="s">
        <v>159</v>
      </c>
      <c r="B34" s="22">
        <v>-16182</v>
      </c>
      <c r="C34" s="22">
        <v>-16725</v>
      </c>
      <c r="D34" s="22">
        <v>-16846</v>
      </c>
      <c r="E34" s="22">
        <v>-17662</v>
      </c>
      <c r="F34" s="22">
        <v>-18555</v>
      </c>
      <c r="G34" s="22">
        <v>-19819</v>
      </c>
    </row>
    <row r="35" spans="1:7" ht="11.25">
      <c r="A35" s="4" t="s">
        <v>162</v>
      </c>
      <c r="B35" s="22">
        <v>3136</v>
      </c>
      <c r="C35" s="22">
        <v>2953</v>
      </c>
      <c r="D35" s="22">
        <v>3225</v>
      </c>
      <c r="E35" s="22">
        <v>3509</v>
      </c>
      <c r="F35" s="22">
        <v>3839</v>
      </c>
      <c r="G35" s="22">
        <v>4455</v>
      </c>
    </row>
    <row r="36" spans="1:7" ht="11.25">
      <c r="A36" s="3" t="s">
        <v>163</v>
      </c>
      <c r="B36" s="22">
        <v>311757</v>
      </c>
      <c r="C36" s="22">
        <v>318517</v>
      </c>
      <c r="D36" s="22">
        <v>338508</v>
      </c>
      <c r="E36" s="22">
        <v>320518</v>
      </c>
      <c r="F36" s="22">
        <v>334208</v>
      </c>
      <c r="G36" s="22">
        <v>334071</v>
      </c>
    </row>
    <row r="37" spans="1:7" ht="11.25">
      <c r="A37" s="4" t="s">
        <v>159</v>
      </c>
      <c r="B37" s="22">
        <v>-233508</v>
      </c>
      <c r="C37" s="22">
        <v>-248536</v>
      </c>
      <c r="D37" s="22">
        <v>-263096</v>
      </c>
      <c r="E37" s="22">
        <v>-254677</v>
      </c>
      <c r="F37" s="22">
        <v>-268085</v>
      </c>
      <c r="G37" s="22">
        <v>-272233</v>
      </c>
    </row>
    <row r="38" spans="1:7" ht="11.25">
      <c r="A38" s="4" t="s">
        <v>164</v>
      </c>
      <c r="B38" s="22">
        <v>78250</v>
      </c>
      <c r="C38" s="22">
        <v>69980</v>
      </c>
      <c r="D38" s="22">
        <v>75413</v>
      </c>
      <c r="E38" s="22">
        <v>65840</v>
      </c>
      <c r="F38" s="22">
        <v>66122</v>
      </c>
      <c r="G38" s="22">
        <v>61837</v>
      </c>
    </row>
    <row r="39" spans="1:7" ht="11.25">
      <c r="A39" s="3" t="s">
        <v>165</v>
      </c>
      <c r="B39" s="22">
        <v>3052</v>
      </c>
      <c r="C39" s="22">
        <v>2935</v>
      </c>
      <c r="D39" s="22">
        <v>2939</v>
      </c>
      <c r="E39" s="22">
        <v>2915</v>
      </c>
      <c r="F39" s="22">
        <v>2527</v>
      </c>
      <c r="G39" s="22">
        <v>924</v>
      </c>
    </row>
    <row r="40" spans="1:7" ht="11.25">
      <c r="A40" s="4" t="s">
        <v>159</v>
      </c>
      <c r="B40" s="22">
        <v>-1379</v>
      </c>
      <c r="C40" s="22">
        <v>-1489</v>
      </c>
      <c r="D40" s="22">
        <v>-1458</v>
      </c>
      <c r="E40" s="22">
        <v>-1353</v>
      </c>
      <c r="F40" s="22">
        <v>-1077</v>
      </c>
      <c r="G40" s="22">
        <v>-840</v>
      </c>
    </row>
    <row r="41" spans="1:7" ht="11.25">
      <c r="A41" s="4" t="s">
        <v>166</v>
      </c>
      <c r="B41" s="22">
        <v>1673</v>
      </c>
      <c r="C41" s="22">
        <v>1447</v>
      </c>
      <c r="D41" s="22">
        <v>1480</v>
      </c>
      <c r="E41" s="22">
        <v>1561</v>
      </c>
      <c r="F41" s="22">
        <v>1449</v>
      </c>
      <c r="G41" s="22">
        <v>84</v>
      </c>
    </row>
    <row r="42" spans="1:7" ht="11.25">
      <c r="A42" s="3" t="s">
        <v>167</v>
      </c>
      <c r="B42" s="22">
        <v>101912</v>
      </c>
      <c r="C42" s="22">
        <v>89256</v>
      </c>
      <c r="D42" s="22">
        <v>81615</v>
      </c>
      <c r="E42" s="22">
        <v>92769</v>
      </c>
      <c r="F42" s="22">
        <v>97368</v>
      </c>
      <c r="G42" s="22">
        <v>58482</v>
      </c>
    </row>
    <row r="43" spans="1:7" ht="11.25">
      <c r="A43" s="4" t="s">
        <v>159</v>
      </c>
      <c r="B43" s="22">
        <v>-69996</v>
      </c>
      <c r="C43" s="22">
        <v>-64288</v>
      </c>
      <c r="D43" s="22">
        <v>-61104</v>
      </c>
      <c r="E43" s="22">
        <v>-71479</v>
      </c>
      <c r="F43" s="22">
        <v>-66613</v>
      </c>
      <c r="G43" s="22">
        <v>-48159</v>
      </c>
    </row>
    <row r="44" spans="1:7" ht="11.25">
      <c r="A44" s="4" t="s">
        <v>168</v>
      </c>
      <c r="B44" s="22">
        <v>31916</v>
      </c>
      <c r="C44" s="22">
        <v>24968</v>
      </c>
      <c r="D44" s="22">
        <v>20511</v>
      </c>
      <c r="E44" s="22">
        <v>21290</v>
      </c>
      <c r="F44" s="22">
        <v>30754</v>
      </c>
      <c r="G44" s="22">
        <v>10322</v>
      </c>
    </row>
    <row r="45" spans="1:7" ht="11.25">
      <c r="A45" s="3" t="s">
        <v>169</v>
      </c>
      <c r="B45" s="22">
        <v>87046</v>
      </c>
      <c r="C45" s="22">
        <v>91336</v>
      </c>
      <c r="D45" s="22">
        <v>91721</v>
      </c>
      <c r="E45" s="22">
        <v>93453</v>
      </c>
      <c r="F45" s="22">
        <v>101025</v>
      </c>
      <c r="G45" s="22">
        <v>105784</v>
      </c>
    </row>
    <row r="46" spans="1:7" ht="11.25">
      <c r="A46" s="3" t="s">
        <v>170</v>
      </c>
      <c r="B46" s="22">
        <v>7319</v>
      </c>
      <c r="C46" s="22">
        <v>12515</v>
      </c>
      <c r="D46" s="22">
        <v>7206</v>
      </c>
      <c r="E46" s="22">
        <v>8278</v>
      </c>
      <c r="F46" s="22">
        <v>6833</v>
      </c>
      <c r="G46" s="22">
        <v>6439</v>
      </c>
    </row>
    <row r="47" spans="1:7" ht="11.25">
      <c r="A47" s="3" t="s">
        <v>172</v>
      </c>
      <c r="B47" s="22">
        <v>319666</v>
      </c>
      <c r="C47" s="22">
        <v>310528</v>
      </c>
      <c r="D47" s="22">
        <v>316051</v>
      </c>
      <c r="E47" s="22">
        <v>316176</v>
      </c>
      <c r="F47" s="22">
        <v>338571</v>
      </c>
      <c r="G47" s="22">
        <v>336631</v>
      </c>
    </row>
    <row r="48" spans="1:7" ht="11.25">
      <c r="A48" s="3" t="s">
        <v>173</v>
      </c>
      <c r="B48" s="22"/>
      <c r="C48" s="22"/>
      <c r="D48" s="22"/>
      <c r="E48" s="22"/>
      <c r="F48" s="22">
        <v>5156</v>
      </c>
      <c r="G48" s="22">
        <v>10313</v>
      </c>
    </row>
    <row r="49" spans="1:7" ht="11.25">
      <c r="A49" s="3" t="s">
        <v>174</v>
      </c>
      <c r="B49" s="22">
        <v>111</v>
      </c>
      <c r="C49" s="22">
        <v>147</v>
      </c>
      <c r="D49" s="22">
        <v>221</v>
      </c>
      <c r="E49" s="22">
        <v>338</v>
      </c>
      <c r="F49" s="22">
        <v>451</v>
      </c>
      <c r="G49" s="22">
        <v>561</v>
      </c>
    </row>
    <row r="50" spans="1:7" ht="11.25">
      <c r="A50" s="3" t="s">
        <v>175</v>
      </c>
      <c r="B50" s="22">
        <v>12</v>
      </c>
      <c r="C50" s="22">
        <v>13</v>
      </c>
      <c r="D50" s="22">
        <v>13</v>
      </c>
      <c r="E50" s="22">
        <v>13</v>
      </c>
      <c r="F50" s="22">
        <v>126</v>
      </c>
      <c r="G50" s="22">
        <v>126</v>
      </c>
    </row>
    <row r="51" spans="1:7" ht="11.25">
      <c r="A51" s="3" t="s">
        <v>176</v>
      </c>
      <c r="B51" s="22">
        <v>4421</v>
      </c>
      <c r="C51" s="22">
        <v>4603</v>
      </c>
      <c r="D51" s="22">
        <v>4906</v>
      </c>
      <c r="E51" s="22">
        <v>2182</v>
      </c>
      <c r="F51" s="22">
        <v>4904</v>
      </c>
      <c r="G51" s="22">
        <v>34207</v>
      </c>
    </row>
    <row r="52" spans="1:7" ht="11.25">
      <c r="A52" s="3" t="s">
        <v>177</v>
      </c>
      <c r="B52" s="22">
        <v>337</v>
      </c>
      <c r="C52" s="22">
        <v>88</v>
      </c>
      <c r="D52" s="22">
        <v>99</v>
      </c>
      <c r="E52" s="22">
        <v>75</v>
      </c>
      <c r="F52" s="22">
        <v>17</v>
      </c>
      <c r="G52" s="22">
        <v>20</v>
      </c>
    </row>
    <row r="53" spans="1:7" ht="11.25">
      <c r="A53" s="3" t="s">
        <v>178</v>
      </c>
      <c r="B53" s="22">
        <v>17462</v>
      </c>
      <c r="C53" s="22">
        <v>9334</v>
      </c>
      <c r="D53" s="22">
        <v>11554</v>
      </c>
      <c r="E53" s="22">
        <v>10996</v>
      </c>
      <c r="F53" s="22">
        <v>10639</v>
      </c>
      <c r="G53" s="22">
        <v>11886</v>
      </c>
    </row>
    <row r="54" spans="1:7" ht="11.25">
      <c r="A54" s="3" t="s">
        <v>155</v>
      </c>
      <c r="B54" s="22">
        <v>5665</v>
      </c>
      <c r="C54" s="22">
        <v>6100</v>
      </c>
      <c r="D54" s="22">
        <v>182</v>
      </c>
      <c r="E54" s="22">
        <v>152</v>
      </c>
      <c r="F54" s="22">
        <v>165</v>
      </c>
      <c r="G54" s="22">
        <v>182</v>
      </c>
    </row>
    <row r="55" spans="1:7" ht="11.25">
      <c r="A55" s="3" t="s">
        <v>179</v>
      </c>
      <c r="B55" s="22">
        <v>28008</v>
      </c>
      <c r="C55" s="22">
        <v>20287</v>
      </c>
      <c r="D55" s="22">
        <v>16975</v>
      </c>
      <c r="E55" s="22">
        <v>13759</v>
      </c>
      <c r="F55" s="22">
        <v>21461</v>
      </c>
      <c r="G55" s="22">
        <v>57299</v>
      </c>
    </row>
    <row r="56" spans="1:7" ht="11.25">
      <c r="A56" s="3" t="s">
        <v>180</v>
      </c>
      <c r="B56" s="22">
        <v>38898</v>
      </c>
      <c r="C56" s="22">
        <v>32764</v>
      </c>
      <c r="D56" s="22">
        <v>27805</v>
      </c>
      <c r="E56" s="22">
        <v>43896</v>
      </c>
      <c r="F56" s="22">
        <v>39893</v>
      </c>
      <c r="G56" s="22">
        <v>64466</v>
      </c>
    </row>
    <row r="57" spans="1:7" ht="11.25">
      <c r="A57" s="3" t="s">
        <v>181</v>
      </c>
      <c r="B57" s="22">
        <v>2019809</v>
      </c>
      <c r="C57" s="22">
        <v>2019048</v>
      </c>
      <c r="D57" s="22">
        <v>2018927</v>
      </c>
      <c r="E57" s="22">
        <v>2093949</v>
      </c>
      <c r="F57" s="22">
        <v>2096524</v>
      </c>
      <c r="G57" s="22">
        <v>2082509</v>
      </c>
    </row>
    <row r="58" spans="1:7" ht="11.25">
      <c r="A58" s="3" t="s">
        <v>182</v>
      </c>
      <c r="B58" s="22">
        <v>782</v>
      </c>
      <c r="C58" s="22">
        <v>782</v>
      </c>
      <c r="D58" s="22">
        <v>782</v>
      </c>
      <c r="E58" s="22">
        <v>782</v>
      </c>
      <c r="F58" s="22">
        <v>782</v>
      </c>
      <c r="G58" s="22">
        <v>2877</v>
      </c>
    </row>
    <row r="59" spans="1:7" ht="11.25">
      <c r="A59" s="3" t="s">
        <v>183</v>
      </c>
      <c r="B59" s="22">
        <v>250</v>
      </c>
      <c r="C59" s="22">
        <v>290</v>
      </c>
      <c r="D59" s="22">
        <v>310</v>
      </c>
      <c r="E59" s="22">
        <v>310</v>
      </c>
      <c r="F59" s="22">
        <v>7294</v>
      </c>
      <c r="G59" s="22"/>
    </row>
    <row r="60" spans="1:7" ht="11.25">
      <c r="A60" s="3" t="s">
        <v>184</v>
      </c>
      <c r="B60" s="22">
        <v>11093</v>
      </c>
      <c r="C60" s="22">
        <v>14464</v>
      </c>
      <c r="D60" s="22">
        <v>14450</v>
      </c>
      <c r="E60" s="22">
        <v>32540</v>
      </c>
      <c r="F60" s="22">
        <v>1212</v>
      </c>
      <c r="G60" s="22">
        <v>20640</v>
      </c>
    </row>
    <row r="61" spans="1:7" ht="11.25">
      <c r="A61" s="3" t="s">
        <v>185</v>
      </c>
      <c r="B61" s="22">
        <v>7162</v>
      </c>
      <c r="C61" s="22">
        <v>6867</v>
      </c>
      <c r="D61" s="22">
        <v>7158</v>
      </c>
      <c r="E61" s="22">
        <v>7131</v>
      </c>
      <c r="F61" s="22">
        <v>6514</v>
      </c>
      <c r="G61" s="22">
        <v>5309</v>
      </c>
    </row>
    <row r="62" spans="1:7" ht="11.25">
      <c r="A62" s="3" t="s">
        <v>186</v>
      </c>
      <c r="B62" s="22">
        <v>22473</v>
      </c>
      <c r="C62" s="22">
        <v>29978</v>
      </c>
      <c r="D62" s="22">
        <v>39698</v>
      </c>
      <c r="E62" s="22">
        <v>39704</v>
      </c>
      <c r="F62" s="22">
        <v>51166</v>
      </c>
      <c r="G62" s="22">
        <v>45800</v>
      </c>
    </row>
    <row r="63" spans="1:7" ht="11.25">
      <c r="A63" s="3" t="s">
        <v>154</v>
      </c>
      <c r="B63" s="22">
        <v>13814</v>
      </c>
      <c r="C63" s="22">
        <v>15355</v>
      </c>
      <c r="D63" s="22">
        <v>17335</v>
      </c>
      <c r="E63" s="22">
        <v>19573</v>
      </c>
      <c r="F63" s="22">
        <v>21619</v>
      </c>
      <c r="G63" s="22">
        <v>22718</v>
      </c>
    </row>
    <row r="64" spans="1:7" ht="11.25">
      <c r="A64" s="3" t="s">
        <v>156</v>
      </c>
      <c r="B64" s="22">
        <v>-432</v>
      </c>
      <c r="C64" s="22">
        <v>-555</v>
      </c>
      <c r="D64" s="22">
        <v>-579</v>
      </c>
      <c r="E64" s="22">
        <v>-648</v>
      </c>
      <c r="F64" s="22">
        <v>-7715</v>
      </c>
      <c r="G64" s="22">
        <v>-11302</v>
      </c>
    </row>
    <row r="65" spans="1:7" ht="11.25">
      <c r="A65" s="3" t="s">
        <v>187</v>
      </c>
      <c r="B65" s="22">
        <v>2113849</v>
      </c>
      <c r="C65" s="22">
        <v>2118994</v>
      </c>
      <c r="D65" s="22">
        <v>2125886</v>
      </c>
      <c r="E65" s="22">
        <v>2237239</v>
      </c>
      <c r="F65" s="22">
        <v>2217293</v>
      </c>
      <c r="G65" s="22">
        <v>2233018</v>
      </c>
    </row>
    <row r="66" spans="1:7" ht="11.25">
      <c r="A66" s="2" t="s">
        <v>188</v>
      </c>
      <c r="B66" s="22">
        <v>2461523</v>
      </c>
      <c r="C66" s="22">
        <v>2449808</v>
      </c>
      <c r="D66" s="22">
        <v>2458912</v>
      </c>
      <c r="E66" s="22">
        <v>2567175</v>
      </c>
      <c r="F66" s="22">
        <v>2577325</v>
      </c>
      <c r="G66" s="22">
        <v>2626949</v>
      </c>
    </row>
    <row r="67" spans="1:7" ht="12" thickBot="1">
      <c r="A67" s="5" t="s">
        <v>189</v>
      </c>
      <c r="B67" s="23">
        <v>2784914</v>
      </c>
      <c r="C67" s="23">
        <v>3016651</v>
      </c>
      <c r="D67" s="23">
        <v>2879354</v>
      </c>
      <c r="E67" s="23">
        <v>3027503</v>
      </c>
      <c r="F67" s="23">
        <v>2857330</v>
      </c>
      <c r="G67" s="23">
        <v>2902509</v>
      </c>
    </row>
    <row r="68" spans="1:7" ht="12" thickTop="1">
      <c r="A68" s="2" t="s">
        <v>190</v>
      </c>
      <c r="B68" s="22">
        <v>15536</v>
      </c>
      <c r="C68" s="22">
        <v>15864</v>
      </c>
      <c r="D68" s="22">
        <v>10526</v>
      </c>
      <c r="E68" s="22">
        <v>15266</v>
      </c>
      <c r="F68" s="22">
        <v>13592</v>
      </c>
      <c r="G68" s="22">
        <v>15060</v>
      </c>
    </row>
    <row r="69" spans="1:7" ht="11.25">
      <c r="A69" s="2" t="s">
        <v>191</v>
      </c>
      <c r="B69" s="22">
        <v>272</v>
      </c>
      <c r="C69" s="22">
        <v>5</v>
      </c>
      <c r="D69" s="22"/>
      <c r="E69" s="22">
        <v>30543</v>
      </c>
      <c r="F69" s="22"/>
      <c r="G69" s="22"/>
    </row>
    <row r="70" spans="1:7" ht="11.25">
      <c r="A70" s="2" t="s">
        <v>192</v>
      </c>
      <c r="B70" s="22"/>
      <c r="C70" s="22"/>
      <c r="D70" s="22"/>
      <c r="E70" s="22"/>
      <c r="F70" s="22">
        <v>184123</v>
      </c>
      <c r="G70" s="22">
        <v>235118</v>
      </c>
    </row>
    <row r="71" spans="1:7" ht="11.25">
      <c r="A71" s="2" t="s">
        <v>193</v>
      </c>
      <c r="B71" s="22"/>
      <c r="C71" s="22"/>
      <c r="D71" s="22"/>
      <c r="E71" s="22">
        <v>119000</v>
      </c>
      <c r="F71" s="22"/>
      <c r="G71" s="22"/>
    </row>
    <row r="72" spans="1:7" ht="11.25">
      <c r="A72" s="2" t="s">
        <v>194</v>
      </c>
      <c r="B72" s="22"/>
      <c r="C72" s="22">
        <v>60000</v>
      </c>
      <c r="D72" s="22">
        <v>40000</v>
      </c>
      <c r="E72" s="22">
        <v>50000</v>
      </c>
      <c r="F72" s="22">
        <v>150000</v>
      </c>
      <c r="G72" s="22"/>
    </row>
    <row r="73" spans="1:7" ht="11.25">
      <c r="A73" s="2" t="s">
        <v>195</v>
      </c>
      <c r="B73" s="22">
        <v>20040</v>
      </c>
      <c r="C73" s="22">
        <v>120</v>
      </c>
      <c r="D73" s="22">
        <v>20200</v>
      </c>
      <c r="E73" s="22">
        <v>20200</v>
      </c>
      <c r="F73" s="22">
        <v>20200</v>
      </c>
      <c r="G73" s="22">
        <v>202</v>
      </c>
    </row>
    <row r="74" spans="1:7" ht="11.25">
      <c r="A74" s="2" t="s">
        <v>196</v>
      </c>
      <c r="B74" s="22">
        <v>5514</v>
      </c>
      <c r="C74" s="22">
        <v>4324</v>
      </c>
      <c r="D74" s="22">
        <v>3328</v>
      </c>
      <c r="E74" s="22">
        <v>6116</v>
      </c>
      <c r="F74" s="22">
        <v>14041</v>
      </c>
      <c r="G74" s="22"/>
    </row>
    <row r="75" spans="1:7" ht="11.25">
      <c r="A75" s="2" t="s">
        <v>197</v>
      </c>
      <c r="B75" s="22">
        <v>50441</v>
      </c>
      <c r="C75" s="22">
        <v>53141</v>
      </c>
      <c r="D75" s="22">
        <v>44272</v>
      </c>
      <c r="E75" s="22">
        <v>48241</v>
      </c>
      <c r="F75" s="22">
        <v>41805</v>
      </c>
      <c r="G75" s="22">
        <v>52245</v>
      </c>
    </row>
    <row r="76" spans="1:7" ht="11.25">
      <c r="A76" s="2" t="s">
        <v>198</v>
      </c>
      <c r="B76" s="22">
        <v>2412</v>
      </c>
      <c r="C76" s="22">
        <v>2947</v>
      </c>
      <c r="D76" s="22">
        <v>7972</v>
      </c>
      <c r="E76" s="22">
        <v>2309</v>
      </c>
      <c r="F76" s="22">
        <v>2822</v>
      </c>
      <c r="G76" s="22">
        <v>3142</v>
      </c>
    </row>
    <row r="77" spans="1:7" ht="11.25">
      <c r="A77" s="2" t="s">
        <v>199</v>
      </c>
      <c r="B77" s="22">
        <v>93579</v>
      </c>
      <c r="C77" s="22">
        <v>97323</v>
      </c>
      <c r="D77" s="22">
        <v>52703</v>
      </c>
      <c r="E77" s="22">
        <v>45439</v>
      </c>
      <c r="F77" s="22">
        <v>45357</v>
      </c>
      <c r="G77" s="22">
        <v>47207</v>
      </c>
    </row>
    <row r="78" spans="1:7" ht="11.25">
      <c r="A78" s="2" t="s">
        <v>200</v>
      </c>
      <c r="B78" s="22">
        <v>14473</v>
      </c>
      <c r="C78" s="22">
        <v>15052</v>
      </c>
      <c r="D78" s="22">
        <v>8151</v>
      </c>
      <c r="E78" s="22">
        <v>10490</v>
      </c>
      <c r="F78" s="22">
        <v>10470</v>
      </c>
      <c r="G78" s="22">
        <v>10898</v>
      </c>
    </row>
    <row r="79" spans="1:7" ht="11.25">
      <c r="A79" s="2" t="s">
        <v>201</v>
      </c>
      <c r="B79" s="22">
        <v>108284</v>
      </c>
      <c r="C79" s="22">
        <v>112516</v>
      </c>
      <c r="D79" s="22">
        <v>61868</v>
      </c>
      <c r="E79" s="22">
        <v>55982</v>
      </c>
      <c r="F79" s="22">
        <v>55847</v>
      </c>
      <c r="G79" s="22">
        <v>57773</v>
      </c>
    </row>
    <row r="80" spans="1:7" ht="11.25">
      <c r="A80" s="2" t="s">
        <v>202</v>
      </c>
      <c r="B80" s="22">
        <v>66111</v>
      </c>
      <c r="C80" s="22">
        <v>9767</v>
      </c>
      <c r="D80" s="22">
        <v>33888</v>
      </c>
      <c r="E80" s="22">
        <v>30697</v>
      </c>
      <c r="F80" s="22">
        <v>29623</v>
      </c>
      <c r="G80" s="22">
        <v>44031</v>
      </c>
    </row>
    <row r="81" spans="1:7" ht="11.25">
      <c r="A81" s="2" t="s">
        <v>203</v>
      </c>
      <c r="B81" s="22">
        <v>23871</v>
      </c>
      <c r="C81" s="22">
        <v>25608</v>
      </c>
      <c r="D81" s="22">
        <v>23011</v>
      </c>
      <c r="E81" s="22">
        <v>13904</v>
      </c>
      <c r="F81" s="22">
        <v>8148</v>
      </c>
      <c r="G81" s="22">
        <v>11469</v>
      </c>
    </row>
    <row r="82" spans="1:7" ht="11.25">
      <c r="A82" s="2" t="s">
        <v>204</v>
      </c>
      <c r="B82" s="22">
        <v>24</v>
      </c>
      <c r="C82" s="22">
        <v>42</v>
      </c>
      <c r="D82" s="22">
        <v>0</v>
      </c>
      <c r="E82" s="22">
        <v>12</v>
      </c>
      <c r="F82" s="22">
        <v>84</v>
      </c>
      <c r="G82" s="22">
        <v>144</v>
      </c>
    </row>
    <row r="83" spans="1:7" ht="11.25">
      <c r="A83" s="2" t="s">
        <v>205</v>
      </c>
      <c r="B83" s="22">
        <v>1113</v>
      </c>
      <c r="C83" s="22">
        <v>1136</v>
      </c>
      <c r="D83" s="22">
        <v>638</v>
      </c>
      <c r="E83" s="22">
        <v>623</v>
      </c>
      <c r="F83" s="22">
        <v>679</v>
      </c>
      <c r="G83" s="22">
        <v>641</v>
      </c>
    </row>
    <row r="84" spans="1:7" ht="11.25">
      <c r="A84" s="2" t="s">
        <v>206</v>
      </c>
      <c r="B84" s="22">
        <v>263458</v>
      </c>
      <c r="C84" s="22">
        <v>267817</v>
      </c>
      <c r="D84" s="22">
        <v>232175</v>
      </c>
      <c r="E84" s="22">
        <v>227108</v>
      </c>
      <c r="F84" s="22"/>
      <c r="G84" s="22"/>
    </row>
    <row r="85" spans="1:7" ht="11.25">
      <c r="A85" s="2" t="s">
        <v>207</v>
      </c>
      <c r="B85" s="22">
        <v>74</v>
      </c>
      <c r="C85" s="22">
        <v>193</v>
      </c>
      <c r="D85" s="22">
        <v>194</v>
      </c>
      <c r="E85" s="22">
        <v>184</v>
      </c>
      <c r="F85" s="22">
        <v>200</v>
      </c>
      <c r="G85" s="22">
        <v>199</v>
      </c>
    </row>
    <row r="86" spans="1:7" ht="11.25">
      <c r="A86" s="2" t="s">
        <v>208</v>
      </c>
      <c r="B86" s="22">
        <v>13475</v>
      </c>
      <c r="C86" s="22">
        <v>12070</v>
      </c>
      <c r="D86" s="22">
        <v>11753</v>
      </c>
      <c r="E86" s="22">
        <v>11534</v>
      </c>
      <c r="F86" s="22">
        <v>12990</v>
      </c>
      <c r="G86" s="22">
        <v>13056</v>
      </c>
    </row>
    <row r="87" spans="1:7" ht="11.25">
      <c r="A87" s="2" t="s">
        <v>210</v>
      </c>
      <c r="B87" s="22">
        <v>738</v>
      </c>
      <c r="C87" s="22">
        <v>1904</v>
      </c>
      <c r="D87" s="22">
        <v>1018</v>
      </c>
      <c r="E87" s="22">
        <v>1069</v>
      </c>
      <c r="F87" s="22">
        <v>1171</v>
      </c>
      <c r="G87" s="22">
        <v>2272</v>
      </c>
    </row>
    <row r="88" spans="1:7" ht="11.25">
      <c r="A88" s="2" t="s">
        <v>211</v>
      </c>
      <c r="B88" s="22">
        <v>679416</v>
      </c>
      <c r="C88" s="22">
        <v>679830</v>
      </c>
      <c r="D88" s="22">
        <v>551697</v>
      </c>
      <c r="E88" s="22">
        <v>688722</v>
      </c>
      <c r="F88" s="22">
        <v>591159</v>
      </c>
      <c r="G88" s="22">
        <v>493466</v>
      </c>
    </row>
    <row r="89" spans="1:7" ht="11.25">
      <c r="A89" s="2" t="s">
        <v>212</v>
      </c>
      <c r="B89" s="22">
        <v>180000</v>
      </c>
      <c r="C89" s="22">
        <v>180000</v>
      </c>
      <c r="D89" s="22">
        <v>239999</v>
      </c>
      <c r="E89" s="22">
        <v>199996</v>
      </c>
      <c r="F89" s="22">
        <v>149994</v>
      </c>
      <c r="G89" s="22">
        <v>299991</v>
      </c>
    </row>
    <row r="90" spans="1:7" ht="11.25">
      <c r="A90" s="2" t="s">
        <v>213</v>
      </c>
      <c r="B90" s="22">
        <v>30000</v>
      </c>
      <c r="C90" s="22">
        <v>50040</v>
      </c>
      <c r="D90" s="22">
        <v>50160</v>
      </c>
      <c r="E90" s="22">
        <v>40360</v>
      </c>
      <c r="F90" s="22">
        <v>60560</v>
      </c>
      <c r="G90" s="22">
        <v>80760</v>
      </c>
    </row>
    <row r="91" spans="1:7" ht="11.25">
      <c r="A91" s="2" t="s">
        <v>196</v>
      </c>
      <c r="B91" s="22">
        <v>11810</v>
      </c>
      <c r="C91" s="22">
        <v>8712</v>
      </c>
      <c r="D91" s="22">
        <v>6096</v>
      </c>
      <c r="E91" s="22">
        <v>5244</v>
      </c>
      <c r="F91" s="22">
        <v>8404</v>
      </c>
      <c r="G91" s="22"/>
    </row>
    <row r="92" spans="1:7" ht="11.25">
      <c r="A92" s="2" t="s">
        <v>214</v>
      </c>
      <c r="B92" s="22">
        <v>157387</v>
      </c>
      <c r="C92" s="22">
        <v>160396</v>
      </c>
      <c r="D92" s="22">
        <v>163963</v>
      </c>
      <c r="E92" s="22">
        <v>177988</v>
      </c>
      <c r="F92" s="22">
        <v>191264</v>
      </c>
      <c r="G92" s="22">
        <v>200120</v>
      </c>
    </row>
    <row r="93" spans="1:7" ht="11.25">
      <c r="A93" s="2" t="s">
        <v>209</v>
      </c>
      <c r="B93" s="22">
        <v>688</v>
      </c>
      <c r="C93" s="22">
        <v>677</v>
      </c>
      <c r="D93" s="22">
        <v>398</v>
      </c>
      <c r="E93" s="22"/>
      <c r="F93" s="22"/>
      <c r="G93" s="22"/>
    </row>
    <row r="94" spans="1:7" ht="11.25">
      <c r="A94" s="2" t="s">
        <v>215</v>
      </c>
      <c r="B94" s="22">
        <v>4545</v>
      </c>
      <c r="C94" s="22">
        <v>4853</v>
      </c>
      <c r="D94" s="22">
        <v>7254</v>
      </c>
      <c r="E94" s="22">
        <v>7695</v>
      </c>
      <c r="F94" s="22">
        <v>8567</v>
      </c>
      <c r="G94" s="22">
        <v>7969</v>
      </c>
    </row>
    <row r="95" spans="1:7" ht="11.25">
      <c r="A95" s="2" t="s">
        <v>216</v>
      </c>
      <c r="B95" s="22">
        <v>6540</v>
      </c>
      <c r="C95" s="22">
        <v>7406</v>
      </c>
      <c r="D95" s="22">
        <v>5385</v>
      </c>
      <c r="E95" s="22">
        <v>5735</v>
      </c>
      <c r="F95" s="22">
        <v>1937</v>
      </c>
      <c r="G95" s="22">
        <v>3474</v>
      </c>
    </row>
    <row r="96" spans="1:7" ht="11.25">
      <c r="A96" s="2" t="s">
        <v>218</v>
      </c>
      <c r="B96" s="22">
        <v>390970</v>
      </c>
      <c r="C96" s="22">
        <v>412083</v>
      </c>
      <c r="D96" s="22">
        <v>473255</v>
      </c>
      <c r="E96" s="22">
        <v>437020</v>
      </c>
      <c r="F96" s="22">
        <v>420726</v>
      </c>
      <c r="G96" s="22">
        <v>592316</v>
      </c>
    </row>
    <row r="97" spans="1:7" ht="12" thickBot="1">
      <c r="A97" s="5" t="s">
        <v>219</v>
      </c>
      <c r="B97" s="23">
        <v>1070385</v>
      </c>
      <c r="C97" s="23">
        <v>1091912</v>
      </c>
      <c r="D97" s="23">
        <v>1024952</v>
      </c>
      <c r="E97" s="23">
        <v>1125743</v>
      </c>
      <c r="F97" s="23">
        <v>1011886</v>
      </c>
      <c r="G97" s="23">
        <v>1085782</v>
      </c>
    </row>
    <row r="98" spans="1:7" ht="12" thickTop="1">
      <c r="A98" s="2" t="s">
        <v>220</v>
      </c>
      <c r="B98" s="22">
        <v>100000</v>
      </c>
      <c r="C98" s="22">
        <v>100000</v>
      </c>
      <c r="D98" s="22">
        <v>100000</v>
      </c>
      <c r="E98" s="22">
        <v>100000</v>
      </c>
      <c r="F98" s="22">
        <v>100000</v>
      </c>
      <c r="G98" s="22">
        <v>100000</v>
      </c>
    </row>
    <row r="99" spans="1:7" ht="11.25">
      <c r="A99" s="3" t="s">
        <v>221</v>
      </c>
      <c r="B99" s="22">
        <v>736400</v>
      </c>
      <c r="C99" s="22">
        <v>736400</v>
      </c>
      <c r="D99" s="22">
        <v>736400</v>
      </c>
      <c r="E99" s="22">
        <v>736400</v>
      </c>
      <c r="F99" s="22">
        <v>736400</v>
      </c>
      <c r="G99" s="22">
        <v>736400</v>
      </c>
    </row>
    <row r="100" spans="1:7" ht="11.25">
      <c r="A100" s="3" t="s">
        <v>222</v>
      </c>
      <c r="B100" s="22">
        <v>11</v>
      </c>
      <c r="C100" s="22">
        <v>10</v>
      </c>
      <c r="D100" s="22">
        <v>10</v>
      </c>
      <c r="E100" s="22">
        <v>6</v>
      </c>
      <c r="F100" s="22"/>
      <c r="G100" s="22"/>
    </row>
    <row r="101" spans="1:7" ht="11.25">
      <c r="A101" s="3" t="s">
        <v>223</v>
      </c>
      <c r="B101" s="22">
        <v>736411</v>
      </c>
      <c r="C101" s="22">
        <v>736410</v>
      </c>
      <c r="D101" s="22">
        <v>736410</v>
      </c>
      <c r="E101" s="22">
        <v>736406</v>
      </c>
      <c r="F101" s="22">
        <v>736400</v>
      </c>
      <c r="G101" s="22">
        <v>736400</v>
      </c>
    </row>
    <row r="102" spans="1:7" ht="11.25">
      <c r="A102" s="3" t="s">
        <v>224</v>
      </c>
      <c r="B102" s="22">
        <v>18776</v>
      </c>
      <c r="C102" s="22">
        <v>18776</v>
      </c>
      <c r="D102" s="22">
        <v>18776</v>
      </c>
      <c r="E102" s="22">
        <v>18776</v>
      </c>
      <c r="F102" s="22">
        <v>18776</v>
      </c>
      <c r="G102" s="22">
        <v>18776</v>
      </c>
    </row>
    <row r="103" spans="1:7" ht="11.25">
      <c r="A103" s="4" t="s">
        <v>225</v>
      </c>
      <c r="B103" s="22">
        <v>43744</v>
      </c>
      <c r="C103" s="22">
        <v>37113</v>
      </c>
      <c r="D103" s="22">
        <v>37128</v>
      </c>
      <c r="E103" s="22">
        <v>38320</v>
      </c>
      <c r="F103" s="22">
        <v>44734</v>
      </c>
      <c r="G103" s="22">
        <v>46180</v>
      </c>
    </row>
    <row r="104" spans="1:7" ht="11.25">
      <c r="A104" s="4" t="s">
        <v>226</v>
      </c>
      <c r="B104" s="22">
        <v>10675</v>
      </c>
      <c r="C104" s="22">
        <v>10595</v>
      </c>
      <c r="D104" s="22">
        <v>1882</v>
      </c>
      <c r="E104" s="22">
        <v>4254</v>
      </c>
      <c r="F104" s="22">
        <v>2413</v>
      </c>
      <c r="G104" s="22">
        <v>3833</v>
      </c>
    </row>
    <row r="105" spans="1:7" ht="11.25">
      <c r="A105" s="4" t="s">
        <v>227</v>
      </c>
      <c r="B105" s="22">
        <v>955300</v>
      </c>
      <c r="C105" s="22">
        <v>955300</v>
      </c>
      <c r="D105" s="22">
        <v>955300</v>
      </c>
      <c r="E105" s="22">
        <v>955300</v>
      </c>
      <c r="F105" s="22">
        <v>916300</v>
      </c>
      <c r="G105" s="22">
        <v>836300</v>
      </c>
    </row>
    <row r="106" spans="1:7" ht="11.25">
      <c r="A106" s="4" t="s">
        <v>228</v>
      </c>
      <c r="B106" s="22">
        <v>179489</v>
      </c>
      <c r="C106" s="22">
        <v>150684</v>
      </c>
      <c r="D106" s="22">
        <v>92829</v>
      </c>
      <c r="E106" s="22">
        <v>112612</v>
      </c>
      <c r="F106" s="22">
        <v>93326</v>
      </c>
      <c r="G106" s="22">
        <v>130639</v>
      </c>
    </row>
    <row r="107" spans="1:7" ht="11.25">
      <c r="A107" s="3" t="s">
        <v>229</v>
      </c>
      <c r="B107" s="22">
        <v>1207984</v>
      </c>
      <c r="C107" s="22">
        <v>1172469</v>
      </c>
      <c r="D107" s="22">
        <v>1105915</v>
      </c>
      <c r="E107" s="22">
        <v>1129263</v>
      </c>
      <c r="F107" s="22">
        <v>1075550</v>
      </c>
      <c r="G107" s="22">
        <v>1035729</v>
      </c>
    </row>
    <row r="108" spans="1:7" ht="11.25">
      <c r="A108" s="2" t="s">
        <v>230</v>
      </c>
      <c r="B108" s="22">
        <v>-344573</v>
      </c>
      <c r="C108" s="22">
        <v>-94574</v>
      </c>
      <c r="D108" s="22">
        <v>-94574</v>
      </c>
      <c r="E108" s="22">
        <v>-74575</v>
      </c>
      <c r="F108" s="22">
        <v>-74578</v>
      </c>
      <c r="G108" s="22">
        <v>-74578</v>
      </c>
    </row>
    <row r="109" spans="1:7" ht="11.25">
      <c r="A109" s="2" t="s">
        <v>231</v>
      </c>
      <c r="B109" s="22">
        <v>1699822</v>
      </c>
      <c r="C109" s="22">
        <v>1914305</v>
      </c>
      <c r="D109" s="22">
        <v>1847751</v>
      </c>
      <c r="E109" s="22">
        <v>1891095</v>
      </c>
      <c r="F109" s="22">
        <v>1837372</v>
      </c>
      <c r="G109" s="22">
        <v>1797551</v>
      </c>
    </row>
    <row r="110" spans="1:7" ht="11.25">
      <c r="A110" s="2" t="s">
        <v>232</v>
      </c>
      <c r="B110" s="22">
        <v>13433</v>
      </c>
      <c r="C110" s="22">
        <v>9406</v>
      </c>
      <c r="D110" s="22">
        <v>5887</v>
      </c>
      <c r="E110" s="22">
        <v>10099</v>
      </c>
      <c r="F110" s="22">
        <v>7627</v>
      </c>
      <c r="G110" s="22">
        <v>18578</v>
      </c>
    </row>
    <row r="111" spans="1:7" ht="11.25">
      <c r="A111" s="2" t="s">
        <v>234</v>
      </c>
      <c r="B111" s="22">
        <v>13433</v>
      </c>
      <c r="C111" s="22">
        <v>9406</v>
      </c>
      <c r="D111" s="22">
        <v>5887</v>
      </c>
      <c r="E111" s="22">
        <v>10099</v>
      </c>
      <c r="F111" s="22">
        <v>7706</v>
      </c>
      <c r="G111" s="22">
        <v>18990</v>
      </c>
    </row>
    <row r="112" spans="1:7" ht="11.25">
      <c r="A112" s="6" t="s">
        <v>235</v>
      </c>
      <c r="B112" s="22">
        <v>1274</v>
      </c>
      <c r="C112" s="22">
        <v>1028</v>
      </c>
      <c r="D112" s="22">
        <v>763</v>
      </c>
      <c r="E112" s="22">
        <v>564</v>
      </c>
      <c r="F112" s="22">
        <v>364</v>
      </c>
      <c r="G112" s="22">
        <v>185</v>
      </c>
    </row>
    <row r="113" spans="1:7" ht="11.25">
      <c r="A113" s="6" t="s">
        <v>237</v>
      </c>
      <c r="B113" s="22">
        <v>1714529</v>
      </c>
      <c r="C113" s="22">
        <v>1924739</v>
      </c>
      <c r="D113" s="22">
        <v>1854401</v>
      </c>
      <c r="E113" s="22">
        <v>1901759</v>
      </c>
      <c r="F113" s="22">
        <v>1845443</v>
      </c>
      <c r="G113" s="22">
        <v>1816727</v>
      </c>
    </row>
    <row r="114" spans="1:7" ht="12" thickBot="1">
      <c r="A114" s="7" t="s">
        <v>238</v>
      </c>
      <c r="B114" s="22">
        <v>2784914</v>
      </c>
      <c r="C114" s="22">
        <v>3016651</v>
      </c>
      <c r="D114" s="22">
        <v>2879354</v>
      </c>
      <c r="E114" s="22">
        <v>3027503</v>
      </c>
      <c r="F114" s="22">
        <v>2857330</v>
      </c>
      <c r="G114" s="22">
        <v>2902509</v>
      </c>
    </row>
    <row r="115" spans="1:7" ht="12" thickTop="1">
      <c r="A115" s="8"/>
      <c r="B115" s="24"/>
      <c r="C115" s="24"/>
      <c r="D115" s="24"/>
      <c r="E115" s="24"/>
      <c r="F115" s="24"/>
      <c r="G115" s="24"/>
    </row>
    <row r="117" ht="11.25">
      <c r="A117" s="20" t="s">
        <v>243</v>
      </c>
    </row>
    <row r="118" ht="11.25">
      <c r="A118" s="20" t="s">
        <v>244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2013-06-21T19:32:40Z</dcterms:created>
  <dcterms:modified xsi:type="dcterms:W3CDTF">2013-06-21T19:32:50Z</dcterms:modified>
  <cp:category/>
  <cp:version/>
  <cp:contentType/>
  <cp:contentStatus/>
</cp:coreProperties>
</file>