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<sst xmlns="http://schemas.openxmlformats.org/spreadsheetml/2006/main" count="716" uniqueCount="306">
  <si>
    <t>持分法による投資損失</t>
  </si>
  <si>
    <t>投資有価証券売却益</t>
  </si>
  <si>
    <t>投資有価証券清算益</t>
  </si>
  <si>
    <t>関係会社株式売却益</t>
  </si>
  <si>
    <t>特別利益</t>
  </si>
  <si>
    <t>固定資産除売却損</t>
  </si>
  <si>
    <t>投資有価証券売却損</t>
  </si>
  <si>
    <t>訴訟損失引当金繰入額</t>
  </si>
  <si>
    <t>退職給付制度改定損</t>
  </si>
  <si>
    <t>特別退職金</t>
  </si>
  <si>
    <t>少数株主損益調整前四半期純利益</t>
  </si>
  <si>
    <t>賃貸事業等売上高</t>
  </si>
  <si>
    <t>連結・損益計算書</t>
  </si>
  <si>
    <t>未払法人税等</t>
  </si>
  <si>
    <t>未払役員賞与</t>
  </si>
  <si>
    <t>特別クレーム損失引当金</t>
  </si>
  <si>
    <t>その他の引当金</t>
  </si>
  <si>
    <t>引当金</t>
  </si>
  <si>
    <t>訴訟損失引当金</t>
  </si>
  <si>
    <t>長期預り保証金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</si>
  <si>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</si>
  <si>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</si>
  <si>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</si>
  <si>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</si>
  <si>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</si>
  <si>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</si>
  <si>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</si>
  <si>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</si>
  <si>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</si>
  <si>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有形固定資産売却損益（△は益）</t>
  </si>
  <si>
    <t>有形固定資産除却損</t>
  </si>
  <si>
    <t>有形固定資産除売却損益（△は益）</t>
  </si>
  <si>
    <t>減損損失</t>
  </si>
  <si>
    <t>のれん償却額</t>
  </si>
  <si>
    <t>負ののれん償却額</t>
  </si>
  <si>
    <t>投資有価証券評価損益（△は益）</t>
  </si>
  <si>
    <t>投資有価証券売却損益（△は益）</t>
  </si>
  <si>
    <t>投資有価証券清算損益（△は益）</t>
  </si>
  <si>
    <t>有価証券及び投資有価証券評価損益（△は益）</t>
  </si>
  <si>
    <t>関係会社株式評価損</t>
  </si>
  <si>
    <t>関係会社株式売却損益（△は益）</t>
  </si>
  <si>
    <t>保険差益</t>
  </si>
  <si>
    <t>受取保険金</t>
  </si>
  <si>
    <t>異常操業費用</t>
  </si>
  <si>
    <t>異常操業費用</t>
  </si>
  <si>
    <t>固定資産圧縮特別勘定繰入額</t>
  </si>
  <si>
    <t>固定資産圧縮損</t>
  </si>
  <si>
    <t>貸倒引当金の増減額（△は減少）</t>
  </si>
  <si>
    <t>賞与引当金の増減額（△は減少）</t>
  </si>
  <si>
    <t>役員賞与引当金の増減額（△は減少）</t>
  </si>
  <si>
    <t>特別クレーム損失引当金の増減額</t>
  </si>
  <si>
    <t>製品保証引当金の増減額（△は減少）</t>
  </si>
  <si>
    <t>退職給付引当金の増減額（△は減少）</t>
  </si>
  <si>
    <t>役員退職慰労引当金の増減額（△は減少）</t>
  </si>
  <si>
    <t>関係会社事業損失引当金の増減額（△は減少）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</si>
  <si>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</si>
  <si>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</si>
  <si>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</si>
  <si>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</si>
  <si>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</si>
  <si>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その他の流動資産の増減額（△は増加）</t>
  </si>
  <si>
    <t>その他の流動負債の増減額（△は減少）</t>
  </si>
  <si>
    <t>その他の固定負債の増減額（△は減少）</t>
  </si>
  <si>
    <t>持分法による投資損益（△は益）</t>
  </si>
  <si>
    <t>小計</t>
  </si>
  <si>
    <t>利息及び配当金の受取額</t>
  </si>
  <si>
    <t>利息の支払額</t>
  </si>
  <si>
    <t>保険金の受取額</t>
  </si>
  <si>
    <t>火災に伴う支出</t>
  </si>
  <si>
    <t>法人税等の支払額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</si>
  <si>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</si>
  <si>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</si>
  <si>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</si>
  <si>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</si>
  <si>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</si>
  <si>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</si>
  <si>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有形固定資産の除却による支出</t>
  </si>
  <si>
    <t>無形固定資産の取得による支出</t>
  </si>
  <si>
    <t>投資有価証券の取得による支出</t>
  </si>
  <si>
    <t>投資有価証券の売却による収入</t>
  </si>
  <si>
    <t>投資有価証券の清算による収入</t>
  </si>
  <si>
    <t>関係会社株式の売却による収入</t>
  </si>
  <si>
    <t>連結の範囲の変更を伴う子会社株式の取得による収入</t>
  </si>
  <si>
    <t>短期貸付けによる支出</t>
  </si>
  <si>
    <t>短期貸付金の回収による収入</t>
  </si>
  <si>
    <t>長期貸付けによる支出</t>
  </si>
  <si>
    <t>長期貸付金の回収による収入</t>
  </si>
  <si>
    <t>子会社株式の取得による支出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</si>
  <si>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</si>
  <si>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</si>
  <si>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</si>
  <si>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</si>
  <si>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</si>
  <si>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株式の発行による収入</t>
  </si>
  <si>
    <t>配当金の支払額</t>
  </si>
  <si>
    <t>少数株主への配当金の支払額</t>
  </si>
  <si>
    <t>自己株式の増減額（△は増加）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</si>
  <si>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</si>
  <si>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</si>
  <si>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</si>
  <si>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</si>
  <si>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</si>
  <si>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</si>
  <si>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</si>
  <si>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販売費・一般管理費</t>
  </si>
  <si>
    <t>販売支援金</t>
  </si>
  <si>
    <t>株式割当益</t>
  </si>
  <si>
    <t>貸倒引当金戻入額</t>
  </si>
  <si>
    <t>持分法による投資利益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</si>
  <si>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</si>
  <si>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</si>
  <si>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</si>
  <si>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</si>
  <si>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</si>
  <si>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</si>
  <si>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</si>
  <si>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</si>
  <si>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</si>
  <si>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</si>
  <si>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</si>
  <si>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</si>
  <si>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</si>
  <si>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</si>
  <si>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</si>
  <si>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</si>
  <si>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</si>
  <si>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</si>
  <si>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</si>
  <si>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</si>
  <si>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</si>
  <si>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</si>
  <si>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商品及び製品</t>
  </si>
  <si>
    <t>仕掛品</t>
  </si>
  <si>
    <t>原材料及び貯蔵品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</si>
  <si>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</si>
  <si>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</si>
  <si>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</si>
  <si>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</si>
  <si>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</si>
  <si>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</si>
  <si>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</si>
  <si>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</si>
  <si>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</si>
  <si>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</si>
  <si>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</si>
  <si>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</si>
  <si>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</si>
  <si>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</si>
  <si>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</si>
  <si>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</si>
  <si>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</t>
  </si>
  <si>
    <t>その他（純額）</t>
  </si>
  <si>
    <t>有形固定資産</t>
  </si>
  <si>
    <t>有形固定資産</t>
  </si>
  <si>
    <t>電話加入権その他</t>
  </si>
  <si>
    <t>のれん</t>
  </si>
  <si>
    <t>ソフトウエア</t>
  </si>
  <si>
    <t>無形固定資産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</si>
  <si>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</si>
  <si>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</si>
  <si>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</si>
  <si>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</si>
  <si>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</si>
  <si>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</si>
  <si>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関係会社長期貸付金</t>
  </si>
  <si>
    <t>破産更生債権等</t>
  </si>
  <si>
    <t>長期前払費用</t>
  </si>
  <si>
    <t>前払年金費用</t>
  </si>
  <si>
    <t>その他</t>
  </si>
  <si>
    <t>投資損失引当金</t>
  </si>
  <si>
    <t>投資その他の資産</t>
  </si>
  <si>
    <t>固定資産</t>
  </si>
  <si>
    <t>資産</t>
  </si>
  <si>
    <t>支払手形</t>
  </si>
  <si>
    <t>短期借入金</t>
  </si>
  <si>
    <t>短期借入金</t>
  </si>
  <si>
    <t>長期借入金のうち返済１年以内</t>
  </si>
  <si>
    <t>1年内返済予定の長期借入金</t>
  </si>
  <si>
    <t>社債（１年以内償還予定）</t>
  </si>
  <si>
    <t>1年内償還予定の社債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</si>
  <si>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</si>
  <si>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</si>
  <si>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</si>
  <si>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</si>
  <si>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</si>
  <si>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</si>
  <si>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預り金</t>
  </si>
  <si>
    <t>賞与引当金</t>
  </si>
  <si>
    <t>関係会社事業損失引当金</t>
  </si>
  <si>
    <t>その他</t>
  </si>
  <si>
    <t>流動負債</t>
  </si>
  <si>
    <t>流動負債</t>
  </si>
  <si>
    <t>社債</t>
  </si>
  <si>
    <t>長期借入金</t>
  </si>
  <si>
    <t>繰延税金負債</t>
  </si>
  <si>
    <t>退職給付引当金</t>
  </si>
  <si>
    <t>その他の固定負債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</si>
  <si>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</si>
  <si>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</si>
  <si>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</si>
  <si>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</si>
  <si>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</si>
  <si>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</si>
  <si>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</si>
  <si>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</si>
  <si>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</si>
  <si>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</si>
  <si>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</si>
  <si>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</si>
  <si>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</si>
  <si>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</si>
  <si>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</si>
  <si>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</si>
  <si>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</si>
  <si>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</si>
  <si>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</si>
  <si>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</si>
  <si>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ダイワボウホールディングス株式会社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</si>
  <si>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</si>
  <si>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</si>
  <si>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</si>
  <si>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</si>
  <si>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</si>
  <si>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</si>
  <si>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</si>
  <si>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</si>
  <si>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</si>
  <si>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営業収益</t>
  </si>
  <si>
    <t>営業費用</t>
  </si>
  <si>
    <t>売上総利益</t>
  </si>
  <si>
    <t>営業利益</t>
  </si>
  <si>
    <t>営業利益</t>
  </si>
  <si>
    <t>受取利息</t>
  </si>
  <si>
    <t>受取配当金</t>
  </si>
  <si>
    <t>受取配当金</t>
  </si>
  <si>
    <t>株式割当益</t>
  </si>
  <si>
    <t>その他</t>
  </si>
  <si>
    <t>営業外収益</t>
  </si>
  <si>
    <t>支払利息</t>
  </si>
  <si>
    <t>社債発行費償却</t>
  </si>
  <si>
    <t>グループ再編関連費用</t>
  </si>
  <si>
    <t>環境対策費</t>
  </si>
  <si>
    <t>関係会社事業損失引当金繰入額</t>
  </si>
  <si>
    <t>営業外費用</t>
  </si>
  <si>
    <t>経常利益</t>
  </si>
  <si>
    <t>関係会社事業損失引当金戻入額</t>
  </si>
  <si>
    <t>固定資産売却益</t>
  </si>
  <si>
    <t>特別利益</t>
  </si>
  <si>
    <t>投資有価証券評価損</t>
  </si>
  <si>
    <t>投資有価証券等評価損</t>
  </si>
  <si>
    <t>関係会社株式評価損</t>
  </si>
  <si>
    <t>減損損失</t>
  </si>
  <si>
    <t>災害による損失</t>
  </si>
  <si>
    <t>環境対策費</t>
  </si>
  <si>
    <t>投資損失引当金繰入額</t>
  </si>
  <si>
    <t>ゴルフ会員権評価損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</si>
  <si>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</si>
  <si>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</si>
  <si>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</si>
  <si>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</si>
  <si>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</si>
  <si>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</si>
  <si>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</si>
  <si>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</si>
  <si>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</si>
  <si>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</si>
  <si>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</si>
  <si>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</si>
  <si>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2013/08/12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</si>
  <si>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</si>
  <si>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</si>
  <si>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</si>
  <si>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</si>
  <si>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</si>
  <si>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</si>
  <si>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</si>
  <si>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</si>
  <si>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</si>
  <si>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</si>
  <si>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</si>
  <si>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</si>
  <si>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</si>
  <si>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</si>
  <si>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</si>
  <si>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</si>
  <si>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</si>
  <si>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</si>
  <si>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</si>
  <si>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</si>
  <si>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</si>
  <si>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</si>
  <si>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</si>
  <si>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2009/08/13</t>
  </si>
  <si>
    <t>2009/06/30</t>
  </si>
  <si>
    <t>2009/02/13</t>
  </si>
  <si>
    <t>2008/12/31</t>
  </si>
  <si>
    <t>2008/11/14</t>
  </si>
  <si>
    <t>2008/09/30</t>
  </si>
  <si>
    <t>2008/08/13</t>
  </si>
  <si>
    <t>2008/06/30</t>
  </si>
  <si>
    <t>受取手形及び営業未収入金</t>
  </si>
  <si>
    <t>繰延税金資産</t>
  </si>
  <si>
    <t>建物及び構築物（純額）</t>
  </si>
  <si>
    <t>機械装置及び運搬具（純額）</t>
  </si>
  <si>
    <t>資産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</si>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</sst>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215</v>
      </c>
      <c r="B2" s="14">
        <v>3107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216</v>
      </c>
      <c r="B3" s="1" t="s">
        <v>217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109</v>
      </c>
      <c r="B4" s="15" t="str">
        <f>HYPERLINK("http://www.kabupro.jp/mark/20140213/S10016UK.htm","四半期報告書")</f>
        <v>四半期報告書</v>
      </c>
      <c r="C4" s="15" t="str">
        <f>HYPERLINK("http://www.kabupro.jp/mark/20131113/S1000GET.htm","四半期報告書")</f>
        <v>四半期報告書</v>
      </c>
      <c r="D4" s="15" t="str">
        <f>HYPERLINK("http://www.kabupro.jp/mark/20130812/S000E9GA.htm","四半期報告書")</f>
        <v>四半期報告書</v>
      </c>
      <c r="E4" s="15" t="str">
        <f>HYPERLINK("http://www.kabupro.jp/mark/20130627/S000DTFF.htm","有価証券報告書")</f>
        <v>有価証券報告書</v>
      </c>
      <c r="F4" s="15" t="str">
        <f>HYPERLINK("http://www.kabupro.jp/mark/20140213/S10016UK.htm","四半期報告書")</f>
        <v>四半期報告書</v>
      </c>
      <c r="G4" s="15" t="str">
        <f>HYPERLINK("http://www.kabupro.jp/mark/20131113/S1000GET.htm","四半期報告書")</f>
        <v>四半期報告書</v>
      </c>
      <c r="H4" s="15" t="str">
        <f>HYPERLINK("http://www.kabupro.jp/mark/20130812/S000E9GA.htm","四半期報告書")</f>
        <v>四半期報告書</v>
      </c>
      <c r="I4" s="15" t="str">
        <f>HYPERLINK("http://www.kabupro.jp/mark/20130627/S000DTFF.htm","有価証券報告書")</f>
        <v>有価証券報告書</v>
      </c>
      <c r="J4" s="15" t="str">
        <f>HYPERLINK("http://www.kabupro.jp/mark/20130214/S000CW2H.htm","四半期報告書")</f>
        <v>四半期報告書</v>
      </c>
      <c r="K4" s="15" t="str">
        <f>HYPERLINK("http://www.kabupro.jp/mark/20121114/S000CBCH.htm","四半期報告書")</f>
        <v>四半期報告書</v>
      </c>
      <c r="L4" s="15" t="str">
        <f>HYPERLINK("http://www.kabupro.jp/mark/20120810/S000BP6U.htm","四半期報告書")</f>
        <v>四半期報告書</v>
      </c>
      <c r="M4" s="15" t="str">
        <f>HYPERLINK("http://www.kabupro.jp/mark/20120628/S000B9D7.htm","有価証券報告書")</f>
        <v>有価証券報告書</v>
      </c>
      <c r="N4" s="15" t="str">
        <f>HYPERLINK("http://www.kabupro.jp/mark/20120214/S000ACJK.htm","四半期報告書")</f>
        <v>四半期報告書</v>
      </c>
      <c r="O4" s="15" t="str">
        <f>HYPERLINK("http://www.kabupro.jp/mark/20111114/S0009R4Y.htm","四半期報告書")</f>
        <v>四半期報告書</v>
      </c>
      <c r="P4" s="15" t="str">
        <f>HYPERLINK("http://www.kabupro.jp/mark/20110812/S00096PS.htm","四半期報告書")</f>
        <v>四半期報告書</v>
      </c>
      <c r="Q4" s="15" t="str">
        <f>HYPERLINK("http://www.kabupro.jp/mark/20110629/S0008OMI.htm","有価証券報告書")</f>
        <v>有価証券報告書</v>
      </c>
      <c r="R4" s="15" t="str">
        <f>HYPERLINK("http://www.kabupro.jp/mark/20110214/S0007SX6.htm","四半期報告書")</f>
        <v>四半期報告書</v>
      </c>
      <c r="S4" s="15" t="str">
        <f>HYPERLINK("http://www.kabupro.jp/mark/20101112/S000763B.htm","四半期報告書")</f>
        <v>四半期報告書</v>
      </c>
      <c r="T4" s="15" t="str">
        <f>HYPERLINK("http://www.kabupro.jp/mark/20100813/S0006MCU.htm","四半期報告書")</f>
        <v>四半期報告書</v>
      </c>
      <c r="U4" s="15" t="str">
        <f>HYPERLINK("http://www.kabupro.jp/mark/20100629/S000663V.htm","有価証券報告書")</f>
        <v>有価証券報告書</v>
      </c>
      <c r="V4" s="15" t="str">
        <f>HYPERLINK("http://www.kabupro.jp/mark/20100212/S00056W4.htm","四半期報告書")</f>
        <v>四半期報告書</v>
      </c>
      <c r="W4" s="15" t="str">
        <f>HYPERLINK("http://www.kabupro.jp/mark/20091113/S0004MX0.htm","四半期報告書")</f>
        <v>四半期報告書</v>
      </c>
      <c r="X4" s="15" t="str">
        <f>HYPERLINK("http://www.kabupro.jp/mark/20090813/S0003WVZ.htm","四半期報告書")</f>
        <v>四半期報告書</v>
      </c>
      <c r="Y4" s="15" t="str">
        <f>HYPERLINK("http://www.kabupro.jp/mark/20090626/S0003HTE.htm","有価証券報告書")</f>
        <v>有価証券報告書</v>
      </c>
    </row>
    <row r="5" spans="1:25" ht="14.25" thickBot="1">
      <c r="A5" s="11" t="s">
        <v>110</v>
      </c>
      <c r="B5" s="1" t="s">
        <v>263</v>
      </c>
      <c r="C5" s="1" t="s">
        <v>266</v>
      </c>
      <c r="D5" s="1" t="s">
        <v>268</v>
      </c>
      <c r="E5" s="1" t="s">
        <v>116</v>
      </c>
      <c r="F5" s="1" t="s">
        <v>263</v>
      </c>
      <c r="G5" s="1" t="s">
        <v>266</v>
      </c>
      <c r="H5" s="1" t="s">
        <v>268</v>
      </c>
      <c r="I5" s="1" t="s">
        <v>116</v>
      </c>
      <c r="J5" s="1" t="s">
        <v>270</v>
      </c>
      <c r="K5" s="1" t="s">
        <v>272</v>
      </c>
      <c r="L5" s="1" t="s">
        <v>274</v>
      </c>
      <c r="M5" s="1" t="s">
        <v>120</v>
      </c>
      <c r="N5" s="1" t="s">
        <v>276</v>
      </c>
      <c r="O5" s="1" t="s">
        <v>278</v>
      </c>
      <c r="P5" s="1" t="s">
        <v>280</v>
      </c>
      <c r="Q5" s="1" t="s">
        <v>122</v>
      </c>
      <c r="R5" s="1" t="s">
        <v>282</v>
      </c>
      <c r="S5" s="1" t="s">
        <v>284</v>
      </c>
      <c r="T5" s="1" t="s">
        <v>286</v>
      </c>
      <c r="U5" s="1" t="s">
        <v>124</v>
      </c>
      <c r="V5" s="1" t="s">
        <v>288</v>
      </c>
      <c r="W5" s="1" t="s">
        <v>290</v>
      </c>
      <c r="X5" s="1" t="s">
        <v>292</v>
      </c>
      <c r="Y5" s="1" t="s">
        <v>126</v>
      </c>
    </row>
    <row r="6" spans="1:25" ht="15" thickBot="1" thickTop="1">
      <c r="A6" s="10" t="s">
        <v>111</v>
      </c>
      <c r="B6" s="18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112</v>
      </c>
      <c r="B7" s="14" t="s">
        <v>26</v>
      </c>
      <c r="C7" s="14" t="s">
        <v>26</v>
      </c>
      <c r="D7" s="14" t="s">
        <v>26</v>
      </c>
      <c r="E7" s="16" t="s">
        <v>117</v>
      </c>
      <c r="F7" s="14" t="s">
        <v>26</v>
      </c>
      <c r="G7" s="14" t="s">
        <v>26</v>
      </c>
      <c r="H7" s="14" t="s">
        <v>26</v>
      </c>
      <c r="I7" s="16" t="s">
        <v>117</v>
      </c>
      <c r="J7" s="14" t="s">
        <v>26</v>
      </c>
      <c r="K7" s="14" t="s">
        <v>26</v>
      </c>
      <c r="L7" s="14" t="s">
        <v>26</v>
      </c>
      <c r="M7" s="16" t="s">
        <v>117</v>
      </c>
      <c r="N7" s="14" t="s">
        <v>26</v>
      </c>
      <c r="O7" s="14" t="s">
        <v>26</v>
      </c>
      <c r="P7" s="14" t="s">
        <v>26</v>
      </c>
      <c r="Q7" s="16" t="s">
        <v>117</v>
      </c>
      <c r="R7" s="14" t="s">
        <v>26</v>
      </c>
      <c r="S7" s="14" t="s">
        <v>26</v>
      </c>
      <c r="T7" s="14" t="s">
        <v>26</v>
      </c>
      <c r="U7" s="16" t="s">
        <v>117</v>
      </c>
      <c r="V7" s="14" t="s">
        <v>26</v>
      </c>
      <c r="W7" s="14" t="s">
        <v>26</v>
      </c>
      <c r="X7" s="14" t="s">
        <v>26</v>
      </c>
      <c r="Y7" s="16" t="s">
        <v>117</v>
      </c>
    </row>
    <row r="8" spans="1:25" ht="13.5">
      <c r="A8" s="13" t="s">
        <v>113</v>
      </c>
      <c r="B8" s="1" t="s">
        <v>27</v>
      </c>
      <c r="C8" s="1" t="s">
        <v>27</v>
      </c>
      <c r="D8" s="1" t="s">
        <v>27</v>
      </c>
      <c r="E8" s="17" t="s">
        <v>221</v>
      </c>
      <c r="F8" s="1" t="s">
        <v>221</v>
      </c>
      <c r="G8" s="1" t="s">
        <v>221</v>
      </c>
      <c r="H8" s="1" t="s">
        <v>221</v>
      </c>
      <c r="I8" s="17" t="s">
        <v>222</v>
      </c>
      <c r="J8" s="1" t="s">
        <v>222</v>
      </c>
      <c r="K8" s="1" t="s">
        <v>222</v>
      </c>
      <c r="L8" s="1" t="s">
        <v>222</v>
      </c>
      <c r="M8" s="17" t="s">
        <v>223</v>
      </c>
      <c r="N8" s="1" t="s">
        <v>223</v>
      </c>
      <c r="O8" s="1" t="s">
        <v>223</v>
      </c>
      <c r="P8" s="1" t="s">
        <v>223</v>
      </c>
      <c r="Q8" s="17" t="s">
        <v>224</v>
      </c>
      <c r="R8" s="1" t="s">
        <v>224</v>
      </c>
      <c r="S8" s="1" t="s">
        <v>224</v>
      </c>
      <c r="T8" s="1" t="s">
        <v>224</v>
      </c>
      <c r="U8" s="17" t="s">
        <v>225</v>
      </c>
      <c r="V8" s="1" t="s">
        <v>225</v>
      </c>
      <c r="W8" s="1" t="s">
        <v>225</v>
      </c>
      <c r="X8" s="1" t="s">
        <v>225</v>
      </c>
      <c r="Y8" s="17" t="s">
        <v>226</v>
      </c>
    </row>
    <row r="9" spans="1:25" ht="13.5">
      <c r="A9" s="13" t="s">
        <v>114</v>
      </c>
      <c r="B9" s="1" t="s">
        <v>265</v>
      </c>
      <c r="C9" s="1" t="s">
        <v>267</v>
      </c>
      <c r="D9" s="1" t="s">
        <v>269</v>
      </c>
      <c r="E9" s="17" t="s">
        <v>118</v>
      </c>
      <c r="F9" s="1" t="s">
        <v>271</v>
      </c>
      <c r="G9" s="1" t="s">
        <v>273</v>
      </c>
      <c r="H9" s="1" t="s">
        <v>275</v>
      </c>
      <c r="I9" s="17" t="s">
        <v>119</v>
      </c>
      <c r="J9" s="1" t="s">
        <v>277</v>
      </c>
      <c r="K9" s="1" t="s">
        <v>279</v>
      </c>
      <c r="L9" s="1" t="s">
        <v>281</v>
      </c>
      <c r="M9" s="17" t="s">
        <v>121</v>
      </c>
      <c r="N9" s="1" t="s">
        <v>283</v>
      </c>
      <c r="O9" s="1" t="s">
        <v>285</v>
      </c>
      <c r="P9" s="1" t="s">
        <v>287</v>
      </c>
      <c r="Q9" s="17" t="s">
        <v>123</v>
      </c>
      <c r="R9" s="1" t="s">
        <v>289</v>
      </c>
      <c r="S9" s="1" t="s">
        <v>291</v>
      </c>
      <c r="T9" s="1" t="s">
        <v>293</v>
      </c>
      <c r="U9" s="17" t="s">
        <v>125</v>
      </c>
      <c r="V9" s="1" t="s">
        <v>295</v>
      </c>
      <c r="W9" s="1" t="s">
        <v>297</v>
      </c>
      <c r="X9" s="1" t="s">
        <v>299</v>
      </c>
      <c r="Y9" s="17" t="s">
        <v>127</v>
      </c>
    </row>
    <row r="10" spans="1:25" ht="14.25" thickBot="1">
      <c r="A10" s="13" t="s">
        <v>115</v>
      </c>
      <c r="B10" s="1" t="s">
        <v>129</v>
      </c>
      <c r="C10" s="1" t="s">
        <v>129</v>
      </c>
      <c r="D10" s="1" t="s">
        <v>129</v>
      </c>
      <c r="E10" s="17" t="s">
        <v>129</v>
      </c>
      <c r="F10" s="1" t="s">
        <v>129</v>
      </c>
      <c r="G10" s="1" t="s">
        <v>129</v>
      </c>
      <c r="H10" s="1" t="s">
        <v>129</v>
      </c>
      <c r="I10" s="17" t="s">
        <v>129</v>
      </c>
      <c r="J10" s="1" t="s">
        <v>129</v>
      </c>
      <c r="K10" s="1" t="s">
        <v>129</v>
      </c>
      <c r="L10" s="1" t="s">
        <v>129</v>
      </c>
      <c r="M10" s="17" t="s">
        <v>129</v>
      </c>
      <c r="N10" s="1" t="s">
        <v>129</v>
      </c>
      <c r="O10" s="1" t="s">
        <v>129</v>
      </c>
      <c r="P10" s="1" t="s">
        <v>129</v>
      </c>
      <c r="Q10" s="17" t="s">
        <v>129</v>
      </c>
      <c r="R10" s="1" t="s">
        <v>129</v>
      </c>
      <c r="S10" s="1" t="s">
        <v>129</v>
      </c>
      <c r="T10" s="1" t="s">
        <v>129</v>
      </c>
      <c r="U10" s="17" t="s">
        <v>129</v>
      </c>
      <c r="V10" s="1" t="s">
        <v>129</v>
      </c>
      <c r="W10" s="1" t="s">
        <v>129</v>
      </c>
      <c r="X10" s="1" t="s">
        <v>129</v>
      </c>
      <c r="Y10" s="17" t="s">
        <v>129</v>
      </c>
    </row>
    <row r="11" spans="1:25" ht="14.25" thickTop="1">
      <c r="A11" s="26" t="s">
        <v>102</v>
      </c>
      <c r="B11" s="27">
        <v>429410</v>
      </c>
      <c r="C11" s="27">
        <v>273273</v>
      </c>
      <c r="D11" s="27">
        <v>121228</v>
      </c>
      <c r="E11" s="21">
        <v>513469</v>
      </c>
      <c r="F11" s="27">
        <v>365861</v>
      </c>
      <c r="G11" s="27">
        <v>242020</v>
      </c>
      <c r="H11" s="27">
        <v>112410</v>
      </c>
      <c r="I11" s="21">
        <v>489543</v>
      </c>
      <c r="J11" s="27">
        <v>345077</v>
      </c>
      <c r="K11" s="27">
        <v>230484</v>
      </c>
      <c r="L11" s="27">
        <v>108674</v>
      </c>
      <c r="M11" s="21">
        <v>452495</v>
      </c>
      <c r="N11" s="27">
        <v>322852</v>
      </c>
      <c r="O11" s="27">
        <v>210759</v>
      </c>
      <c r="P11" s="27">
        <v>98833</v>
      </c>
      <c r="Q11" s="21">
        <v>448970</v>
      </c>
      <c r="R11" s="27">
        <v>303418</v>
      </c>
      <c r="S11" s="27">
        <v>196361</v>
      </c>
      <c r="T11" s="27">
        <v>92931</v>
      </c>
      <c r="U11" s="21">
        <v>259484</v>
      </c>
      <c r="V11" s="27">
        <v>136756</v>
      </c>
      <c r="W11" s="27">
        <v>32546</v>
      </c>
      <c r="X11" s="27">
        <v>16084</v>
      </c>
      <c r="Y11" s="21">
        <v>67275</v>
      </c>
    </row>
    <row r="12" spans="1:25" ht="13.5">
      <c r="A12" s="7" t="s">
        <v>103</v>
      </c>
      <c r="B12" s="28">
        <v>394786</v>
      </c>
      <c r="C12" s="28">
        <v>250927</v>
      </c>
      <c r="D12" s="28">
        <v>111110</v>
      </c>
      <c r="E12" s="22">
        <v>468152</v>
      </c>
      <c r="F12" s="28">
        <v>333727</v>
      </c>
      <c r="G12" s="28">
        <v>220494</v>
      </c>
      <c r="H12" s="28">
        <v>102259</v>
      </c>
      <c r="I12" s="22">
        <v>443845</v>
      </c>
      <c r="J12" s="28">
        <v>311835</v>
      </c>
      <c r="K12" s="28">
        <v>207812</v>
      </c>
      <c r="L12" s="28">
        <v>97438</v>
      </c>
      <c r="M12" s="22">
        <v>409721</v>
      </c>
      <c r="N12" s="28">
        <v>292661</v>
      </c>
      <c r="O12" s="28">
        <v>190711</v>
      </c>
      <c r="P12" s="28">
        <v>89302</v>
      </c>
      <c r="Q12" s="22">
        <v>407328</v>
      </c>
      <c r="R12" s="28">
        <v>275083</v>
      </c>
      <c r="S12" s="28">
        <v>177679</v>
      </c>
      <c r="T12" s="28">
        <v>83966</v>
      </c>
      <c r="U12" s="22">
        <v>233105</v>
      </c>
      <c r="V12" s="28">
        <v>121298</v>
      </c>
      <c r="W12" s="28">
        <v>26418</v>
      </c>
      <c r="X12" s="28">
        <v>12901</v>
      </c>
      <c r="Y12" s="22">
        <v>54976</v>
      </c>
    </row>
    <row r="13" spans="1:25" ht="13.5">
      <c r="A13" s="7" t="s">
        <v>229</v>
      </c>
      <c r="B13" s="28">
        <v>34623</v>
      </c>
      <c r="C13" s="28">
        <v>22345</v>
      </c>
      <c r="D13" s="28">
        <v>10118</v>
      </c>
      <c r="E13" s="22">
        <v>45316</v>
      </c>
      <c r="F13" s="28">
        <v>32134</v>
      </c>
      <c r="G13" s="28">
        <v>21525</v>
      </c>
      <c r="H13" s="28">
        <v>10151</v>
      </c>
      <c r="I13" s="22">
        <v>45697</v>
      </c>
      <c r="J13" s="28">
        <v>33241</v>
      </c>
      <c r="K13" s="28">
        <v>22672</v>
      </c>
      <c r="L13" s="28">
        <v>11235</v>
      </c>
      <c r="M13" s="22">
        <v>42773</v>
      </c>
      <c r="N13" s="28">
        <v>30190</v>
      </c>
      <c r="O13" s="28">
        <v>20047</v>
      </c>
      <c r="P13" s="28">
        <v>9530</v>
      </c>
      <c r="Q13" s="22">
        <v>41641</v>
      </c>
      <c r="R13" s="28">
        <v>28334</v>
      </c>
      <c r="S13" s="28">
        <v>18682</v>
      </c>
      <c r="T13" s="28">
        <v>8965</v>
      </c>
      <c r="U13" s="22">
        <v>26378</v>
      </c>
      <c r="V13" s="28">
        <v>15457</v>
      </c>
      <c r="W13" s="28">
        <v>6128</v>
      </c>
      <c r="X13" s="28">
        <v>3183</v>
      </c>
      <c r="Y13" s="22">
        <v>12299</v>
      </c>
    </row>
    <row r="14" spans="1:25" ht="13.5">
      <c r="A14" s="7" t="s">
        <v>104</v>
      </c>
      <c r="B14" s="28">
        <v>30157</v>
      </c>
      <c r="C14" s="28">
        <v>19993</v>
      </c>
      <c r="D14" s="28">
        <v>9850</v>
      </c>
      <c r="E14" s="22">
        <v>39410</v>
      </c>
      <c r="F14" s="28">
        <v>29241</v>
      </c>
      <c r="G14" s="28">
        <v>19572</v>
      </c>
      <c r="H14" s="28">
        <v>9670</v>
      </c>
      <c r="I14" s="22">
        <v>38628</v>
      </c>
      <c r="J14" s="28">
        <v>28767</v>
      </c>
      <c r="K14" s="28">
        <v>19334</v>
      </c>
      <c r="L14" s="28">
        <v>9572</v>
      </c>
      <c r="M14" s="22">
        <v>36631</v>
      </c>
      <c r="N14" s="28">
        <v>27028</v>
      </c>
      <c r="O14" s="28">
        <v>17971</v>
      </c>
      <c r="P14" s="28">
        <v>8993</v>
      </c>
      <c r="Q14" s="22">
        <v>36629</v>
      </c>
      <c r="R14" s="28">
        <v>27167</v>
      </c>
      <c r="S14" s="28">
        <v>18001</v>
      </c>
      <c r="T14" s="28">
        <v>9227</v>
      </c>
      <c r="U14" s="22">
        <v>23736</v>
      </c>
      <c r="V14" s="28">
        <v>14657</v>
      </c>
      <c r="W14" s="28">
        <v>5492</v>
      </c>
      <c r="X14" s="28">
        <v>2728</v>
      </c>
      <c r="Y14" s="22">
        <v>10896</v>
      </c>
    </row>
    <row r="15" spans="1:25" ht="14.25" thickBot="1">
      <c r="A15" s="25" t="s">
        <v>230</v>
      </c>
      <c r="B15" s="29">
        <v>4466</v>
      </c>
      <c r="C15" s="29">
        <v>2352</v>
      </c>
      <c r="D15" s="29">
        <v>267</v>
      </c>
      <c r="E15" s="23">
        <v>5906</v>
      </c>
      <c r="F15" s="29">
        <v>2893</v>
      </c>
      <c r="G15" s="29">
        <v>1953</v>
      </c>
      <c r="H15" s="29">
        <v>481</v>
      </c>
      <c r="I15" s="23">
        <v>7069</v>
      </c>
      <c r="J15" s="29">
        <v>4474</v>
      </c>
      <c r="K15" s="29">
        <v>3337</v>
      </c>
      <c r="L15" s="29">
        <v>1663</v>
      </c>
      <c r="M15" s="23">
        <v>6141</v>
      </c>
      <c r="N15" s="29">
        <v>3162</v>
      </c>
      <c r="O15" s="29">
        <v>2075</v>
      </c>
      <c r="P15" s="29">
        <v>537</v>
      </c>
      <c r="Q15" s="23">
        <v>5012</v>
      </c>
      <c r="R15" s="29">
        <v>1167</v>
      </c>
      <c r="S15" s="29">
        <v>681</v>
      </c>
      <c r="T15" s="29">
        <v>-261</v>
      </c>
      <c r="U15" s="23">
        <v>2641</v>
      </c>
      <c r="V15" s="29">
        <v>800</v>
      </c>
      <c r="W15" s="29">
        <v>635</v>
      </c>
      <c r="X15" s="29">
        <v>454</v>
      </c>
      <c r="Y15" s="23">
        <v>1402</v>
      </c>
    </row>
    <row r="16" spans="1:25" ht="14.25" thickTop="1">
      <c r="A16" s="6" t="s">
        <v>232</v>
      </c>
      <c r="B16" s="28">
        <v>20</v>
      </c>
      <c r="C16" s="28">
        <v>10</v>
      </c>
      <c r="D16" s="28">
        <v>5</v>
      </c>
      <c r="E16" s="22">
        <v>32</v>
      </c>
      <c r="F16" s="28">
        <v>19</v>
      </c>
      <c r="G16" s="28">
        <v>15</v>
      </c>
      <c r="H16" s="28">
        <v>7</v>
      </c>
      <c r="I16" s="22">
        <v>54</v>
      </c>
      <c r="J16" s="28">
        <v>34</v>
      </c>
      <c r="K16" s="28">
        <v>27</v>
      </c>
      <c r="L16" s="28">
        <v>10</v>
      </c>
      <c r="M16" s="22">
        <v>75</v>
      </c>
      <c r="N16" s="28">
        <v>44</v>
      </c>
      <c r="O16" s="28">
        <v>29</v>
      </c>
      <c r="P16" s="28">
        <v>17</v>
      </c>
      <c r="Q16" s="22">
        <v>127</v>
      </c>
      <c r="R16" s="28">
        <v>96</v>
      </c>
      <c r="S16" s="28">
        <v>65</v>
      </c>
      <c r="T16" s="28">
        <v>37</v>
      </c>
      <c r="U16" s="22">
        <v>136</v>
      </c>
      <c r="V16" s="28">
        <v>94</v>
      </c>
      <c r="W16" s="28">
        <v>97</v>
      </c>
      <c r="X16" s="28">
        <v>41</v>
      </c>
      <c r="Y16" s="22">
        <v>145</v>
      </c>
    </row>
    <row r="17" spans="1:25" ht="13.5">
      <c r="A17" s="6" t="s">
        <v>233</v>
      </c>
      <c r="B17" s="28">
        <v>116</v>
      </c>
      <c r="C17" s="28">
        <v>73</v>
      </c>
      <c r="D17" s="28">
        <v>71</v>
      </c>
      <c r="E17" s="22">
        <v>117</v>
      </c>
      <c r="F17" s="28">
        <v>112</v>
      </c>
      <c r="G17" s="28">
        <v>69</v>
      </c>
      <c r="H17" s="28">
        <v>67</v>
      </c>
      <c r="I17" s="22">
        <v>128</v>
      </c>
      <c r="J17" s="28">
        <v>123</v>
      </c>
      <c r="K17" s="28">
        <v>81</v>
      </c>
      <c r="L17" s="28">
        <v>80</v>
      </c>
      <c r="M17" s="22">
        <v>108</v>
      </c>
      <c r="N17" s="28">
        <v>106</v>
      </c>
      <c r="O17" s="28">
        <v>71</v>
      </c>
      <c r="P17" s="28">
        <v>71</v>
      </c>
      <c r="Q17" s="22">
        <v>88</v>
      </c>
      <c r="R17" s="28">
        <v>86</v>
      </c>
      <c r="S17" s="28">
        <v>51</v>
      </c>
      <c r="T17" s="28">
        <v>51</v>
      </c>
      <c r="U17" s="22">
        <v>78</v>
      </c>
      <c r="V17" s="28">
        <v>76</v>
      </c>
      <c r="W17" s="28">
        <v>44</v>
      </c>
      <c r="X17" s="28">
        <v>42</v>
      </c>
      <c r="Y17" s="22">
        <v>65</v>
      </c>
    </row>
    <row r="18" spans="1:25" ht="13.5">
      <c r="A18" s="6" t="s">
        <v>105</v>
      </c>
      <c r="B18" s="28"/>
      <c r="C18" s="28"/>
      <c r="D18" s="28"/>
      <c r="E18" s="22">
        <v>167</v>
      </c>
      <c r="F18" s="28"/>
      <c r="G18" s="28"/>
      <c r="H18" s="28"/>
      <c r="I18" s="22">
        <v>162</v>
      </c>
      <c r="J18" s="28">
        <v>100</v>
      </c>
      <c r="K18" s="28">
        <v>54</v>
      </c>
      <c r="L18" s="28">
        <v>25</v>
      </c>
      <c r="M18" s="22">
        <v>94</v>
      </c>
      <c r="N18" s="28"/>
      <c r="O18" s="28"/>
      <c r="P18" s="28"/>
      <c r="Q18" s="22">
        <v>138</v>
      </c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106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>
        <v>59</v>
      </c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34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>
        <v>186</v>
      </c>
      <c r="V20" s="28">
        <v>139</v>
      </c>
      <c r="W20" s="28">
        <v>92</v>
      </c>
      <c r="X20" s="28">
        <v>46</v>
      </c>
      <c r="Y20" s="22">
        <v>185</v>
      </c>
    </row>
    <row r="21" spans="1:25" ht="13.5">
      <c r="A21" s="6" t="s">
        <v>107</v>
      </c>
      <c r="B21" s="28"/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108</v>
      </c>
      <c r="B22" s="28">
        <v>103</v>
      </c>
      <c r="C22" s="28">
        <v>68</v>
      </c>
      <c r="D22" s="28">
        <v>37</v>
      </c>
      <c r="E22" s="22">
        <v>79</v>
      </c>
      <c r="F22" s="28">
        <v>41</v>
      </c>
      <c r="G22" s="28">
        <v>25</v>
      </c>
      <c r="H22" s="28">
        <v>8</v>
      </c>
      <c r="I22" s="22">
        <v>77</v>
      </c>
      <c r="J22" s="28">
        <v>97</v>
      </c>
      <c r="K22" s="28">
        <v>83</v>
      </c>
      <c r="L22" s="28">
        <v>50</v>
      </c>
      <c r="M22" s="22">
        <v>220</v>
      </c>
      <c r="N22" s="28">
        <v>126</v>
      </c>
      <c r="O22" s="28">
        <v>102</v>
      </c>
      <c r="P22" s="28"/>
      <c r="Q22" s="22">
        <v>189</v>
      </c>
      <c r="R22" s="28">
        <v>160</v>
      </c>
      <c r="S22" s="28">
        <v>149</v>
      </c>
      <c r="T22" s="28">
        <v>58</v>
      </c>
      <c r="U22" s="22">
        <v>731</v>
      </c>
      <c r="V22" s="28">
        <v>599</v>
      </c>
      <c r="W22" s="28">
        <v>492</v>
      </c>
      <c r="X22" s="28">
        <v>176</v>
      </c>
      <c r="Y22" s="22">
        <v>1130</v>
      </c>
    </row>
    <row r="23" spans="1:25" ht="13.5">
      <c r="A23" s="6" t="s">
        <v>138</v>
      </c>
      <c r="B23" s="28">
        <v>377</v>
      </c>
      <c r="C23" s="28">
        <v>315</v>
      </c>
      <c r="D23" s="28">
        <v>130</v>
      </c>
      <c r="E23" s="22">
        <v>282</v>
      </c>
      <c r="F23" s="28">
        <v>291</v>
      </c>
      <c r="G23" s="28">
        <v>219</v>
      </c>
      <c r="H23" s="28">
        <v>127</v>
      </c>
      <c r="I23" s="22">
        <v>365</v>
      </c>
      <c r="J23" s="28">
        <v>291</v>
      </c>
      <c r="K23" s="28">
        <v>254</v>
      </c>
      <c r="L23" s="28">
        <v>131</v>
      </c>
      <c r="M23" s="22">
        <v>396</v>
      </c>
      <c r="N23" s="28">
        <v>374</v>
      </c>
      <c r="O23" s="28">
        <v>256</v>
      </c>
      <c r="P23" s="28">
        <v>100</v>
      </c>
      <c r="Q23" s="22">
        <v>401</v>
      </c>
      <c r="R23" s="28">
        <v>368</v>
      </c>
      <c r="S23" s="28">
        <v>286</v>
      </c>
      <c r="T23" s="28">
        <v>141</v>
      </c>
      <c r="U23" s="22">
        <v>305</v>
      </c>
      <c r="V23" s="28">
        <v>199</v>
      </c>
      <c r="W23" s="28">
        <v>101</v>
      </c>
      <c r="X23" s="28">
        <v>47</v>
      </c>
      <c r="Y23" s="22">
        <v>199</v>
      </c>
    </row>
    <row r="24" spans="1:25" ht="13.5">
      <c r="A24" s="6" t="s">
        <v>237</v>
      </c>
      <c r="B24" s="28">
        <v>617</v>
      </c>
      <c r="C24" s="28">
        <v>469</v>
      </c>
      <c r="D24" s="28">
        <v>245</v>
      </c>
      <c r="E24" s="22">
        <v>678</v>
      </c>
      <c r="F24" s="28">
        <v>464</v>
      </c>
      <c r="G24" s="28">
        <v>329</v>
      </c>
      <c r="H24" s="28">
        <v>211</v>
      </c>
      <c r="I24" s="22">
        <v>787</v>
      </c>
      <c r="J24" s="28">
        <v>648</v>
      </c>
      <c r="K24" s="28">
        <v>502</v>
      </c>
      <c r="L24" s="28">
        <v>298</v>
      </c>
      <c r="M24" s="22">
        <v>895</v>
      </c>
      <c r="N24" s="28">
        <v>651</v>
      </c>
      <c r="O24" s="28">
        <v>460</v>
      </c>
      <c r="P24" s="28">
        <v>248</v>
      </c>
      <c r="Q24" s="22">
        <v>945</v>
      </c>
      <c r="R24" s="28">
        <v>711</v>
      </c>
      <c r="S24" s="28">
        <v>553</v>
      </c>
      <c r="T24" s="28">
        <v>288</v>
      </c>
      <c r="U24" s="22">
        <v>1437</v>
      </c>
      <c r="V24" s="28">
        <v>1109</v>
      </c>
      <c r="W24" s="28">
        <v>829</v>
      </c>
      <c r="X24" s="28">
        <v>354</v>
      </c>
      <c r="Y24" s="22">
        <v>1726</v>
      </c>
    </row>
    <row r="25" spans="1:25" ht="13.5">
      <c r="A25" s="6" t="s">
        <v>238</v>
      </c>
      <c r="B25" s="28">
        <v>620</v>
      </c>
      <c r="C25" s="28">
        <v>414</v>
      </c>
      <c r="D25" s="28">
        <v>200</v>
      </c>
      <c r="E25" s="22">
        <v>840</v>
      </c>
      <c r="F25" s="28">
        <v>634</v>
      </c>
      <c r="G25" s="28">
        <v>425</v>
      </c>
      <c r="H25" s="28">
        <v>213</v>
      </c>
      <c r="I25" s="22">
        <v>902</v>
      </c>
      <c r="J25" s="28">
        <v>683</v>
      </c>
      <c r="K25" s="28">
        <v>461</v>
      </c>
      <c r="L25" s="28">
        <v>222</v>
      </c>
      <c r="M25" s="22">
        <v>869</v>
      </c>
      <c r="N25" s="28">
        <v>656</v>
      </c>
      <c r="O25" s="28">
        <v>444</v>
      </c>
      <c r="P25" s="28">
        <v>223</v>
      </c>
      <c r="Q25" s="22">
        <v>995</v>
      </c>
      <c r="R25" s="28">
        <v>780</v>
      </c>
      <c r="S25" s="28">
        <v>521</v>
      </c>
      <c r="T25" s="28">
        <v>263</v>
      </c>
      <c r="U25" s="22">
        <v>776</v>
      </c>
      <c r="V25" s="28">
        <v>499</v>
      </c>
      <c r="W25" s="28">
        <v>251</v>
      </c>
      <c r="X25" s="28">
        <v>134</v>
      </c>
      <c r="Y25" s="22">
        <v>530</v>
      </c>
    </row>
    <row r="26" spans="1:25" ht="13.5">
      <c r="A26" s="6" t="s">
        <v>240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>
        <v>105</v>
      </c>
      <c r="N26" s="28"/>
      <c r="O26" s="28"/>
      <c r="P26" s="28"/>
      <c r="Q26" s="22">
        <v>195</v>
      </c>
      <c r="R26" s="28">
        <v>195</v>
      </c>
      <c r="S26" s="28">
        <v>195</v>
      </c>
      <c r="T26" s="28">
        <v>97</v>
      </c>
      <c r="U26" s="22">
        <v>426</v>
      </c>
      <c r="V26" s="28"/>
      <c r="W26" s="28"/>
      <c r="X26" s="28"/>
      <c r="Y26" s="22"/>
    </row>
    <row r="27" spans="1:25" ht="13.5">
      <c r="A27" s="6" t="s">
        <v>0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>
        <v>3</v>
      </c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138</v>
      </c>
      <c r="B28" s="28">
        <v>292</v>
      </c>
      <c r="C28" s="28">
        <v>193</v>
      </c>
      <c r="D28" s="28">
        <v>73</v>
      </c>
      <c r="E28" s="22">
        <v>717</v>
      </c>
      <c r="F28" s="28">
        <v>465</v>
      </c>
      <c r="G28" s="28">
        <v>304</v>
      </c>
      <c r="H28" s="28">
        <v>128</v>
      </c>
      <c r="I28" s="22">
        <v>830</v>
      </c>
      <c r="J28" s="28">
        <v>410</v>
      </c>
      <c r="K28" s="28">
        <v>307</v>
      </c>
      <c r="L28" s="28">
        <v>92</v>
      </c>
      <c r="M28" s="22">
        <v>626</v>
      </c>
      <c r="N28" s="28">
        <v>446</v>
      </c>
      <c r="O28" s="28">
        <v>325</v>
      </c>
      <c r="P28" s="28">
        <v>133</v>
      </c>
      <c r="Q28" s="22">
        <v>897</v>
      </c>
      <c r="R28" s="28">
        <v>654</v>
      </c>
      <c r="S28" s="28">
        <v>514</v>
      </c>
      <c r="T28" s="28">
        <v>191</v>
      </c>
      <c r="U28" s="22">
        <v>603</v>
      </c>
      <c r="V28" s="28">
        <v>490</v>
      </c>
      <c r="W28" s="28">
        <v>181</v>
      </c>
      <c r="X28" s="28">
        <v>105</v>
      </c>
      <c r="Y28" s="22">
        <v>387</v>
      </c>
    </row>
    <row r="29" spans="1:25" ht="13.5">
      <c r="A29" s="6" t="s">
        <v>243</v>
      </c>
      <c r="B29" s="28">
        <v>913</v>
      </c>
      <c r="C29" s="28">
        <v>608</v>
      </c>
      <c r="D29" s="28">
        <v>274</v>
      </c>
      <c r="E29" s="22">
        <v>1558</v>
      </c>
      <c r="F29" s="28">
        <v>1100</v>
      </c>
      <c r="G29" s="28">
        <v>729</v>
      </c>
      <c r="H29" s="28">
        <v>341</v>
      </c>
      <c r="I29" s="22">
        <v>1733</v>
      </c>
      <c r="J29" s="28">
        <v>1093</v>
      </c>
      <c r="K29" s="28">
        <v>768</v>
      </c>
      <c r="L29" s="28">
        <v>315</v>
      </c>
      <c r="M29" s="22">
        <v>1601</v>
      </c>
      <c r="N29" s="28">
        <v>1103</v>
      </c>
      <c r="O29" s="28">
        <v>769</v>
      </c>
      <c r="P29" s="28">
        <v>361</v>
      </c>
      <c r="Q29" s="22">
        <v>2331</v>
      </c>
      <c r="R29" s="28">
        <v>1629</v>
      </c>
      <c r="S29" s="28">
        <v>1231</v>
      </c>
      <c r="T29" s="28">
        <v>553</v>
      </c>
      <c r="U29" s="22">
        <v>1806</v>
      </c>
      <c r="V29" s="28">
        <v>989</v>
      </c>
      <c r="W29" s="28">
        <v>433</v>
      </c>
      <c r="X29" s="28">
        <v>239</v>
      </c>
      <c r="Y29" s="22">
        <v>918</v>
      </c>
    </row>
    <row r="30" spans="1:25" ht="14.25" thickBot="1">
      <c r="A30" s="25" t="s">
        <v>244</v>
      </c>
      <c r="B30" s="29">
        <v>4170</v>
      </c>
      <c r="C30" s="29">
        <v>2212</v>
      </c>
      <c r="D30" s="29">
        <v>238</v>
      </c>
      <c r="E30" s="23">
        <v>5027</v>
      </c>
      <c r="F30" s="29">
        <v>2257</v>
      </c>
      <c r="G30" s="29">
        <v>1552</v>
      </c>
      <c r="H30" s="29">
        <v>351</v>
      </c>
      <c r="I30" s="23">
        <v>6124</v>
      </c>
      <c r="J30" s="29">
        <v>4029</v>
      </c>
      <c r="K30" s="29">
        <v>3071</v>
      </c>
      <c r="L30" s="29">
        <v>1646</v>
      </c>
      <c r="M30" s="23">
        <v>5435</v>
      </c>
      <c r="N30" s="29">
        <v>2710</v>
      </c>
      <c r="O30" s="29">
        <v>1766</v>
      </c>
      <c r="P30" s="29">
        <v>424</v>
      </c>
      <c r="Q30" s="23">
        <v>3626</v>
      </c>
      <c r="R30" s="29">
        <v>248</v>
      </c>
      <c r="S30" s="29">
        <v>3</v>
      </c>
      <c r="T30" s="29">
        <v>-526</v>
      </c>
      <c r="U30" s="23">
        <v>2272</v>
      </c>
      <c r="V30" s="29">
        <v>921</v>
      </c>
      <c r="W30" s="29">
        <v>1031</v>
      </c>
      <c r="X30" s="29">
        <v>570</v>
      </c>
      <c r="Y30" s="23">
        <v>2210</v>
      </c>
    </row>
    <row r="31" spans="1:25" ht="14.25" thickTop="1">
      <c r="A31" s="6" t="s">
        <v>246</v>
      </c>
      <c r="B31" s="28"/>
      <c r="C31" s="28"/>
      <c r="D31" s="28"/>
      <c r="E31" s="22">
        <v>4</v>
      </c>
      <c r="F31" s="28"/>
      <c r="G31" s="28"/>
      <c r="H31" s="28"/>
      <c r="I31" s="22">
        <v>50</v>
      </c>
      <c r="J31" s="28">
        <v>50</v>
      </c>
      <c r="K31" s="28">
        <v>42</v>
      </c>
      <c r="L31" s="28"/>
      <c r="M31" s="22">
        <v>9</v>
      </c>
      <c r="N31" s="28">
        <v>6</v>
      </c>
      <c r="O31" s="28">
        <v>6</v>
      </c>
      <c r="P31" s="28"/>
      <c r="Q31" s="22">
        <v>48</v>
      </c>
      <c r="R31" s="28">
        <v>48</v>
      </c>
      <c r="S31" s="28">
        <v>44</v>
      </c>
      <c r="T31" s="28"/>
      <c r="U31" s="22">
        <v>6</v>
      </c>
      <c r="V31" s="28">
        <v>4</v>
      </c>
      <c r="W31" s="28">
        <v>4</v>
      </c>
      <c r="X31" s="28">
        <v>4</v>
      </c>
      <c r="Y31" s="22">
        <v>15</v>
      </c>
    </row>
    <row r="32" spans="1:25" ht="13.5">
      <c r="A32" s="6" t="s">
        <v>1</v>
      </c>
      <c r="B32" s="28">
        <v>185</v>
      </c>
      <c r="C32" s="28">
        <v>185</v>
      </c>
      <c r="D32" s="28"/>
      <c r="E32" s="22"/>
      <c r="F32" s="28"/>
      <c r="G32" s="28"/>
      <c r="H32" s="28"/>
      <c r="I32" s="22"/>
      <c r="J32" s="28"/>
      <c r="K32" s="28"/>
      <c r="L32" s="28"/>
      <c r="M32" s="22">
        <v>5</v>
      </c>
      <c r="N32" s="28">
        <v>5</v>
      </c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2</v>
      </c>
      <c r="B33" s="28">
        <v>33</v>
      </c>
      <c r="C33" s="28">
        <v>33</v>
      </c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3</v>
      </c>
      <c r="B34" s="28">
        <v>73</v>
      </c>
      <c r="C34" s="28">
        <v>73</v>
      </c>
      <c r="D34" s="28">
        <v>73</v>
      </c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41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>
        <v>3522</v>
      </c>
    </row>
    <row r="36" spans="1:25" ht="13.5">
      <c r="A36" s="6" t="s">
        <v>42</v>
      </c>
      <c r="B36" s="28"/>
      <c r="C36" s="28"/>
      <c r="D36" s="28"/>
      <c r="E36" s="22"/>
      <c r="F36" s="28"/>
      <c r="G36" s="28"/>
      <c r="H36" s="28"/>
      <c r="I36" s="22">
        <v>506</v>
      </c>
      <c r="J36" s="28">
        <v>506</v>
      </c>
      <c r="K36" s="28">
        <v>506</v>
      </c>
      <c r="L36" s="28">
        <v>506</v>
      </c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107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15</v>
      </c>
      <c r="N37" s="28"/>
      <c r="O37" s="28"/>
      <c r="P37" s="28">
        <v>14</v>
      </c>
      <c r="Q37" s="22"/>
      <c r="R37" s="28"/>
      <c r="S37" s="28">
        <v>23</v>
      </c>
      <c r="T37" s="28">
        <v>23</v>
      </c>
      <c r="U37" s="22"/>
      <c r="V37" s="28"/>
      <c r="W37" s="28"/>
      <c r="X37" s="28"/>
      <c r="Y37" s="22"/>
    </row>
    <row r="38" spans="1:25" ht="13.5">
      <c r="A38" s="6" t="s">
        <v>138</v>
      </c>
      <c r="B38" s="28">
        <v>3</v>
      </c>
      <c r="C38" s="28">
        <v>3</v>
      </c>
      <c r="D38" s="28">
        <v>3</v>
      </c>
      <c r="E38" s="22"/>
      <c r="F38" s="28"/>
      <c r="G38" s="28"/>
      <c r="H38" s="28"/>
      <c r="I38" s="22">
        <v>9</v>
      </c>
      <c r="J38" s="28">
        <v>9</v>
      </c>
      <c r="K38" s="28">
        <v>9</v>
      </c>
      <c r="L38" s="28"/>
      <c r="M38" s="22">
        <v>89</v>
      </c>
      <c r="N38" s="28">
        <v>4</v>
      </c>
      <c r="O38" s="28">
        <v>3</v>
      </c>
      <c r="P38" s="28">
        <v>3</v>
      </c>
      <c r="Q38" s="22">
        <v>9</v>
      </c>
      <c r="R38" s="28">
        <v>7</v>
      </c>
      <c r="S38" s="28">
        <v>6</v>
      </c>
      <c r="T38" s="28">
        <v>3</v>
      </c>
      <c r="U38" s="22">
        <v>10</v>
      </c>
      <c r="V38" s="28">
        <v>6</v>
      </c>
      <c r="W38" s="28"/>
      <c r="X38" s="28"/>
      <c r="Y38" s="22"/>
    </row>
    <row r="39" spans="1:25" ht="13.5">
      <c r="A39" s="6" t="s">
        <v>4</v>
      </c>
      <c r="B39" s="28">
        <v>296</v>
      </c>
      <c r="C39" s="28">
        <v>296</v>
      </c>
      <c r="D39" s="28">
        <v>76</v>
      </c>
      <c r="E39" s="22">
        <v>61</v>
      </c>
      <c r="F39" s="28"/>
      <c r="G39" s="28"/>
      <c r="H39" s="28"/>
      <c r="I39" s="22">
        <v>565</v>
      </c>
      <c r="J39" s="28">
        <v>565</v>
      </c>
      <c r="K39" s="28">
        <v>557</v>
      </c>
      <c r="L39" s="28">
        <v>506</v>
      </c>
      <c r="M39" s="22">
        <v>1003</v>
      </c>
      <c r="N39" s="28">
        <v>15</v>
      </c>
      <c r="O39" s="28">
        <v>9</v>
      </c>
      <c r="P39" s="28">
        <v>17</v>
      </c>
      <c r="Q39" s="22">
        <v>172</v>
      </c>
      <c r="R39" s="28">
        <v>126</v>
      </c>
      <c r="S39" s="28">
        <v>74</v>
      </c>
      <c r="T39" s="28">
        <v>27</v>
      </c>
      <c r="U39" s="22">
        <v>297</v>
      </c>
      <c r="V39" s="28">
        <v>290</v>
      </c>
      <c r="W39" s="28">
        <v>248</v>
      </c>
      <c r="X39" s="28">
        <v>4</v>
      </c>
      <c r="Y39" s="22">
        <v>3537</v>
      </c>
    </row>
    <row r="40" spans="1:25" ht="13.5">
      <c r="A40" s="6" t="s">
        <v>5</v>
      </c>
      <c r="B40" s="28">
        <v>5</v>
      </c>
      <c r="C40" s="28">
        <v>3</v>
      </c>
      <c r="D40" s="28">
        <v>3</v>
      </c>
      <c r="E40" s="22">
        <v>29</v>
      </c>
      <c r="F40" s="28">
        <v>29</v>
      </c>
      <c r="G40" s="28">
        <v>29</v>
      </c>
      <c r="H40" s="28"/>
      <c r="I40" s="22">
        <v>51</v>
      </c>
      <c r="J40" s="28">
        <v>23</v>
      </c>
      <c r="K40" s="28">
        <v>14</v>
      </c>
      <c r="L40" s="28"/>
      <c r="M40" s="22">
        <v>7</v>
      </c>
      <c r="N40" s="28"/>
      <c r="O40" s="28"/>
      <c r="P40" s="28"/>
      <c r="Q40" s="22">
        <v>31</v>
      </c>
      <c r="R40" s="28"/>
      <c r="S40" s="28"/>
      <c r="T40" s="28"/>
      <c r="U40" s="22">
        <v>109</v>
      </c>
      <c r="V40" s="28">
        <v>24</v>
      </c>
      <c r="W40" s="28">
        <v>16</v>
      </c>
      <c r="X40" s="28">
        <v>16</v>
      </c>
      <c r="Y40" s="22">
        <v>597</v>
      </c>
    </row>
    <row r="41" spans="1:25" ht="13.5">
      <c r="A41" s="6" t="s">
        <v>6</v>
      </c>
      <c r="B41" s="28">
        <v>9</v>
      </c>
      <c r="C41" s="28"/>
      <c r="D41" s="28"/>
      <c r="E41" s="22"/>
      <c r="F41" s="28"/>
      <c r="G41" s="28"/>
      <c r="H41" s="28"/>
      <c r="I41" s="22">
        <v>5</v>
      </c>
      <c r="J41" s="28"/>
      <c r="K41" s="28"/>
      <c r="L41" s="28"/>
      <c r="M41" s="22">
        <v>139</v>
      </c>
      <c r="N41" s="28">
        <v>139</v>
      </c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6" t="s">
        <v>248</v>
      </c>
      <c r="B42" s="28"/>
      <c r="C42" s="28"/>
      <c r="D42" s="28"/>
      <c r="E42" s="22"/>
      <c r="F42" s="28">
        <v>43</v>
      </c>
      <c r="G42" s="28">
        <v>309</v>
      </c>
      <c r="H42" s="28">
        <v>27</v>
      </c>
      <c r="I42" s="22"/>
      <c r="J42" s="28">
        <v>31</v>
      </c>
      <c r="K42" s="28"/>
      <c r="L42" s="28">
        <v>2</v>
      </c>
      <c r="M42" s="22">
        <v>2100</v>
      </c>
      <c r="N42" s="28">
        <v>938</v>
      </c>
      <c r="O42" s="28">
        <v>2228</v>
      </c>
      <c r="P42" s="28">
        <v>1624</v>
      </c>
      <c r="Q42" s="22"/>
      <c r="R42" s="28">
        <v>496</v>
      </c>
      <c r="S42" s="28">
        <v>457</v>
      </c>
      <c r="T42" s="28"/>
      <c r="U42" s="22"/>
      <c r="V42" s="28">
        <v>641</v>
      </c>
      <c r="W42" s="28"/>
      <c r="X42" s="28"/>
      <c r="Y42" s="22"/>
    </row>
    <row r="43" spans="1:25" ht="13.5">
      <c r="A43" s="6" t="s">
        <v>7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>
        <v>363</v>
      </c>
    </row>
    <row r="44" spans="1:25" ht="13.5">
      <c r="A44" s="6" t="s">
        <v>43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>
        <v>288</v>
      </c>
    </row>
    <row r="45" spans="1:25" ht="13.5">
      <c r="A45" s="6" t="s">
        <v>45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>
        <v>280</v>
      </c>
    </row>
    <row r="46" spans="1:25" ht="13.5">
      <c r="A46" s="6" t="s">
        <v>46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>
        <v>255</v>
      </c>
      <c r="V46" s="28">
        <v>255</v>
      </c>
      <c r="W46" s="28">
        <v>244</v>
      </c>
      <c r="X46" s="28"/>
      <c r="Y46" s="22"/>
    </row>
    <row r="47" spans="1:25" ht="13.5">
      <c r="A47" s="6" t="s">
        <v>250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>
        <v>27</v>
      </c>
      <c r="S47" s="28">
        <v>24</v>
      </c>
      <c r="T47" s="28">
        <v>21</v>
      </c>
      <c r="U47" s="22"/>
      <c r="V47" s="28"/>
      <c r="W47" s="28"/>
      <c r="X47" s="28"/>
      <c r="Y47" s="22"/>
    </row>
    <row r="48" spans="1:25" ht="13.5">
      <c r="A48" s="6" t="s">
        <v>8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>
        <v>213</v>
      </c>
      <c r="R48" s="28">
        <v>213</v>
      </c>
      <c r="S48" s="28">
        <v>213</v>
      </c>
      <c r="T48" s="28">
        <v>213</v>
      </c>
      <c r="U48" s="22"/>
      <c r="V48" s="28"/>
      <c r="W48" s="28"/>
      <c r="X48" s="28"/>
      <c r="Y48" s="22"/>
    </row>
    <row r="49" spans="1:25" ht="13.5">
      <c r="A49" s="6" t="s">
        <v>9</v>
      </c>
      <c r="B49" s="28"/>
      <c r="C49" s="28"/>
      <c r="D49" s="28"/>
      <c r="E49" s="22">
        <v>26</v>
      </c>
      <c r="F49" s="28"/>
      <c r="G49" s="28"/>
      <c r="H49" s="28">
        <v>21</v>
      </c>
      <c r="I49" s="22">
        <v>4</v>
      </c>
      <c r="J49" s="28">
        <v>3</v>
      </c>
      <c r="K49" s="28"/>
      <c r="L49" s="28">
        <v>1</v>
      </c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6" t="s">
        <v>252</v>
      </c>
      <c r="B50" s="28"/>
      <c r="C50" s="28"/>
      <c r="D50" s="28"/>
      <c r="E50" s="22"/>
      <c r="F50" s="28"/>
      <c r="G50" s="28"/>
      <c r="H50" s="28"/>
      <c r="I50" s="22">
        <v>6</v>
      </c>
      <c r="J50" s="28">
        <v>6</v>
      </c>
      <c r="K50" s="28">
        <v>6</v>
      </c>
      <c r="L50" s="28">
        <v>6</v>
      </c>
      <c r="M50" s="22">
        <v>1017</v>
      </c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6" t="s">
        <v>251</v>
      </c>
      <c r="B51" s="28">
        <v>1</v>
      </c>
      <c r="C51" s="28">
        <v>1</v>
      </c>
      <c r="D51" s="28"/>
      <c r="E51" s="22">
        <v>100</v>
      </c>
      <c r="F51" s="28">
        <v>0</v>
      </c>
      <c r="G51" s="28">
        <v>0</v>
      </c>
      <c r="H51" s="28"/>
      <c r="I51" s="22">
        <v>373</v>
      </c>
      <c r="J51" s="28"/>
      <c r="K51" s="28"/>
      <c r="L51" s="28"/>
      <c r="M51" s="22">
        <v>5</v>
      </c>
      <c r="N51" s="28">
        <v>5</v>
      </c>
      <c r="O51" s="28">
        <v>5</v>
      </c>
      <c r="P51" s="28">
        <v>5</v>
      </c>
      <c r="Q51" s="22">
        <v>34</v>
      </c>
      <c r="R51" s="28">
        <v>4</v>
      </c>
      <c r="S51" s="28">
        <v>4</v>
      </c>
      <c r="T51" s="28">
        <v>0</v>
      </c>
      <c r="U51" s="22">
        <v>1426</v>
      </c>
      <c r="V51" s="28">
        <v>771</v>
      </c>
      <c r="W51" s="28">
        <v>771</v>
      </c>
      <c r="X51" s="28">
        <v>30</v>
      </c>
      <c r="Y51" s="22">
        <v>1681</v>
      </c>
    </row>
    <row r="52" spans="1:25" ht="13.5">
      <c r="A52" s="6" t="s">
        <v>138</v>
      </c>
      <c r="B52" s="28"/>
      <c r="C52" s="28"/>
      <c r="D52" s="28">
        <v>0</v>
      </c>
      <c r="E52" s="22">
        <v>14</v>
      </c>
      <c r="F52" s="28">
        <v>28</v>
      </c>
      <c r="G52" s="28">
        <v>27</v>
      </c>
      <c r="H52" s="28">
        <v>0</v>
      </c>
      <c r="I52" s="22">
        <v>175</v>
      </c>
      <c r="J52" s="28">
        <v>45</v>
      </c>
      <c r="K52" s="28">
        <v>18</v>
      </c>
      <c r="L52" s="28">
        <v>5</v>
      </c>
      <c r="M52" s="22">
        <v>46</v>
      </c>
      <c r="N52" s="28">
        <v>23</v>
      </c>
      <c r="O52" s="28">
        <v>14</v>
      </c>
      <c r="P52" s="28">
        <v>8</v>
      </c>
      <c r="Q52" s="22">
        <v>167</v>
      </c>
      <c r="R52" s="28">
        <v>100</v>
      </c>
      <c r="S52" s="28">
        <v>77</v>
      </c>
      <c r="T52" s="28"/>
      <c r="U52" s="22">
        <v>134</v>
      </c>
      <c r="V52" s="28">
        <v>57</v>
      </c>
      <c r="W52" s="28">
        <v>50</v>
      </c>
      <c r="X52" s="28"/>
      <c r="Y52" s="22">
        <v>221</v>
      </c>
    </row>
    <row r="53" spans="1:25" ht="13.5">
      <c r="A53" s="6" t="s">
        <v>256</v>
      </c>
      <c r="B53" s="28">
        <v>16</v>
      </c>
      <c r="C53" s="28">
        <v>4</v>
      </c>
      <c r="D53" s="28">
        <v>3</v>
      </c>
      <c r="E53" s="22">
        <v>212</v>
      </c>
      <c r="F53" s="28">
        <v>102</v>
      </c>
      <c r="G53" s="28">
        <v>366</v>
      </c>
      <c r="H53" s="28">
        <v>49</v>
      </c>
      <c r="I53" s="22">
        <v>615</v>
      </c>
      <c r="J53" s="28">
        <v>109</v>
      </c>
      <c r="K53" s="28">
        <v>39</v>
      </c>
      <c r="L53" s="28">
        <v>15</v>
      </c>
      <c r="M53" s="22">
        <v>3384</v>
      </c>
      <c r="N53" s="28">
        <v>1174</v>
      </c>
      <c r="O53" s="28">
        <v>2315</v>
      </c>
      <c r="P53" s="28">
        <v>1705</v>
      </c>
      <c r="Q53" s="22">
        <v>822</v>
      </c>
      <c r="R53" s="28">
        <v>842</v>
      </c>
      <c r="S53" s="28">
        <v>777</v>
      </c>
      <c r="T53" s="28">
        <v>235</v>
      </c>
      <c r="U53" s="22">
        <v>2129</v>
      </c>
      <c r="V53" s="28">
        <v>1750</v>
      </c>
      <c r="W53" s="28">
        <v>1082</v>
      </c>
      <c r="X53" s="28">
        <v>46</v>
      </c>
      <c r="Y53" s="22">
        <v>3876</v>
      </c>
    </row>
    <row r="54" spans="1:25" ht="13.5">
      <c r="A54" s="7" t="s">
        <v>257</v>
      </c>
      <c r="B54" s="28">
        <v>4451</v>
      </c>
      <c r="C54" s="28">
        <v>2504</v>
      </c>
      <c r="D54" s="28">
        <v>311</v>
      </c>
      <c r="E54" s="22">
        <v>4875</v>
      </c>
      <c r="F54" s="28">
        <v>2155</v>
      </c>
      <c r="G54" s="28">
        <v>1186</v>
      </c>
      <c r="H54" s="28">
        <v>302</v>
      </c>
      <c r="I54" s="22">
        <v>6074</v>
      </c>
      <c r="J54" s="28">
        <v>4486</v>
      </c>
      <c r="K54" s="28">
        <v>3590</v>
      </c>
      <c r="L54" s="28">
        <v>2136</v>
      </c>
      <c r="M54" s="22">
        <v>3054</v>
      </c>
      <c r="N54" s="28">
        <v>1552</v>
      </c>
      <c r="O54" s="28">
        <v>-539</v>
      </c>
      <c r="P54" s="28">
        <v>-1264</v>
      </c>
      <c r="Q54" s="22">
        <v>2976</v>
      </c>
      <c r="R54" s="28">
        <v>-467</v>
      </c>
      <c r="S54" s="28">
        <v>-699</v>
      </c>
      <c r="T54" s="28">
        <v>-735</v>
      </c>
      <c r="U54" s="22">
        <v>440</v>
      </c>
      <c r="V54" s="28">
        <v>-538</v>
      </c>
      <c r="W54" s="28">
        <v>197</v>
      </c>
      <c r="X54" s="28">
        <v>527</v>
      </c>
      <c r="Y54" s="22">
        <v>1871</v>
      </c>
    </row>
    <row r="55" spans="1:25" ht="13.5">
      <c r="A55" s="7" t="s">
        <v>258</v>
      </c>
      <c r="B55" s="28">
        <v>1608</v>
      </c>
      <c r="C55" s="28">
        <v>1302</v>
      </c>
      <c r="D55" s="28">
        <v>60</v>
      </c>
      <c r="E55" s="22">
        <v>2479</v>
      </c>
      <c r="F55" s="28">
        <v>784</v>
      </c>
      <c r="G55" s="28">
        <v>914</v>
      </c>
      <c r="H55" s="28">
        <v>23</v>
      </c>
      <c r="I55" s="22">
        <v>3631</v>
      </c>
      <c r="J55" s="28">
        <v>1627</v>
      </c>
      <c r="K55" s="28">
        <v>1576</v>
      </c>
      <c r="L55" s="28">
        <v>361</v>
      </c>
      <c r="M55" s="22">
        <v>1077</v>
      </c>
      <c r="N55" s="28">
        <v>490</v>
      </c>
      <c r="O55" s="28">
        <v>443</v>
      </c>
      <c r="P55" s="28">
        <v>63</v>
      </c>
      <c r="Q55" s="22">
        <v>719</v>
      </c>
      <c r="R55" s="28">
        <v>324</v>
      </c>
      <c r="S55" s="28">
        <v>332</v>
      </c>
      <c r="T55" s="28">
        <v>79</v>
      </c>
      <c r="U55" s="22">
        <v>67</v>
      </c>
      <c r="V55" s="28">
        <v>-14</v>
      </c>
      <c r="W55" s="28">
        <v>180</v>
      </c>
      <c r="X55" s="28">
        <v>97</v>
      </c>
      <c r="Y55" s="22">
        <v>671</v>
      </c>
    </row>
    <row r="56" spans="1:25" ht="13.5">
      <c r="A56" s="7" t="s">
        <v>259</v>
      </c>
      <c r="B56" s="28">
        <v>609</v>
      </c>
      <c r="C56" s="28">
        <v>-18</v>
      </c>
      <c r="D56" s="28">
        <v>214</v>
      </c>
      <c r="E56" s="22">
        <v>-58</v>
      </c>
      <c r="F56" s="28">
        <v>609</v>
      </c>
      <c r="G56" s="28">
        <v>-5</v>
      </c>
      <c r="H56" s="28">
        <v>367</v>
      </c>
      <c r="I56" s="22">
        <v>-884</v>
      </c>
      <c r="J56" s="28">
        <v>128</v>
      </c>
      <c r="K56" s="28">
        <v>51</v>
      </c>
      <c r="L56" s="28">
        <v>491</v>
      </c>
      <c r="M56" s="22">
        <v>603</v>
      </c>
      <c r="N56" s="28">
        <v>570</v>
      </c>
      <c r="O56" s="28">
        <v>-272</v>
      </c>
      <c r="P56" s="28">
        <v>-221</v>
      </c>
      <c r="Q56" s="22">
        <v>827</v>
      </c>
      <c r="R56" s="28">
        <v>21</v>
      </c>
      <c r="S56" s="28">
        <v>-183</v>
      </c>
      <c r="T56" s="28">
        <v>-158</v>
      </c>
      <c r="U56" s="22">
        <v>26</v>
      </c>
      <c r="V56" s="28">
        <v>-242</v>
      </c>
      <c r="W56" s="28">
        <v>-587</v>
      </c>
      <c r="X56" s="28">
        <v>142</v>
      </c>
      <c r="Y56" s="22">
        <v>228</v>
      </c>
    </row>
    <row r="57" spans="1:25" ht="13.5">
      <c r="A57" s="7" t="s">
        <v>260</v>
      </c>
      <c r="B57" s="28">
        <v>2218</v>
      </c>
      <c r="C57" s="28">
        <v>1283</v>
      </c>
      <c r="D57" s="28">
        <v>274</v>
      </c>
      <c r="E57" s="22">
        <v>2421</v>
      </c>
      <c r="F57" s="28">
        <v>1393</v>
      </c>
      <c r="G57" s="28">
        <v>908</v>
      </c>
      <c r="H57" s="28">
        <v>391</v>
      </c>
      <c r="I57" s="22">
        <v>2746</v>
      </c>
      <c r="J57" s="28">
        <v>1755</v>
      </c>
      <c r="K57" s="28">
        <v>1627</v>
      </c>
      <c r="L57" s="28">
        <v>853</v>
      </c>
      <c r="M57" s="22">
        <v>1681</v>
      </c>
      <c r="N57" s="28">
        <v>1060</v>
      </c>
      <c r="O57" s="28">
        <v>171</v>
      </c>
      <c r="P57" s="28">
        <v>-158</v>
      </c>
      <c r="Q57" s="22">
        <v>1546</v>
      </c>
      <c r="R57" s="28">
        <v>346</v>
      </c>
      <c r="S57" s="28">
        <v>148</v>
      </c>
      <c r="T57" s="28">
        <v>-79</v>
      </c>
      <c r="U57" s="22">
        <v>93</v>
      </c>
      <c r="V57" s="28">
        <v>-257</v>
      </c>
      <c r="W57" s="28">
        <v>-407</v>
      </c>
      <c r="X57" s="28">
        <v>239</v>
      </c>
      <c r="Y57" s="22">
        <v>900</v>
      </c>
    </row>
    <row r="58" spans="1:25" ht="13.5">
      <c r="A58" s="7" t="s">
        <v>10</v>
      </c>
      <c r="B58" s="28">
        <v>2232</v>
      </c>
      <c r="C58" s="28">
        <v>1220</v>
      </c>
      <c r="D58" s="28">
        <v>37</v>
      </c>
      <c r="E58" s="22">
        <v>2454</v>
      </c>
      <c r="F58" s="28">
        <v>761</v>
      </c>
      <c r="G58" s="28">
        <v>277</v>
      </c>
      <c r="H58" s="28">
        <v>-89</v>
      </c>
      <c r="I58" s="22">
        <v>3327</v>
      </c>
      <c r="J58" s="28">
        <v>2730</v>
      </c>
      <c r="K58" s="28">
        <v>1962</v>
      </c>
      <c r="L58" s="28">
        <v>1283</v>
      </c>
      <c r="M58" s="22">
        <v>1373</v>
      </c>
      <c r="N58" s="28">
        <v>491</v>
      </c>
      <c r="O58" s="28">
        <v>-710</v>
      </c>
      <c r="P58" s="28">
        <v>-1105</v>
      </c>
      <c r="Q58" s="22"/>
      <c r="R58" s="28"/>
      <c r="S58" s="28"/>
      <c r="T58" s="28"/>
      <c r="U58" s="22"/>
      <c r="V58" s="28"/>
      <c r="W58" s="28"/>
      <c r="X58" s="28"/>
      <c r="Y58" s="22"/>
    </row>
    <row r="59" spans="1:25" ht="13.5">
      <c r="A59" s="7" t="s">
        <v>11</v>
      </c>
      <c r="B59" s="28">
        <v>-15</v>
      </c>
      <c r="C59" s="28">
        <v>-25</v>
      </c>
      <c r="D59" s="28">
        <v>0</v>
      </c>
      <c r="E59" s="22">
        <v>7</v>
      </c>
      <c r="F59" s="28">
        <v>-3</v>
      </c>
      <c r="G59" s="28">
        <v>-5</v>
      </c>
      <c r="H59" s="28">
        <v>0</v>
      </c>
      <c r="I59" s="22">
        <v>-20</v>
      </c>
      <c r="J59" s="28">
        <v>12</v>
      </c>
      <c r="K59" s="28">
        <v>26</v>
      </c>
      <c r="L59" s="28">
        <v>35</v>
      </c>
      <c r="M59" s="22">
        <v>-30</v>
      </c>
      <c r="N59" s="28">
        <v>-23</v>
      </c>
      <c r="O59" s="28">
        <v>-17</v>
      </c>
      <c r="P59" s="28">
        <v>-2</v>
      </c>
      <c r="Q59" s="22">
        <v>-24</v>
      </c>
      <c r="R59" s="28">
        <v>8</v>
      </c>
      <c r="S59" s="28">
        <v>11</v>
      </c>
      <c r="T59" s="28">
        <v>10</v>
      </c>
      <c r="U59" s="22">
        <v>33</v>
      </c>
      <c r="V59" s="28">
        <v>9</v>
      </c>
      <c r="W59" s="28">
        <v>4</v>
      </c>
      <c r="X59" s="28">
        <v>2</v>
      </c>
      <c r="Y59" s="22">
        <v>-12</v>
      </c>
    </row>
    <row r="60" spans="1:25" ht="14.25" thickBot="1">
      <c r="A60" s="7" t="s">
        <v>261</v>
      </c>
      <c r="B60" s="28">
        <v>2248</v>
      </c>
      <c r="C60" s="28">
        <v>1246</v>
      </c>
      <c r="D60" s="28">
        <v>36</v>
      </c>
      <c r="E60" s="22">
        <v>2447</v>
      </c>
      <c r="F60" s="28">
        <v>764</v>
      </c>
      <c r="G60" s="28">
        <v>283</v>
      </c>
      <c r="H60" s="28">
        <v>-88</v>
      </c>
      <c r="I60" s="22">
        <v>3347</v>
      </c>
      <c r="J60" s="28">
        <v>2717</v>
      </c>
      <c r="K60" s="28">
        <v>1936</v>
      </c>
      <c r="L60" s="28">
        <v>1247</v>
      </c>
      <c r="M60" s="22">
        <v>1403</v>
      </c>
      <c r="N60" s="28">
        <v>514</v>
      </c>
      <c r="O60" s="28">
        <v>-693</v>
      </c>
      <c r="P60" s="28">
        <v>-1103</v>
      </c>
      <c r="Q60" s="22">
        <v>1454</v>
      </c>
      <c r="R60" s="28">
        <v>-822</v>
      </c>
      <c r="S60" s="28">
        <v>-859</v>
      </c>
      <c r="T60" s="28">
        <v>-666</v>
      </c>
      <c r="U60" s="22">
        <v>313</v>
      </c>
      <c r="V60" s="28">
        <v>-290</v>
      </c>
      <c r="W60" s="28">
        <v>599</v>
      </c>
      <c r="X60" s="28">
        <v>285</v>
      </c>
      <c r="Y60" s="22">
        <v>982</v>
      </c>
    </row>
    <row r="61" spans="1:25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3" ht="13.5">
      <c r="A63" s="20" t="s">
        <v>219</v>
      </c>
    </row>
    <row r="64" ht="13.5">
      <c r="A64" s="20" t="s">
        <v>220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9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215</v>
      </c>
      <c r="B2" s="14">
        <v>3107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216</v>
      </c>
      <c r="B3" s="1" t="s">
        <v>217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109</v>
      </c>
      <c r="B4" s="15" t="str">
        <f>HYPERLINK("http://www.kabupro.jp/mark/20131113/S1000GET.htm","四半期報告書")</f>
        <v>四半期報告書</v>
      </c>
      <c r="C4" s="15" t="str">
        <f>HYPERLINK("http://www.kabupro.jp/mark/20130627/S000DTFF.htm","有価証券報告書")</f>
        <v>有価証券報告書</v>
      </c>
      <c r="D4" s="15" t="str">
        <f>HYPERLINK("http://www.kabupro.jp/mark/20131113/S1000GET.htm","四半期報告書")</f>
        <v>四半期報告書</v>
      </c>
      <c r="E4" s="15" t="str">
        <f>HYPERLINK("http://www.kabupro.jp/mark/20130627/S000DTFF.htm","有価証券報告書")</f>
        <v>有価証券報告書</v>
      </c>
      <c r="F4" s="15" t="str">
        <f>HYPERLINK("http://www.kabupro.jp/mark/20121114/S000CBCH.htm","四半期報告書")</f>
        <v>四半期報告書</v>
      </c>
      <c r="G4" s="15" t="str">
        <f>HYPERLINK("http://www.kabupro.jp/mark/20120628/S000B9D7.htm","有価証券報告書")</f>
        <v>有価証券報告書</v>
      </c>
      <c r="H4" s="15" t="str">
        <f>HYPERLINK("http://www.kabupro.jp/mark/20110214/S0007SX6.htm","四半期報告書")</f>
        <v>四半期報告書</v>
      </c>
      <c r="I4" s="15" t="str">
        <f>HYPERLINK("http://www.kabupro.jp/mark/20111114/S0009R4Y.htm","四半期報告書")</f>
        <v>四半期報告書</v>
      </c>
      <c r="J4" s="15" t="str">
        <f>HYPERLINK("http://www.kabupro.jp/mark/20100813/S0006MCU.htm","四半期報告書")</f>
        <v>四半期報告書</v>
      </c>
      <c r="K4" s="15" t="str">
        <f>HYPERLINK("http://www.kabupro.jp/mark/20110629/S0008OMI.htm","有価証券報告書")</f>
        <v>有価証券報告書</v>
      </c>
      <c r="L4" s="15" t="str">
        <f>HYPERLINK("http://www.kabupro.jp/mark/20110214/S0007SX6.htm","四半期報告書")</f>
        <v>四半期報告書</v>
      </c>
      <c r="M4" s="15" t="str">
        <f>HYPERLINK("http://www.kabupro.jp/mark/20101112/S000763B.htm","四半期報告書")</f>
        <v>四半期報告書</v>
      </c>
      <c r="N4" s="15" t="str">
        <f>HYPERLINK("http://www.kabupro.jp/mark/20100813/S0006MCU.htm","四半期報告書")</f>
        <v>四半期報告書</v>
      </c>
      <c r="O4" s="15" t="str">
        <f>HYPERLINK("http://www.kabupro.jp/mark/20100629/S000663V.htm","有価証券報告書")</f>
        <v>有価証券報告書</v>
      </c>
      <c r="P4" s="15" t="str">
        <f>HYPERLINK("http://www.kabupro.jp/mark/20100212/S00056W4.htm","四半期報告書")</f>
        <v>四半期報告書</v>
      </c>
      <c r="Q4" s="15" t="str">
        <f>HYPERLINK("http://www.kabupro.jp/mark/20091113/S0004MX0.htm","四半期報告書")</f>
        <v>四半期報告書</v>
      </c>
      <c r="R4" s="15" t="str">
        <f>HYPERLINK("http://www.kabupro.jp/mark/20090813/S0003WVZ.htm","四半期報告書")</f>
        <v>四半期報告書</v>
      </c>
      <c r="S4" s="15" t="str">
        <f>HYPERLINK("http://www.kabupro.jp/mark/20090626/S0003HTE.htm","有価証券報告書")</f>
        <v>有価証券報告書</v>
      </c>
    </row>
    <row r="5" spans="1:19" ht="14.25" thickBot="1">
      <c r="A5" s="11" t="s">
        <v>110</v>
      </c>
      <c r="B5" s="1" t="s">
        <v>266</v>
      </c>
      <c r="C5" s="1" t="s">
        <v>116</v>
      </c>
      <c r="D5" s="1" t="s">
        <v>266</v>
      </c>
      <c r="E5" s="1" t="s">
        <v>116</v>
      </c>
      <c r="F5" s="1" t="s">
        <v>272</v>
      </c>
      <c r="G5" s="1" t="s">
        <v>120</v>
      </c>
      <c r="H5" s="1" t="s">
        <v>282</v>
      </c>
      <c r="I5" s="1" t="s">
        <v>278</v>
      </c>
      <c r="J5" s="1" t="s">
        <v>286</v>
      </c>
      <c r="K5" s="1" t="s">
        <v>122</v>
      </c>
      <c r="L5" s="1" t="s">
        <v>282</v>
      </c>
      <c r="M5" s="1" t="s">
        <v>284</v>
      </c>
      <c r="N5" s="1" t="s">
        <v>286</v>
      </c>
      <c r="O5" s="1" t="s">
        <v>124</v>
      </c>
      <c r="P5" s="1" t="s">
        <v>288</v>
      </c>
      <c r="Q5" s="1" t="s">
        <v>290</v>
      </c>
      <c r="R5" s="1" t="s">
        <v>292</v>
      </c>
      <c r="S5" s="1" t="s">
        <v>126</v>
      </c>
    </row>
    <row r="6" spans="1:19" ht="15" thickBot="1" thickTop="1">
      <c r="A6" s="10" t="s">
        <v>111</v>
      </c>
      <c r="B6" s="18" t="s">
        <v>101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112</v>
      </c>
      <c r="B7" s="14" t="s">
        <v>26</v>
      </c>
      <c r="C7" s="16" t="s">
        <v>117</v>
      </c>
      <c r="D7" s="14" t="s">
        <v>26</v>
      </c>
      <c r="E7" s="16" t="s">
        <v>117</v>
      </c>
      <c r="F7" s="14" t="s">
        <v>26</v>
      </c>
      <c r="G7" s="16" t="s">
        <v>117</v>
      </c>
      <c r="H7" s="14" t="s">
        <v>26</v>
      </c>
      <c r="I7" s="14" t="s">
        <v>26</v>
      </c>
      <c r="J7" s="14" t="s">
        <v>26</v>
      </c>
      <c r="K7" s="16" t="s">
        <v>117</v>
      </c>
      <c r="L7" s="14" t="s">
        <v>26</v>
      </c>
      <c r="M7" s="14" t="s">
        <v>26</v>
      </c>
      <c r="N7" s="14" t="s">
        <v>26</v>
      </c>
      <c r="O7" s="16" t="s">
        <v>117</v>
      </c>
      <c r="P7" s="14" t="s">
        <v>26</v>
      </c>
      <c r="Q7" s="14" t="s">
        <v>26</v>
      </c>
      <c r="R7" s="14" t="s">
        <v>26</v>
      </c>
      <c r="S7" s="16" t="s">
        <v>117</v>
      </c>
    </row>
    <row r="8" spans="1:19" ht="13.5">
      <c r="A8" s="13" t="s">
        <v>113</v>
      </c>
      <c r="B8" s="1" t="s">
        <v>27</v>
      </c>
      <c r="C8" s="17" t="s">
        <v>221</v>
      </c>
      <c r="D8" s="1" t="s">
        <v>221</v>
      </c>
      <c r="E8" s="17" t="s">
        <v>222</v>
      </c>
      <c r="F8" s="1" t="s">
        <v>222</v>
      </c>
      <c r="G8" s="17" t="s">
        <v>223</v>
      </c>
      <c r="H8" s="1" t="s">
        <v>223</v>
      </c>
      <c r="I8" s="1" t="s">
        <v>223</v>
      </c>
      <c r="J8" s="1" t="s">
        <v>223</v>
      </c>
      <c r="K8" s="17" t="s">
        <v>224</v>
      </c>
      <c r="L8" s="1" t="s">
        <v>224</v>
      </c>
      <c r="M8" s="1" t="s">
        <v>224</v>
      </c>
      <c r="N8" s="1" t="s">
        <v>224</v>
      </c>
      <c r="O8" s="17" t="s">
        <v>225</v>
      </c>
      <c r="P8" s="1" t="s">
        <v>225</v>
      </c>
      <c r="Q8" s="1" t="s">
        <v>225</v>
      </c>
      <c r="R8" s="1" t="s">
        <v>225</v>
      </c>
      <c r="S8" s="17" t="s">
        <v>226</v>
      </c>
    </row>
    <row r="9" spans="1:19" ht="13.5">
      <c r="A9" s="13" t="s">
        <v>114</v>
      </c>
      <c r="B9" s="1" t="s">
        <v>267</v>
      </c>
      <c r="C9" s="17" t="s">
        <v>118</v>
      </c>
      <c r="D9" s="1" t="s">
        <v>273</v>
      </c>
      <c r="E9" s="17" t="s">
        <v>119</v>
      </c>
      <c r="F9" s="1" t="s">
        <v>279</v>
      </c>
      <c r="G9" s="17" t="s">
        <v>121</v>
      </c>
      <c r="H9" s="1" t="s">
        <v>283</v>
      </c>
      <c r="I9" s="1" t="s">
        <v>285</v>
      </c>
      <c r="J9" s="1" t="s">
        <v>287</v>
      </c>
      <c r="K9" s="17" t="s">
        <v>123</v>
      </c>
      <c r="L9" s="1" t="s">
        <v>289</v>
      </c>
      <c r="M9" s="1" t="s">
        <v>291</v>
      </c>
      <c r="N9" s="1" t="s">
        <v>293</v>
      </c>
      <c r="O9" s="17" t="s">
        <v>125</v>
      </c>
      <c r="P9" s="1" t="s">
        <v>295</v>
      </c>
      <c r="Q9" s="1" t="s">
        <v>297</v>
      </c>
      <c r="R9" s="1" t="s">
        <v>299</v>
      </c>
      <c r="S9" s="17" t="s">
        <v>127</v>
      </c>
    </row>
    <row r="10" spans="1:19" ht="14.25" thickBot="1">
      <c r="A10" s="13" t="s">
        <v>115</v>
      </c>
      <c r="B10" s="1" t="s">
        <v>129</v>
      </c>
      <c r="C10" s="17" t="s">
        <v>129</v>
      </c>
      <c r="D10" s="1" t="s">
        <v>129</v>
      </c>
      <c r="E10" s="17" t="s">
        <v>129</v>
      </c>
      <c r="F10" s="1" t="s">
        <v>129</v>
      </c>
      <c r="G10" s="17" t="s">
        <v>129</v>
      </c>
      <c r="H10" s="1" t="s">
        <v>129</v>
      </c>
      <c r="I10" s="1" t="s">
        <v>129</v>
      </c>
      <c r="J10" s="1" t="s">
        <v>129</v>
      </c>
      <c r="K10" s="17" t="s">
        <v>129</v>
      </c>
      <c r="L10" s="1" t="s">
        <v>129</v>
      </c>
      <c r="M10" s="1" t="s">
        <v>129</v>
      </c>
      <c r="N10" s="1" t="s">
        <v>129</v>
      </c>
      <c r="O10" s="17" t="s">
        <v>129</v>
      </c>
      <c r="P10" s="1" t="s">
        <v>129</v>
      </c>
      <c r="Q10" s="1" t="s">
        <v>129</v>
      </c>
      <c r="R10" s="1" t="s">
        <v>129</v>
      </c>
      <c r="S10" s="17" t="s">
        <v>129</v>
      </c>
    </row>
    <row r="11" spans="1:19" ht="14.25" thickTop="1">
      <c r="A11" s="30" t="s">
        <v>257</v>
      </c>
      <c r="B11" s="27">
        <v>2504</v>
      </c>
      <c r="C11" s="21">
        <v>4875</v>
      </c>
      <c r="D11" s="27">
        <v>1186</v>
      </c>
      <c r="E11" s="21">
        <v>6074</v>
      </c>
      <c r="F11" s="27">
        <v>3590</v>
      </c>
      <c r="G11" s="21">
        <v>3054</v>
      </c>
      <c r="H11" s="27">
        <v>1552</v>
      </c>
      <c r="I11" s="27">
        <v>-539</v>
      </c>
      <c r="J11" s="27">
        <v>-1264</v>
      </c>
      <c r="K11" s="21">
        <v>2976</v>
      </c>
      <c r="L11" s="27">
        <v>-467</v>
      </c>
      <c r="M11" s="27">
        <v>-699</v>
      </c>
      <c r="N11" s="27">
        <v>-735</v>
      </c>
      <c r="O11" s="21">
        <v>440</v>
      </c>
      <c r="P11" s="27">
        <v>-538</v>
      </c>
      <c r="Q11" s="27">
        <v>197</v>
      </c>
      <c r="R11" s="27">
        <v>527</v>
      </c>
      <c r="S11" s="21">
        <v>1871</v>
      </c>
    </row>
    <row r="12" spans="1:19" ht="13.5">
      <c r="A12" s="6" t="s">
        <v>28</v>
      </c>
      <c r="B12" s="28">
        <v>1533</v>
      </c>
      <c r="C12" s="22">
        <v>2631</v>
      </c>
      <c r="D12" s="28">
        <v>1249</v>
      </c>
      <c r="E12" s="22">
        <v>2505</v>
      </c>
      <c r="F12" s="28">
        <v>1242</v>
      </c>
      <c r="G12" s="22">
        <v>2146</v>
      </c>
      <c r="H12" s="28">
        <v>1630</v>
      </c>
      <c r="I12" s="28">
        <v>1123</v>
      </c>
      <c r="J12" s="28">
        <v>592</v>
      </c>
      <c r="K12" s="22">
        <v>2528</v>
      </c>
      <c r="L12" s="28">
        <v>1912</v>
      </c>
      <c r="M12" s="28">
        <v>1266</v>
      </c>
      <c r="N12" s="28">
        <v>645</v>
      </c>
      <c r="O12" s="22">
        <v>1945</v>
      </c>
      <c r="P12" s="28">
        <v>1328</v>
      </c>
      <c r="Q12" s="28">
        <v>720</v>
      </c>
      <c r="R12" s="28">
        <v>356</v>
      </c>
      <c r="S12" s="22">
        <v>1560</v>
      </c>
    </row>
    <row r="13" spans="1:19" ht="13.5">
      <c r="A13" s="6" t="s">
        <v>29</v>
      </c>
      <c r="B13" s="28"/>
      <c r="C13" s="22">
        <v>-4</v>
      </c>
      <c r="D13" s="28"/>
      <c r="E13" s="22">
        <v>-50</v>
      </c>
      <c r="F13" s="28"/>
      <c r="G13" s="22">
        <v>-9</v>
      </c>
      <c r="H13" s="28">
        <v>-6</v>
      </c>
      <c r="I13" s="28">
        <v>-6</v>
      </c>
      <c r="J13" s="28"/>
      <c r="K13" s="22">
        <v>-48</v>
      </c>
      <c r="L13" s="28">
        <v>-48</v>
      </c>
      <c r="M13" s="28">
        <v>-44</v>
      </c>
      <c r="N13" s="28"/>
      <c r="O13" s="22">
        <v>-6</v>
      </c>
      <c r="P13" s="28"/>
      <c r="Q13" s="28">
        <v>-4</v>
      </c>
      <c r="R13" s="28">
        <v>-4</v>
      </c>
      <c r="S13" s="22">
        <v>-15</v>
      </c>
    </row>
    <row r="14" spans="1:19" ht="13.5">
      <c r="A14" s="6" t="s">
        <v>30</v>
      </c>
      <c r="B14" s="28"/>
      <c r="C14" s="22"/>
      <c r="D14" s="28"/>
      <c r="E14" s="22"/>
      <c r="F14" s="28"/>
      <c r="G14" s="22"/>
      <c r="H14" s="28"/>
      <c r="I14" s="28"/>
      <c r="J14" s="28"/>
      <c r="K14" s="22"/>
      <c r="L14" s="28"/>
      <c r="M14" s="28"/>
      <c r="N14" s="28"/>
      <c r="O14" s="22"/>
      <c r="P14" s="28"/>
      <c r="Q14" s="28">
        <v>16</v>
      </c>
      <c r="R14" s="28">
        <v>16</v>
      </c>
      <c r="S14" s="22"/>
    </row>
    <row r="15" spans="1:19" ht="13.5">
      <c r="A15" s="6" t="s">
        <v>31</v>
      </c>
      <c r="B15" s="28">
        <v>3</v>
      </c>
      <c r="C15" s="22">
        <v>29</v>
      </c>
      <c r="D15" s="28">
        <v>29</v>
      </c>
      <c r="E15" s="22">
        <v>51</v>
      </c>
      <c r="F15" s="28">
        <v>-28</v>
      </c>
      <c r="G15" s="22">
        <v>7</v>
      </c>
      <c r="H15" s="28"/>
      <c r="I15" s="28"/>
      <c r="J15" s="28"/>
      <c r="K15" s="22">
        <v>31</v>
      </c>
      <c r="L15" s="28"/>
      <c r="M15" s="28"/>
      <c r="N15" s="28"/>
      <c r="O15" s="22">
        <v>109</v>
      </c>
      <c r="P15" s="28"/>
      <c r="Q15" s="28"/>
      <c r="R15" s="28"/>
      <c r="S15" s="22">
        <v>597</v>
      </c>
    </row>
    <row r="16" spans="1:19" ht="13.5">
      <c r="A16" s="6" t="s">
        <v>32</v>
      </c>
      <c r="B16" s="28">
        <v>1</v>
      </c>
      <c r="C16" s="22">
        <v>100</v>
      </c>
      <c r="D16" s="28">
        <v>0</v>
      </c>
      <c r="E16" s="22">
        <v>373</v>
      </c>
      <c r="F16" s="28"/>
      <c r="G16" s="22">
        <v>5</v>
      </c>
      <c r="H16" s="28">
        <v>5</v>
      </c>
      <c r="I16" s="28">
        <v>5</v>
      </c>
      <c r="J16" s="28">
        <v>5</v>
      </c>
      <c r="K16" s="22">
        <v>34</v>
      </c>
      <c r="L16" s="28">
        <v>4</v>
      </c>
      <c r="M16" s="28">
        <v>4</v>
      </c>
      <c r="N16" s="28">
        <v>0</v>
      </c>
      <c r="O16" s="22">
        <v>1426</v>
      </c>
      <c r="P16" s="28">
        <v>771</v>
      </c>
      <c r="Q16" s="28">
        <v>771</v>
      </c>
      <c r="R16" s="28">
        <v>30</v>
      </c>
      <c r="S16" s="22">
        <v>1681</v>
      </c>
    </row>
    <row r="17" spans="1:19" ht="13.5">
      <c r="A17" s="6" t="s">
        <v>33</v>
      </c>
      <c r="B17" s="28">
        <v>716</v>
      </c>
      <c r="C17" s="22">
        <v>1438</v>
      </c>
      <c r="D17" s="28">
        <v>721</v>
      </c>
      <c r="E17" s="22">
        <v>1433</v>
      </c>
      <c r="F17" s="28">
        <v>717</v>
      </c>
      <c r="G17" s="22">
        <v>1055</v>
      </c>
      <c r="H17" s="28">
        <v>791</v>
      </c>
      <c r="I17" s="28">
        <v>527</v>
      </c>
      <c r="J17" s="28">
        <v>263</v>
      </c>
      <c r="K17" s="22">
        <v>1056</v>
      </c>
      <c r="L17" s="28">
        <v>792</v>
      </c>
      <c r="M17" s="28">
        <v>528</v>
      </c>
      <c r="N17" s="28">
        <v>264</v>
      </c>
      <c r="O17" s="22">
        <v>310</v>
      </c>
      <c r="P17" s="28">
        <v>109</v>
      </c>
      <c r="Q17" s="28"/>
      <c r="R17" s="28"/>
      <c r="S17" s="22"/>
    </row>
    <row r="18" spans="1:19" ht="13.5">
      <c r="A18" s="6" t="s">
        <v>34</v>
      </c>
      <c r="B18" s="28"/>
      <c r="C18" s="22"/>
      <c r="D18" s="28"/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>
        <v>-91</v>
      </c>
      <c r="R18" s="28">
        <v>-45</v>
      </c>
      <c r="S18" s="22">
        <v>-182</v>
      </c>
    </row>
    <row r="19" spans="1:19" ht="13.5">
      <c r="A19" s="6" t="s">
        <v>35</v>
      </c>
      <c r="B19" s="28"/>
      <c r="C19" s="22"/>
      <c r="D19" s="28">
        <v>309</v>
      </c>
      <c r="E19" s="22"/>
      <c r="F19" s="28"/>
      <c r="G19" s="22">
        <v>2100</v>
      </c>
      <c r="H19" s="28">
        <v>938</v>
      </c>
      <c r="I19" s="28">
        <v>2228</v>
      </c>
      <c r="J19" s="28">
        <v>1624</v>
      </c>
      <c r="K19" s="22"/>
      <c r="L19" s="28">
        <v>496</v>
      </c>
      <c r="M19" s="28">
        <v>457</v>
      </c>
      <c r="N19" s="28"/>
      <c r="O19" s="22"/>
      <c r="P19" s="28"/>
      <c r="Q19" s="28"/>
      <c r="R19" s="28"/>
      <c r="S19" s="22">
        <v>43</v>
      </c>
    </row>
    <row r="20" spans="1:19" ht="13.5">
      <c r="A20" s="6" t="s">
        <v>36</v>
      </c>
      <c r="B20" s="28">
        <v>-185</v>
      </c>
      <c r="C20" s="22"/>
      <c r="D20" s="28"/>
      <c r="E20" s="22">
        <v>5</v>
      </c>
      <c r="F20" s="28"/>
      <c r="G20" s="22">
        <v>133</v>
      </c>
      <c r="H20" s="28">
        <v>133</v>
      </c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37</v>
      </c>
      <c r="B21" s="28">
        <v>-33</v>
      </c>
      <c r="C21" s="22"/>
      <c r="D21" s="28"/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38</v>
      </c>
      <c r="B22" s="28"/>
      <c r="C22" s="22"/>
      <c r="D22" s="28"/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>
        <v>641</v>
      </c>
      <c r="Q22" s="28">
        <v>0</v>
      </c>
      <c r="R22" s="28"/>
      <c r="S22" s="22"/>
    </row>
    <row r="23" spans="1:19" ht="13.5">
      <c r="A23" s="6" t="s">
        <v>39</v>
      </c>
      <c r="B23" s="28"/>
      <c r="C23" s="22"/>
      <c r="D23" s="28"/>
      <c r="E23" s="22"/>
      <c r="F23" s="28"/>
      <c r="G23" s="22"/>
      <c r="H23" s="28"/>
      <c r="I23" s="28"/>
      <c r="J23" s="28"/>
      <c r="K23" s="22"/>
      <c r="L23" s="28">
        <v>27</v>
      </c>
      <c r="M23" s="28">
        <v>24</v>
      </c>
      <c r="N23" s="28">
        <v>21</v>
      </c>
      <c r="O23" s="22"/>
      <c r="P23" s="28"/>
      <c r="Q23" s="28"/>
      <c r="R23" s="28"/>
      <c r="S23" s="22"/>
    </row>
    <row r="24" spans="1:19" ht="13.5">
      <c r="A24" s="6" t="s">
        <v>40</v>
      </c>
      <c r="B24" s="28">
        <v>-73</v>
      </c>
      <c r="C24" s="22"/>
      <c r="D24" s="28"/>
      <c r="E24" s="22"/>
      <c r="F24" s="28"/>
      <c r="G24" s="22"/>
      <c r="H24" s="28"/>
      <c r="I24" s="28"/>
      <c r="J24" s="28"/>
      <c r="K24" s="22"/>
      <c r="L24" s="28"/>
      <c r="M24" s="28"/>
      <c r="N24" s="28"/>
      <c r="O24" s="22">
        <v>15</v>
      </c>
      <c r="P24" s="28"/>
      <c r="Q24" s="28"/>
      <c r="R24" s="28"/>
      <c r="S24" s="22"/>
    </row>
    <row r="25" spans="1:19" ht="13.5">
      <c r="A25" s="6" t="s">
        <v>41</v>
      </c>
      <c r="B25" s="28"/>
      <c r="C25" s="22"/>
      <c r="D25" s="28"/>
      <c r="E25" s="22"/>
      <c r="F25" s="28"/>
      <c r="G25" s="22"/>
      <c r="H25" s="28"/>
      <c r="I25" s="28"/>
      <c r="J25" s="28"/>
      <c r="K25" s="22"/>
      <c r="L25" s="28"/>
      <c r="M25" s="28"/>
      <c r="N25" s="28"/>
      <c r="O25" s="22"/>
      <c r="P25" s="28"/>
      <c r="Q25" s="28"/>
      <c r="R25" s="28"/>
      <c r="S25" s="22">
        <v>-3522</v>
      </c>
    </row>
    <row r="26" spans="1:19" ht="13.5">
      <c r="A26" s="6" t="s">
        <v>42</v>
      </c>
      <c r="B26" s="28"/>
      <c r="C26" s="22"/>
      <c r="D26" s="28"/>
      <c r="E26" s="22">
        <v>-506</v>
      </c>
      <c r="F26" s="28">
        <v>-506</v>
      </c>
      <c r="G26" s="22"/>
      <c r="H26" s="28"/>
      <c r="I26" s="28"/>
      <c r="J26" s="28"/>
      <c r="K26" s="22"/>
      <c r="L26" s="28"/>
      <c r="M26" s="28"/>
      <c r="N26" s="28"/>
      <c r="O26" s="22"/>
      <c r="P26" s="28"/>
      <c r="Q26" s="28"/>
      <c r="R26" s="28"/>
      <c r="S26" s="22"/>
    </row>
    <row r="27" spans="1:19" ht="13.5">
      <c r="A27" s="6" t="s">
        <v>44</v>
      </c>
      <c r="B27" s="28"/>
      <c r="C27" s="22"/>
      <c r="D27" s="28"/>
      <c r="E27" s="22"/>
      <c r="F27" s="28"/>
      <c r="G27" s="22"/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>
        <v>288</v>
      </c>
    </row>
    <row r="28" spans="1:19" ht="13.5">
      <c r="A28" s="6" t="s">
        <v>239</v>
      </c>
      <c r="B28" s="28"/>
      <c r="C28" s="22"/>
      <c r="D28" s="28"/>
      <c r="E28" s="22"/>
      <c r="F28" s="28"/>
      <c r="G28" s="22"/>
      <c r="H28" s="28"/>
      <c r="I28" s="28"/>
      <c r="J28" s="28"/>
      <c r="K28" s="22"/>
      <c r="L28" s="28"/>
      <c r="M28" s="28"/>
      <c r="N28" s="28"/>
      <c r="O28" s="22"/>
      <c r="P28" s="28"/>
      <c r="Q28" s="28"/>
      <c r="R28" s="28"/>
      <c r="S28" s="22">
        <v>8</v>
      </c>
    </row>
    <row r="29" spans="1:19" ht="13.5">
      <c r="A29" s="6" t="s">
        <v>47</v>
      </c>
      <c r="B29" s="28">
        <v>0</v>
      </c>
      <c r="C29" s="22">
        <v>-99</v>
      </c>
      <c r="D29" s="28">
        <v>-55</v>
      </c>
      <c r="E29" s="22">
        <v>-164</v>
      </c>
      <c r="F29" s="28">
        <v>-81</v>
      </c>
      <c r="G29" s="22">
        <v>26</v>
      </c>
      <c r="H29" s="28">
        <v>111</v>
      </c>
      <c r="I29" s="28">
        <v>81</v>
      </c>
      <c r="J29" s="28">
        <v>79</v>
      </c>
      <c r="K29" s="22">
        <v>79</v>
      </c>
      <c r="L29" s="28">
        <v>0</v>
      </c>
      <c r="M29" s="28">
        <v>-19</v>
      </c>
      <c r="N29" s="28">
        <v>-53</v>
      </c>
      <c r="O29" s="22">
        <v>-540</v>
      </c>
      <c r="P29" s="28">
        <v>76</v>
      </c>
      <c r="Q29" s="28">
        <v>17</v>
      </c>
      <c r="R29" s="28">
        <v>-5</v>
      </c>
      <c r="S29" s="22">
        <v>95</v>
      </c>
    </row>
    <row r="30" spans="1:19" ht="13.5">
      <c r="A30" s="6" t="s">
        <v>48</v>
      </c>
      <c r="B30" s="28">
        <v>68</v>
      </c>
      <c r="C30" s="22">
        <v>-165</v>
      </c>
      <c r="D30" s="28">
        <v>-4</v>
      </c>
      <c r="E30" s="22">
        <v>23</v>
      </c>
      <c r="F30" s="28">
        <v>19</v>
      </c>
      <c r="G30" s="22">
        <v>40</v>
      </c>
      <c r="H30" s="28">
        <v>-986</v>
      </c>
      <c r="I30" s="28">
        <v>78</v>
      </c>
      <c r="J30" s="28">
        <v>-923</v>
      </c>
      <c r="K30" s="22">
        <v>76</v>
      </c>
      <c r="L30" s="28">
        <v>-904</v>
      </c>
      <c r="M30" s="28">
        <v>-105</v>
      </c>
      <c r="N30" s="28">
        <v>-957</v>
      </c>
      <c r="O30" s="22">
        <v>-96</v>
      </c>
      <c r="P30" s="28">
        <v>-1016</v>
      </c>
      <c r="Q30" s="28">
        <v>-17</v>
      </c>
      <c r="R30" s="28">
        <v>-380</v>
      </c>
      <c r="S30" s="22">
        <v>26</v>
      </c>
    </row>
    <row r="31" spans="1:19" ht="13.5">
      <c r="A31" s="6" t="s">
        <v>49</v>
      </c>
      <c r="B31" s="28">
        <v>-39</v>
      </c>
      <c r="C31" s="22">
        <v>-8</v>
      </c>
      <c r="D31" s="28">
        <v>-48</v>
      </c>
      <c r="E31" s="22">
        <v>-4</v>
      </c>
      <c r="F31" s="28">
        <v>-52</v>
      </c>
      <c r="G31" s="22">
        <v>11</v>
      </c>
      <c r="H31" s="28">
        <v>-36</v>
      </c>
      <c r="I31" s="28">
        <v>-46</v>
      </c>
      <c r="J31" s="28">
        <v>-66</v>
      </c>
      <c r="K31" s="22">
        <v>-1</v>
      </c>
      <c r="L31" s="28">
        <v>-67</v>
      </c>
      <c r="M31" s="28">
        <v>-67</v>
      </c>
      <c r="N31" s="28">
        <v>-67</v>
      </c>
      <c r="O31" s="22">
        <v>52</v>
      </c>
      <c r="P31" s="28"/>
      <c r="Q31" s="28"/>
      <c r="R31" s="28"/>
      <c r="S31" s="22"/>
    </row>
    <row r="32" spans="1:19" ht="13.5">
      <c r="A32" s="6" t="s">
        <v>50</v>
      </c>
      <c r="B32" s="28"/>
      <c r="C32" s="22"/>
      <c r="D32" s="28"/>
      <c r="E32" s="22"/>
      <c r="F32" s="28"/>
      <c r="G32" s="22"/>
      <c r="H32" s="28"/>
      <c r="I32" s="28"/>
      <c r="J32" s="28"/>
      <c r="K32" s="22">
        <v>-36</v>
      </c>
      <c r="L32" s="28">
        <v>-2</v>
      </c>
      <c r="M32" s="28">
        <v>-2</v>
      </c>
      <c r="N32" s="28"/>
      <c r="O32" s="22">
        <v>-12</v>
      </c>
      <c r="P32" s="28">
        <v>-2</v>
      </c>
      <c r="Q32" s="28">
        <v>-2</v>
      </c>
      <c r="R32" s="28"/>
      <c r="S32" s="22">
        <v>-26</v>
      </c>
    </row>
    <row r="33" spans="1:19" ht="13.5">
      <c r="A33" s="6" t="s">
        <v>51</v>
      </c>
      <c r="B33" s="28">
        <v>-30</v>
      </c>
      <c r="C33" s="22">
        <v>-8</v>
      </c>
      <c r="D33" s="28">
        <v>-8</v>
      </c>
      <c r="E33" s="22">
        <v>50</v>
      </c>
      <c r="F33" s="28">
        <v>43</v>
      </c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52</v>
      </c>
      <c r="B34" s="28">
        <v>238</v>
      </c>
      <c r="C34" s="22">
        <v>377</v>
      </c>
      <c r="D34" s="28">
        <v>185</v>
      </c>
      <c r="E34" s="22">
        <v>362</v>
      </c>
      <c r="F34" s="28">
        <v>156</v>
      </c>
      <c r="G34" s="22">
        <v>289</v>
      </c>
      <c r="H34" s="28">
        <v>268</v>
      </c>
      <c r="I34" s="28">
        <v>169</v>
      </c>
      <c r="J34" s="28">
        <v>17</v>
      </c>
      <c r="K34" s="22">
        <v>79</v>
      </c>
      <c r="L34" s="28">
        <v>60</v>
      </c>
      <c r="M34" s="28">
        <v>-93</v>
      </c>
      <c r="N34" s="28">
        <v>278</v>
      </c>
      <c r="O34" s="22">
        <v>446</v>
      </c>
      <c r="P34" s="28">
        <v>304</v>
      </c>
      <c r="Q34" s="28">
        <v>151</v>
      </c>
      <c r="R34" s="28">
        <v>123</v>
      </c>
      <c r="S34" s="22">
        <v>257</v>
      </c>
    </row>
    <row r="35" spans="1:19" ht="13.5">
      <c r="A35" s="6" t="s">
        <v>53</v>
      </c>
      <c r="B35" s="28">
        <v>7</v>
      </c>
      <c r="C35" s="22">
        <v>2</v>
      </c>
      <c r="D35" s="28">
        <v>-5</v>
      </c>
      <c r="E35" s="22">
        <v>13</v>
      </c>
      <c r="F35" s="28">
        <v>5</v>
      </c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/>
      <c r="S35" s="22">
        <v>0</v>
      </c>
    </row>
    <row r="36" spans="1:19" ht="13.5">
      <c r="A36" s="6" t="s">
        <v>54</v>
      </c>
      <c r="B36" s="28"/>
      <c r="C36" s="22">
        <v>138</v>
      </c>
      <c r="D36" s="28">
        <v>34</v>
      </c>
      <c r="E36" s="22">
        <v>22</v>
      </c>
      <c r="F36" s="28">
        <v>-4</v>
      </c>
      <c r="G36" s="22">
        <v>-2</v>
      </c>
      <c r="H36" s="28">
        <v>-30</v>
      </c>
      <c r="I36" s="28">
        <v>-28</v>
      </c>
      <c r="J36" s="28">
        <v>-28</v>
      </c>
      <c r="K36" s="22">
        <v>36</v>
      </c>
      <c r="L36" s="28"/>
      <c r="M36" s="28"/>
      <c r="N36" s="28"/>
      <c r="O36" s="22"/>
      <c r="P36" s="28"/>
      <c r="Q36" s="28"/>
      <c r="R36" s="28"/>
      <c r="S36" s="22"/>
    </row>
    <row r="37" spans="1:19" ht="13.5">
      <c r="A37" s="6" t="s">
        <v>55</v>
      </c>
      <c r="B37" s="28">
        <v>-84</v>
      </c>
      <c r="C37" s="22">
        <v>-150</v>
      </c>
      <c r="D37" s="28">
        <v>-84</v>
      </c>
      <c r="E37" s="22">
        <v>-182</v>
      </c>
      <c r="F37" s="28">
        <v>-108</v>
      </c>
      <c r="G37" s="22">
        <v>-183</v>
      </c>
      <c r="H37" s="28">
        <v>-151</v>
      </c>
      <c r="I37" s="28">
        <v>-101</v>
      </c>
      <c r="J37" s="28">
        <v>-88</v>
      </c>
      <c r="K37" s="22">
        <v>-215</v>
      </c>
      <c r="L37" s="28">
        <v>-182</v>
      </c>
      <c r="M37" s="28">
        <v>-117</v>
      </c>
      <c r="N37" s="28">
        <v>-88</v>
      </c>
      <c r="O37" s="22">
        <v>-214</v>
      </c>
      <c r="P37" s="28">
        <v>-171</v>
      </c>
      <c r="Q37" s="28">
        <v>-141</v>
      </c>
      <c r="R37" s="28">
        <v>-84</v>
      </c>
      <c r="S37" s="22">
        <v>-210</v>
      </c>
    </row>
    <row r="38" spans="1:19" ht="13.5">
      <c r="A38" s="6" t="s">
        <v>238</v>
      </c>
      <c r="B38" s="28">
        <v>414</v>
      </c>
      <c r="C38" s="22">
        <v>840</v>
      </c>
      <c r="D38" s="28">
        <v>425</v>
      </c>
      <c r="E38" s="22">
        <v>902</v>
      </c>
      <c r="F38" s="28">
        <v>461</v>
      </c>
      <c r="G38" s="22">
        <v>869</v>
      </c>
      <c r="H38" s="28">
        <v>656</v>
      </c>
      <c r="I38" s="28">
        <v>444</v>
      </c>
      <c r="J38" s="28">
        <v>223</v>
      </c>
      <c r="K38" s="22">
        <v>995</v>
      </c>
      <c r="L38" s="28">
        <v>780</v>
      </c>
      <c r="M38" s="28">
        <v>521</v>
      </c>
      <c r="N38" s="28">
        <v>263</v>
      </c>
      <c r="O38" s="22">
        <v>776</v>
      </c>
      <c r="P38" s="28">
        <v>499</v>
      </c>
      <c r="Q38" s="28">
        <v>251</v>
      </c>
      <c r="R38" s="28">
        <v>134</v>
      </c>
      <c r="S38" s="22">
        <v>530</v>
      </c>
    </row>
    <row r="39" spans="1:19" ht="13.5">
      <c r="A39" s="6" t="s">
        <v>56</v>
      </c>
      <c r="B39" s="28">
        <v>10639</v>
      </c>
      <c r="C39" s="22">
        <v>2586</v>
      </c>
      <c r="D39" s="28">
        <v>17205</v>
      </c>
      <c r="E39" s="22">
        <v>-24485</v>
      </c>
      <c r="F39" s="28">
        <v>3316</v>
      </c>
      <c r="G39" s="22">
        <v>9514</v>
      </c>
      <c r="H39" s="28">
        <v>12720</v>
      </c>
      <c r="I39" s="28">
        <v>16731</v>
      </c>
      <c r="J39" s="28">
        <v>22189</v>
      </c>
      <c r="K39" s="22">
        <v>-14808</v>
      </c>
      <c r="L39" s="28">
        <v>1628</v>
      </c>
      <c r="M39" s="28">
        <v>13649</v>
      </c>
      <c r="N39" s="28">
        <v>14075</v>
      </c>
      <c r="O39" s="22">
        <v>4865</v>
      </c>
      <c r="P39" s="28">
        <v>1448</v>
      </c>
      <c r="Q39" s="28">
        <v>-603</v>
      </c>
      <c r="R39" s="28">
        <v>-195</v>
      </c>
      <c r="S39" s="22">
        <v>2374</v>
      </c>
    </row>
    <row r="40" spans="1:19" ht="13.5">
      <c r="A40" s="6" t="s">
        <v>57</v>
      </c>
      <c r="B40" s="28">
        <v>-6571</v>
      </c>
      <c r="C40" s="22">
        <v>1993</v>
      </c>
      <c r="D40" s="28">
        <v>1629</v>
      </c>
      <c r="E40" s="22">
        <v>-3095</v>
      </c>
      <c r="F40" s="28">
        <v>-1448</v>
      </c>
      <c r="G40" s="22">
        <v>-3349</v>
      </c>
      <c r="H40" s="28">
        <v>-14541</v>
      </c>
      <c r="I40" s="28">
        <v>-1188</v>
      </c>
      <c r="J40" s="28">
        <v>-3115</v>
      </c>
      <c r="K40" s="22">
        <v>3272</v>
      </c>
      <c r="L40" s="28">
        <v>-722</v>
      </c>
      <c r="M40" s="28">
        <v>2361</v>
      </c>
      <c r="N40" s="28">
        <v>196</v>
      </c>
      <c r="O40" s="22">
        <v>670</v>
      </c>
      <c r="P40" s="28">
        <v>-3406</v>
      </c>
      <c r="Q40" s="28">
        <v>-466</v>
      </c>
      <c r="R40" s="28">
        <v>-505</v>
      </c>
      <c r="S40" s="22">
        <v>-417</v>
      </c>
    </row>
    <row r="41" spans="1:19" ht="13.5">
      <c r="A41" s="6" t="s">
        <v>58</v>
      </c>
      <c r="B41" s="28">
        <v>-12969</v>
      </c>
      <c r="C41" s="22">
        <v>1465</v>
      </c>
      <c r="D41" s="28">
        <v>-14124</v>
      </c>
      <c r="E41" s="22">
        <v>20527</v>
      </c>
      <c r="F41" s="28">
        <v>-6262</v>
      </c>
      <c r="G41" s="22">
        <v>-8232</v>
      </c>
      <c r="H41" s="28">
        <v>-5998</v>
      </c>
      <c r="I41" s="28">
        <v>-19230</v>
      </c>
      <c r="J41" s="28">
        <v>-22573</v>
      </c>
      <c r="K41" s="22">
        <v>12812</v>
      </c>
      <c r="L41" s="28">
        <v>2145</v>
      </c>
      <c r="M41" s="28">
        <v>-16180</v>
      </c>
      <c r="N41" s="28">
        <v>-16402</v>
      </c>
      <c r="O41" s="22">
        <v>4929</v>
      </c>
      <c r="P41" s="28">
        <v>5680</v>
      </c>
      <c r="Q41" s="28">
        <v>357</v>
      </c>
      <c r="R41" s="28">
        <v>-252</v>
      </c>
      <c r="S41" s="22">
        <v>-815</v>
      </c>
    </row>
    <row r="42" spans="1:19" ht="13.5">
      <c r="A42" s="6" t="s">
        <v>59</v>
      </c>
      <c r="B42" s="28"/>
      <c r="C42" s="22">
        <v>196</v>
      </c>
      <c r="D42" s="28"/>
      <c r="E42" s="22">
        <v>340</v>
      </c>
      <c r="F42" s="28"/>
      <c r="G42" s="22">
        <v>-651</v>
      </c>
      <c r="H42" s="28"/>
      <c r="I42" s="28"/>
      <c r="J42" s="28"/>
      <c r="K42" s="22">
        <v>661</v>
      </c>
      <c r="L42" s="28"/>
      <c r="M42" s="28"/>
      <c r="N42" s="28"/>
      <c r="O42" s="22">
        <v>-144</v>
      </c>
      <c r="P42" s="28"/>
      <c r="Q42" s="28">
        <v>-16</v>
      </c>
      <c r="R42" s="28">
        <v>22</v>
      </c>
      <c r="S42" s="22">
        <v>-21</v>
      </c>
    </row>
    <row r="43" spans="1:19" ht="13.5">
      <c r="A43" s="6" t="s">
        <v>60</v>
      </c>
      <c r="B43" s="28"/>
      <c r="C43" s="22">
        <v>-731</v>
      </c>
      <c r="D43" s="28"/>
      <c r="E43" s="22">
        <v>223</v>
      </c>
      <c r="F43" s="28"/>
      <c r="G43" s="22">
        <v>-1521</v>
      </c>
      <c r="H43" s="28"/>
      <c r="I43" s="28"/>
      <c r="J43" s="28"/>
      <c r="K43" s="22">
        <v>-1359</v>
      </c>
      <c r="L43" s="28"/>
      <c r="M43" s="28"/>
      <c r="N43" s="28"/>
      <c r="O43" s="22">
        <v>-1652</v>
      </c>
      <c r="P43" s="28"/>
      <c r="Q43" s="28">
        <v>-301</v>
      </c>
      <c r="R43" s="28">
        <v>-127</v>
      </c>
      <c r="S43" s="22">
        <v>-141</v>
      </c>
    </row>
    <row r="44" spans="1:19" ht="13.5">
      <c r="A44" s="6" t="s">
        <v>61</v>
      </c>
      <c r="B44" s="28"/>
      <c r="C44" s="22">
        <v>-386</v>
      </c>
      <c r="D44" s="28"/>
      <c r="E44" s="22">
        <v>-222</v>
      </c>
      <c r="F44" s="28"/>
      <c r="G44" s="22">
        <v>279</v>
      </c>
      <c r="H44" s="28"/>
      <c r="I44" s="28"/>
      <c r="J44" s="28"/>
      <c r="K44" s="22">
        <v>425</v>
      </c>
      <c r="L44" s="28"/>
      <c r="M44" s="28"/>
      <c r="N44" s="28"/>
      <c r="O44" s="22">
        <v>170</v>
      </c>
      <c r="P44" s="28"/>
      <c r="Q44" s="28">
        <v>114</v>
      </c>
      <c r="R44" s="28">
        <v>295</v>
      </c>
      <c r="S44" s="22">
        <v>-156</v>
      </c>
    </row>
    <row r="45" spans="1:19" ht="13.5">
      <c r="A45" s="6" t="s">
        <v>62</v>
      </c>
      <c r="B45" s="28"/>
      <c r="C45" s="22"/>
      <c r="D45" s="28"/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>
        <v>-81</v>
      </c>
      <c r="R45" s="28">
        <v>-35</v>
      </c>
      <c r="S45" s="22"/>
    </row>
    <row r="46" spans="1:19" ht="13.5">
      <c r="A46" s="6" t="s">
        <v>63</v>
      </c>
      <c r="B46" s="28">
        <v>-68</v>
      </c>
      <c r="C46" s="22">
        <v>-79</v>
      </c>
      <c r="D46" s="28">
        <v>-25</v>
      </c>
      <c r="E46" s="22">
        <v>-77</v>
      </c>
      <c r="F46" s="28">
        <v>-83</v>
      </c>
      <c r="G46" s="22">
        <v>-220</v>
      </c>
      <c r="H46" s="28">
        <v>-126</v>
      </c>
      <c r="I46" s="28">
        <v>-102</v>
      </c>
      <c r="J46" s="28">
        <v>3</v>
      </c>
      <c r="K46" s="22">
        <v>-189</v>
      </c>
      <c r="L46" s="28">
        <v>-160</v>
      </c>
      <c r="M46" s="28">
        <v>-149</v>
      </c>
      <c r="N46" s="28">
        <v>-58</v>
      </c>
      <c r="O46" s="22">
        <v>-731</v>
      </c>
      <c r="P46" s="28">
        <v>-599</v>
      </c>
      <c r="Q46" s="28">
        <v>-492</v>
      </c>
      <c r="R46" s="28">
        <v>-176</v>
      </c>
      <c r="S46" s="22">
        <v>-1130</v>
      </c>
    </row>
    <row r="47" spans="1:19" ht="13.5">
      <c r="A47" s="6" t="s">
        <v>138</v>
      </c>
      <c r="B47" s="28">
        <v>1611</v>
      </c>
      <c r="C47" s="22">
        <v>203</v>
      </c>
      <c r="D47" s="28">
        <v>-144</v>
      </c>
      <c r="E47" s="22">
        <v>247</v>
      </c>
      <c r="F47" s="28">
        <v>2115</v>
      </c>
      <c r="G47" s="22">
        <v>-443</v>
      </c>
      <c r="H47" s="28">
        <v>1818</v>
      </c>
      <c r="I47" s="28">
        <v>1270</v>
      </c>
      <c r="J47" s="28">
        <v>3131</v>
      </c>
      <c r="K47" s="22">
        <v>374</v>
      </c>
      <c r="L47" s="28">
        <v>1933</v>
      </c>
      <c r="M47" s="28">
        <v>889</v>
      </c>
      <c r="N47" s="28">
        <v>1091</v>
      </c>
      <c r="O47" s="22">
        <v>98</v>
      </c>
      <c r="P47" s="28">
        <v>398</v>
      </c>
      <c r="Q47" s="28">
        <v>-151</v>
      </c>
      <c r="R47" s="28">
        <v>0</v>
      </c>
      <c r="S47" s="22">
        <v>-471</v>
      </c>
    </row>
    <row r="48" spans="1:19" ht="13.5">
      <c r="A48" s="6" t="s">
        <v>64</v>
      </c>
      <c r="B48" s="28">
        <v>-2315</v>
      </c>
      <c r="C48" s="22">
        <v>14975</v>
      </c>
      <c r="D48" s="28">
        <v>8475</v>
      </c>
      <c r="E48" s="22">
        <v>4044</v>
      </c>
      <c r="F48" s="28">
        <v>3091</v>
      </c>
      <c r="G48" s="22">
        <v>4367</v>
      </c>
      <c r="H48" s="28">
        <v>-1249</v>
      </c>
      <c r="I48" s="28">
        <v>1416</v>
      </c>
      <c r="J48" s="28">
        <v>73</v>
      </c>
      <c r="K48" s="22">
        <v>7471</v>
      </c>
      <c r="L48" s="28">
        <v>6603</v>
      </c>
      <c r="M48" s="28">
        <v>2238</v>
      </c>
      <c r="N48" s="28">
        <v>-1517</v>
      </c>
      <c r="O48" s="22">
        <v>12931</v>
      </c>
      <c r="P48" s="28">
        <v>5542</v>
      </c>
      <c r="Q48" s="28">
        <v>269</v>
      </c>
      <c r="R48" s="28">
        <v>-305</v>
      </c>
      <c r="S48" s="22">
        <v>3228</v>
      </c>
    </row>
    <row r="49" spans="1:19" ht="13.5">
      <c r="A49" s="6" t="s">
        <v>65</v>
      </c>
      <c r="B49" s="28">
        <v>102</v>
      </c>
      <c r="C49" s="22">
        <v>188</v>
      </c>
      <c r="D49" s="28">
        <v>103</v>
      </c>
      <c r="E49" s="22">
        <v>219</v>
      </c>
      <c r="F49" s="28">
        <v>127</v>
      </c>
      <c r="G49" s="22">
        <v>311</v>
      </c>
      <c r="H49" s="28">
        <v>259</v>
      </c>
      <c r="I49" s="28">
        <v>210</v>
      </c>
      <c r="J49" s="28">
        <v>196</v>
      </c>
      <c r="K49" s="22">
        <v>393</v>
      </c>
      <c r="L49" s="28">
        <v>340</v>
      </c>
      <c r="M49" s="28">
        <v>275</v>
      </c>
      <c r="N49" s="28">
        <v>246</v>
      </c>
      <c r="O49" s="22">
        <v>481</v>
      </c>
      <c r="P49" s="28">
        <v>445</v>
      </c>
      <c r="Q49" s="28">
        <v>392</v>
      </c>
      <c r="R49" s="28">
        <v>335</v>
      </c>
      <c r="S49" s="22">
        <v>442</v>
      </c>
    </row>
    <row r="50" spans="1:19" ht="13.5">
      <c r="A50" s="6" t="s">
        <v>66</v>
      </c>
      <c r="B50" s="28">
        <v>-451</v>
      </c>
      <c r="C50" s="22">
        <v>-838</v>
      </c>
      <c r="D50" s="28">
        <v>-417</v>
      </c>
      <c r="E50" s="22">
        <v>-885</v>
      </c>
      <c r="F50" s="28">
        <v>-449</v>
      </c>
      <c r="G50" s="22">
        <v>-876</v>
      </c>
      <c r="H50" s="28">
        <v>-547</v>
      </c>
      <c r="I50" s="28">
        <v>-441</v>
      </c>
      <c r="J50" s="28">
        <v>-106</v>
      </c>
      <c r="K50" s="22">
        <v>-998</v>
      </c>
      <c r="L50" s="28">
        <v>-647</v>
      </c>
      <c r="M50" s="28">
        <v>-523</v>
      </c>
      <c r="N50" s="28">
        <v>-197</v>
      </c>
      <c r="O50" s="22">
        <v>-763</v>
      </c>
      <c r="P50" s="28">
        <v>-445</v>
      </c>
      <c r="Q50" s="28">
        <v>-246</v>
      </c>
      <c r="R50" s="28">
        <v>-70</v>
      </c>
      <c r="S50" s="22">
        <v>-547</v>
      </c>
    </row>
    <row r="51" spans="1:19" ht="13.5">
      <c r="A51" s="6" t="s">
        <v>67</v>
      </c>
      <c r="B51" s="28"/>
      <c r="C51" s="22"/>
      <c r="D51" s="28"/>
      <c r="E51" s="22">
        <v>506</v>
      </c>
      <c r="F51" s="28">
        <v>506</v>
      </c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>
        <v>4456</v>
      </c>
    </row>
    <row r="52" spans="1:19" ht="13.5">
      <c r="A52" s="6" t="s">
        <v>68</v>
      </c>
      <c r="B52" s="28"/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>
        <v>-421</v>
      </c>
    </row>
    <row r="53" spans="1:19" ht="13.5">
      <c r="A53" s="6" t="s">
        <v>69</v>
      </c>
      <c r="B53" s="28">
        <v>-650</v>
      </c>
      <c r="C53" s="22">
        <v>-4733</v>
      </c>
      <c r="D53" s="28">
        <v>-3000</v>
      </c>
      <c r="E53" s="22">
        <v>-1503</v>
      </c>
      <c r="F53" s="28"/>
      <c r="G53" s="22"/>
      <c r="H53" s="28"/>
      <c r="I53" s="28"/>
      <c r="J53" s="28">
        <v>-563</v>
      </c>
      <c r="K53" s="22"/>
      <c r="L53" s="28"/>
      <c r="M53" s="28"/>
      <c r="N53" s="28">
        <v>-215</v>
      </c>
      <c r="O53" s="22">
        <v>-1399</v>
      </c>
      <c r="P53" s="28">
        <v>-1274</v>
      </c>
      <c r="Q53" s="28"/>
      <c r="R53" s="28">
        <v>-642</v>
      </c>
      <c r="S53" s="22">
        <v>-337</v>
      </c>
    </row>
    <row r="54" spans="1:19" ht="13.5">
      <c r="A54" s="6" t="s">
        <v>70</v>
      </c>
      <c r="B54" s="28"/>
      <c r="C54" s="22"/>
      <c r="D54" s="28"/>
      <c r="E54" s="22"/>
      <c r="F54" s="28">
        <v>-815</v>
      </c>
      <c r="G54" s="22">
        <v>481</v>
      </c>
      <c r="H54" s="28">
        <v>503</v>
      </c>
      <c r="I54" s="28">
        <v>1021</v>
      </c>
      <c r="J54" s="28"/>
      <c r="K54" s="22">
        <v>-1551</v>
      </c>
      <c r="L54" s="28">
        <v>-1649</v>
      </c>
      <c r="M54" s="28">
        <v>163</v>
      </c>
      <c r="N54" s="28"/>
      <c r="O54" s="22"/>
      <c r="P54" s="28"/>
      <c r="Q54" s="28">
        <v>-656</v>
      </c>
      <c r="R54" s="28"/>
      <c r="S54" s="22"/>
    </row>
    <row r="55" spans="1:19" ht="14.25" thickBot="1">
      <c r="A55" s="5" t="s">
        <v>71</v>
      </c>
      <c r="B55" s="29">
        <v>-3315</v>
      </c>
      <c r="C55" s="23">
        <v>9592</v>
      </c>
      <c r="D55" s="29">
        <v>5161</v>
      </c>
      <c r="E55" s="23">
        <v>2381</v>
      </c>
      <c r="F55" s="29">
        <v>2460</v>
      </c>
      <c r="G55" s="23">
        <v>4284</v>
      </c>
      <c r="H55" s="29">
        <v>-1033</v>
      </c>
      <c r="I55" s="29">
        <v>2206</v>
      </c>
      <c r="J55" s="29">
        <v>-400</v>
      </c>
      <c r="K55" s="23">
        <v>5314</v>
      </c>
      <c r="L55" s="29">
        <v>4646</v>
      </c>
      <c r="M55" s="29">
        <v>2153</v>
      </c>
      <c r="N55" s="29">
        <v>-1683</v>
      </c>
      <c r="O55" s="23">
        <v>11250</v>
      </c>
      <c r="P55" s="29">
        <v>4268</v>
      </c>
      <c r="Q55" s="29">
        <v>-241</v>
      </c>
      <c r="R55" s="29">
        <v>-683</v>
      </c>
      <c r="S55" s="23">
        <v>6545</v>
      </c>
    </row>
    <row r="56" spans="1:19" ht="14.25" thickTop="1">
      <c r="A56" s="6" t="s">
        <v>72</v>
      </c>
      <c r="B56" s="28">
        <v>-217</v>
      </c>
      <c r="C56" s="22">
        <v>-85</v>
      </c>
      <c r="D56" s="28"/>
      <c r="E56" s="22">
        <v>-400</v>
      </c>
      <c r="F56" s="28">
        <v>-100</v>
      </c>
      <c r="G56" s="22">
        <v>-117</v>
      </c>
      <c r="H56" s="28">
        <v>-117</v>
      </c>
      <c r="I56" s="28">
        <v>-117</v>
      </c>
      <c r="J56" s="28">
        <v>-117</v>
      </c>
      <c r="K56" s="22">
        <v>-153</v>
      </c>
      <c r="L56" s="28">
        <v>-137</v>
      </c>
      <c r="M56" s="28"/>
      <c r="N56" s="28"/>
      <c r="O56" s="22">
        <v>-216</v>
      </c>
      <c r="P56" s="28">
        <v>-150</v>
      </c>
      <c r="Q56" s="28">
        <v>-181</v>
      </c>
      <c r="R56" s="28">
        <v>-157</v>
      </c>
      <c r="S56" s="22">
        <v>-696</v>
      </c>
    </row>
    <row r="57" spans="1:19" ht="13.5">
      <c r="A57" s="6" t="s">
        <v>73</v>
      </c>
      <c r="B57" s="28">
        <v>389</v>
      </c>
      <c r="C57" s="22">
        <v>707</v>
      </c>
      <c r="D57" s="28"/>
      <c r="E57" s="22">
        <v>448</v>
      </c>
      <c r="F57" s="28">
        <v>90</v>
      </c>
      <c r="G57" s="22">
        <v>410</v>
      </c>
      <c r="H57" s="28">
        <v>224</v>
      </c>
      <c r="I57" s="28">
        <v>101</v>
      </c>
      <c r="J57" s="28"/>
      <c r="K57" s="22">
        <v>1059</v>
      </c>
      <c r="L57" s="28">
        <v>288</v>
      </c>
      <c r="M57" s="28">
        <v>288</v>
      </c>
      <c r="N57" s="28">
        <v>234</v>
      </c>
      <c r="O57" s="22">
        <v>375</v>
      </c>
      <c r="P57" s="28">
        <v>299</v>
      </c>
      <c r="Q57" s="28">
        <v>299</v>
      </c>
      <c r="R57" s="28">
        <v>200</v>
      </c>
      <c r="S57" s="22">
        <v>449</v>
      </c>
    </row>
    <row r="58" spans="1:19" ht="13.5">
      <c r="A58" s="6" t="s">
        <v>74</v>
      </c>
      <c r="B58" s="28">
        <v>-1561</v>
      </c>
      <c r="C58" s="22">
        <v>-2856</v>
      </c>
      <c r="D58" s="28">
        <v>-1320</v>
      </c>
      <c r="E58" s="22">
        <v>-2105</v>
      </c>
      <c r="F58" s="28">
        <v>-978</v>
      </c>
      <c r="G58" s="22">
        <v>-1202</v>
      </c>
      <c r="H58" s="28">
        <v>-925</v>
      </c>
      <c r="I58" s="28">
        <v>-611</v>
      </c>
      <c r="J58" s="28">
        <v>-236</v>
      </c>
      <c r="K58" s="22">
        <v>-2491</v>
      </c>
      <c r="L58" s="28">
        <v>-1755</v>
      </c>
      <c r="M58" s="28">
        <v>-1397</v>
      </c>
      <c r="N58" s="28">
        <v>-155</v>
      </c>
      <c r="O58" s="22">
        <v>-2206</v>
      </c>
      <c r="P58" s="28">
        <v>-1112</v>
      </c>
      <c r="Q58" s="28">
        <v>-1281</v>
      </c>
      <c r="R58" s="28">
        <v>-239</v>
      </c>
      <c r="S58" s="22">
        <v>-1152</v>
      </c>
    </row>
    <row r="59" spans="1:19" ht="13.5">
      <c r="A59" s="6" t="s">
        <v>75</v>
      </c>
      <c r="B59" s="28">
        <v>59</v>
      </c>
      <c r="C59" s="22">
        <v>58</v>
      </c>
      <c r="D59" s="28">
        <v>20</v>
      </c>
      <c r="E59" s="22">
        <v>70</v>
      </c>
      <c r="F59" s="28">
        <v>46</v>
      </c>
      <c r="G59" s="22">
        <v>32</v>
      </c>
      <c r="H59" s="28">
        <v>19</v>
      </c>
      <c r="I59" s="28">
        <v>19</v>
      </c>
      <c r="J59" s="28"/>
      <c r="K59" s="22">
        <v>1223</v>
      </c>
      <c r="L59" s="28">
        <v>1216</v>
      </c>
      <c r="M59" s="28">
        <v>1212</v>
      </c>
      <c r="N59" s="28"/>
      <c r="O59" s="22">
        <v>63</v>
      </c>
      <c r="P59" s="28"/>
      <c r="Q59" s="28">
        <v>24</v>
      </c>
      <c r="R59" s="28">
        <v>24</v>
      </c>
      <c r="S59" s="22">
        <v>96</v>
      </c>
    </row>
    <row r="60" spans="1:19" ht="13.5">
      <c r="A60" s="6" t="s">
        <v>76</v>
      </c>
      <c r="B60" s="28"/>
      <c r="C60" s="22"/>
      <c r="D60" s="28"/>
      <c r="E60" s="22"/>
      <c r="F60" s="28"/>
      <c r="G60" s="22"/>
      <c r="H60" s="28"/>
      <c r="I60" s="28"/>
      <c r="J60" s="28"/>
      <c r="K60" s="22"/>
      <c r="L60" s="28">
        <v>-228</v>
      </c>
      <c r="M60" s="28">
        <v>-21</v>
      </c>
      <c r="N60" s="28"/>
      <c r="O60" s="22"/>
      <c r="P60" s="28">
        <v>-388</v>
      </c>
      <c r="Q60" s="28">
        <v>-379</v>
      </c>
      <c r="R60" s="28">
        <v>-247</v>
      </c>
      <c r="S60" s="22"/>
    </row>
    <row r="61" spans="1:19" ht="13.5">
      <c r="A61" s="6" t="s">
        <v>77</v>
      </c>
      <c r="B61" s="28">
        <v>-1515</v>
      </c>
      <c r="C61" s="22">
        <v>-1800</v>
      </c>
      <c r="D61" s="28">
        <v>-758</v>
      </c>
      <c r="E61" s="22">
        <v>-219</v>
      </c>
      <c r="F61" s="28">
        <v>-37</v>
      </c>
      <c r="G61" s="22">
        <v>-40</v>
      </c>
      <c r="H61" s="28">
        <v>-21</v>
      </c>
      <c r="I61" s="28">
        <v>-16</v>
      </c>
      <c r="J61" s="28"/>
      <c r="K61" s="22">
        <v>-110</v>
      </c>
      <c r="L61" s="28">
        <v>-94</v>
      </c>
      <c r="M61" s="28">
        <v>-80</v>
      </c>
      <c r="N61" s="28"/>
      <c r="O61" s="22">
        <v>-145</v>
      </c>
      <c r="P61" s="28"/>
      <c r="Q61" s="28"/>
      <c r="R61" s="28"/>
      <c r="S61" s="22"/>
    </row>
    <row r="62" spans="1:19" ht="13.5">
      <c r="A62" s="6" t="s">
        <v>78</v>
      </c>
      <c r="B62" s="28">
        <v>-292</v>
      </c>
      <c r="C62" s="22">
        <v>-117</v>
      </c>
      <c r="D62" s="28">
        <v>-58</v>
      </c>
      <c r="E62" s="22">
        <v>-20</v>
      </c>
      <c r="F62" s="28">
        <v>-9</v>
      </c>
      <c r="G62" s="22">
        <v>-104</v>
      </c>
      <c r="H62" s="28">
        <v>-17</v>
      </c>
      <c r="I62" s="28">
        <v>-13</v>
      </c>
      <c r="J62" s="28"/>
      <c r="K62" s="22">
        <v>-810</v>
      </c>
      <c r="L62" s="28">
        <v>-562</v>
      </c>
      <c r="M62" s="28">
        <v>-557</v>
      </c>
      <c r="N62" s="28">
        <v>-552</v>
      </c>
      <c r="O62" s="22">
        <v>-610</v>
      </c>
      <c r="P62" s="28">
        <v>-169</v>
      </c>
      <c r="Q62" s="28">
        <v>-135</v>
      </c>
      <c r="R62" s="28">
        <v>-130</v>
      </c>
      <c r="S62" s="22">
        <v>-1349</v>
      </c>
    </row>
    <row r="63" spans="1:19" ht="13.5">
      <c r="A63" s="6" t="s">
        <v>79</v>
      </c>
      <c r="B63" s="28">
        <v>808</v>
      </c>
      <c r="C63" s="22"/>
      <c r="D63" s="28"/>
      <c r="E63" s="22">
        <v>6</v>
      </c>
      <c r="F63" s="28"/>
      <c r="G63" s="22">
        <v>34</v>
      </c>
      <c r="H63" s="28"/>
      <c r="I63" s="28"/>
      <c r="J63" s="28"/>
      <c r="K63" s="22">
        <v>20</v>
      </c>
      <c r="L63" s="28"/>
      <c r="M63" s="28"/>
      <c r="N63" s="28"/>
      <c r="O63" s="22">
        <v>36</v>
      </c>
      <c r="P63" s="28"/>
      <c r="Q63" s="28"/>
      <c r="R63" s="28"/>
      <c r="S63" s="22">
        <v>11</v>
      </c>
    </row>
    <row r="64" spans="1:19" ht="13.5">
      <c r="A64" s="6" t="s">
        <v>80</v>
      </c>
      <c r="B64" s="28">
        <v>50</v>
      </c>
      <c r="C64" s="22"/>
      <c r="D64" s="28"/>
      <c r="E64" s="22"/>
      <c r="F64" s="28"/>
      <c r="G64" s="22"/>
      <c r="H64" s="28"/>
      <c r="I64" s="28"/>
      <c r="J64" s="28"/>
      <c r="K64" s="22"/>
      <c r="L64" s="28"/>
      <c r="M64" s="28"/>
      <c r="N64" s="28"/>
      <c r="O64" s="22"/>
      <c r="P64" s="28"/>
      <c r="Q64" s="28"/>
      <c r="R64" s="28"/>
      <c r="S64" s="22"/>
    </row>
    <row r="65" spans="1:19" ht="13.5">
      <c r="A65" s="6" t="s">
        <v>81</v>
      </c>
      <c r="B65" s="28">
        <v>135</v>
      </c>
      <c r="C65" s="22"/>
      <c r="D65" s="28"/>
      <c r="E65" s="22"/>
      <c r="F65" s="28"/>
      <c r="G65" s="22"/>
      <c r="H65" s="28"/>
      <c r="I65" s="28"/>
      <c r="J65" s="28"/>
      <c r="K65" s="22"/>
      <c r="L65" s="28"/>
      <c r="M65" s="28"/>
      <c r="N65" s="28"/>
      <c r="O65" s="22">
        <v>50</v>
      </c>
      <c r="P65" s="28"/>
      <c r="Q65" s="28"/>
      <c r="R65" s="28"/>
      <c r="S65" s="22"/>
    </row>
    <row r="66" spans="1:19" ht="13.5">
      <c r="A66" s="6" t="s">
        <v>82</v>
      </c>
      <c r="B66" s="28"/>
      <c r="C66" s="22"/>
      <c r="D66" s="28"/>
      <c r="E66" s="22">
        <v>-76</v>
      </c>
      <c r="F66" s="28"/>
      <c r="G66" s="22">
        <v>-4169</v>
      </c>
      <c r="H66" s="28"/>
      <c r="I66" s="28"/>
      <c r="J66" s="28"/>
      <c r="K66" s="22"/>
      <c r="L66" s="28"/>
      <c r="M66" s="28"/>
      <c r="N66" s="28"/>
      <c r="O66" s="22"/>
      <c r="P66" s="28"/>
      <c r="Q66" s="28"/>
      <c r="R66" s="28"/>
      <c r="S66" s="22"/>
    </row>
    <row r="67" spans="1:19" ht="13.5">
      <c r="A67" s="6" t="s">
        <v>83</v>
      </c>
      <c r="B67" s="28"/>
      <c r="C67" s="22">
        <v>0</v>
      </c>
      <c r="D67" s="28"/>
      <c r="E67" s="22">
        <v>-2</v>
      </c>
      <c r="F67" s="28"/>
      <c r="G67" s="22">
        <v>-139</v>
      </c>
      <c r="H67" s="28"/>
      <c r="I67" s="28"/>
      <c r="J67" s="28"/>
      <c r="K67" s="22">
        <v>-6</v>
      </c>
      <c r="L67" s="28"/>
      <c r="M67" s="28"/>
      <c r="N67" s="28"/>
      <c r="O67" s="22">
        <v>-8</v>
      </c>
      <c r="P67" s="28"/>
      <c r="Q67" s="28">
        <v>-3</v>
      </c>
      <c r="R67" s="28">
        <v>-2</v>
      </c>
      <c r="S67" s="22"/>
    </row>
    <row r="68" spans="1:19" ht="13.5">
      <c r="A68" s="6" t="s">
        <v>84</v>
      </c>
      <c r="B68" s="28"/>
      <c r="C68" s="22">
        <v>3</v>
      </c>
      <c r="D68" s="28"/>
      <c r="E68" s="22">
        <v>141</v>
      </c>
      <c r="F68" s="28"/>
      <c r="G68" s="22">
        <v>6</v>
      </c>
      <c r="H68" s="28"/>
      <c r="I68" s="28"/>
      <c r="J68" s="28"/>
      <c r="K68" s="22">
        <v>7</v>
      </c>
      <c r="L68" s="28"/>
      <c r="M68" s="28"/>
      <c r="N68" s="28"/>
      <c r="O68" s="22">
        <v>13</v>
      </c>
      <c r="P68" s="28"/>
      <c r="Q68" s="28">
        <v>7</v>
      </c>
      <c r="R68" s="28">
        <v>8</v>
      </c>
      <c r="S68" s="22"/>
    </row>
    <row r="69" spans="1:19" ht="13.5">
      <c r="A69" s="6" t="s">
        <v>85</v>
      </c>
      <c r="B69" s="28"/>
      <c r="C69" s="22"/>
      <c r="D69" s="28"/>
      <c r="E69" s="22"/>
      <c r="F69" s="28"/>
      <c r="G69" s="22">
        <v>-70</v>
      </c>
      <c r="H69" s="28">
        <v>-70</v>
      </c>
      <c r="I69" s="28">
        <v>-70</v>
      </c>
      <c r="J69" s="28"/>
      <c r="K69" s="22">
        <v>-141</v>
      </c>
      <c r="L69" s="28">
        <v>-141</v>
      </c>
      <c r="M69" s="28">
        <v>-141</v>
      </c>
      <c r="N69" s="28"/>
      <c r="O69" s="22"/>
      <c r="P69" s="28"/>
      <c r="Q69" s="28"/>
      <c r="R69" s="28"/>
      <c r="S69" s="22"/>
    </row>
    <row r="70" spans="1:19" ht="13.5">
      <c r="A70" s="6" t="s">
        <v>86</v>
      </c>
      <c r="B70" s="28"/>
      <c r="C70" s="22">
        <v>12</v>
      </c>
      <c r="D70" s="28"/>
      <c r="E70" s="22">
        <v>17</v>
      </c>
      <c r="F70" s="28"/>
      <c r="G70" s="22">
        <v>29</v>
      </c>
      <c r="H70" s="28"/>
      <c r="I70" s="28"/>
      <c r="J70" s="28"/>
      <c r="K70" s="22">
        <v>17</v>
      </c>
      <c r="L70" s="28"/>
      <c r="M70" s="28"/>
      <c r="N70" s="28"/>
      <c r="O70" s="22">
        <v>5</v>
      </c>
      <c r="P70" s="28"/>
      <c r="Q70" s="28">
        <v>2</v>
      </c>
      <c r="R70" s="28">
        <v>2</v>
      </c>
      <c r="S70" s="22"/>
    </row>
    <row r="71" spans="1:19" ht="13.5">
      <c r="A71" s="6" t="s">
        <v>87</v>
      </c>
      <c r="B71" s="28"/>
      <c r="C71" s="22"/>
      <c r="D71" s="28"/>
      <c r="E71" s="22"/>
      <c r="F71" s="28">
        <v>-76</v>
      </c>
      <c r="G71" s="22"/>
      <c r="H71" s="28"/>
      <c r="I71" s="28"/>
      <c r="J71" s="28"/>
      <c r="K71" s="22"/>
      <c r="L71" s="28"/>
      <c r="M71" s="28"/>
      <c r="N71" s="28"/>
      <c r="O71" s="22">
        <v>-34806</v>
      </c>
      <c r="P71" s="28">
        <v>-34702</v>
      </c>
      <c r="Q71" s="28"/>
      <c r="R71" s="28"/>
      <c r="S71" s="22"/>
    </row>
    <row r="72" spans="1:19" ht="13.5">
      <c r="A72" s="6" t="s">
        <v>138</v>
      </c>
      <c r="B72" s="28">
        <v>14</v>
      </c>
      <c r="C72" s="22">
        <v>24</v>
      </c>
      <c r="D72" s="28">
        <v>25</v>
      </c>
      <c r="E72" s="22">
        <v>61</v>
      </c>
      <c r="F72" s="28">
        <v>164</v>
      </c>
      <c r="G72" s="22">
        <v>68</v>
      </c>
      <c r="H72" s="28">
        <v>82</v>
      </c>
      <c r="I72" s="28">
        <v>34</v>
      </c>
      <c r="J72" s="28">
        <v>-42</v>
      </c>
      <c r="K72" s="22">
        <v>0</v>
      </c>
      <c r="L72" s="28">
        <v>23</v>
      </c>
      <c r="M72" s="28">
        <v>9</v>
      </c>
      <c r="N72" s="28">
        <v>-64</v>
      </c>
      <c r="O72" s="22"/>
      <c r="P72" s="28">
        <v>-68</v>
      </c>
      <c r="Q72" s="28">
        <v>-1</v>
      </c>
      <c r="R72" s="28"/>
      <c r="S72" s="22">
        <v>-2</v>
      </c>
    </row>
    <row r="73" spans="1:19" ht="14.25" thickBot="1">
      <c r="A73" s="5" t="s">
        <v>88</v>
      </c>
      <c r="B73" s="29">
        <v>-2129</v>
      </c>
      <c r="C73" s="23">
        <v>-4054</v>
      </c>
      <c r="D73" s="29">
        <v>-2092</v>
      </c>
      <c r="E73" s="23">
        <v>-2080</v>
      </c>
      <c r="F73" s="29">
        <v>-900</v>
      </c>
      <c r="G73" s="23">
        <v>-5260</v>
      </c>
      <c r="H73" s="29">
        <v>-825</v>
      </c>
      <c r="I73" s="29">
        <v>-672</v>
      </c>
      <c r="J73" s="29">
        <v>-396</v>
      </c>
      <c r="K73" s="23">
        <v>-1617</v>
      </c>
      <c r="L73" s="29">
        <v>-1390</v>
      </c>
      <c r="M73" s="29">
        <v>-687</v>
      </c>
      <c r="N73" s="29">
        <v>-537</v>
      </c>
      <c r="O73" s="23">
        <v>-37896</v>
      </c>
      <c r="P73" s="29">
        <v>-36293</v>
      </c>
      <c r="Q73" s="29">
        <v>-1648</v>
      </c>
      <c r="R73" s="29">
        <v>-542</v>
      </c>
      <c r="S73" s="23">
        <v>-2737</v>
      </c>
    </row>
    <row r="74" spans="1:19" ht="14.25" thickTop="1">
      <c r="A74" s="6" t="s">
        <v>89</v>
      </c>
      <c r="B74" s="28">
        <v>2127</v>
      </c>
      <c r="C74" s="22">
        <v>-4126</v>
      </c>
      <c r="D74" s="28">
        <v>200</v>
      </c>
      <c r="E74" s="22">
        <v>-10034</v>
      </c>
      <c r="F74" s="28">
        <v>-6964</v>
      </c>
      <c r="G74" s="22">
        <v>11120</v>
      </c>
      <c r="H74" s="28">
        <v>2926</v>
      </c>
      <c r="I74" s="28">
        <v>-132</v>
      </c>
      <c r="J74" s="28">
        <v>1663</v>
      </c>
      <c r="K74" s="22">
        <v>-18547</v>
      </c>
      <c r="L74" s="28">
        <v>-16926</v>
      </c>
      <c r="M74" s="28">
        <v>-13792</v>
      </c>
      <c r="N74" s="28">
        <v>841</v>
      </c>
      <c r="O74" s="22">
        <v>19035</v>
      </c>
      <c r="P74" s="28">
        <v>37223</v>
      </c>
      <c r="Q74" s="28">
        <v>1889</v>
      </c>
      <c r="R74" s="28">
        <v>2467</v>
      </c>
      <c r="S74" s="22">
        <v>-424</v>
      </c>
    </row>
    <row r="75" spans="1:19" ht="13.5">
      <c r="A75" s="6" t="s">
        <v>90</v>
      </c>
      <c r="B75" s="28">
        <v>4048</v>
      </c>
      <c r="C75" s="22">
        <v>7620</v>
      </c>
      <c r="D75" s="28">
        <v>1000</v>
      </c>
      <c r="E75" s="22">
        <v>12755</v>
      </c>
      <c r="F75" s="28">
        <v>7771</v>
      </c>
      <c r="G75" s="22">
        <v>6728</v>
      </c>
      <c r="H75" s="28">
        <v>6191</v>
      </c>
      <c r="I75" s="28">
        <v>6191</v>
      </c>
      <c r="J75" s="28">
        <v>891</v>
      </c>
      <c r="K75" s="22">
        <v>13315</v>
      </c>
      <c r="L75" s="28">
        <v>13115</v>
      </c>
      <c r="M75" s="28">
        <v>13030</v>
      </c>
      <c r="N75" s="28">
        <v>180</v>
      </c>
      <c r="O75" s="22">
        <v>15830</v>
      </c>
      <c r="P75" s="28">
        <v>2530</v>
      </c>
      <c r="Q75" s="28">
        <v>2230</v>
      </c>
      <c r="R75" s="28">
        <v>100</v>
      </c>
      <c r="S75" s="22">
        <v>1112</v>
      </c>
    </row>
    <row r="76" spans="1:19" ht="13.5">
      <c r="A76" s="6" t="s">
        <v>91</v>
      </c>
      <c r="B76" s="28">
        <v>-3394</v>
      </c>
      <c r="C76" s="22">
        <v>-4076</v>
      </c>
      <c r="D76" s="28">
        <v>-1597</v>
      </c>
      <c r="E76" s="22">
        <v>-7857</v>
      </c>
      <c r="F76" s="28">
        <v>-4283</v>
      </c>
      <c r="G76" s="22">
        <v>-7818</v>
      </c>
      <c r="H76" s="28">
        <v>-6483</v>
      </c>
      <c r="I76" s="28">
        <v>-5801</v>
      </c>
      <c r="J76" s="28">
        <v>-1025</v>
      </c>
      <c r="K76" s="22">
        <v>-5028</v>
      </c>
      <c r="L76" s="28">
        <v>-1978</v>
      </c>
      <c r="M76" s="28">
        <v>-1538</v>
      </c>
      <c r="N76" s="28">
        <v>-395</v>
      </c>
      <c r="O76" s="22">
        <v>-4350</v>
      </c>
      <c r="P76" s="28">
        <v>-1857</v>
      </c>
      <c r="Q76" s="28">
        <v>-1529</v>
      </c>
      <c r="R76" s="28">
        <v>-1207</v>
      </c>
      <c r="S76" s="22">
        <v>-1703</v>
      </c>
    </row>
    <row r="77" spans="1:19" ht="13.5">
      <c r="A77" s="6" t="s">
        <v>92</v>
      </c>
      <c r="B77" s="28"/>
      <c r="C77" s="22"/>
      <c r="D77" s="28"/>
      <c r="E77" s="22">
        <v>-500</v>
      </c>
      <c r="F77" s="28">
        <v>-500</v>
      </c>
      <c r="G77" s="22">
        <v>-1200</v>
      </c>
      <c r="H77" s="28">
        <v>-1200</v>
      </c>
      <c r="I77" s="28">
        <v>-1200</v>
      </c>
      <c r="J77" s="28">
        <v>-1000</v>
      </c>
      <c r="K77" s="22">
        <v>-200</v>
      </c>
      <c r="L77" s="28">
        <v>-100</v>
      </c>
      <c r="M77" s="28">
        <v>-100</v>
      </c>
      <c r="N77" s="28"/>
      <c r="O77" s="22">
        <v>-2263</v>
      </c>
      <c r="P77" s="28">
        <v>-1550</v>
      </c>
      <c r="Q77" s="28">
        <v>-1550</v>
      </c>
      <c r="R77" s="28">
        <v>-200</v>
      </c>
      <c r="S77" s="22">
        <v>-1500</v>
      </c>
    </row>
    <row r="78" spans="1:19" ht="13.5">
      <c r="A78" s="6" t="s">
        <v>93</v>
      </c>
      <c r="B78" s="28"/>
      <c r="C78" s="22"/>
      <c r="D78" s="28"/>
      <c r="E78" s="22"/>
      <c r="F78" s="28"/>
      <c r="G78" s="22"/>
      <c r="H78" s="28"/>
      <c r="I78" s="28"/>
      <c r="J78" s="28"/>
      <c r="K78" s="22">
        <v>7030</v>
      </c>
      <c r="L78" s="28">
        <v>7030</v>
      </c>
      <c r="M78" s="28"/>
      <c r="N78" s="28"/>
      <c r="O78" s="22"/>
      <c r="P78" s="28"/>
      <c r="Q78" s="28"/>
      <c r="R78" s="28"/>
      <c r="S78" s="22"/>
    </row>
    <row r="79" spans="1:19" ht="13.5">
      <c r="A79" s="6" t="s">
        <v>94</v>
      </c>
      <c r="B79" s="28">
        <v>-763</v>
      </c>
      <c r="C79" s="22">
        <v>-766</v>
      </c>
      <c r="D79" s="28">
        <v>-765</v>
      </c>
      <c r="E79" s="22">
        <v>-545</v>
      </c>
      <c r="F79" s="28">
        <v>-542</v>
      </c>
      <c r="G79" s="22">
        <v>-543</v>
      </c>
      <c r="H79" s="28">
        <v>-542</v>
      </c>
      <c r="I79" s="28">
        <v>-540</v>
      </c>
      <c r="J79" s="28">
        <v>-346</v>
      </c>
      <c r="K79" s="22">
        <v>-428</v>
      </c>
      <c r="L79" s="28">
        <v>-428</v>
      </c>
      <c r="M79" s="28">
        <v>-427</v>
      </c>
      <c r="N79" s="28">
        <v>-265</v>
      </c>
      <c r="O79" s="22">
        <v>-406</v>
      </c>
      <c r="P79" s="28">
        <v>-405</v>
      </c>
      <c r="Q79" s="28">
        <v>-404</v>
      </c>
      <c r="R79" s="28">
        <v>-221</v>
      </c>
      <c r="S79" s="22">
        <v>-405</v>
      </c>
    </row>
    <row r="80" spans="1:19" ht="13.5">
      <c r="A80" s="6" t="s">
        <v>95</v>
      </c>
      <c r="B80" s="28"/>
      <c r="C80" s="22">
        <v>-4</v>
      </c>
      <c r="D80" s="28"/>
      <c r="E80" s="22">
        <v>-6</v>
      </c>
      <c r="F80" s="28"/>
      <c r="G80" s="22">
        <v>-4</v>
      </c>
      <c r="H80" s="28"/>
      <c r="I80" s="28"/>
      <c r="J80" s="28"/>
      <c r="K80" s="22">
        <v>-2</v>
      </c>
      <c r="L80" s="28"/>
      <c r="M80" s="28"/>
      <c r="N80" s="28"/>
      <c r="O80" s="22">
        <v>-4</v>
      </c>
      <c r="P80" s="28"/>
      <c r="Q80" s="28">
        <v>-4</v>
      </c>
      <c r="R80" s="28">
        <v>-4</v>
      </c>
      <c r="S80" s="22">
        <v>-4</v>
      </c>
    </row>
    <row r="81" spans="1:19" ht="13.5">
      <c r="A81" s="6" t="s">
        <v>96</v>
      </c>
      <c r="B81" s="28">
        <v>100</v>
      </c>
      <c r="C81" s="22">
        <v>-812</v>
      </c>
      <c r="D81" s="28">
        <v>-891</v>
      </c>
      <c r="E81" s="22">
        <v>42</v>
      </c>
      <c r="F81" s="28">
        <v>-1</v>
      </c>
      <c r="G81" s="22">
        <v>-1</v>
      </c>
      <c r="H81" s="28"/>
      <c r="I81" s="28"/>
      <c r="J81" s="28"/>
      <c r="K81" s="22">
        <v>-5</v>
      </c>
      <c r="L81" s="28"/>
      <c r="M81" s="28"/>
      <c r="N81" s="28"/>
      <c r="O81" s="22">
        <v>-7</v>
      </c>
      <c r="P81" s="28"/>
      <c r="Q81" s="28">
        <v>-2</v>
      </c>
      <c r="R81" s="28">
        <v>0</v>
      </c>
      <c r="S81" s="22">
        <v>-3</v>
      </c>
    </row>
    <row r="82" spans="1:19" ht="13.5">
      <c r="A82" s="6" t="s">
        <v>138</v>
      </c>
      <c r="B82" s="28">
        <v>-27</v>
      </c>
      <c r="C82" s="22">
        <v>-45</v>
      </c>
      <c r="D82" s="28">
        <v>-26</v>
      </c>
      <c r="E82" s="22">
        <v>-35</v>
      </c>
      <c r="F82" s="28">
        <v>-23</v>
      </c>
      <c r="G82" s="22">
        <v>-18</v>
      </c>
      <c r="H82" s="28">
        <v>-19</v>
      </c>
      <c r="I82" s="28">
        <v>-14</v>
      </c>
      <c r="J82" s="28">
        <v>-9</v>
      </c>
      <c r="K82" s="22">
        <v>-25</v>
      </c>
      <c r="L82" s="28">
        <v>-26</v>
      </c>
      <c r="M82" s="28">
        <v>-17</v>
      </c>
      <c r="N82" s="28">
        <v>-6</v>
      </c>
      <c r="O82" s="22"/>
      <c r="P82" s="28">
        <v>-9</v>
      </c>
      <c r="Q82" s="28"/>
      <c r="R82" s="28"/>
      <c r="S82" s="22"/>
    </row>
    <row r="83" spans="1:19" ht="14.25" thickBot="1">
      <c r="A83" s="5" t="s">
        <v>97</v>
      </c>
      <c r="B83" s="29">
        <v>2090</v>
      </c>
      <c r="C83" s="23">
        <v>-2212</v>
      </c>
      <c r="D83" s="29">
        <v>-2080</v>
      </c>
      <c r="E83" s="23">
        <v>-6182</v>
      </c>
      <c r="F83" s="29">
        <v>-4544</v>
      </c>
      <c r="G83" s="23">
        <v>8261</v>
      </c>
      <c r="H83" s="29">
        <v>872</v>
      </c>
      <c r="I83" s="29">
        <v>-1497</v>
      </c>
      <c r="J83" s="29">
        <v>173</v>
      </c>
      <c r="K83" s="23">
        <v>-3892</v>
      </c>
      <c r="L83" s="29">
        <v>685</v>
      </c>
      <c r="M83" s="29">
        <v>-2845</v>
      </c>
      <c r="N83" s="29">
        <v>354</v>
      </c>
      <c r="O83" s="23">
        <v>27835</v>
      </c>
      <c r="P83" s="29">
        <v>35931</v>
      </c>
      <c r="Q83" s="29">
        <v>629</v>
      </c>
      <c r="R83" s="29">
        <v>933</v>
      </c>
      <c r="S83" s="23">
        <v>-2913</v>
      </c>
    </row>
    <row r="84" spans="1:19" ht="14.25" thickTop="1">
      <c r="A84" s="7" t="s">
        <v>98</v>
      </c>
      <c r="B84" s="28">
        <v>197</v>
      </c>
      <c r="C84" s="22">
        <v>115</v>
      </c>
      <c r="D84" s="28">
        <v>-23</v>
      </c>
      <c r="E84" s="22">
        <v>-39</v>
      </c>
      <c r="F84" s="28">
        <v>-23</v>
      </c>
      <c r="G84" s="22">
        <v>-173</v>
      </c>
      <c r="H84" s="28">
        <v>-42</v>
      </c>
      <c r="I84" s="28">
        <v>-20</v>
      </c>
      <c r="J84" s="28">
        <v>8</v>
      </c>
      <c r="K84" s="22">
        <v>22</v>
      </c>
      <c r="L84" s="28">
        <v>10</v>
      </c>
      <c r="M84" s="28">
        <v>31</v>
      </c>
      <c r="N84" s="28">
        <v>29</v>
      </c>
      <c r="O84" s="22">
        <v>-130</v>
      </c>
      <c r="P84" s="28">
        <v>-88</v>
      </c>
      <c r="Q84" s="28">
        <v>-10</v>
      </c>
      <c r="R84" s="28">
        <v>-56</v>
      </c>
      <c r="S84" s="22">
        <v>-10</v>
      </c>
    </row>
    <row r="85" spans="1:19" ht="13.5">
      <c r="A85" s="7" t="s">
        <v>99</v>
      </c>
      <c r="B85" s="28">
        <v>-3156</v>
      </c>
      <c r="C85" s="22">
        <v>3441</v>
      </c>
      <c r="D85" s="28">
        <v>965</v>
      </c>
      <c r="E85" s="22">
        <v>-5919</v>
      </c>
      <c r="F85" s="28">
        <v>-3007</v>
      </c>
      <c r="G85" s="22">
        <v>7112</v>
      </c>
      <c r="H85" s="28">
        <v>-1029</v>
      </c>
      <c r="I85" s="28">
        <v>15</v>
      </c>
      <c r="J85" s="28">
        <v>-614</v>
      </c>
      <c r="K85" s="22">
        <v>-173</v>
      </c>
      <c r="L85" s="28">
        <v>3951</v>
      </c>
      <c r="M85" s="28">
        <v>-1347</v>
      </c>
      <c r="N85" s="28">
        <v>-1837</v>
      </c>
      <c r="O85" s="22">
        <v>1059</v>
      </c>
      <c r="P85" s="28">
        <v>3818</v>
      </c>
      <c r="Q85" s="28">
        <v>-1270</v>
      </c>
      <c r="R85" s="28">
        <v>-349</v>
      </c>
      <c r="S85" s="22">
        <v>883</v>
      </c>
    </row>
    <row r="86" spans="1:19" ht="13.5">
      <c r="A86" s="7" t="s">
        <v>100</v>
      </c>
      <c r="B86" s="28">
        <v>11244</v>
      </c>
      <c r="C86" s="22">
        <v>7803</v>
      </c>
      <c r="D86" s="28">
        <v>7803</v>
      </c>
      <c r="E86" s="22">
        <v>13723</v>
      </c>
      <c r="F86" s="28">
        <v>13723</v>
      </c>
      <c r="G86" s="22">
        <v>6611</v>
      </c>
      <c r="H86" s="28">
        <v>6611</v>
      </c>
      <c r="I86" s="28">
        <v>6611</v>
      </c>
      <c r="J86" s="28">
        <v>6611</v>
      </c>
      <c r="K86" s="22">
        <v>6784</v>
      </c>
      <c r="L86" s="28">
        <v>6784</v>
      </c>
      <c r="M86" s="28">
        <v>6784</v>
      </c>
      <c r="N86" s="28">
        <v>6784</v>
      </c>
      <c r="O86" s="22">
        <v>5725</v>
      </c>
      <c r="P86" s="28">
        <v>5725</v>
      </c>
      <c r="Q86" s="28">
        <v>5725</v>
      </c>
      <c r="R86" s="28">
        <v>5725</v>
      </c>
      <c r="S86" s="22">
        <v>4841</v>
      </c>
    </row>
    <row r="87" spans="1:19" ht="14.25" thickBot="1">
      <c r="A87" s="7" t="s">
        <v>100</v>
      </c>
      <c r="B87" s="28">
        <v>8087</v>
      </c>
      <c r="C87" s="22">
        <v>11244</v>
      </c>
      <c r="D87" s="28">
        <v>8768</v>
      </c>
      <c r="E87" s="22">
        <v>7803</v>
      </c>
      <c r="F87" s="28">
        <v>10715</v>
      </c>
      <c r="G87" s="22">
        <v>13723</v>
      </c>
      <c r="H87" s="28">
        <v>5581</v>
      </c>
      <c r="I87" s="28">
        <v>6626</v>
      </c>
      <c r="J87" s="28">
        <v>5996</v>
      </c>
      <c r="K87" s="22">
        <v>6611</v>
      </c>
      <c r="L87" s="28">
        <v>10736</v>
      </c>
      <c r="M87" s="28">
        <v>5436</v>
      </c>
      <c r="N87" s="28">
        <v>4947</v>
      </c>
      <c r="O87" s="22">
        <v>6784</v>
      </c>
      <c r="P87" s="28">
        <v>9543</v>
      </c>
      <c r="Q87" s="28">
        <v>4454</v>
      </c>
      <c r="R87" s="28">
        <v>5376</v>
      </c>
      <c r="S87" s="22">
        <v>5725</v>
      </c>
    </row>
    <row r="88" spans="1:19" ht="14.25" thickTop="1">
      <c r="A88" s="8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90" ht="13.5">
      <c r="A90" s="20" t="s">
        <v>219</v>
      </c>
    </row>
    <row r="91" ht="13.5">
      <c r="A91" s="20" t="s">
        <v>220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215</v>
      </c>
      <c r="B2" s="14">
        <v>3107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216</v>
      </c>
      <c r="B3" s="1" t="s">
        <v>217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109</v>
      </c>
      <c r="B4" s="15" t="str">
        <f>HYPERLINK("http://www.kabupro.jp/mark/20140213/S10016UK.htm","四半期報告書")</f>
        <v>四半期報告書</v>
      </c>
      <c r="C4" s="15" t="str">
        <f>HYPERLINK("http://www.kabupro.jp/mark/20131113/S1000GET.htm","四半期報告書")</f>
        <v>四半期報告書</v>
      </c>
      <c r="D4" s="15" t="str">
        <f>HYPERLINK("http://www.kabupro.jp/mark/20130812/S000E9GA.htm","四半期報告書")</f>
        <v>四半期報告書</v>
      </c>
      <c r="E4" s="15" t="str">
        <f>HYPERLINK("http://www.kabupro.jp/mark/20140213/S10016UK.htm","四半期報告書")</f>
        <v>四半期報告書</v>
      </c>
      <c r="F4" s="15" t="str">
        <f>HYPERLINK("http://www.kabupro.jp/mark/20130214/S000CW2H.htm","四半期報告書")</f>
        <v>四半期報告書</v>
      </c>
      <c r="G4" s="15" t="str">
        <f>HYPERLINK("http://www.kabupro.jp/mark/20121114/S000CBCH.htm","四半期報告書")</f>
        <v>四半期報告書</v>
      </c>
      <c r="H4" s="15" t="str">
        <f>HYPERLINK("http://www.kabupro.jp/mark/20120810/S000BP6U.htm","四半期報告書")</f>
        <v>四半期報告書</v>
      </c>
      <c r="I4" s="15" t="str">
        <f>HYPERLINK("http://www.kabupro.jp/mark/20130627/S000DTFF.htm","有価証券報告書")</f>
        <v>有価証券報告書</v>
      </c>
      <c r="J4" s="15" t="str">
        <f>HYPERLINK("http://www.kabupro.jp/mark/20120214/S000ACJK.htm","四半期報告書")</f>
        <v>四半期報告書</v>
      </c>
      <c r="K4" s="15" t="str">
        <f>HYPERLINK("http://www.kabupro.jp/mark/20111114/S0009R4Y.htm","四半期報告書")</f>
        <v>四半期報告書</v>
      </c>
      <c r="L4" s="15" t="str">
        <f>HYPERLINK("http://www.kabupro.jp/mark/20110812/S00096PS.htm","四半期報告書")</f>
        <v>四半期報告書</v>
      </c>
      <c r="M4" s="15" t="str">
        <f>HYPERLINK("http://www.kabupro.jp/mark/20120628/S000B9D7.htm","有価証券報告書")</f>
        <v>有価証券報告書</v>
      </c>
      <c r="N4" s="15" t="str">
        <f>HYPERLINK("http://www.kabupro.jp/mark/20110214/S0007SX6.htm","四半期報告書")</f>
        <v>四半期報告書</v>
      </c>
      <c r="O4" s="15" t="str">
        <f>HYPERLINK("http://www.kabupro.jp/mark/20101112/S000763B.htm","四半期報告書")</f>
        <v>四半期報告書</v>
      </c>
      <c r="P4" s="15" t="str">
        <f>HYPERLINK("http://www.kabupro.jp/mark/20100813/S0006MCU.htm","四半期報告書")</f>
        <v>四半期報告書</v>
      </c>
      <c r="Q4" s="15" t="str">
        <f>HYPERLINK("http://www.kabupro.jp/mark/20110629/S0008OMI.htm","有価証券報告書")</f>
        <v>有価証券報告書</v>
      </c>
      <c r="R4" s="15" t="str">
        <f>HYPERLINK("http://www.kabupro.jp/mark/20100212/S00056W4.htm","四半期報告書")</f>
        <v>四半期報告書</v>
      </c>
      <c r="S4" s="15" t="str">
        <f>HYPERLINK("http://www.kabupro.jp/mark/20091113/S0004MX0.htm","四半期報告書")</f>
        <v>四半期報告書</v>
      </c>
      <c r="T4" s="15" t="str">
        <f>HYPERLINK("http://www.kabupro.jp/mark/20090813/S0003WVZ.htm","四半期報告書")</f>
        <v>四半期報告書</v>
      </c>
      <c r="U4" s="15" t="str">
        <f>HYPERLINK("http://www.kabupro.jp/mark/20100629/S000663V.htm","有価証券報告書")</f>
        <v>有価証券報告書</v>
      </c>
      <c r="V4" s="15" t="str">
        <f>HYPERLINK("http://www.kabupro.jp/mark/20090213/S0002HU8.htm","四半期報告書")</f>
        <v>四半期報告書</v>
      </c>
      <c r="W4" s="15" t="str">
        <f>HYPERLINK("http://www.kabupro.jp/mark/20081114/S0001UG9.htm","四半期報告書")</f>
        <v>四半期報告書</v>
      </c>
      <c r="X4" s="15" t="str">
        <f>HYPERLINK("http://www.kabupro.jp/mark/20080813/S00012N5.htm","四半期報告書")</f>
        <v>四半期報告書</v>
      </c>
      <c r="Y4" s="15" t="str">
        <f>HYPERLINK("http://www.kabupro.jp/mark/20090626/S0003HTE.htm","有価証券報告書")</f>
        <v>有価証券報告書</v>
      </c>
    </row>
    <row r="5" spans="1:25" ht="14.25" thickBot="1">
      <c r="A5" s="11" t="s">
        <v>110</v>
      </c>
      <c r="B5" s="1" t="s">
        <v>263</v>
      </c>
      <c r="C5" s="1" t="s">
        <v>266</v>
      </c>
      <c r="D5" s="1" t="s">
        <v>268</v>
      </c>
      <c r="E5" s="1" t="s">
        <v>263</v>
      </c>
      <c r="F5" s="1" t="s">
        <v>270</v>
      </c>
      <c r="G5" s="1" t="s">
        <v>272</v>
      </c>
      <c r="H5" s="1" t="s">
        <v>274</v>
      </c>
      <c r="I5" s="1" t="s">
        <v>116</v>
      </c>
      <c r="J5" s="1" t="s">
        <v>276</v>
      </c>
      <c r="K5" s="1" t="s">
        <v>278</v>
      </c>
      <c r="L5" s="1" t="s">
        <v>280</v>
      </c>
      <c r="M5" s="1" t="s">
        <v>120</v>
      </c>
      <c r="N5" s="1" t="s">
        <v>282</v>
      </c>
      <c r="O5" s="1" t="s">
        <v>284</v>
      </c>
      <c r="P5" s="1" t="s">
        <v>286</v>
      </c>
      <c r="Q5" s="1" t="s">
        <v>122</v>
      </c>
      <c r="R5" s="1" t="s">
        <v>288</v>
      </c>
      <c r="S5" s="1" t="s">
        <v>290</v>
      </c>
      <c r="T5" s="1" t="s">
        <v>292</v>
      </c>
      <c r="U5" s="1" t="s">
        <v>124</v>
      </c>
      <c r="V5" s="1" t="s">
        <v>294</v>
      </c>
      <c r="W5" s="1" t="s">
        <v>296</v>
      </c>
      <c r="X5" s="1" t="s">
        <v>298</v>
      </c>
      <c r="Y5" s="1" t="s">
        <v>126</v>
      </c>
    </row>
    <row r="6" spans="1:25" ht="15" thickBot="1" thickTop="1">
      <c r="A6" s="10" t="s">
        <v>111</v>
      </c>
      <c r="B6" s="18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112</v>
      </c>
      <c r="B7" s="14" t="s">
        <v>264</v>
      </c>
      <c r="C7" s="14" t="s">
        <v>264</v>
      </c>
      <c r="D7" s="14" t="s">
        <v>264</v>
      </c>
      <c r="E7" s="16" t="s">
        <v>117</v>
      </c>
      <c r="F7" s="14" t="s">
        <v>264</v>
      </c>
      <c r="G7" s="14" t="s">
        <v>264</v>
      </c>
      <c r="H7" s="14" t="s">
        <v>264</v>
      </c>
      <c r="I7" s="16" t="s">
        <v>117</v>
      </c>
      <c r="J7" s="14" t="s">
        <v>264</v>
      </c>
      <c r="K7" s="14" t="s">
        <v>264</v>
      </c>
      <c r="L7" s="14" t="s">
        <v>264</v>
      </c>
      <c r="M7" s="16" t="s">
        <v>117</v>
      </c>
      <c r="N7" s="14" t="s">
        <v>264</v>
      </c>
      <c r="O7" s="14" t="s">
        <v>264</v>
      </c>
      <c r="P7" s="14" t="s">
        <v>264</v>
      </c>
      <c r="Q7" s="16" t="s">
        <v>117</v>
      </c>
      <c r="R7" s="14" t="s">
        <v>264</v>
      </c>
      <c r="S7" s="14" t="s">
        <v>264</v>
      </c>
      <c r="T7" s="14" t="s">
        <v>264</v>
      </c>
      <c r="U7" s="16" t="s">
        <v>117</v>
      </c>
      <c r="V7" s="14" t="s">
        <v>264</v>
      </c>
      <c r="W7" s="14" t="s">
        <v>264</v>
      </c>
      <c r="X7" s="14" t="s">
        <v>264</v>
      </c>
      <c r="Y7" s="16" t="s">
        <v>117</v>
      </c>
    </row>
    <row r="8" spans="1:25" ht="13.5">
      <c r="A8" s="13" t="s">
        <v>113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114</v>
      </c>
      <c r="B9" s="1" t="s">
        <v>265</v>
      </c>
      <c r="C9" s="1" t="s">
        <v>267</v>
      </c>
      <c r="D9" s="1" t="s">
        <v>269</v>
      </c>
      <c r="E9" s="17" t="s">
        <v>118</v>
      </c>
      <c r="F9" s="1" t="s">
        <v>271</v>
      </c>
      <c r="G9" s="1" t="s">
        <v>273</v>
      </c>
      <c r="H9" s="1" t="s">
        <v>275</v>
      </c>
      <c r="I9" s="17" t="s">
        <v>119</v>
      </c>
      <c r="J9" s="1" t="s">
        <v>277</v>
      </c>
      <c r="K9" s="1" t="s">
        <v>279</v>
      </c>
      <c r="L9" s="1" t="s">
        <v>281</v>
      </c>
      <c r="M9" s="17" t="s">
        <v>121</v>
      </c>
      <c r="N9" s="1" t="s">
        <v>283</v>
      </c>
      <c r="O9" s="1" t="s">
        <v>285</v>
      </c>
      <c r="P9" s="1" t="s">
        <v>287</v>
      </c>
      <c r="Q9" s="17" t="s">
        <v>123</v>
      </c>
      <c r="R9" s="1" t="s">
        <v>289</v>
      </c>
      <c r="S9" s="1" t="s">
        <v>291</v>
      </c>
      <c r="T9" s="1" t="s">
        <v>293</v>
      </c>
      <c r="U9" s="17" t="s">
        <v>125</v>
      </c>
      <c r="V9" s="1" t="s">
        <v>295</v>
      </c>
      <c r="W9" s="1" t="s">
        <v>297</v>
      </c>
      <c r="X9" s="1" t="s">
        <v>299</v>
      </c>
      <c r="Y9" s="17" t="s">
        <v>127</v>
      </c>
    </row>
    <row r="10" spans="1:25" ht="14.25" thickBot="1">
      <c r="A10" s="13" t="s">
        <v>115</v>
      </c>
      <c r="B10" s="1" t="s">
        <v>129</v>
      </c>
      <c r="C10" s="1" t="s">
        <v>129</v>
      </c>
      <c r="D10" s="1" t="s">
        <v>129</v>
      </c>
      <c r="E10" s="17" t="s">
        <v>129</v>
      </c>
      <c r="F10" s="1" t="s">
        <v>129</v>
      </c>
      <c r="G10" s="1" t="s">
        <v>129</v>
      </c>
      <c r="H10" s="1" t="s">
        <v>129</v>
      </c>
      <c r="I10" s="17" t="s">
        <v>129</v>
      </c>
      <c r="J10" s="1" t="s">
        <v>129</v>
      </c>
      <c r="K10" s="1" t="s">
        <v>129</v>
      </c>
      <c r="L10" s="1" t="s">
        <v>129</v>
      </c>
      <c r="M10" s="17" t="s">
        <v>129</v>
      </c>
      <c r="N10" s="1" t="s">
        <v>129</v>
      </c>
      <c r="O10" s="1" t="s">
        <v>129</v>
      </c>
      <c r="P10" s="1" t="s">
        <v>129</v>
      </c>
      <c r="Q10" s="17" t="s">
        <v>129</v>
      </c>
      <c r="R10" s="1" t="s">
        <v>129</v>
      </c>
      <c r="S10" s="1" t="s">
        <v>129</v>
      </c>
      <c r="T10" s="1" t="s">
        <v>129</v>
      </c>
      <c r="U10" s="17" t="s">
        <v>129</v>
      </c>
      <c r="V10" s="1" t="s">
        <v>129</v>
      </c>
      <c r="W10" s="1" t="s">
        <v>129</v>
      </c>
      <c r="X10" s="1" t="s">
        <v>129</v>
      </c>
      <c r="Y10" s="17" t="s">
        <v>129</v>
      </c>
    </row>
    <row r="11" spans="1:25" ht="14.25" thickTop="1">
      <c r="A11" s="9" t="s">
        <v>128</v>
      </c>
      <c r="B11" s="27">
        <v>10513</v>
      </c>
      <c r="C11" s="27">
        <v>9275</v>
      </c>
      <c r="D11" s="27">
        <v>11563</v>
      </c>
      <c r="E11" s="21">
        <v>12500</v>
      </c>
      <c r="F11" s="27">
        <v>12237</v>
      </c>
      <c r="G11" s="27">
        <v>10646</v>
      </c>
      <c r="H11" s="27">
        <v>13055</v>
      </c>
      <c r="I11" s="21">
        <v>9681</v>
      </c>
      <c r="J11" s="27">
        <v>11712</v>
      </c>
      <c r="K11" s="27">
        <v>12769</v>
      </c>
      <c r="L11" s="27">
        <v>16072</v>
      </c>
      <c r="M11" s="21">
        <v>15262</v>
      </c>
      <c r="N11" s="27">
        <v>5858</v>
      </c>
      <c r="O11" s="27">
        <v>7023</v>
      </c>
      <c r="P11" s="27">
        <v>6519</v>
      </c>
      <c r="Q11" s="21">
        <v>7021</v>
      </c>
      <c r="R11" s="27">
        <v>11848</v>
      </c>
      <c r="S11" s="27">
        <v>6373</v>
      </c>
      <c r="T11" s="27">
        <v>5768</v>
      </c>
      <c r="U11" s="21">
        <v>7754</v>
      </c>
      <c r="V11" s="27">
        <v>10524</v>
      </c>
      <c r="W11" s="27">
        <v>6113</v>
      </c>
      <c r="X11" s="27">
        <v>6899</v>
      </c>
      <c r="Y11" s="21">
        <v>7462</v>
      </c>
    </row>
    <row r="12" spans="1:25" ht="13.5">
      <c r="A12" s="2" t="s">
        <v>300</v>
      </c>
      <c r="B12" s="28">
        <v>113057</v>
      </c>
      <c r="C12" s="28">
        <v>101314</v>
      </c>
      <c r="D12" s="28">
        <v>101636</v>
      </c>
      <c r="E12" s="22">
        <v>111811</v>
      </c>
      <c r="F12" s="28">
        <v>93268</v>
      </c>
      <c r="G12" s="28">
        <v>96924</v>
      </c>
      <c r="H12" s="28">
        <v>94554</v>
      </c>
      <c r="I12" s="22">
        <v>113951</v>
      </c>
      <c r="J12" s="28">
        <v>91705</v>
      </c>
      <c r="K12" s="28">
        <v>86258</v>
      </c>
      <c r="L12" s="28">
        <v>82209</v>
      </c>
      <c r="M12" s="22">
        <v>89672</v>
      </c>
      <c r="N12" s="28">
        <v>83407</v>
      </c>
      <c r="O12" s="28">
        <v>79388</v>
      </c>
      <c r="P12" s="28">
        <v>73970</v>
      </c>
      <c r="Q12" s="22">
        <v>96279</v>
      </c>
      <c r="R12" s="28">
        <v>79656</v>
      </c>
      <c r="S12" s="28">
        <v>67623</v>
      </c>
      <c r="T12" s="28">
        <v>67066</v>
      </c>
      <c r="U12" s="22">
        <v>81257</v>
      </c>
      <c r="V12" s="28">
        <v>84007</v>
      </c>
      <c r="W12" s="28">
        <v>15227</v>
      </c>
      <c r="X12" s="28">
        <v>14724</v>
      </c>
      <c r="Y12" s="22">
        <v>14607</v>
      </c>
    </row>
    <row r="13" spans="1:25" ht="13.5">
      <c r="A13" s="2" t="s">
        <v>131</v>
      </c>
      <c r="B13" s="28">
        <v>40292</v>
      </c>
      <c r="C13" s="28">
        <v>29010</v>
      </c>
      <c r="D13" s="28">
        <v>25275</v>
      </c>
      <c r="E13" s="22">
        <v>23546</v>
      </c>
      <c r="F13" s="28">
        <v>27138</v>
      </c>
      <c r="G13" s="28">
        <v>23651</v>
      </c>
      <c r="H13" s="28">
        <v>25182</v>
      </c>
      <c r="I13" s="22">
        <v>25194</v>
      </c>
      <c r="J13" s="28">
        <v>30523</v>
      </c>
      <c r="K13" s="28">
        <v>23335</v>
      </c>
      <c r="L13" s="28">
        <v>26713</v>
      </c>
      <c r="M13" s="22">
        <v>22468</v>
      </c>
      <c r="N13" s="28">
        <v>33135</v>
      </c>
      <c r="O13" s="28">
        <v>19830</v>
      </c>
      <c r="P13" s="28">
        <v>21989</v>
      </c>
      <c r="Q13" s="22">
        <v>19077</v>
      </c>
      <c r="R13" s="28">
        <v>22777</v>
      </c>
      <c r="S13" s="28">
        <v>19714</v>
      </c>
      <c r="T13" s="28">
        <v>21695</v>
      </c>
      <c r="U13" s="22">
        <v>22123</v>
      </c>
      <c r="V13" s="28">
        <v>25914</v>
      </c>
      <c r="W13" s="28">
        <v>5596</v>
      </c>
      <c r="X13" s="28">
        <v>5693</v>
      </c>
      <c r="Y13" s="22"/>
    </row>
    <row r="14" spans="1:25" ht="13.5">
      <c r="A14" s="2" t="s">
        <v>132</v>
      </c>
      <c r="B14" s="28">
        <v>3515</v>
      </c>
      <c r="C14" s="28">
        <v>3723</v>
      </c>
      <c r="D14" s="28">
        <v>3535</v>
      </c>
      <c r="E14" s="22">
        <v>2707</v>
      </c>
      <c r="F14" s="28">
        <v>3081</v>
      </c>
      <c r="G14" s="28">
        <v>2886</v>
      </c>
      <c r="H14" s="28">
        <v>2933</v>
      </c>
      <c r="I14" s="22">
        <v>2834</v>
      </c>
      <c r="J14" s="28">
        <v>3313</v>
      </c>
      <c r="K14" s="28">
        <v>2886</v>
      </c>
      <c r="L14" s="28">
        <v>2809</v>
      </c>
      <c r="M14" s="22">
        <v>2471</v>
      </c>
      <c r="N14" s="28">
        <v>972</v>
      </c>
      <c r="O14" s="28">
        <v>988</v>
      </c>
      <c r="P14" s="28">
        <v>893</v>
      </c>
      <c r="Q14" s="22">
        <v>811</v>
      </c>
      <c r="R14" s="28">
        <v>921</v>
      </c>
      <c r="S14" s="28">
        <v>959</v>
      </c>
      <c r="T14" s="28">
        <v>1067</v>
      </c>
      <c r="U14" s="22">
        <v>1007</v>
      </c>
      <c r="V14" s="28">
        <v>1167</v>
      </c>
      <c r="W14" s="28">
        <v>1062</v>
      </c>
      <c r="X14" s="28">
        <v>890</v>
      </c>
      <c r="Y14" s="22"/>
    </row>
    <row r="15" spans="1:25" ht="13.5">
      <c r="A15" s="2" t="s">
        <v>133</v>
      </c>
      <c r="B15" s="28">
        <v>1842</v>
      </c>
      <c r="C15" s="28">
        <v>1726</v>
      </c>
      <c r="D15" s="28">
        <v>1707</v>
      </c>
      <c r="E15" s="22">
        <v>1528</v>
      </c>
      <c r="F15" s="28">
        <v>1635</v>
      </c>
      <c r="G15" s="28">
        <v>1530</v>
      </c>
      <c r="H15" s="28">
        <v>1616</v>
      </c>
      <c r="I15" s="22">
        <v>1696</v>
      </c>
      <c r="J15" s="28">
        <v>1838</v>
      </c>
      <c r="K15" s="28">
        <v>1853</v>
      </c>
      <c r="L15" s="28">
        <v>2026</v>
      </c>
      <c r="M15" s="22">
        <v>1784</v>
      </c>
      <c r="N15" s="28">
        <v>1603</v>
      </c>
      <c r="O15" s="28">
        <v>1557</v>
      </c>
      <c r="P15" s="28">
        <v>1459</v>
      </c>
      <c r="Q15" s="22">
        <v>1326</v>
      </c>
      <c r="R15" s="28">
        <v>1441</v>
      </c>
      <c r="S15" s="28">
        <v>1318</v>
      </c>
      <c r="T15" s="28">
        <v>1339</v>
      </c>
      <c r="U15" s="22">
        <v>1116</v>
      </c>
      <c r="V15" s="28">
        <v>1284</v>
      </c>
      <c r="W15" s="28">
        <v>1533</v>
      </c>
      <c r="X15" s="28">
        <v>1575</v>
      </c>
      <c r="Y15" s="22"/>
    </row>
    <row r="16" spans="1:25" ht="13.5">
      <c r="A16" s="2" t="s">
        <v>301</v>
      </c>
      <c r="B16" s="28"/>
      <c r="C16" s="28"/>
      <c r="D16" s="28"/>
      <c r="E16" s="22"/>
      <c r="F16" s="28"/>
      <c r="G16" s="28"/>
      <c r="H16" s="28"/>
      <c r="I16" s="22">
        <v>1941</v>
      </c>
      <c r="J16" s="28"/>
      <c r="K16" s="28"/>
      <c r="L16" s="28"/>
      <c r="M16" s="22">
        <v>1835</v>
      </c>
      <c r="N16" s="28"/>
      <c r="O16" s="28"/>
      <c r="P16" s="28"/>
      <c r="Q16" s="22">
        <v>2329</v>
      </c>
      <c r="R16" s="28"/>
      <c r="S16" s="28"/>
      <c r="T16" s="28"/>
      <c r="U16" s="22">
        <v>3276</v>
      </c>
      <c r="V16" s="28"/>
      <c r="W16" s="28">
        <v>1257</v>
      </c>
      <c r="X16" s="28">
        <v>899</v>
      </c>
      <c r="Y16" s="22">
        <v>957</v>
      </c>
    </row>
    <row r="17" spans="1:25" ht="13.5">
      <c r="A17" s="2" t="s">
        <v>138</v>
      </c>
      <c r="B17" s="28">
        <v>8837</v>
      </c>
      <c r="C17" s="28">
        <v>10298</v>
      </c>
      <c r="D17" s="28">
        <v>8144</v>
      </c>
      <c r="E17" s="22">
        <v>12880</v>
      </c>
      <c r="F17" s="28">
        <v>12076</v>
      </c>
      <c r="G17" s="28">
        <v>11958</v>
      </c>
      <c r="H17" s="28">
        <v>10349</v>
      </c>
      <c r="I17" s="22">
        <v>10152</v>
      </c>
      <c r="J17" s="28">
        <v>9575</v>
      </c>
      <c r="K17" s="28">
        <v>10137</v>
      </c>
      <c r="L17" s="28">
        <v>9064</v>
      </c>
      <c r="M17" s="22">
        <v>10892</v>
      </c>
      <c r="N17" s="28">
        <v>9350</v>
      </c>
      <c r="O17" s="28">
        <v>9554</v>
      </c>
      <c r="P17" s="28">
        <v>9792</v>
      </c>
      <c r="Q17" s="22">
        <v>10297</v>
      </c>
      <c r="R17" s="28">
        <v>11224</v>
      </c>
      <c r="S17" s="28">
        <v>9927</v>
      </c>
      <c r="T17" s="28">
        <v>10413</v>
      </c>
      <c r="U17" s="22">
        <v>8170</v>
      </c>
      <c r="V17" s="28">
        <v>7782</v>
      </c>
      <c r="W17" s="28">
        <v>1754</v>
      </c>
      <c r="X17" s="28">
        <v>1676</v>
      </c>
      <c r="Y17" s="22">
        <v>1375</v>
      </c>
    </row>
    <row r="18" spans="1:25" ht="13.5">
      <c r="A18" s="2" t="s">
        <v>139</v>
      </c>
      <c r="B18" s="28">
        <v>-250</v>
      </c>
      <c r="C18" s="28">
        <v>-459</v>
      </c>
      <c r="D18" s="28">
        <v>-463</v>
      </c>
      <c r="E18" s="22">
        <v>-457</v>
      </c>
      <c r="F18" s="28">
        <v>-320</v>
      </c>
      <c r="G18" s="28">
        <v>-327</v>
      </c>
      <c r="H18" s="28">
        <v>-315</v>
      </c>
      <c r="I18" s="22">
        <v>-333</v>
      </c>
      <c r="J18" s="28">
        <v>-409</v>
      </c>
      <c r="K18" s="28">
        <v>-396</v>
      </c>
      <c r="L18" s="28">
        <v>-414</v>
      </c>
      <c r="M18" s="22">
        <v>-458</v>
      </c>
      <c r="N18" s="28">
        <v>-496</v>
      </c>
      <c r="O18" s="28">
        <v>-479</v>
      </c>
      <c r="P18" s="28">
        <v>-475</v>
      </c>
      <c r="Q18" s="22">
        <v>-507</v>
      </c>
      <c r="R18" s="28">
        <v>-537</v>
      </c>
      <c r="S18" s="28">
        <v>-551</v>
      </c>
      <c r="T18" s="28">
        <v>-541</v>
      </c>
      <c r="U18" s="22">
        <v>-630</v>
      </c>
      <c r="V18" s="28">
        <v>-729</v>
      </c>
      <c r="W18" s="28">
        <v>-457</v>
      </c>
      <c r="X18" s="28">
        <v>-418</v>
      </c>
      <c r="Y18" s="22">
        <v>-437</v>
      </c>
    </row>
    <row r="19" spans="1:25" ht="13.5">
      <c r="A19" s="2" t="s">
        <v>140</v>
      </c>
      <c r="B19" s="28">
        <v>177808</v>
      </c>
      <c r="C19" s="28">
        <v>154890</v>
      </c>
      <c r="D19" s="28">
        <v>151398</v>
      </c>
      <c r="E19" s="22">
        <v>164516</v>
      </c>
      <c r="F19" s="28">
        <v>149118</v>
      </c>
      <c r="G19" s="28">
        <v>147271</v>
      </c>
      <c r="H19" s="28">
        <v>147375</v>
      </c>
      <c r="I19" s="22">
        <v>165118</v>
      </c>
      <c r="J19" s="28">
        <v>148258</v>
      </c>
      <c r="K19" s="28">
        <v>136843</v>
      </c>
      <c r="L19" s="28">
        <v>138481</v>
      </c>
      <c r="M19" s="22">
        <v>143928</v>
      </c>
      <c r="N19" s="28">
        <v>133830</v>
      </c>
      <c r="O19" s="28">
        <v>117862</v>
      </c>
      <c r="P19" s="28">
        <v>114150</v>
      </c>
      <c r="Q19" s="22">
        <v>136635</v>
      </c>
      <c r="R19" s="28">
        <v>127332</v>
      </c>
      <c r="S19" s="28">
        <v>105364</v>
      </c>
      <c r="T19" s="28">
        <v>106809</v>
      </c>
      <c r="U19" s="22">
        <v>124076</v>
      </c>
      <c r="V19" s="28">
        <v>129951</v>
      </c>
      <c r="W19" s="28">
        <v>32088</v>
      </c>
      <c r="X19" s="28">
        <v>31940</v>
      </c>
      <c r="Y19" s="22">
        <v>31706</v>
      </c>
    </row>
    <row r="20" spans="1:25" ht="13.5">
      <c r="A20" s="3" t="s">
        <v>302</v>
      </c>
      <c r="B20" s="28"/>
      <c r="C20" s="28"/>
      <c r="D20" s="28"/>
      <c r="E20" s="22"/>
      <c r="F20" s="28"/>
      <c r="G20" s="28"/>
      <c r="H20" s="28"/>
      <c r="I20" s="22">
        <v>9918</v>
      </c>
      <c r="J20" s="28"/>
      <c r="K20" s="28"/>
      <c r="L20" s="28"/>
      <c r="M20" s="22">
        <v>10096</v>
      </c>
      <c r="N20" s="28"/>
      <c r="O20" s="28"/>
      <c r="P20" s="28"/>
      <c r="Q20" s="22">
        <v>9213</v>
      </c>
      <c r="R20" s="28"/>
      <c r="S20" s="28"/>
      <c r="T20" s="28"/>
      <c r="U20" s="22">
        <v>9462</v>
      </c>
      <c r="V20" s="28"/>
      <c r="W20" s="28">
        <v>6163</v>
      </c>
      <c r="X20" s="28">
        <v>6151</v>
      </c>
      <c r="Y20" s="22">
        <v>6221</v>
      </c>
    </row>
    <row r="21" spans="1:25" ht="13.5">
      <c r="A21" s="3" t="s">
        <v>303</v>
      </c>
      <c r="B21" s="28"/>
      <c r="C21" s="28"/>
      <c r="D21" s="28"/>
      <c r="E21" s="22"/>
      <c r="F21" s="28"/>
      <c r="G21" s="28"/>
      <c r="H21" s="28"/>
      <c r="I21" s="22">
        <v>7246</v>
      </c>
      <c r="J21" s="28"/>
      <c r="K21" s="28"/>
      <c r="L21" s="28"/>
      <c r="M21" s="22">
        <v>7937</v>
      </c>
      <c r="N21" s="28"/>
      <c r="O21" s="28"/>
      <c r="P21" s="28"/>
      <c r="Q21" s="22">
        <v>7147</v>
      </c>
      <c r="R21" s="28"/>
      <c r="S21" s="28"/>
      <c r="T21" s="28"/>
      <c r="U21" s="22">
        <v>6518</v>
      </c>
      <c r="V21" s="28"/>
      <c r="W21" s="28">
        <v>6141</v>
      </c>
      <c r="X21" s="28">
        <v>6156</v>
      </c>
      <c r="Y21" s="22">
        <v>6249</v>
      </c>
    </row>
    <row r="22" spans="1:25" ht="13.5">
      <c r="A22" s="3" t="s">
        <v>148</v>
      </c>
      <c r="B22" s="28">
        <v>26186</v>
      </c>
      <c r="C22" s="28">
        <v>26197</v>
      </c>
      <c r="D22" s="28">
        <v>26179</v>
      </c>
      <c r="E22" s="22">
        <v>26170</v>
      </c>
      <c r="F22" s="28">
        <v>26002</v>
      </c>
      <c r="G22" s="28">
        <v>26004</v>
      </c>
      <c r="H22" s="28">
        <v>26037</v>
      </c>
      <c r="I22" s="22">
        <v>26011</v>
      </c>
      <c r="J22" s="28">
        <v>26158</v>
      </c>
      <c r="K22" s="28">
        <v>26172</v>
      </c>
      <c r="L22" s="28">
        <v>26174</v>
      </c>
      <c r="M22" s="22">
        <v>26150</v>
      </c>
      <c r="N22" s="28">
        <v>23125</v>
      </c>
      <c r="O22" s="28">
        <v>23123</v>
      </c>
      <c r="P22" s="28">
        <v>23127</v>
      </c>
      <c r="Q22" s="22">
        <v>23138</v>
      </c>
      <c r="R22" s="28">
        <v>23131</v>
      </c>
      <c r="S22" s="28">
        <v>23114</v>
      </c>
      <c r="T22" s="28">
        <v>24033</v>
      </c>
      <c r="U22" s="22">
        <v>24024</v>
      </c>
      <c r="V22" s="28">
        <v>24377</v>
      </c>
      <c r="W22" s="28">
        <v>18263</v>
      </c>
      <c r="X22" s="28">
        <v>18951</v>
      </c>
      <c r="Y22" s="22">
        <v>18975</v>
      </c>
    </row>
    <row r="23" spans="1:25" ht="13.5">
      <c r="A23" s="3" t="s">
        <v>149</v>
      </c>
      <c r="B23" s="28"/>
      <c r="C23" s="28"/>
      <c r="D23" s="28"/>
      <c r="E23" s="22"/>
      <c r="F23" s="28"/>
      <c r="G23" s="28"/>
      <c r="H23" s="28"/>
      <c r="I23" s="22">
        <v>778</v>
      </c>
      <c r="J23" s="28"/>
      <c r="K23" s="28"/>
      <c r="L23" s="28"/>
      <c r="M23" s="22">
        <v>84</v>
      </c>
      <c r="N23" s="28"/>
      <c r="O23" s="28"/>
      <c r="P23" s="28"/>
      <c r="Q23" s="22">
        <v>19</v>
      </c>
      <c r="R23" s="28"/>
      <c r="S23" s="28"/>
      <c r="T23" s="28"/>
      <c r="U23" s="22">
        <v>473</v>
      </c>
      <c r="V23" s="28"/>
      <c r="W23" s="28">
        <v>606</v>
      </c>
      <c r="X23" s="28">
        <v>44</v>
      </c>
      <c r="Y23" s="22">
        <v>225</v>
      </c>
    </row>
    <row r="24" spans="1:25" ht="13.5">
      <c r="A24" s="3" t="s">
        <v>151</v>
      </c>
      <c r="B24" s="28">
        <v>19405</v>
      </c>
      <c r="C24" s="28">
        <v>19262</v>
      </c>
      <c r="D24" s="28">
        <v>18882</v>
      </c>
      <c r="E24" s="22">
        <v>18700</v>
      </c>
      <c r="F24" s="28">
        <v>18579</v>
      </c>
      <c r="G24" s="28">
        <v>18741</v>
      </c>
      <c r="H24" s="28">
        <v>18747</v>
      </c>
      <c r="I24" s="22">
        <v>883</v>
      </c>
      <c r="J24" s="28">
        <v>18865</v>
      </c>
      <c r="K24" s="28">
        <v>18698</v>
      </c>
      <c r="L24" s="28">
        <v>19020</v>
      </c>
      <c r="M24" s="22">
        <v>919</v>
      </c>
      <c r="N24" s="28">
        <v>16707</v>
      </c>
      <c r="O24" s="28">
        <v>16838</v>
      </c>
      <c r="P24" s="28">
        <v>17027</v>
      </c>
      <c r="Q24" s="22">
        <v>918</v>
      </c>
      <c r="R24" s="28">
        <v>17493</v>
      </c>
      <c r="S24" s="28">
        <v>17898</v>
      </c>
      <c r="T24" s="28">
        <v>17739</v>
      </c>
      <c r="U24" s="22">
        <v>1032</v>
      </c>
      <c r="V24" s="28">
        <v>17336</v>
      </c>
      <c r="W24" s="28">
        <v>529</v>
      </c>
      <c r="X24" s="28">
        <v>529</v>
      </c>
      <c r="Y24" s="22">
        <v>558</v>
      </c>
    </row>
    <row r="25" spans="1:25" ht="13.5">
      <c r="A25" s="3" t="s">
        <v>152</v>
      </c>
      <c r="B25" s="28">
        <v>45592</v>
      </c>
      <c r="C25" s="28">
        <v>45460</v>
      </c>
      <c r="D25" s="28">
        <v>45061</v>
      </c>
      <c r="E25" s="22">
        <v>44871</v>
      </c>
      <c r="F25" s="28">
        <v>44582</v>
      </c>
      <c r="G25" s="28">
        <v>44746</v>
      </c>
      <c r="H25" s="28">
        <v>44784</v>
      </c>
      <c r="I25" s="22">
        <v>44838</v>
      </c>
      <c r="J25" s="28">
        <v>45023</v>
      </c>
      <c r="K25" s="28">
        <v>44870</v>
      </c>
      <c r="L25" s="28">
        <v>45195</v>
      </c>
      <c r="M25" s="22">
        <v>45187</v>
      </c>
      <c r="N25" s="28">
        <v>39833</v>
      </c>
      <c r="O25" s="28">
        <v>39962</v>
      </c>
      <c r="P25" s="28">
        <v>40155</v>
      </c>
      <c r="Q25" s="22">
        <v>40437</v>
      </c>
      <c r="R25" s="28">
        <v>40624</v>
      </c>
      <c r="S25" s="28">
        <v>41012</v>
      </c>
      <c r="T25" s="28">
        <v>41772</v>
      </c>
      <c r="U25" s="22">
        <v>41511</v>
      </c>
      <c r="V25" s="28">
        <v>41714</v>
      </c>
      <c r="W25" s="28">
        <v>31704</v>
      </c>
      <c r="X25" s="28">
        <v>31832</v>
      </c>
      <c r="Y25" s="22">
        <v>32231</v>
      </c>
    </row>
    <row r="26" spans="1:25" ht="13.5">
      <c r="A26" s="3" t="s">
        <v>155</v>
      </c>
      <c r="B26" s="28">
        <v>7796</v>
      </c>
      <c r="C26" s="28">
        <v>8154</v>
      </c>
      <c r="D26" s="28">
        <v>8512</v>
      </c>
      <c r="E26" s="22">
        <v>8870</v>
      </c>
      <c r="F26" s="28">
        <v>9229</v>
      </c>
      <c r="G26" s="28">
        <v>9587</v>
      </c>
      <c r="H26" s="28">
        <v>9945</v>
      </c>
      <c r="I26" s="22">
        <v>10303</v>
      </c>
      <c r="J26" s="28">
        <v>10661</v>
      </c>
      <c r="K26" s="28">
        <v>11020</v>
      </c>
      <c r="L26" s="28">
        <v>11101</v>
      </c>
      <c r="M26" s="22">
        <v>11453</v>
      </c>
      <c r="N26" s="28">
        <v>8191</v>
      </c>
      <c r="O26" s="28">
        <v>8455</v>
      </c>
      <c r="P26" s="28">
        <v>8718</v>
      </c>
      <c r="Q26" s="22">
        <v>8982</v>
      </c>
      <c r="R26" s="28">
        <v>9246</v>
      </c>
      <c r="S26" s="28">
        <v>9510</v>
      </c>
      <c r="T26" s="28">
        <v>9774</v>
      </c>
      <c r="U26" s="22">
        <v>10038</v>
      </c>
      <c r="V26" s="28">
        <v>9620</v>
      </c>
      <c r="W26" s="28"/>
      <c r="X26" s="28"/>
      <c r="Y26" s="22"/>
    </row>
    <row r="27" spans="1:25" ht="13.5">
      <c r="A27" s="3" t="s">
        <v>138</v>
      </c>
      <c r="B27" s="28">
        <v>3884</v>
      </c>
      <c r="C27" s="28">
        <v>4049</v>
      </c>
      <c r="D27" s="28">
        <v>4190</v>
      </c>
      <c r="E27" s="22">
        <v>2800</v>
      </c>
      <c r="F27" s="28">
        <v>2266</v>
      </c>
      <c r="G27" s="28">
        <v>2234</v>
      </c>
      <c r="H27" s="28">
        <v>1162</v>
      </c>
      <c r="I27" s="22">
        <v>1147</v>
      </c>
      <c r="J27" s="28">
        <v>1036</v>
      </c>
      <c r="K27" s="28">
        <v>1038</v>
      </c>
      <c r="L27" s="28">
        <v>1042</v>
      </c>
      <c r="M27" s="22">
        <v>1076</v>
      </c>
      <c r="N27" s="28">
        <v>1089</v>
      </c>
      <c r="O27" s="28">
        <v>1120</v>
      </c>
      <c r="P27" s="28">
        <v>1184</v>
      </c>
      <c r="Q27" s="22">
        <v>1308</v>
      </c>
      <c r="R27" s="28">
        <v>1430</v>
      </c>
      <c r="S27" s="28">
        <v>1575</v>
      </c>
      <c r="T27" s="28">
        <v>1689</v>
      </c>
      <c r="U27" s="22">
        <v>1817</v>
      </c>
      <c r="V27" s="28">
        <v>2267</v>
      </c>
      <c r="W27" s="28"/>
      <c r="X27" s="28"/>
      <c r="Y27" s="22">
        <v>773</v>
      </c>
    </row>
    <row r="28" spans="1:25" ht="13.5">
      <c r="A28" s="3" t="s">
        <v>157</v>
      </c>
      <c r="B28" s="28">
        <v>11680</v>
      </c>
      <c r="C28" s="28">
        <v>12203</v>
      </c>
      <c r="D28" s="28">
        <v>12703</v>
      </c>
      <c r="E28" s="22">
        <v>11671</v>
      </c>
      <c r="F28" s="28">
        <v>11495</v>
      </c>
      <c r="G28" s="28">
        <v>11821</v>
      </c>
      <c r="H28" s="28">
        <v>11108</v>
      </c>
      <c r="I28" s="22">
        <v>11451</v>
      </c>
      <c r="J28" s="28">
        <v>11698</v>
      </c>
      <c r="K28" s="28">
        <v>12058</v>
      </c>
      <c r="L28" s="28">
        <v>12144</v>
      </c>
      <c r="M28" s="22">
        <v>12529</v>
      </c>
      <c r="N28" s="28">
        <v>9280</v>
      </c>
      <c r="O28" s="28">
        <v>9575</v>
      </c>
      <c r="P28" s="28">
        <v>9903</v>
      </c>
      <c r="Q28" s="22">
        <v>10291</v>
      </c>
      <c r="R28" s="28">
        <v>10677</v>
      </c>
      <c r="S28" s="28">
        <v>11086</v>
      </c>
      <c r="T28" s="28">
        <v>11464</v>
      </c>
      <c r="U28" s="22">
        <v>11856</v>
      </c>
      <c r="V28" s="28">
        <v>11887</v>
      </c>
      <c r="W28" s="28">
        <v>756</v>
      </c>
      <c r="X28" s="28">
        <v>760</v>
      </c>
      <c r="Y28" s="22">
        <v>773</v>
      </c>
    </row>
    <row r="29" spans="1:25" ht="13.5">
      <c r="A29" s="3" t="s">
        <v>159</v>
      </c>
      <c r="B29" s="28"/>
      <c r="C29" s="28"/>
      <c r="D29" s="28"/>
      <c r="E29" s="22"/>
      <c r="F29" s="28"/>
      <c r="G29" s="28"/>
      <c r="H29" s="28"/>
      <c r="I29" s="22">
        <v>6093</v>
      </c>
      <c r="J29" s="28"/>
      <c r="K29" s="28"/>
      <c r="L29" s="28"/>
      <c r="M29" s="22">
        <v>6319</v>
      </c>
      <c r="N29" s="28"/>
      <c r="O29" s="28"/>
      <c r="P29" s="28"/>
      <c r="Q29" s="22">
        <v>10668</v>
      </c>
      <c r="R29" s="28"/>
      <c r="S29" s="28"/>
      <c r="T29" s="28"/>
      <c r="U29" s="22">
        <v>9795</v>
      </c>
      <c r="V29" s="28"/>
      <c r="W29" s="28">
        <v>17286</v>
      </c>
      <c r="X29" s="28">
        <v>17335</v>
      </c>
      <c r="Y29" s="22">
        <v>16984</v>
      </c>
    </row>
    <row r="30" spans="1:25" ht="13.5">
      <c r="A30" s="3" t="s">
        <v>163</v>
      </c>
      <c r="B30" s="28"/>
      <c r="C30" s="28"/>
      <c r="D30" s="28"/>
      <c r="E30" s="22"/>
      <c r="F30" s="28"/>
      <c r="G30" s="28"/>
      <c r="H30" s="28"/>
      <c r="I30" s="22">
        <v>238</v>
      </c>
      <c r="J30" s="28"/>
      <c r="K30" s="28"/>
      <c r="L30" s="28"/>
      <c r="M30" s="22">
        <v>255</v>
      </c>
      <c r="N30" s="28"/>
      <c r="O30" s="28"/>
      <c r="P30" s="28"/>
      <c r="Q30" s="22">
        <v>215</v>
      </c>
      <c r="R30" s="28"/>
      <c r="S30" s="28"/>
      <c r="T30" s="28"/>
      <c r="U30" s="22">
        <v>69</v>
      </c>
      <c r="V30" s="28"/>
      <c r="W30" s="28">
        <v>71</v>
      </c>
      <c r="X30" s="28">
        <v>71</v>
      </c>
      <c r="Y30" s="22">
        <v>74</v>
      </c>
    </row>
    <row r="31" spans="1:25" ht="13.5">
      <c r="A31" s="3" t="s">
        <v>165</v>
      </c>
      <c r="B31" s="28"/>
      <c r="C31" s="28"/>
      <c r="D31" s="28"/>
      <c r="E31" s="22"/>
      <c r="F31" s="28"/>
      <c r="G31" s="28"/>
      <c r="H31" s="28"/>
      <c r="I31" s="22">
        <v>246</v>
      </c>
      <c r="J31" s="28"/>
      <c r="K31" s="28"/>
      <c r="L31" s="28"/>
      <c r="M31" s="22">
        <v>279</v>
      </c>
      <c r="N31" s="28"/>
      <c r="O31" s="28"/>
      <c r="P31" s="28"/>
      <c r="Q31" s="22">
        <v>303</v>
      </c>
      <c r="R31" s="28"/>
      <c r="S31" s="28"/>
      <c r="T31" s="28"/>
      <c r="U31" s="22">
        <v>291</v>
      </c>
      <c r="V31" s="28"/>
      <c r="W31" s="28">
        <v>193</v>
      </c>
      <c r="X31" s="28">
        <v>193</v>
      </c>
      <c r="Y31" s="22">
        <v>193</v>
      </c>
    </row>
    <row r="32" spans="1:25" ht="13.5">
      <c r="A32" s="3" t="s">
        <v>135</v>
      </c>
      <c r="B32" s="28"/>
      <c r="C32" s="28"/>
      <c r="D32" s="28"/>
      <c r="E32" s="22"/>
      <c r="F32" s="28"/>
      <c r="G32" s="28"/>
      <c r="H32" s="28"/>
      <c r="I32" s="22">
        <v>680</v>
      </c>
      <c r="J32" s="28"/>
      <c r="K32" s="28"/>
      <c r="L32" s="28"/>
      <c r="M32" s="22">
        <v>723</v>
      </c>
      <c r="N32" s="28"/>
      <c r="O32" s="28"/>
      <c r="P32" s="28"/>
      <c r="Q32" s="22">
        <v>606</v>
      </c>
      <c r="R32" s="28"/>
      <c r="S32" s="28"/>
      <c r="T32" s="28"/>
      <c r="U32" s="22">
        <v>750</v>
      </c>
      <c r="V32" s="28"/>
      <c r="W32" s="28">
        <v>650</v>
      </c>
      <c r="X32" s="28">
        <v>1212</v>
      </c>
      <c r="Y32" s="22">
        <v>1275</v>
      </c>
    </row>
    <row r="33" spans="1:25" ht="13.5">
      <c r="A33" s="3" t="s">
        <v>138</v>
      </c>
      <c r="B33" s="28">
        <v>12166</v>
      </c>
      <c r="C33" s="28">
        <v>11586</v>
      </c>
      <c r="D33" s="28">
        <v>11709</v>
      </c>
      <c r="E33" s="22">
        <v>11477</v>
      </c>
      <c r="F33" s="28">
        <v>10780</v>
      </c>
      <c r="G33" s="28">
        <v>9926</v>
      </c>
      <c r="H33" s="28">
        <v>10344</v>
      </c>
      <c r="I33" s="22">
        <v>3527</v>
      </c>
      <c r="J33" s="28">
        <v>10195</v>
      </c>
      <c r="K33" s="28">
        <v>10637</v>
      </c>
      <c r="L33" s="28">
        <v>11229</v>
      </c>
      <c r="M33" s="22">
        <v>4020</v>
      </c>
      <c r="N33" s="28">
        <v>14508</v>
      </c>
      <c r="O33" s="28">
        <v>14151</v>
      </c>
      <c r="P33" s="28">
        <v>14560</v>
      </c>
      <c r="Q33" s="22">
        <v>3416</v>
      </c>
      <c r="R33" s="28">
        <v>14849</v>
      </c>
      <c r="S33" s="28">
        <v>14912</v>
      </c>
      <c r="T33" s="28">
        <v>15257</v>
      </c>
      <c r="U33" s="22">
        <v>3739</v>
      </c>
      <c r="V33" s="28">
        <v>15927</v>
      </c>
      <c r="W33" s="28">
        <v>1920</v>
      </c>
      <c r="X33" s="28">
        <v>1777</v>
      </c>
      <c r="Y33" s="22">
        <v>1705</v>
      </c>
    </row>
    <row r="34" spans="1:25" ht="13.5">
      <c r="A34" s="3" t="s">
        <v>139</v>
      </c>
      <c r="B34" s="28">
        <v>-447</v>
      </c>
      <c r="C34" s="28">
        <v>-457</v>
      </c>
      <c r="D34" s="28">
        <v>-456</v>
      </c>
      <c r="E34" s="22">
        <v>-459</v>
      </c>
      <c r="F34" s="28">
        <v>-722</v>
      </c>
      <c r="G34" s="28">
        <v>-632</v>
      </c>
      <c r="H34" s="28">
        <v>-691</v>
      </c>
      <c r="I34" s="22">
        <v>-683</v>
      </c>
      <c r="J34" s="28">
        <v>-701</v>
      </c>
      <c r="K34" s="28">
        <v>-703</v>
      </c>
      <c r="L34" s="28">
        <v>-707</v>
      </c>
      <c r="M34" s="22">
        <v>-729</v>
      </c>
      <c r="N34" s="28">
        <v>-735</v>
      </c>
      <c r="O34" s="28">
        <v>-723</v>
      </c>
      <c r="P34" s="28">
        <v>-730</v>
      </c>
      <c r="Q34" s="22">
        <v>-619</v>
      </c>
      <c r="R34" s="28">
        <v>-506</v>
      </c>
      <c r="S34" s="28">
        <v>-459</v>
      </c>
      <c r="T34" s="28">
        <v>-425</v>
      </c>
      <c r="U34" s="22">
        <v>-383</v>
      </c>
      <c r="V34" s="28">
        <v>-903</v>
      </c>
      <c r="W34" s="28">
        <v>-281</v>
      </c>
      <c r="X34" s="28">
        <v>-281</v>
      </c>
      <c r="Y34" s="22">
        <v>-281</v>
      </c>
    </row>
    <row r="35" spans="1:25" ht="13.5">
      <c r="A35" s="3" t="s">
        <v>170</v>
      </c>
      <c r="B35" s="28">
        <v>11719</v>
      </c>
      <c r="C35" s="28">
        <v>11128</v>
      </c>
      <c r="D35" s="28">
        <v>11252</v>
      </c>
      <c r="E35" s="22">
        <v>11018</v>
      </c>
      <c r="F35" s="28">
        <v>10058</v>
      </c>
      <c r="G35" s="28">
        <v>9293</v>
      </c>
      <c r="H35" s="28">
        <v>9653</v>
      </c>
      <c r="I35" s="22">
        <v>10103</v>
      </c>
      <c r="J35" s="28">
        <v>9494</v>
      </c>
      <c r="K35" s="28">
        <v>9934</v>
      </c>
      <c r="L35" s="28">
        <v>10522</v>
      </c>
      <c r="M35" s="22">
        <v>10869</v>
      </c>
      <c r="N35" s="28">
        <v>13773</v>
      </c>
      <c r="O35" s="28">
        <v>13428</v>
      </c>
      <c r="P35" s="28">
        <v>13829</v>
      </c>
      <c r="Q35" s="22">
        <v>14590</v>
      </c>
      <c r="R35" s="28">
        <v>14342</v>
      </c>
      <c r="S35" s="28">
        <v>14453</v>
      </c>
      <c r="T35" s="28">
        <v>14831</v>
      </c>
      <c r="U35" s="22">
        <v>14263</v>
      </c>
      <c r="V35" s="28">
        <v>15024</v>
      </c>
      <c r="W35" s="28">
        <v>19841</v>
      </c>
      <c r="X35" s="28">
        <v>20308</v>
      </c>
      <c r="Y35" s="22">
        <v>19952</v>
      </c>
    </row>
    <row r="36" spans="1:25" ht="13.5">
      <c r="A36" s="2" t="s">
        <v>171</v>
      </c>
      <c r="B36" s="28">
        <v>68992</v>
      </c>
      <c r="C36" s="28">
        <v>68792</v>
      </c>
      <c r="D36" s="28">
        <v>69016</v>
      </c>
      <c r="E36" s="22">
        <v>67560</v>
      </c>
      <c r="F36" s="28">
        <v>66136</v>
      </c>
      <c r="G36" s="28">
        <v>65861</v>
      </c>
      <c r="H36" s="28">
        <v>65546</v>
      </c>
      <c r="I36" s="22">
        <v>66393</v>
      </c>
      <c r="J36" s="28">
        <v>66216</v>
      </c>
      <c r="K36" s="28">
        <v>66863</v>
      </c>
      <c r="L36" s="28">
        <v>67862</v>
      </c>
      <c r="M36" s="22">
        <v>68586</v>
      </c>
      <c r="N36" s="28">
        <v>62887</v>
      </c>
      <c r="O36" s="28">
        <v>62966</v>
      </c>
      <c r="P36" s="28">
        <v>63888</v>
      </c>
      <c r="Q36" s="22">
        <v>65319</v>
      </c>
      <c r="R36" s="28">
        <v>65644</v>
      </c>
      <c r="S36" s="28">
        <v>66552</v>
      </c>
      <c r="T36" s="28">
        <v>68068</v>
      </c>
      <c r="U36" s="22">
        <v>67631</v>
      </c>
      <c r="V36" s="28">
        <v>68626</v>
      </c>
      <c r="W36" s="28">
        <v>52301</v>
      </c>
      <c r="X36" s="28">
        <v>52901</v>
      </c>
      <c r="Y36" s="22">
        <v>52957</v>
      </c>
    </row>
    <row r="37" spans="1:25" ht="14.25" thickBot="1">
      <c r="A37" s="5" t="s">
        <v>304</v>
      </c>
      <c r="B37" s="29">
        <v>246800</v>
      </c>
      <c r="C37" s="29">
        <v>223683</v>
      </c>
      <c r="D37" s="29">
        <v>220415</v>
      </c>
      <c r="E37" s="23">
        <v>232077</v>
      </c>
      <c r="F37" s="29">
        <v>215255</v>
      </c>
      <c r="G37" s="29">
        <v>213132</v>
      </c>
      <c r="H37" s="29">
        <v>212921</v>
      </c>
      <c r="I37" s="23">
        <v>231512</v>
      </c>
      <c r="J37" s="29">
        <v>214475</v>
      </c>
      <c r="K37" s="29">
        <v>203707</v>
      </c>
      <c r="L37" s="29">
        <v>206344</v>
      </c>
      <c r="M37" s="23">
        <v>212514</v>
      </c>
      <c r="N37" s="29">
        <v>196717</v>
      </c>
      <c r="O37" s="29">
        <v>180828</v>
      </c>
      <c r="P37" s="29">
        <v>178038</v>
      </c>
      <c r="Q37" s="23">
        <v>201955</v>
      </c>
      <c r="R37" s="29">
        <v>192977</v>
      </c>
      <c r="S37" s="29">
        <v>171916</v>
      </c>
      <c r="T37" s="29">
        <v>174878</v>
      </c>
      <c r="U37" s="23">
        <v>191707</v>
      </c>
      <c r="V37" s="29">
        <v>198577</v>
      </c>
      <c r="W37" s="29">
        <v>84390</v>
      </c>
      <c r="X37" s="29">
        <v>84842</v>
      </c>
      <c r="Y37" s="23">
        <v>84664</v>
      </c>
    </row>
    <row r="38" spans="1:25" ht="14.25" thickTop="1">
      <c r="A38" s="2" t="s">
        <v>305</v>
      </c>
      <c r="B38" s="28">
        <v>122408</v>
      </c>
      <c r="C38" s="28">
        <v>96976</v>
      </c>
      <c r="D38" s="28">
        <v>97795</v>
      </c>
      <c r="E38" s="22">
        <v>109837</v>
      </c>
      <c r="F38" s="28">
        <v>96439</v>
      </c>
      <c r="G38" s="28">
        <v>94184</v>
      </c>
      <c r="H38" s="28">
        <v>93456</v>
      </c>
      <c r="I38" s="22">
        <v>108329</v>
      </c>
      <c r="J38" s="28">
        <v>94713</v>
      </c>
      <c r="K38" s="28">
        <v>81578</v>
      </c>
      <c r="L38" s="28">
        <v>82029</v>
      </c>
      <c r="M38" s="22">
        <v>87842</v>
      </c>
      <c r="N38" s="28">
        <v>87961</v>
      </c>
      <c r="O38" s="28">
        <v>74745</v>
      </c>
      <c r="P38" s="28">
        <v>71426</v>
      </c>
      <c r="Q38" s="22">
        <v>93986</v>
      </c>
      <c r="R38" s="28">
        <v>83301</v>
      </c>
      <c r="S38" s="28">
        <v>64875</v>
      </c>
      <c r="T38" s="28">
        <v>64701</v>
      </c>
      <c r="U38" s="22">
        <v>81074</v>
      </c>
      <c r="V38" s="28">
        <v>81862</v>
      </c>
      <c r="W38" s="28">
        <v>14068</v>
      </c>
      <c r="X38" s="28">
        <v>13406</v>
      </c>
      <c r="Y38" s="22">
        <v>13730</v>
      </c>
    </row>
    <row r="39" spans="1:25" ht="13.5">
      <c r="A39" s="2" t="s">
        <v>174</v>
      </c>
      <c r="B39" s="28">
        <v>27865</v>
      </c>
      <c r="C39" s="28">
        <v>31283</v>
      </c>
      <c r="D39" s="28">
        <v>24758</v>
      </c>
      <c r="E39" s="22">
        <v>24311</v>
      </c>
      <c r="F39" s="28">
        <v>17774</v>
      </c>
      <c r="G39" s="28">
        <v>18276</v>
      </c>
      <c r="H39" s="28">
        <v>16036</v>
      </c>
      <c r="I39" s="22">
        <v>16462</v>
      </c>
      <c r="J39" s="28">
        <v>20199</v>
      </c>
      <c r="K39" s="28">
        <v>19654</v>
      </c>
      <c r="L39" s="28">
        <v>29961</v>
      </c>
      <c r="M39" s="22">
        <v>30427</v>
      </c>
      <c r="N39" s="28">
        <v>18918</v>
      </c>
      <c r="O39" s="28">
        <v>15893</v>
      </c>
      <c r="P39" s="28">
        <v>18989</v>
      </c>
      <c r="Q39" s="22">
        <v>17460</v>
      </c>
      <c r="R39" s="28">
        <v>20840</v>
      </c>
      <c r="S39" s="28">
        <v>23675</v>
      </c>
      <c r="T39" s="28">
        <v>33711</v>
      </c>
      <c r="U39" s="22">
        <v>32281</v>
      </c>
      <c r="V39" s="28">
        <v>50545</v>
      </c>
      <c r="W39" s="28">
        <v>14109</v>
      </c>
      <c r="X39" s="28">
        <v>14150</v>
      </c>
      <c r="Y39" s="22">
        <v>12666</v>
      </c>
    </row>
    <row r="40" spans="1:25" ht="13.5">
      <c r="A40" s="2" t="s">
        <v>179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>
        <v>500</v>
      </c>
      <c r="M40" s="22">
        <v>500</v>
      </c>
      <c r="N40" s="28">
        <v>500</v>
      </c>
      <c r="O40" s="28">
        <v>500</v>
      </c>
      <c r="P40" s="28">
        <v>200</v>
      </c>
      <c r="Q40" s="22">
        <v>1200</v>
      </c>
      <c r="R40" s="28">
        <v>1300</v>
      </c>
      <c r="S40" s="28">
        <v>1300</v>
      </c>
      <c r="T40" s="28">
        <v>1200</v>
      </c>
      <c r="U40" s="22">
        <v>200</v>
      </c>
      <c r="V40" s="28">
        <v>800</v>
      </c>
      <c r="W40" s="28">
        <v>800</v>
      </c>
      <c r="X40" s="28">
        <v>2050</v>
      </c>
      <c r="Y40" s="22">
        <v>2250</v>
      </c>
    </row>
    <row r="41" spans="1:25" ht="13.5">
      <c r="A41" s="2" t="s">
        <v>13</v>
      </c>
      <c r="B41" s="28">
        <v>375</v>
      </c>
      <c r="C41" s="28">
        <v>1107</v>
      </c>
      <c r="D41" s="28">
        <v>115</v>
      </c>
      <c r="E41" s="22">
        <v>454</v>
      </c>
      <c r="F41" s="28">
        <v>90</v>
      </c>
      <c r="G41" s="28">
        <v>656</v>
      </c>
      <c r="H41" s="28">
        <v>111</v>
      </c>
      <c r="I41" s="22">
        <v>2814</v>
      </c>
      <c r="J41" s="28">
        <v>889</v>
      </c>
      <c r="K41" s="28">
        <v>1459</v>
      </c>
      <c r="L41" s="28">
        <v>291</v>
      </c>
      <c r="M41" s="22">
        <v>1005</v>
      </c>
      <c r="N41" s="28">
        <v>311</v>
      </c>
      <c r="O41" s="28">
        <v>509</v>
      </c>
      <c r="P41" s="28">
        <v>106</v>
      </c>
      <c r="Q41" s="22">
        <v>347</v>
      </c>
      <c r="R41" s="28">
        <v>270</v>
      </c>
      <c r="S41" s="28">
        <v>340</v>
      </c>
      <c r="T41" s="28">
        <v>133</v>
      </c>
      <c r="U41" s="22">
        <v>383</v>
      </c>
      <c r="V41" s="28">
        <v>85</v>
      </c>
      <c r="W41" s="28">
        <v>151</v>
      </c>
      <c r="X41" s="28">
        <v>171</v>
      </c>
      <c r="Y41" s="22">
        <v>544</v>
      </c>
    </row>
    <row r="42" spans="1:25" ht="13.5">
      <c r="A42" s="2" t="s">
        <v>187</v>
      </c>
      <c r="B42" s="28">
        <v>1173</v>
      </c>
      <c r="C42" s="28">
        <v>2291</v>
      </c>
      <c r="D42" s="28">
        <v>1211</v>
      </c>
      <c r="E42" s="22">
        <v>2222</v>
      </c>
      <c r="F42" s="28">
        <v>1167</v>
      </c>
      <c r="G42" s="28">
        <v>2383</v>
      </c>
      <c r="H42" s="28">
        <v>1211</v>
      </c>
      <c r="I42" s="22">
        <v>2388</v>
      </c>
      <c r="J42" s="28">
        <v>1236</v>
      </c>
      <c r="K42" s="28">
        <v>2383</v>
      </c>
      <c r="L42" s="28">
        <v>1209</v>
      </c>
      <c r="M42" s="22">
        <v>2364</v>
      </c>
      <c r="N42" s="28"/>
      <c r="O42" s="28">
        <v>2152</v>
      </c>
      <c r="P42" s="28"/>
      <c r="Q42" s="22">
        <v>2073</v>
      </c>
      <c r="R42" s="28"/>
      <c r="S42" s="28">
        <v>1899</v>
      </c>
      <c r="T42" s="28"/>
      <c r="U42" s="22">
        <v>2004</v>
      </c>
      <c r="V42" s="28"/>
      <c r="W42" s="28">
        <v>820</v>
      </c>
      <c r="X42" s="28">
        <v>456</v>
      </c>
      <c r="Y42" s="22">
        <v>837</v>
      </c>
    </row>
    <row r="43" spans="1:25" ht="13.5">
      <c r="A43" s="2" t="s">
        <v>14</v>
      </c>
      <c r="B43" s="28"/>
      <c r="C43" s="28"/>
      <c r="D43" s="28"/>
      <c r="E43" s="22"/>
      <c r="F43" s="28"/>
      <c r="G43" s="28"/>
      <c r="H43" s="28"/>
      <c r="I43" s="22">
        <v>73</v>
      </c>
      <c r="J43" s="28"/>
      <c r="K43" s="28"/>
      <c r="L43" s="28"/>
      <c r="M43" s="22">
        <v>77</v>
      </c>
      <c r="N43" s="28"/>
      <c r="O43" s="28"/>
      <c r="P43" s="28"/>
      <c r="Q43" s="22">
        <v>66</v>
      </c>
      <c r="R43" s="28"/>
      <c r="S43" s="28"/>
      <c r="T43" s="28"/>
      <c r="U43" s="22">
        <v>67</v>
      </c>
      <c r="V43" s="28"/>
      <c r="W43" s="28"/>
      <c r="X43" s="28"/>
      <c r="Y43" s="22"/>
    </row>
    <row r="44" spans="1:25" ht="13.5">
      <c r="A44" s="2" t="s">
        <v>15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>
        <v>36</v>
      </c>
      <c r="V44" s="28"/>
      <c r="W44" s="28">
        <v>46</v>
      </c>
      <c r="X44" s="28">
        <v>49</v>
      </c>
      <c r="Y44" s="22">
        <v>49</v>
      </c>
    </row>
    <row r="45" spans="1:25" ht="13.5">
      <c r="A45" s="2" t="s">
        <v>16</v>
      </c>
      <c r="B45" s="28">
        <v>122</v>
      </c>
      <c r="C45" s="28">
        <v>280</v>
      </c>
      <c r="D45" s="28">
        <v>270</v>
      </c>
      <c r="E45" s="22">
        <v>350</v>
      </c>
      <c r="F45" s="28">
        <v>149</v>
      </c>
      <c r="G45" s="28">
        <v>145</v>
      </c>
      <c r="H45" s="28">
        <v>136</v>
      </c>
      <c r="I45" s="22"/>
      <c r="J45" s="28">
        <v>131</v>
      </c>
      <c r="K45" s="28">
        <v>146</v>
      </c>
      <c r="L45" s="28">
        <v>93</v>
      </c>
      <c r="M45" s="22"/>
      <c r="N45" s="28"/>
      <c r="O45" s="28">
        <v>20</v>
      </c>
      <c r="P45" s="28"/>
      <c r="Q45" s="22"/>
      <c r="R45" s="28"/>
      <c r="S45" s="28">
        <v>33</v>
      </c>
      <c r="T45" s="28"/>
      <c r="U45" s="22"/>
      <c r="V45" s="28"/>
      <c r="W45" s="28"/>
      <c r="X45" s="28"/>
      <c r="Y45" s="22"/>
    </row>
    <row r="46" spans="1:25" ht="13.5">
      <c r="A46" s="2" t="s">
        <v>17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>
        <v>1117</v>
      </c>
      <c r="O46" s="28"/>
      <c r="P46" s="28">
        <v>1149</v>
      </c>
      <c r="Q46" s="22"/>
      <c r="R46" s="28">
        <v>1133</v>
      </c>
      <c r="S46" s="28"/>
      <c r="T46" s="28">
        <v>1083</v>
      </c>
      <c r="U46" s="22"/>
      <c r="V46" s="28">
        <v>1147</v>
      </c>
      <c r="W46" s="28"/>
      <c r="X46" s="28"/>
      <c r="Y46" s="22"/>
    </row>
    <row r="47" spans="1:25" ht="13.5">
      <c r="A47" s="2" t="s">
        <v>189</v>
      </c>
      <c r="B47" s="28">
        <v>8830</v>
      </c>
      <c r="C47" s="28">
        <v>7219</v>
      </c>
      <c r="D47" s="28">
        <v>10217</v>
      </c>
      <c r="E47" s="22">
        <v>7880</v>
      </c>
      <c r="F47" s="28">
        <v>8882</v>
      </c>
      <c r="G47" s="28">
        <v>7931</v>
      </c>
      <c r="H47" s="28">
        <v>9423</v>
      </c>
      <c r="I47" s="22">
        <v>7869</v>
      </c>
      <c r="J47" s="28">
        <v>8097</v>
      </c>
      <c r="K47" s="28">
        <v>7515</v>
      </c>
      <c r="L47" s="28">
        <v>8194</v>
      </c>
      <c r="M47" s="22">
        <v>7605</v>
      </c>
      <c r="N47" s="28">
        <v>7086</v>
      </c>
      <c r="O47" s="28">
        <v>5800</v>
      </c>
      <c r="P47" s="28">
        <v>6775</v>
      </c>
      <c r="Q47" s="22">
        <v>6646</v>
      </c>
      <c r="R47" s="28">
        <v>7198</v>
      </c>
      <c r="S47" s="28">
        <v>6260</v>
      </c>
      <c r="T47" s="28">
        <v>6966</v>
      </c>
      <c r="U47" s="22">
        <v>6740</v>
      </c>
      <c r="V47" s="28">
        <v>6766</v>
      </c>
      <c r="W47" s="28">
        <v>2875</v>
      </c>
      <c r="X47" s="28">
        <v>3610</v>
      </c>
      <c r="Y47" s="22">
        <v>3467</v>
      </c>
    </row>
    <row r="48" spans="1:25" ht="13.5">
      <c r="A48" s="2" t="s">
        <v>190</v>
      </c>
      <c r="B48" s="28">
        <v>160776</v>
      </c>
      <c r="C48" s="28">
        <v>139159</v>
      </c>
      <c r="D48" s="28">
        <v>134370</v>
      </c>
      <c r="E48" s="22">
        <v>145056</v>
      </c>
      <c r="F48" s="28">
        <v>124503</v>
      </c>
      <c r="G48" s="28">
        <v>123577</v>
      </c>
      <c r="H48" s="28">
        <v>120374</v>
      </c>
      <c r="I48" s="22">
        <v>138066</v>
      </c>
      <c r="J48" s="28">
        <v>125267</v>
      </c>
      <c r="K48" s="28">
        <v>112737</v>
      </c>
      <c r="L48" s="28">
        <v>122279</v>
      </c>
      <c r="M48" s="22">
        <v>129901</v>
      </c>
      <c r="N48" s="28">
        <v>115895</v>
      </c>
      <c r="O48" s="28">
        <v>99620</v>
      </c>
      <c r="P48" s="28">
        <v>98647</v>
      </c>
      <c r="Q48" s="22">
        <v>121781</v>
      </c>
      <c r="R48" s="28">
        <v>114045</v>
      </c>
      <c r="S48" s="28">
        <v>98385</v>
      </c>
      <c r="T48" s="28">
        <v>107795</v>
      </c>
      <c r="U48" s="22">
        <v>122788</v>
      </c>
      <c r="V48" s="28">
        <v>141207</v>
      </c>
      <c r="W48" s="28">
        <v>32872</v>
      </c>
      <c r="X48" s="28">
        <v>33892</v>
      </c>
      <c r="Y48" s="22">
        <v>33545</v>
      </c>
    </row>
    <row r="49" spans="1:25" ht="13.5">
      <c r="A49" s="2" t="s">
        <v>192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>
        <v>500</v>
      </c>
      <c r="Q49" s="22">
        <v>500</v>
      </c>
      <c r="R49" s="28">
        <v>500</v>
      </c>
      <c r="S49" s="28">
        <v>500</v>
      </c>
      <c r="T49" s="28">
        <v>700</v>
      </c>
      <c r="U49" s="22">
        <v>1700</v>
      </c>
      <c r="V49" s="28">
        <v>1800</v>
      </c>
      <c r="W49" s="28">
        <v>1800</v>
      </c>
      <c r="X49" s="28">
        <v>1900</v>
      </c>
      <c r="Y49" s="22">
        <v>1900</v>
      </c>
    </row>
    <row r="50" spans="1:25" ht="13.5">
      <c r="A50" s="2" t="s">
        <v>193</v>
      </c>
      <c r="B50" s="28">
        <v>24760</v>
      </c>
      <c r="C50" s="28">
        <v>25061</v>
      </c>
      <c r="D50" s="28">
        <v>28286</v>
      </c>
      <c r="E50" s="22">
        <v>29214</v>
      </c>
      <c r="F50" s="28">
        <v>35582</v>
      </c>
      <c r="G50" s="28">
        <v>35401</v>
      </c>
      <c r="H50" s="28">
        <v>38410</v>
      </c>
      <c r="I50" s="22">
        <v>37630</v>
      </c>
      <c r="J50" s="28">
        <v>34326</v>
      </c>
      <c r="K50" s="28">
        <v>36047</v>
      </c>
      <c r="L50" s="28">
        <v>29486</v>
      </c>
      <c r="M50" s="22">
        <v>28889</v>
      </c>
      <c r="N50" s="28">
        <v>31235</v>
      </c>
      <c r="O50" s="28">
        <v>31881</v>
      </c>
      <c r="P50" s="28">
        <v>30077</v>
      </c>
      <c r="Q50" s="22">
        <v>30080</v>
      </c>
      <c r="R50" s="28">
        <v>31153</v>
      </c>
      <c r="S50" s="28">
        <v>31795</v>
      </c>
      <c r="T50" s="28">
        <v>24630</v>
      </c>
      <c r="U50" s="22">
        <v>25403</v>
      </c>
      <c r="V50" s="28">
        <v>14541</v>
      </c>
      <c r="W50" s="28">
        <v>10621</v>
      </c>
      <c r="X50" s="28">
        <v>9264</v>
      </c>
      <c r="Y50" s="22">
        <v>9475</v>
      </c>
    </row>
    <row r="51" spans="1:25" ht="13.5">
      <c r="A51" s="2" t="s">
        <v>184</v>
      </c>
      <c r="B51" s="28"/>
      <c r="C51" s="28"/>
      <c r="D51" s="28"/>
      <c r="E51" s="22"/>
      <c r="F51" s="28"/>
      <c r="G51" s="28"/>
      <c r="H51" s="28"/>
      <c r="I51" s="22">
        <v>3588</v>
      </c>
      <c r="J51" s="28"/>
      <c r="K51" s="28"/>
      <c r="L51" s="28"/>
      <c r="M51" s="22">
        <v>4356</v>
      </c>
      <c r="N51" s="28"/>
      <c r="O51" s="28"/>
      <c r="P51" s="28"/>
      <c r="Q51" s="22">
        <v>3469</v>
      </c>
      <c r="R51" s="28"/>
      <c r="S51" s="28"/>
      <c r="T51" s="28"/>
      <c r="U51" s="22">
        <v>3687</v>
      </c>
      <c r="V51" s="28"/>
      <c r="W51" s="28">
        <v>2713</v>
      </c>
      <c r="X51" s="28">
        <v>3718</v>
      </c>
      <c r="Y51" s="22">
        <v>3630</v>
      </c>
    </row>
    <row r="52" spans="1:25" ht="13.5">
      <c r="A52" s="2" t="s">
        <v>195</v>
      </c>
      <c r="B52" s="28">
        <v>6299</v>
      </c>
      <c r="C52" s="28">
        <v>6163</v>
      </c>
      <c r="D52" s="28">
        <v>6074</v>
      </c>
      <c r="E52" s="22">
        <v>5894</v>
      </c>
      <c r="F52" s="28">
        <v>5843</v>
      </c>
      <c r="G52" s="28">
        <v>5687</v>
      </c>
      <c r="H52" s="28">
        <v>5664</v>
      </c>
      <c r="I52" s="22">
        <v>5508</v>
      </c>
      <c r="J52" s="28">
        <v>5452</v>
      </c>
      <c r="K52" s="28">
        <v>5319</v>
      </c>
      <c r="L52" s="28">
        <v>5288</v>
      </c>
      <c r="M52" s="22">
        <v>5157</v>
      </c>
      <c r="N52" s="28">
        <v>4726</v>
      </c>
      <c r="O52" s="28">
        <v>4633</v>
      </c>
      <c r="P52" s="28">
        <v>4492</v>
      </c>
      <c r="Q52" s="22">
        <v>4465</v>
      </c>
      <c r="R52" s="28">
        <v>4439</v>
      </c>
      <c r="S52" s="28">
        <v>4286</v>
      </c>
      <c r="T52" s="28">
        <v>4646</v>
      </c>
      <c r="U52" s="22">
        <v>4364</v>
      </c>
      <c r="V52" s="28">
        <v>4207</v>
      </c>
      <c r="W52" s="28">
        <v>3353</v>
      </c>
      <c r="X52" s="28">
        <v>3313</v>
      </c>
      <c r="Y52" s="22">
        <v>3210</v>
      </c>
    </row>
    <row r="53" spans="1:25" ht="13.5">
      <c r="A53" s="2" t="s">
        <v>18</v>
      </c>
      <c r="B53" s="28"/>
      <c r="C53" s="28"/>
      <c r="D53" s="28"/>
      <c r="E53" s="22"/>
      <c r="F53" s="28"/>
      <c r="G53" s="28"/>
      <c r="H53" s="28"/>
      <c r="I53" s="22"/>
      <c r="J53" s="28"/>
      <c r="K53" s="28"/>
      <c r="L53" s="28"/>
      <c r="M53" s="22"/>
      <c r="N53" s="28"/>
      <c r="O53" s="28"/>
      <c r="P53" s="28"/>
      <c r="Q53" s="22"/>
      <c r="R53" s="28"/>
      <c r="S53" s="28">
        <v>620</v>
      </c>
      <c r="T53" s="28">
        <v>528</v>
      </c>
      <c r="U53" s="22">
        <v>479</v>
      </c>
      <c r="V53" s="28"/>
      <c r="W53" s="28"/>
      <c r="X53" s="28"/>
      <c r="Y53" s="22">
        <v>748</v>
      </c>
    </row>
    <row r="54" spans="1:25" ht="13.5">
      <c r="A54" s="2" t="s">
        <v>188</v>
      </c>
      <c r="B54" s="28"/>
      <c r="C54" s="28"/>
      <c r="D54" s="28"/>
      <c r="E54" s="22"/>
      <c r="F54" s="28"/>
      <c r="G54" s="28"/>
      <c r="H54" s="28"/>
      <c r="I54" s="22">
        <v>26</v>
      </c>
      <c r="J54" s="28"/>
      <c r="K54" s="28"/>
      <c r="L54" s="28"/>
      <c r="M54" s="22">
        <v>4</v>
      </c>
      <c r="N54" s="28"/>
      <c r="O54" s="28"/>
      <c r="P54" s="28"/>
      <c r="Q54" s="22">
        <v>36</v>
      </c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2" t="s">
        <v>16</v>
      </c>
      <c r="B55" s="28"/>
      <c r="C55" s="28">
        <v>55</v>
      </c>
      <c r="D55" s="28">
        <v>51</v>
      </c>
      <c r="E55" s="22">
        <v>47</v>
      </c>
      <c r="F55" s="28">
        <v>115</v>
      </c>
      <c r="G55" s="28">
        <v>100</v>
      </c>
      <c r="H55" s="28">
        <v>72</v>
      </c>
      <c r="I55" s="22"/>
      <c r="J55" s="28">
        <v>41</v>
      </c>
      <c r="K55" s="28">
        <v>37</v>
      </c>
      <c r="L55" s="28">
        <v>37</v>
      </c>
      <c r="M55" s="22"/>
      <c r="N55" s="28">
        <v>6</v>
      </c>
      <c r="O55" s="28">
        <v>8</v>
      </c>
      <c r="P55" s="28">
        <v>8</v>
      </c>
      <c r="Q55" s="22"/>
      <c r="R55" s="28"/>
      <c r="S55" s="28"/>
      <c r="T55" s="28"/>
      <c r="U55" s="22"/>
      <c r="V55" s="28"/>
      <c r="W55" s="28"/>
      <c r="X55" s="28"/>
      <c r="Y55" s="22"/>
    </row>
    <row r="56" spans="1:25" ht="13.5">
      <c r="A56" s="2" t="s">
        <v>19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  <c r="V56" s="28"/>
      <c r="W56" s="28">
        <v>3745</v>
      </c>
      <c r="X56" s="28">
        <v>3763</v>
      </c>
      <c r="Y56" s="22"/>
    </row>
    <row r="57" spans="1:25" ht="13.5">
      <c r="A57" s="2" t="s">
        <v>189</v>
      </c>
      <c r="B57" s="28">
        <v>7801</v>
      </c>
      <c r="C57" s="28">
        <v>7603</v>
      </c>
      <c r="D57" s="28">
        <v>7553</v>
      </c>
      <c r="E57" s="22">
        <v>7587</v>
      </c>
      <c r="F57" s="28">
        <v>7694</v>
      </c>
      <c r="G57" s="28">
        <v>7698</v>
      </c>
      <c r="H57" s="28">
        <v>7717</v>
      </c>
      <c r="I57" s="22">
        <v>689</v>
      </c>
      <c r="J57" s="28">
        <v>8172</v>
      </c>
      <c r="K57" s="28">
        <v>8748</v>
      </c>
      <c r="L57" s="28">
        <v>8960</v>
      </c>
      <c r="M57" s="22">
        <v>843</v>
      </c>
      <c r="N57" s="28">
        <v>8144</v>
      </c>
      <c r="O57" s="28">
        <v>8302</v>
      </c>
      <c r="P57" s="28">
        <v>8378</v>
      </c>
      <c r="Q57" s="22">
        <v>975</v>
      </c>
      <c r="R57" s="28">
        <v>8501</v>
      </c>
      <c r="S57" s="28">
        <v>9051</v>
      </c>
      <c r="T57" s="28">
        <v>9305</v>
      </c>
      <c r="U57" s="22">
        <v>582</v>
      </c>
      <c r="V57" s="28">
        <v>8730</v>
      </c>
      <c r="W57" s="28">
        <v>305</v>
      </c>
      <c r="X57" s="28">
        <v>333</v>
      </c>
      <c r="Y57" s="22">
        <v>343</v>
      </c>
    </row>
    <row r="58" spans="1:25" ht="13.5">
      <c r="A58" s="2" t="s">
        <v>197</v>
      </c>
      <c r="B58" s="28">
        <v>38862</v>
      </c>
      <c r="C58" s="28">
        <v>38884</v>
      </c>
      <c r="D58" s="28">
        <v>41966</v>
      </c>
      <c r="E58" s="22">
        <v>42744</v>
      </c>
      <c r="F58" s="28">
        <v>49235</v>
      </c>
      <c r="G58" s="28">
        <v>48888</v>
      </c>
      <c r="H58" s="28">
        <v>51864</v>
      </c>
      <c r="I58" s="22">
        <v>51018</v>
      </c>
      <c r="J58" s="28">
        <v>47992</v>
      </c>
      <c r="K58" s="28">
        <v>50152</v>
      </c>
      <c r="L58" s="28">
        <v>43772</v>
      </c>
      <c r="M58" s="22">
        <v>42969</v>
      </c>
      <c r="N58" s="28">
        <v>44112</v>
      </c>
      <c r="O58" s="28">
        <v>44824</v>
      </c>
      <c r="P58" s="28">
        <v>43455</v>
      </c>
      <c r="Q58" s="22">
        <v>43619</v>
      </c>
      <c r="R58" s="28">
        <v>44593</v>
      </c>
      <c r="S58" s="28">
        <v>46254</v>
      </c>
      <c r="T58" s="28">
        <v>39810</v>
      </c>
      <c r="U58" s="22">
        <v>41394</v>
      </c>
      <c r="V58" s="28">
        <v>29798</v>
      </c>
      <c r="W58" s="28">
        <v>23432</v>
      </c>
      <c r="X58" s="28">
        <v>23098</v>
      </c>
      <c r="Y58" s="22">
        <v>23287</v>
      </c>
    </row>
    <row r="59" spans="1:25" ht="14.25" thickBot="1">
      <c r="A59" s="5" t="s">
        <v>20</v>
      </c>
      <c r="B59" s="29">
        <v>199638</v>
      </c>
      <c r="C59" s="29">
        <v>178043</v>
      </c>
      <c r="D59" s="29">
        <v>176336</v>
      </c>
      <c r="E59" s="23">
        <v>187800</v>
      </c>
      <c r="F59" s="29">
        <v>173738</v>
      </c>
      <c r="G59" s="29">
        <v>172466</v>
      </c>
      <c r="H59" s="29">
        <v>172239</v>
      </c>
      <c r="I59" s="23">
        <v>189085</v>
      </c>
      <c r="J59" s="29">
        <v>173259</v>
      </c>
      <c r="K59" s="29">
        <v>162889</v>
      </c>
      <c r="L59" s="29">
        <v>166052</v>
      </c>
      <c r="M59" s="23">
        <v>172871</v>
      </c>
      <c r="N59" s="29">
        <v>160007</v>
      </c>
      <c r="O59" s="29">
        <v>144445</v>
      </c>
      <c r="P59" s="29">
        <v>142103</v>
      </c>
      <c r="Q59" s="23">
        <v>165401</v>
      </c>
      <c r="R59" s="29">
        <v>158639</v>
      </c>
      <c r="S59" s="29">
        <v>144640</v>
      </c>
      <c r="T59" s="29">
        <v>147606</v>
      </c>
      <c r="U59" s="23">
        <v>164183</v>
      </c>
      <c r="V59" s="29">
        <v>171006</v>
      </c>
      <c r="W59" s="29">
        <v>56305</v>
      </c>
      <c r="X59" s="29">
        <v>56991</v>
      </c>
      <c r="Y59" s="23">
        <v>56832</v>
      </c>
    </row>
    <row r="60" spans="1:25" ht="14.25" thickTop="1">
      <c r="A60" s="2" t="s">
        <v>199</v>
      </c>
      <c r="B60" s="28">
        <v>21696</v>
      </c>
      <c r="C60" s="28">
        <v>21696</v>
      </c>
      <c r="D60" s="28">
        <v>21696</v>
      </c>
      <c r="E60" s="22">
        <v>21696</v>
      </c>
      <c r="F60" s="28">
        <v>21696</v>
      </c>
      <c r="G60" s="28">
        <v>21696</v>
      </c>
      <c r="H60" s="28">
        <v>21696</v>
      </c>
      <c r="I60" s="22">
        <v>21696</v>
      </c>
      <c r="J60" s="28">
        <v>21696</v>
      </c>
      <c r="K60" s="28">
        <v>21696</v>
      </c>
      <c r="L60" s="28">
        <v>21696</v>
      </c>
      <c r="M60" s="22">
        <v>21696</v>
      </c>
      <c r="N60" s="28">
        <v>21696</v>
      </c>
      <c r="O60" s="28">
        <v>21696</v>
      </c>
      <c r="P60" s="28">
        <v>21696</v>
      </c>
      <c r="Q60" s="22">
        <v>21696</v>
      </c>
      <c r="R60" s="28">
        <v>21696</v>
      </c>
      <c r="S60" s="28">
        <v>18181</v>
      </c>
      <c r="T60" s="28">
        <v>18181</v>
      </c>
      <c r="U60" s="22">
        <v>18181</v>
      </c>
      <c r="V60" s="28">
        <v>18181</v>
      </c>
      <c r="W60" s="28">
        <v>18181</v>
      </c>
      <c r="X60" s="28">
        <v>18181</v>
      </c>
      <c r="Y60" s="22">
        <v>18181</v>
      </c>
    </row>
    <row r="61" spans="1:25" ht="13.5">
      <c r="A61" s="2" t="s">
        <v>21</v>
      </c>
      <c r="B61" s="28">
        <v>7887</v>
      </c>
      <c r="C61" s="28">
        <v>7887</v>
      </c>
      <c r="D61" s="28">
        <v>7887</v>
      </c>
      <c r="E61" s="22">
        <v>7887</v>
      </c>
      <c r="F61" s="28">
        <v>7887</v>
      </c>
      <c r="G61" s="28">
        <v>7887</v>
      </c>
      <c r="H61" s="28">
        <v>7887</v>
      </c>
      <c r="I61" s="22">
        <v>7889</v>
      </c>
      <c r="J61" s="28">
        <v>7889</v>
      </c>
      <c r="K61" s="28">
        <v>7894</v>
      </c>
      <c r="L61" s="28">
        <v>6366</v>
      </c>
      <c r="M61" s="22">
        <v>6366</v>
      </c>
      <c r="N61" s="28">
        <v>6366</v>
      </c>
      <c r="O61" s="28">
        <v>6366</v>
      </c>
      <c r="P61" s="28">
        <v>6366</v>
      </c>
      <c r="Q61" s="22">
        <v>6366</v>
      </c>
      <c r="R61" s="28">
        <v>6366</v>
      </c>
      <c r="S61" s="28">
        <v>2851</v>
      </c>
      <c r="T61" s="28">
        <v>2851</v>
      </c>
      <c r="U61" s="22">
        <v>2851</v>
      </c>
      <c r="V61" s="28">
        <v>741</v>
      </c>
      <c r="W61" s="28">
        <v>741</v>
      </c>
      <c r="X61" s="28">
        <v>741</v>
      </c>
      <c r="Y61" s="22">
        <v>741</v>
      </c>
    </row>
    <row r="62" spans="1:25" ht="13.5">
      <c r="A62" s="2" t="s">
        <v>205</v>
      </c>
      <c r="B62" s="28">
        <v>18898</v>
      </c>
      <c r="C62" s="28">
        <v>17896</v>
      </c>
      <c r="D62" s="28">
        <v>16686</v>
      </c>
      <c r="E62" s="22">
        <v>17420</v>
      </c>
      <c r="F62" s="28">
        <v>15737</v>
      </c>
      <c r="G62" s="28">
        <v>15255</v>
      </c>
      <c r="H62" s="28">
        <v>14883</v>
      </c>
      <c r="I62" s="22">
        <v>15751</v>
      </c>
      <c r="J62" s="28">
        <v>15121</v>
      </c>
      <c r="K62" s="28">
        <v>14339</v>
      </c>
      <c r="L62" s="28">
        <v>13651</v>
      </c>
      <c r="M62" s="22">
        <v>12953</v>
      </c>
      <c r="N62" s="28">
        <v>12064</v>
      </c>
      <c r="O62" s="28">
        <v>10856</v>
      </c>
      <c r="P62" s="28">
        <v>10446</v>
      </c>
      <c r="Q62" s="22">
        <v>12099</v>
      </c>
      <c r="R62" s="28">
        <v>9822</v>
      </c>
      <c r="S62" s="28">
        <v>9764</v>
      </c>
      <c r="T62" s="28">
        <v>9957</v>
      </c>
      <c r="U62" s="22">
        <v>11055</v>
      </c>
      <c r="V62" s="28">
        <v>10451</v>
      </c>
      <c r="W62" s="28">
        <v>11516</v>
      </c>
      <c r="X62" s="28">
        <v>11201</v>
      </c>
      <c r="Y62" s="22">
        <v>11325</v>
      </c>
    </row>
    <row r="63" spans="1:25" ht="13.5">
      <c r="A63" s="2" t="s">
        <v>206</v>
      </c>
      <c r="B63" s="28">
        <v>-740</v>
      </c>
      <c r="C63" s="28">
        <v>-788</v>
      </c>
      <c r="D63" s="28">
        <v>-832</v>
      </c>
      <c r="E63" s="22">
        <v>-888</v>
      </c>
      <c r="F63" s="28">
        <v>-907</v>
      </c>
      <c r="G63" s="28">
        <v>-969</v>
      </c>
      <c r="H63" s="28">
        <v>-756</v>
      </c>
      <c r="I63" s="22">
        <v>-85</v>
      </c>
      <c r="J63" s="28">
        <v>-85</v>
      </c>
      <c r="K63" s="28">
        <v>-128</v>
      </c>
      <c r="L63" s="28">
        <v>-118</v>
      </c>
      <c r="M63" s="22">
        <v>-118</v>
      </c>
      <c r="N63" s="28">
        <v>-56</v>
      </c>
      <c r="O63" s="28">
        <v>-55</v>
      </c>
      <c r="P63" s="28">
        <v>-54</v>
      </c>
      <c r="Q63" s="22">
        <v>-54</v>
      </c>
      <c r="R63" s="28">
        <v>-54</v>
      </c>
      <c r="S63" s="28">
        <v>-53</v>
      </c>
      <c r="T63" s="28">
        <v>-52</v>
      </c>
      <c r="U63" s="22">
        <v>-49</v>
      </c>
      <c r="V63" s="28">
        <v>-48</v>
      </c>
      <c r="W63" s="28">
        <v>-44</v>
      </c>
      <c r="X63" s="28">
        <v>-42</v>
      </c>
      <c r="Y63" s="22">
        <v>-42</v>
      </c>
    </row>
    <row r="64" spans="1:25" ht="13.5">
      <c r="A64" s="2" t="s">
        <v>22</v>
      </c>
      <c r="B64" s="28">
        <v>47743</v>
      </c>
      <c r="C64" s="28">
        <v>46691</v>
      </c>
      <c r="D64" s="28">
        <v>45438</v>
      </c>
      <c r="E64" s="22">
        <v>46115</v>
      </c>
      <c r="F64" s="28">
        <v>44414</v>
      </c>
      <c r="G64" s="28">
        <v>43870</v>
      </c>
      <c r="H64" s="28">
        <v>43711</v>
      </c>
      <c r="I64" s="22">
        <v>45251</v>
      </c>
      <c r="J64" s="28">
        <v>44621</v>
      </c>
      <c r="K64" s="28">
        <v>43802</v>
      </c>
      <c r="L64" s="28">
        <v>41595</v>
      </c>
      <c r="M64" s="22">
        <v>40897</v>
      </c>
      <c r="N64" s="28">
        <v>40071</v>
      </c>
      <c r="O64" s="28">
        <v>38864</v>
      </c>
      <c r="P64" s="28">
        <v>38454</v>
      </c>
      <c r="Q64" s="22">
        <v>40107</v>
      </c>
      <c r="R64" s="28">
        <v>37831</v>
      </c>
      <c r="S64" s="28">
        <v>30743</v>
      </c>
      <c r="T64" s="28">
        <v>30937</v>
      </c>
      <c r="U64" s="22">
        <v>32039</v>
      </c>
      <c r="V64" s="28">
        <v>29326</v>
      </c>
      <c r="W64" s="28">
        <v>30394</v>
      </c>
      <c r="X64" s="28">
        <v>30082</v>
      </c>
      <c r="Y64" s="22">
        <v>30206</v>
      </c>
    </row>
    <row r="65" spans="1:25" ht="13.5">
      <c r="A65" s="2" t="s">
        <v>208</v>
      </c>
      <c r="B65" s="28">
        <v>1160</v>
      </c>
      <c r="C65" s="28">
        <v>689</v>
      </c>
      <c r="D65" s="28">
        <v>489</v>
      </c>
      <c r="E65" s="22">
        <v>323</v>
      </c>
      <c r="F65" s="28">
        <v>-368</v>
      </c>
      <c r="G65" s="28">
        <v>-720</v>
      </c>
      <c r="H65" s="28">
        <v>-752</v>
      </c>
      <c r="I65" s="22">
        <v>-408</v>
      </c>
      <c r="J65" s="28">
        <v>-973</v>
      </c>
      <c r="K65" s="28">
        <v>-686</v>
      </c>
      <c r="L65" s="28">
        <v>-483</v>
      </c>
      <c r="M65" s="22">
        <v>-324</v>
      </c>
      <c r="N65" s="28">
        <v>-1179</v>
      </c>
      <c r="O65" s="28">
        <v>-446</v>
      </c>
      <c r="P65" s="28">
        <v>-638</v>
      </c>
      <c r="Q65" s="22">
        <v>-1688</v>
      </c>
      <c r="R65" s="28">
        <v>-1570</v>
      </c>
      <c r="S65" s="28">
        <v>-1516</v>
      </c>
      <c r="T65" s="28">
        <v>-1542</v>
      </c>
      <c r="U65" s="22">
        <v>-2246</v>
      </c>
      <c r="V65" s="28">
        <v>-1279</v>
      </c>
      <c r="W65" s="28">
        <v>-1038</v>
      </c>
      <c r="X65" s="28">
        <v>-643</v>
      </c>
      <c r="Y65" s="22">
        <v>-1084</v>
      </c>
    </row>
    <row r="66" spans="1:25" ht="13.5">
      <c r="A66" s="2" t="s">
        <v>209</v>
      </c>
      <c r="B66" s="28">
        <v>75</v>
      </c>
      <c r="C66" s="28">
        <v>-6</v>
      </c>
      <c r="D66" s="28">
        <v>7</v>
      </c>
      <c r="E66" s="22">
        <v>19</v>
      </c>
      <c r="F66" s="28">
        <v>17</v>
      </c>
      <c r="G66" s="28">
        <v>-1</v>
      </c>
      <c r="H66" s="28">
        <v>3</v>
      </c>
      <c r="I66" s="22">
        <v>12</v>
      </c>
      <c r="J66" s="28">
        <v>-4</v>
      </c>
      <c r="K66" s="28">
        <v>-21</v>
      </c>
      <c r="L66" s="28">
        <v>-16</v>
      </c>
      <c r="M66" s="22">
        <v>-10</v>
      </c>
      <c r="N66" s="28">
        <v>-40</v>
      </c>
      <c r="O66" s="28">
        <v>-42</v>
      </c>
      <c r="P66" s="28">
        <v>-18</v>
      </c>
      <c r="Q66" s="22">
        <v>10</v>
      </c>
      <c r="R66" s="28">
        <v>7</v>
      </c>
      <c r="S66" s="28">
        <v>-23</v>
      </c>
      <c r="T66" s="28">
        <v>-1</v>
      </c>
      <c r="U66" s="22">
        <v>8</v>
      </c>
      <c r="V66" s="28">
        <v>-26</v>
      </c>
      <c r="W66" s="28">
        <v>-4</v>
      </c>
      <c r="X66" s="28">
        <v>0</v>
      </c>
      <c r="Y66" s="22">
        <v>-16</v>
      </c>
    </row>
    <row r="67" spans="1:25" ht="13.5">
      <c r="A67" s="2" t="s">
        <v>23</v>
      </c>
      <c r="B67" s="28">
        <v>-2298</v>
      </c>
      <c r="C67" s="28">
        <v>-2208</v>
      </c>
      <c r="D67" s="28">
        <v>-2348</v>
      </c>
      <c r="E67" s="22">
        <v>-2659</v>
      </c>
      <c r="F67" s="28">
        <v>-2985</v>
      </c>
      <c r="G67" s="28">
        <v>-2924</v>
      </c>
      <c r="H67" s="28">
        <v>-2742</v>
      </c>
      <c r="I67" s="22">
        <v>-2876</v>
      </c>
      <c r="J67" s="28">
        <v>-2903</v>
      </c>
      <c r="K67" s="28">
        <v>-2780</v>
      </c>
      <c r="L67" s="28">
        <v>-2620</v>
      </c>
      <c r="M67" s="22">
        <v>-2696</v>
      </c>
      <c r="N67" s="28">
        <v>-2661</v>
      </c>
      <c r="O67" s="28">
        <v>-2526</v>
      </c>
      <c r="P67" s="28">
        <v>-2430</v>
      </c>
      <c r="Q67" s="22">
        <v>-2445</v>
      </c>
      <c r="R67" s="28">
        <v>-2519</v>
      </c>
      <c r="S67" s="28">
        <v>-2524</v>
      </c>
      <c r="T67" s="28">
        <v>-2697</v>
      </c>
      <c r="U67" s="22">
        <v>-2820</v>
      </c>
      <c r="V67" s="28">
        <v>-2736</v>
      </c>
      <c r="W67" s="28">
        <v>-1940</v>
      </c>
      <c r="X67" s="28">
        <v>-2217</v>
      </c>
      <c r="Y67" s="22">
        <v>-1953</v>
      </c>
    </row>
    <row r="68" spans="1:25" ht="13.5">
      <c r="A68" s="2" t="s">
        <v>210</v>
      </c>
      <c r="B68" s="28">
        <v>-1062</v>
      </c>
      <c r="C68" s="28">
        <v>-1525</v>
      </c>
      <c r="D68" s="28">
        <v>-1850</v>
      </c>
      <c r="E68" s="22">
        <v>-2316</v>
      </c>
      <c r="F68" s="28">
        <v>-3335</v>
      </c>
      <c r="G68" s="28">
        <v>-3646</v>
      </c>
      <c r="H68" s="28">
        <v>-3492</v>
      </c>
      <c r="I68" s="22">
        <v>-3272</v>
      </c>
      <c r="J68" s="28">
        <v>-3881</v>
      </c>
      <c r="K68" s="28">
        <v>-3488</v>
      </c>
      <c r="L68" s="28">
        <v>-3120</v>
      </c>
      <c r="M68" s="22">
        <v>-3030</v>
      </c>
      <c r="N68" s="28">
        <v>-3881</v>
      </c>
      <c r="O68" s="28">
        <v>-3015</v>
      </c>
      <c r="P68" s="28">
        <v>-3087</v>
      </c>
      <c r="Q68" s="22">
        <v>-4122</v>
      </c>
      <c r="R68" s="28">
        <v>-4083</v>
      </c>
      <c r="S68" s="28">
        <v>-4065</v>
      </c>
      <c r="T68" s="28">
        <v>-4242</v>
      </c>
      <c r="U68" s="22">
        <v>-5058</v>
      </c>
      <c r="V68" s="28">
        <v>-4042</v>
      </c>
      <c r="W68" s="28">
        <v>-2983</v>
      </c>
      <c r="X68" s="28">
        <v>-2860</v>
      </c>
      <c r="Y68" s="22">
        <v>-3055</v>
      </c>
    </row>
    <row r="69" spans="1:25" ht="13.5">
      <c r="A69" s="6" t="s">
        <v>24</v>
      </c>
      <c r="B69" s="28">
        <v>481</v>
      </c>
      <c r="C69" s="28">
        <v>473</v>
      </c>
      <c r="D69" s="28">
        <v>491</v>
      </c>
      <c r="E69" s="22">
        <v>478</v>
      </c>
      <c r="F69" s="28">
        <v>438</v>
      </c>
      <c r="G69" s="28">
        <v>441</v>
      </c>
      <c r="H69" s="28">
        <v>462</v>
      </c>
      <c r="I69" s="22">
        <v>448</v>
      </c>
      <c r="J69" s="28">
        <v>475</v>
      </c>
      <c r="K69" s="28">
        <v>504</v>
      </c>
      <c r="L69" s="28">
        <v>1817</v>
      </c>
      <c r="M69" s="22">
        <v>1776</v>
      </c>
      <c r="N69" s="28">
        <v>519</v>
      </c>
      <c r="O69" s="28">
        <v>534</v>
      </c>
      <c r="P69" s="28">
        <v>567</v>
      </c>
      <c r="Q69" s="22">
        <v>568</v>
      </c>
      <c r="R69" s="28">
        <v>589</v>
      </c>
      <c r="S69" s="28">
        <v>597</v>
      </c>
      <c r="T69" s="28">
        <v>576</v>
      </c>
      <c r="U69" s="22">
        <v>543</v>
      </c>
      <c r="V69" s="28">
        <v>2288</v>
      </c>
      <c r="W69" s="28">
        <v>673</v>
      </c>
      <c r="X69" s="28">
        <v>629</v>
      </c>
      <c r="Y69" s="22">
        <v>679</v>
      </c>
    </row>
    <row r="70" spans="1:25" ht="13.5">
      <c r="A70" s="6" t="s">
        <v>212</v>
      </c>
      <c r="B70" s="28">
        <v>47162</v>
      </c>
      <c r="C70" s="28">
        <v>45639</v>
      </c>
      <c r="D70" s="28">
        <v>44079</v>
      </c>
      <c r="E70" s="22">
        <v>44277</v>
      </c>
      <c r="F70" s="28">
        <v>41516</v>
      </c>
      <c r="G70" s="28">
        <v>40666</v>
      </c>
      <c r="H70" s="28">
        <v>40681</v>
      </c>
      <c r="I70" s="22">
        <v>42426</v>
      </c>
      <c r="J70" s="28">
        <v>41215</v>
      </c>
      <c r="K70" s="28">
        <v>40818</v>
      </c>
      <c r="L70" s="28">
        <v>40292</v>
      </c>
      <c r="M70" s="22">
        <v>39643</v>
      </c>
      <c r="N70" s="28">
        <v>36710</v>
      </c>
      <c r="O70" s="28">
        <v>36383</v>
      </c>
      <c r="P70" s="28">
        <v>35935</v>
      </c>
      <c r="Q70" s="22">
        <v>36553</v>
      </c>
      <c r="R70" s="28">
        <v>34337</v>
      </c>
      <c r="S70" s="28">
        <v>27276</v>
      </c>
      <c r="T70" s="28">
        <v>27271</v>
      </c>
      <c r="U70" s="22">
        <v>27524</v>
      </c>
      <c r="V70" s="28">
        <v>27571</v>
      </c>
      <c r="W70" s="28">
        <v>28084</v>
      </c>
      <c r="X70" s="28">
        <v>27850</v>
      </c>
      <c r="Y70" s="22">
        <v>27831</v>
      </c>
    </row>
    <row r="71" spans="1:25" ht="14.25" thickBot="1">
      <c r="A71" s="7" t="s">
        <v>214</v>
      </c>
      <c r="B71" s="28">
        <v>246800</v>
      </c>
      <c r="C71" s="28">
        <v>223683</v>
      </c>
      <c r="D71" s="28">
        <v>220415</v>
      </c>
      <c r="E71" s="22">
        <v>232077</v>
      </c>
      <c r="F71" s="28">
        <v>215255</v>
      </c>
      <c r="G71" s="28">
        <v>213132</v>
      </c>
      <c r="H71" s="28">
        <v>212921</v>
      </c>
      <c r="I71" s="22">
        <v>231512</v>
      </c>
      <c r="J71" s="28">
        <v>214475</v>
      </c>
      <c r="K71" s="28">
        <v>203707</v>
      </c>
      <c r="L71" s="28">
        <v>206344</v>
      </c>
      <c r="M71" s="22">
        <v>212514</v>
      </c>
      <c r="N71" s="28">
        <v>196717</v>
      </c>
      <c r="O71" s="28">
        <v>180828</v>
      </c>
      <c r="P71" s="28">
        <v>178038</v>
      </c>
      <c r="Q71" s="22">
        <v>201955</v>
      </c>
      <c r="R71" s="28">
        <v>192977</v>
      </c>
      <c r="S71" s="28">
        <v>171916</v>
      </c>
      <c r="T71" s="28">
        <v>174878</v>
      </c>
      <c r="U71" s="22">
        <v>191707</v>
      </c>
      <c r="V71" s="28">
        <v>198577</v>
      </c>
      <c r="W71" s="28">
        <v>84390</v>
      </c>
      <c r="X71" s="28">
        <v>84842</v>
      </c>
      <c r="Y71" s="22">
        <v>84664</v>
      </c>
    </row>
    <row r="72" spans="1:25" ht="14.25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4" ht="13.5">
      <c r="A74" s="20" t="s">
        <v>219</v>
      </c>
    </row>
    <row r="75" ht="13.5">
      <c r="A75" s="20" t="s">
        <v>220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4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215</v>
      </c>
      <c r="B2" s="14">
        <v>3107</v>
      </c>
      <c r="C2" s="14"/>
      <c r="D2" s="14"/>
      <c r="E2" s="14"/>
      <c r="F2" s="14"/>
      <c r="G2" s="14"/>
    </row>
    <row r="3" spans="1:7" ht="14.25" thickBot="1">
      <c r="A3" s="11" t="s">
        <v>216</v>
      </c>
      <c r="B3" s="1" t="s">
        <v>217</v>
      </c>
      <c r="C3" s="1"/>
      <c r="D3" s="1"/>
      <c r="E3" s="1"/>
      <c r="F3" s="1"/>
      <c r="G3" s="1"/>
    </row>
    <row r="4" spans="1:7" ht="14.25" thickTop="1">
      <c r="A4" s="10" t="s">
        <v>109</v>
      </c>
      <c r="B4" s="15" t="str">
        <f>HYPERLINK("http://www.kabupro.jp/mark/20130627/S000DTFF.htm","有価証券報告書")</f>
        <v>有価証券報告書</v>
      </c>
      <c r="C4" s="15" t="str">
        <f>HYPERLINK("http://www.kabupro.jp/mark/20130627/S000DTFF.htm","有価証券報告書")</f>
        <v>有価証券報告書</v>
      </c>
      <c r="D4" s="15" t="str">
        <f>HYPERLINK("http://www.kabupro.jp/mark/20120628/S000B9D7.htm","有価証券報告書")</f>
        <v>有価証券報告書</v>
      </c>
      <c r="E4" s="15" t="str">
        <f>HYPERLINK("http://www.kabupro.jp/mark/20110629/S0008OMI.htm","有価証券報告書")</f>
        <v>有価証券報告書</v>
      </c>
      <c r="F4" s="15" t="str">
        <f>HYPERLINK("http://www.kabupro.jp/mark/20100629/S000663V.htm","有価証券報告書")</f>
        <v>有価証券報告書</v>
      </c>
      <c r="G4" s="15" t="str">
        <f>HYPERLINK("http://www.kabupro.jp/mark/20090626/S0003HTE.htm","有価証券報告書")</f>
        <v>有価証券報告書</v>
      </c>
    </row>
    <row r="5" spans="1:7" ht="14.25" thickBot="1">
      <c r="A5" s="11" t="s">
        <v>110</v>
      </c>
      <c r="B5" s="1" t="s">
        <v>116</v>
      </c>
      <c r="C5" s="1" t="s">
        <v>116</v>
      </c>
      <c r="D5" s="1" t="s">
        <v>120</v>
      </c>
      <c r="E5" s="1" t="s">
        <v>122</v>
      </c>
      <c r="F5" s="1" t="s">
        <v>124</v>
      </c>
      <c r="G5" s="1" t="s">
        <v>126</v>
      </c>
    </row>
    <row r="6" spans="1:7" ht="15" thickBot="1" thickTop="1">
      <c r="A6" s="10" t="s">
        <v>111</v>
      </c>
      <c r="B6" s="18" t="s">
        <v>262</v>
      </c>
      <c r="C6" s="19"/>
      <c r="D6" s="19"/>
      <c r="E6" s="19"/>
      <c r="F6" s="19"/>
      <c r="G6" s="19"/>
    </row>
    <row r="7" spans="1:7" ht="14.25" thickTop="1">
      <c r="A7" s="12" t="s">
        <v>112</v>
      </c>
      <c r="B7" s="16" t="s">
        <v>117</v>
      </c>
      <c r="C7" s="16" t="s">
        <v>117</v>
      </c>
      <c r="D7" s="16" t="s">
        <v>117</v>
      </c>
      <c r="E7" s="16" t="s">
        <v>117</v>
      </c>
      <c r="F7" s="16" t="s">
        <v>117</v>
      </c>
      <c r="G7" s="16" t="s">
        <v>117</v>
      </c>
    </row>
    <row r="8" spans="1:7" ht="13.5">
      <c r="A8" s="13" t="s">
        <v>113</v>
      </c>
      <c r="B8" s="17" t="s">
        <v>221</v>
      </c>
      <c r="C8" s="17" t="s">
        <v>222</v>
      </c>
      <c r="D8" s="17" t="s">
        <v>223</v>
      </c>
      <c r="E8" s="17" t="s">
        <v>224</v>
      </c>
      <c r="F8" s="17" t="s">
        <v>225</v>
      </c>
      <c r="G8" s="17" t="s">
        <v>226</v>
      </c>
    </row>
    <row r="9" spans="1:7" ht="13.5">
      <c r="A9" s="13" t="s">
        <v>114</v>
      </c>
      <c r="B9" s="17" t="s">
        <v>118</v>
      </c>
      <c r="C9" s="17" t="s">
        <v>119</v>
      </c>
      <c r="D9" s="17" t="s">
        <v>121</v>
      </c>
      <c r="E9" s="17" t="s">
        <v>123</v>
      </c>
      <c r="F9" s="17" t="s">
        <v>125</v>
      </c>
      <c r="G9" s="17" t="s">
        <v>127</v>
      </c>
    </row>
    <row r="10" spans="1:7" ht="14.25" thickBot="1">
      <c r="A10" s="13" t="s">
        <v>115</v>
      </c>
      <c r="B10" s="17" t="s">
        <v>129</v>
      </c>
      <c r="C10" s="17" t="s">
        <v>129</v>
      </c>
      <c r="D10" s="17" t="s">
        <v>129</v>
      </c>
      <c r="E10" s="17" t="s">
        <v>129</v>
      </c>
      <c r="F10" s="17" t="s">
        <v>129</v>
      </c>
      <c r="G10" s="17" t="s">
        <v>129</v>
      </c>
    </row>
    <row r="11" spans="1:7" ht="14.25" thickTop="1">
      <c r="A11" s="26" t="s">
        <v>227</v>
      </c>
      <c r="B11" s="21">
        <v>4398</v>
      </c>
      <c r="C11" s="21">
        <v>4279</v>
      </c>
      <c r="D11" s="21">
        <v>3487</v>
      </c>
      <c r="E11" s="21">
        <v>4254</v>
      </c>
      <c r="F11" s="21">
        <v>2287</v>
      </c>
      <c r="G11" s="21">
        <v>1626</v>
      </c>
    </row>
    <row r="12" spans="1:7" ht="13.5">
      <c r="A12" s="7" t="s">
        <v>228</v>
      </c>
      <c r="B12" s="22">
        <v>1251</v>
      </c>
      <c r="C12" s="22">
        <v>1247</v>
      </c>
      <c r="D12" s="22">
        <v>1132</v>
      </c>
      <c r="E12" s="22">
        <v>1630</v>
      </c>
      <c r="F12" s="22">
        <v>1086</v>
      </c>
      <c r="G12" s="22">
        <v>1045</v>
      </c>
    </row>
    <row r="13" spans="1:7" ht="14.25" thickBot="1">
      <c r="A13" s="25" t="s">
        <v>231</v>
      </c>
      <c r="B13" s="23">
        <v>3146</v>
      </c>
      <c r="C13" s="23">
        <v>3031</v>
      </c>
      <c r="D13" s="23">
        <v>2355</v>
      </c>
      <c r="E13" s="23">
        <v>2623</v>
      </c>
      <c r="F13" s="23">
        <v>1200</v>
      </c>
      <c r="G13" s="23">
        <v>581</v>
      </c>
    </row>
    <row r="14" spans="1:7" ht="14.25" thickTop="1">
      <c r="A14" s="6" t="s">
        <v>232</v>
      </c>
      <c r="B14" s="22">
        <v>336</v>
      </c>
      <c r="C14" s="22">
        <v>342</v>
      </c>
      <c r="D14" s="22">
        <v>318</v>
      </c>
      <c r="E14" s="22">
        <v>335</v>
      </c>
      <c r="F14" s="22">
        <v>296</v>
      </c>
      <c r="G14" s="22">
        <v>294</v>
      </c>
    </row>
    <row r="15" spans="1:7" ht="13.5">
      <c r="A15" s="6" t="s">
        <v>234</v>
      </c>
      <c r="B15" s="22">
        <v>72</v>
      </c>
      <c r="C15" s="22">
        <v>80</v>
      </c>
      <c r="D15" s="22">
        <v>69</v>
      </c>
      <c r="E15" s="22">
        <v>48</v>
      </c>
      <c r="F15" s="22">
        <v>47</v>
      </c>
      <c r="G15" s="22">
        <v>34</v>
      </c>
    </row>
    <row r="16" spans="1:7" ht="13.5">
      <c r="A16" s="6" t="s">
        <v>235</v>
      </c>
      <c r="B16" s="22"/>
      <c r="C16" s="22"/>
      <c r="D16" s="22">
        <v>59</v>
      </c>
      <c r="E16" s="22"/>
      <c r="F16" s="22"/>
      <c r="G16" s="22"/>
    </row>
    <row r="17" spans="1:7" ht="13.5">
      <c r="A17" s="6" t="s">
        <v>236</v>
      </c>
      <c r="B17" s="22">
        <v>34</v>
      </c>
      <c r="C17" s="22">
        <v>13</v>
      </c>
      <c r="D17" s="22">
        <v>13</v>
      </c>
      <c r="E17" s="22">
        <v>6</v>
      </c>
      <c r="F17" s="22">
        <v>23</v>
      </c>
      <c r="G17" s="22">
        <v>20</v>
      </c>
    </row>
    <row r="18" spans="1:7" ht="13.5">
      <c r="A18" s="6" t="s">
        <v>237</v>
      </c>
      <c r="B18" s="22">
        <v>443</v>
      </c>
      <c r="C18" s="22">
        <v>436</v>
      </c>
      <c r="D18" s="22">
        <v>461</v>
      </c>
      <c r="E18" s="22">
        <v>390</v>
      </c>
      <c r="F18" s="22">
        <v>366</v>
      </c>
      <c r="G18" s="22">
        <v>350</v>
      </c>
    </row>
    <row r="19" spans="1:7" ht="13.5">
      <c r="A19" s="6" t="s">
        <v>238</v>
      </c>
      <c r="B19" s="22">
        <v>705</v>
      </c>
      <c r="C19" s="22">
        <v>749</v>
      </c>
      <c r="D19" s="22">
        <v>727</v>
      </c>
      <c r="E19" s="22">
        <v>863</v>
      </c>
      <c r="F19" s="22">
        <v>638</v>
      </c>
      <c r="G19" s="22">
        <v>421</v>
      </c>
    </row>
    <row r="20" spans="1:7" ht="13.5">
      <c r="A20" s="6" t="s">
        <v>240</v>
      </c>
      <c r="B20" s="22"/>
      <c r="C20" s="22"/>
      <c r="D20" s="22">
        <v>105</v>
      </c>
      <c r="E20" s="22">
        <v>195</v>
      </c>
      <c r="F20" s="22">
        <v>253</v>
      </c>
      <c r="G20" s="22"/>
    </row>
    <row r="21" spans="1:7" ht="13.5">
      <c r="A21" s="6" t="s">
        <v>241</v>
      </c>
      <c r="B21" s="22"/>
      <c r="C21" s="22">
        <v>120</v>
      </c>
      <c r="D21" s="22"/>
      <c r="E21" s="22"/>
      <c r="F21" s="22"/>
      <c r="G21" s="22"/>
    </row>
    <row r="22" spans="1:7" ht="13.5">
      <c r="A22" s="6" t="s">
        <v>242</v>
      </c>
      <c r="B22" s="22">
        <v>128</v>
      </c>
      <c r="C22" s="22">
        <v>24</v>
      </c>
      <c r="D22" s="22"/>
      <c r="E22" s="22"/>
      <c r="F22" s="22"/>
      <c r="G22" s="22"/>
    </row>
    <row r="23" spans="1:7" ht="13.5">
      <c r="A23" s="6" t="s">
        <v>150</v>
      </c>
      <c r="B23" s="22">
        <v>84</v>
      </c>
      <c r="C23" s="22">
        <v>98</v>
      </c>
      <c r="D23" s="22">
        <v>100</v>
      </c>
      <c r="E23" s="22">
        <v>241</v>
      </c>
      <c r="F23" s="22">
        <v>181</v>
      </c>
      <c r="G23" s="22">
        <v>109</v>
      </c>
    </row>
    <row r="24" spans="1:7" ht="13.5">
      <c r="A24" s="6" t="s">
        <v>243</v>
      </c>
      <c r="B24" s="22">
        <v>918</v>
      </c>
      <c r="C24" s="22">
        <v>992</v>
      </c>
      <c r="D24" s="22">
        <v>933</v>
      </c>
      <c r="E24" s="22">
        <v>1300</v>
      </c>
      <c r="F24" s="22">
        <v>1073</v>
      </c>
      <c r="G24" s="22">
        <v>531</v>
      </c>
    </row>
    <row r="25" spans="1:7" ht="14.25" thickBot="1">
      <c r="A25" s="25" t="s">
        <v>244</v>
      </c>
      <c r="B25" s="23">
        <v>2671</v>
      </c>
      <c r="C25" s="23">
        <v>2475</v>
      </c>
      <c r="D25" s="23">
        <v>1882</v>
      </c>
      <c r="E25" s="23">
        <v>1713</v>
      </c>
      <c r="F25" s="23">
        <v>494</v>
      </c>
      <c r="G25" s="23">
        <v>399</v>
      </c>
    </row>
    <row r="26" spans="1:7" ht="14.25" thickTop="1">
      <c r="A26" s="6" t="s">
        <v>245</v>
      </c>
      <c r="B26" s="22"/>
      <c r="C26" s="22"/>
      <c r="D26" s="22"/>
      <c r="E26" s="22"/>
      <c r="F26" s="22"/>
      <c r="G26" s="22">
        <v>73</v>
      </c>
    </row>
    <row r="27" spans="1:7" ht="13.5">
      <c r="A27" s="6" t="s">
        <v>247</v>
      </c>
      <c r="B27" s="22"/>
      <c r="C27" s="22"/>
      <c r="D27" s="22"/>
      <c r="E27" s="22"/>
      <c r="F27" s="22"/>
      <c r="G27" s="22">
        <v>73</v>
      </c>
    </row>
    <row r="28" spans="1:7" ht="13.5">
      <c r="A28" s="6" t="s">
        <v>248</v>
      </c>
      <c r="B28" s="22"/>
      <c r="C28" s="22"/>
      <c r="D28" s="22">
        <v>1686</v>
      </c>
      <c r="E28" s="22"/>
      <c r="F28" s="22"/>
      <c r="G28" s="22"/>
    </row>
    <row r="29" spans="1:7" ht="13.5">
      <c r="A29" s="6" t="s">
        <v>249</v>
      </c>
      <c r="B29" s="22"/>
      <c r="C29" s="22"/>
      <c r="D29" s="22"/>
      <c r="E29" s="22"/>
      <c r="F29" s="22">
        <v>58</v>
      </c>
      <c r="G29" s="22">
        <v>15</v>
      </c>
    </row>
    <row r="30" spans="1:7" ht="13.5">
      <c r="A30" s="6" t="s">
        <v>250</v>
      </c>
      <c r="B30" s="22"/>
      <c r="C30" s="22">
        <v>137</v>
      </c>
      <c r="D30" s="22"/>
      <c r="E30" s="22"/>
      <c r="F30" s="22"/>
      <c r="G30" s="22"/>
    </row>
    <row r="31" spans="1:7" ht="13.5">
      <c r="A31" s="6" t="s">
        <v>253</v>
      </c>
      <c r="B31" s="22"/>
      <c r="C31" s="22"/>
      <c r="D31" s="22"/>
      <c r="E31" s="22">
        <v>217</v>
      </c>
      <c r="F31" s="22"/>
      <c r="G31" s="22"/>
    </row>
    <row r="32" spans="1:7" ht="13.5">
      <c r="A32" s="6" t="s">
        <v>242</v>
      </c>
      <c r="B32" s="22"/>
      <c r="C32" s="22"/>
      <c r="D32" s="22"/>
      <c r="E32" s="22"/>
      <c r="F32" s="22">
        <v>303</v>
      </c>
      <c r="G32" s="22"/>
    </row>
    <row r="33" spans="1:7" ht="13.5">
      <c r="A33" s="6" t="s">
        <v>254</v>
      </c>
      <c r="B33" s="22"/>
      <c r="C33" s="22">
        <v>713</v>
      </c>
      <c r="D33" s="22"/>
      <c r="E33" s="22"/>
      <c r="F33" s="22"/>
      <c r="G33" s="22"/>
    </row>
    <row r="34" spans="1:7" ht="13.5">
      <c r="A34" s="6" t="s">
        <v>255</v>
      </c>
      <c r="B34" s="22">
        <v>4</v>
      </c>
      <c r="C34" s="22">
        <v>5</v>
      </c>
      <c r="D34" s="22"/>
      <c r="E34" s="22"/>
      <c r="F34" s="22"/>
      <c r="G34" s="22"/>
    </row>
    <row r="35" spans="1:7" ht="13.5">
      <c r="A35" s="6" t="s">
        <v>138</v>
      </c>
      <c r="B35" s="22"/>
      <c r="C35" s="22">
        <v>2</v>
      </c>
      <c r="D35" s="22">
        <v>25</v>
      </c>
      <c r="E35" s="22"/>
      <c r="F35" s="22"/>
      <c r="G35" s="22"/>
    </row>
    <row r="36" spans="1:7" ht="13.5">
      <c r="A36" s="6" t="s">
        <v>256</v>
      </c>
      <c r="B36" s="22">
        <v>4</v>
      </c>
      <c r="C36" s="22">
        <v>858</v>
      </c>
      <c r="D36" s="22">
        <v>1711</v>
      </c>
      <c r="E36" s="22">
        <v>217</v>
      </c>
      <c r="F36" s="22">
        <v>361</v>
      </c>
      <c r="G36" s="22">
        <v>15</v>
      </c>
    </row>
    <row r="37" spans="1:7" ht="13.5">
      <c r="A37" s="7" t="s">
        <v>257</v>
      </c>
      <c r="B37" s="22">
        <v>2666</v>
      </c>
      <c r="C37" s="22">
        <v>1616</v>
      </c>
      <c r="D37" s="22">
        <v>171</v>
      </c>
      <c r="E37" s="22">
        <v>1495</v>
      </c>
      <c r="F37" s="22">
        <v>132</v>
      </c>
      <c r="G37" s="22">
        <v>457</v>
      </c>
    </row>
    <row r="38" spans="1:7" ht="13.5">
      <c r="A38" s="7" t="s">
        <v>258</v>
      </c>
      <c r="B38" s="22">
        <v>190</v>
      </c>
      <c r="C38" s="22">
        <v>68</v>
      </c>
      <c r="D38" s="22">
        <v>-1330</v>
      </c>
      <c r="E38" s="22">
        <v>-1354</v>
      </c>
      <c r="F38" s="22">
        <v>-409</v>
      </c>
      <c r="G38" s="22">
        <v>-1011</v>
      </c>
    </row>
    <row r="39" spans="1:7" ht="13.5">
      <c r="A39" s="7" t="s">
        <v>259</v>
      </c>
      <c r="B39" s="22">
        <v>-204</v>
      </c>
      <c r="C39" s="22">
        <v>-900</v>
      </c>
      <c r="D39" s="22">
        <v>834</v>
      </c>
      <c r="E39" s="22">
        <v>1254</v>
      </c>
      <c r="F39" s="22">
        <v>-335</v>
      </c>
      <c r="G39" s="22">
        <v>1177</v>
      </c>
    </row>
    <row r="40" spans="1:7" ht="13.5">
      <c r="A40" s="7" t="s">
        <v>260</v>
      </c>
      <c r="B40" s="22">
        <v>-13</v>
      </c>
      <c r="C40" s="22">
        <v>-832</v>
      </c>
      <c r="D40" s="22">
        <v>-496</v>
      </c>
      <c r="E40" s="22">
        <v>-100</v>
      </c>
      <c r="F40" s="22">
        <v>-745</v>
      </c>
      <c r="G40" s="22">
        <v>165</v>
      </c>
    </row>
    <row r="41" spans="1:7" ht="14.25" thickBot="1">
      <c r="A41" s="7" t="s">
        <v>261</v>
      </c>
      <c r="B41" s="22">
        <v>2680</v>
      </c>
      <c r="C41" s="22">
        <v>2448</v>
      </c>
      <c r="D41" s="22">
        <v>667</v>
      </c>
      <c r="E41" s="22">
        <v>1596</v>
      </c>
      <c r="F41" s="22">
        <v>877</v>
      </c>
      <c r="G41" s="22">
        <v>291</v>
      </c>
    </row>
    <row r="42" spans="1:7" ht="14.25" thickTop="1">
      <c r="A42" s="8"/>
      <c r="B42" s="24"/>
      <c r="C42" s="24"/>
      <c r="D42" s="24"/>
      <c r="E42" s="24"/>
      <c r="F42" s="24"/>
      <c r="G42" s="24"/>
    </row>
    <row r="44" ht="13.5">
      <c r="A44" s="20" t="s">
        <v>219</v>
      </c>
    </row>
    <row r="45" ht="13.5">
      <c r="A45" s="20" t="s">
        <v>220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215</v>
      </c>
      <c r="B2" s="14">
        <v>3107</v>
      </c>
      <c r="C2" s="14"/>
      <c r="D2" s="14"/>
      <c r="E2" s="14"/>
      <c r="F2" s="14"/>
      <c r="G2" s="14"/>
    </row>
    <row r="3" spans="1:7" ht="14.25" thickBot="1">
      <c r="A3" s="11" t="s">
        <v>216</v>
      </c>
      <c r="B3" s="1" t="s">
        <v>217</v>
      </c>
      <c r="C3" s="1"/>
      <c r="D3" s="1"/>
      <c r="E3" s="1"/>
      <c r="F3" s="1"/>
      <c r="G3" s="1"/>
    </row>
    <row r="4" spans="1:7" ht="14.25" thickTop="1">
      <c r="A4" s="10" t="s">
        <v>109</v>
      </c>
      <c r="B4" s="15" t="str">
        <f>HYPERLINK("http://www.kabupro.jp/mark/20130627/S000DTFF.htm","有価証券報告書")</f>
        <v>有価証券報告書</v>
      </c>
      <c r="C4" s="15" t="str">
        <f>HYPERLINK("http://www.kabupro.jp/mark/20130627/S000DTFF.htm","有価証券報告書")</f>
        <v>有価証券報告書</v>
      </c>
      <c r="D4" s="15" t="str">
        <f>HYPERLINK("http://www.kabupro.jp/mark/20120628/S000B9D7.htm","有価証券報告書")</f>
        <v>有価証券報告書</v>
      </c>
      <c r="E4" s="15" t="str">
        <f>HYPERLINK("http://www.kabupro.jp/mark/20110629/S0008OMI.htm","有価証券報告書")</f>
        <v>有価証券報告書</v>
      </c>
      <c r="F4" s="15" t="str">
        <f>HYPERLINK("http://www.kabupro.jp/mark/20100629/S000663V.htm","有価証券報告書")</f>
        <v>有価証券報告書</v>
      </c>
      <c r="G4" s="15" t="str">
        <f>HYPERLINK("http://www.kabupro.jp/mark/20090626/S0003HTE.htm","有価証券報告書")</f>
        <v>有価証券報告書</v>
      </c>
    </row>
    <row r="5" spans="1:7" ht="14.25" thickBot="1">
      <c r="A5" s="11" t="s">
        <v>110</v>
      </c>
      <c r="B5" s="1" t="s">
        <v>116</v>
      </c>
      <c r="C5" s="1" t="s">
        <v>116</v>
      </c>
      <c r="D5" s="1" t="s">
        <v>120</v>
      </c>
      <c r="E5" s="1" t="s">
        <v>122</v>
      </c>
      <c r="F5" s="1" t="s">
        <v>124</v>
      </c>
      <c r="G5" s="1" t="s">
        <v>126</v>
      </c>
    </row>
    <row r="6" spans="1:7" ht="15" thickBot="1" thickTop="1">
      <c r="A6" s="10" t="s">
        <v>111</v>
      </c>
      <c r="B6" s="18" t="s">
        <v>218</v>
      </c>
      <c r="C6" s="19"/>
      <c r="D6" s="19"/>
      <c r="E6" s="19"/>
      <c r="F6" s="19"/>
      <c r="G6" s="19"/>
    </row>
    <row r="7" spans="1:7" ht="14.25" thickTop="1">
      <c r="A7" s="12" t="s">
        <v>112</v>
      </c>
      <c r="B7" s="16" t="s">
        <v>117</v>
      </c>
      <c r="C7" s="16" t="s">
        <v>117</v>
      </c>
      <c r="D7" s="16" t="s">
        <v>117</v>
      </c>
      <c r="E7" s="16" t="s">
        <v>117</v>
      </c>
      <c r="F7" s="16" t="s">
        <v>117</v>
      </c>
      <c r="G7" s="16" t="s">
        <v>117</v>
      </c>
    </row>
    <row r="8" spans="1:7" ht="13.5">
      <c r="A8" s="13" t="s">
        <v>113</v>
      </c>
      <c r="B8" s="17"/>
      <c r="C8" s="17"/>
      <c r="D8" s="17"/>
      <c r="E8" s="17"/>
      <c r="F8" s="17"/>
      <c r="G8" s="17"/>
    </row>
    <row r="9" spans="1:7" ht="13.5">
      <c r="A9" s="13" t="s">
        <v>114</v>
      </c>
      <c r="B9" s="17" t="s">
        <v>118</v>
      </c>
      <c r="C9" s="17" t="s">
        <v>119</v>
      </c>
      <c r="D9" s="17" t="s">
        <v>121</v>
      </c>
      <c r="E9" s="17" t="s">
        <v>123</v>
      </c>
      <c r="F9" s="17" t="s">
        <v>125</v>
      </c>
      <c r="G9" s="17" t="s">
        <v>127</v>
      </c>
    </row>
    <row r="10" spans="1:7" ht="14.25" thickBot="1">
      <c r="A10" s="13" t="s">
        <v>115</v>
      </c>
      <c r="B10" s="17" t="s">
        <v>129</v>
      </c>
      <c r="C10" s="17" t="s">
        <v>129</v>
      </c>
      <c r="D10" s="17" t="s">
        <v>129</v>
      </c>
      <c r="E10" s="17" t="s">
        <v>129</v>
      </c>
      <c r="F10" s="17" t="s">
        <v>129</v>
      </c>
      <c r="G10" s="17" t="s">
        <v>129</v>
      </c>
    </row>
    <row r="11" spans="1:7" ht="14.25" thickTop="1">
      <c r="A11" s="9" t="s">
        <v>128</v>
      </c>
      <c r="B11" s="21">
        <v>2661</v>
      </c>
      <c r="C11" s="21">
        <v>2719</v>
      </c>
      <c r="D11" s="21">
        <v>2281</v>
      </c>
      <c r="E11" s="21">
        <v>2954</v>
      </c>
      <c r="F11" s="21">
        <v>2785</v>
      </c>
      <c r="G11" s="21">
        <v>1756</v>
      </c>
    </row>
    <row r="12" spans="1:7" ht="13.5">
      <c r="A12" s="2" t="s">
        <v>130</v>
      </c>
      <c r="B12" s="22"/>
      <c r="C12" s="22"/>
      <c r="D12" s="22"/>
      <c r="E12" s="22">
        <v>0</v>
      </c>
      <c r="F12" s="22">
        <v>6</v>
      </c>
      <c r="G12" s="22">
        <v>8</v>
      </c>
    </row>
    <row r="13" spans="1:7" ht="13.5">
      <c r="A13" s="2" t="s">
        <v>134</v>
      </c>
      <c r="B13" s="22">
        <v>10</v>
      </c>
      <c r="C13" s="22">
        <v>11</v>
      </c>
      <c r="D13" s="22">
        <v>10</v>
      </c>
      <c r="E13" s="22">
        <v>13</v>
      </c>
      <c r="F13" s="22">
        <v>222</v>
      </c>
      <c r="G13" s="22">
        <v>24</v>
      </c>
    </row>
    <row r="14" spans="1:7" ht="13.5">
      <c r="A14" s="2" t="s">
        <v>135</v>
      </c>
      <c r="B14" s="22">
        <v>177</v>
      </c>
      <c r="C14" s="22">
        <v>106</v>
      </c>
      <c r="D14" s="22">
        <v>70</v>
      </c>
      <c r="E14" s="22">
        <v>713</v>
      </c>
      <c r="F14" s="22">
        <v>1818</v>
      </c>
      <c r="G14" s="22">
        <v>94</v>
      </c>
    </row>
    <row r="15" spans="1:7" ht="13.5">
      <c r="A15" s="2" t="s">
        <v>136</v>
      </c>
      <c r="B15" s="22">
        <v>786</v>
      </c>
      <c r="C15" s="22">
        <v>850</v>
      </c>
      <c r="D15" s="22">
        <v>1099</v>
      </c>
      <c r="E15" s="22">
        <v>110</v>
      </c>
      <c r="F15" s="22">
        <v>6678</v>
      </c>
      <c r="G15" s="22">
        <v>169</v>
      </c>
    </row>
    <row r="16" spans="1:7" ht="13.5">
      <c r="A16" s="2" t="s">
        <v>137</v>
      </c>
      <c r="B16" s="22">
        <v>1317</v>
      </c>
      <c r="C16" s="22">
        <v>2753</v>
      </c>
      <c r="D16" s="22">
        <v>2551</v>
      </c>
      <c r="E16" s="22">
        <v>2145</v>
      </c>
      <c r="F16" s="22">
        <v>1344</v>
      </c>
      <c r="G16" s="22">
        <v>1639</v>
      </c>
    </row>
    <row r="17" spans="1:7" ht="13.5">
      <c r="A17" s="2" t="s">
        <v>138</v>
      </c>
      <c r="B17" s="22">
        <v>168</v>
      </c>
      <c r="C17" s="22">
        <v>173</v>
      </c>
      <c r="D17" s="22">
        <v>186</v>
      </c>
      <c r="E17" s="22">
        <v>175</v>
      </c>
      <c r="F17" s="22">
        <v>179</v>
      </c>
      <c r="G17" s="22">
        <v>213</v>
      </c>
    </row>
    <row r="18" spans="1:7" ht="13.5">
      <c r="A18" s="2" t="s">
        <v>139</v>
      </c>
      <c r="B18" s="22">
        <v>-226</v>
      </c>
      <c r="C18" s="22"/>
      <c r="D18" s="22">
        <v>-363</v>
      </c>
      <c r="E18" s="22"/>
      <c r="F18" s="22">
        <v>-5966</v>
      </c>
      <c r="G18" s="22"/>
    </row>
    <row r="19" spans="1:7" ht="13.5">
      <c r="A19" s="2" t="s">
        <v>140</v>
      </c>
      <c r="B19" s="22">
        <v>4897</v>
      </c>
      <c r="C19" s="22">
        <v>6615</v>
      </c>
      <c r="D19" s="22">
        <v>5835</v>
      </c>
      <c r="E19" s="22">
        <v>6112</v>
      </c>
      <c r="F19" s="22">
        <v>7070</v>
      </c>
      <c r="G19" s="22">
        <v>3906</v>
      </c>
    </row>
    <row r="20" spans="1:7" ht="13.5">
      <c r="A20" s="3" t="s">
        <v>141</v>
      </c>
      <c r="B20" s="22">
        <v>11</v>
      </c>
      <c r="C20" s="22">
        <v>0</v>
      </c>
      <c r="D20" s="22">
        <v>0</v>
      </c>
      <c r="E20" s="22"/>
      <c r="F20" s="22"/>
      <c r="G20" s="22"/>
    </row>
    <row r="21" spans="1:7" ht="13.5">
      <c r="A21" s="4" t="s">
        <v>142</v>
      </c>
      <c r="B21" s="22">
        <v>0</v>
      </c>
      <c r="C21" s="22">
        <v>0</v>
      </c>
      <c r="D21" s="22">
        <v>0</v>
      </c>
      <c r="E21" s="22"/>
      <c r="F21" s="22"/>
      <c r="G21" s="22"/>
    </row>
    <row r="22" spans="1:7" ht="13.5">
      <c r="A22" s="4" t="s">
        <v>143</v>
      </c>
      <c r="B22" s="22">
        <v>10</v>
      </c>
      <c r="C22" s="22">
        <v>0</v>
      </c>
      <c r="D22" s="22">
        <v>0</v>
      </c>
      <c r="E22" s="22"/>
      <c r="F22" s="22"/>
      <c r="G22" s="22"/>
    </row>
    <row r="23" spans="1:7" ht="13.5">
      <c r="A23" s="3" t="s">
        <v>144</v>
      </c>
      <c r="B23" s="22">
        <v>23</v>
      </c>
      <c r="C23" s="22">
        <v>19</v>
      </c>
      <c r="D23" s="22">
        <v>19</v>
      </c>
      <c r="E23" s="22">
        <v>19</v>
      </c>
      <c r="F23" s="22">
        <v>19</v>
      </c>
      <c r="G23" s="22">
        <v>19</v>
      </c>
    </row>
    <row r="24" spans="1:7" ht="13.5">
      <c r="A24" s="4" t="s">
        <v>142</v>
      </c>
      <c r="B24" s="22">
        <v>-11</v>
      </c>
      <c r="C24" s="22">
        <v>-11</v>
      </c>
      <c r="D24" s="22">
        <v>-9</v>
      </c>
      <c r="E24" s="22">
        <v>-6</v>
      </c>
      <c r="F24" s="22">
        <v>-7</v>
      </c>
      <c r="G24" s="22">
        <v>-4</v>
      </c>
    </row>
    <row r="25" spans="1:7" ht="13.5">
      <c r="A25" s="4" t="s">
        <v>145</v>
      </c>
      <c r="B25" s="22">
        <v>12</v>
      </c>
      <c r="C25" s="22">
        <v>7</v>
      </c>
      <c r="D25" s="22">
        <v>10</v>
      </c>
      <c r="E25" s="22">
        <v>13</v>
      </c>
      <c r="F25" s="22">
        <v>12</v>
      </c>
      <c r="G25" s="22">
        <v>14</v>
      </c>
    </row>
    <row r="26" spans="1:7" ht="13.5">
      <c r="A26" s="3" t="s">
        <v>146</v>
      </c>
      <c r="B26" s="22">
        <v>183</v>
      </c>
      <c r="C26" s="22">
        <v>159</v>
      </c>
      <c r="D26" s="22">
        <v>159</v>
      </c>
      <c r="E26" s="22">
        <v>158</v>
      </c>
      <c r="F26" s="22">
        <v>158</v>
      </c>
      <c r="G26" s="22">
        <v>157</v>
      </c>
    </row>
    <row r="27" spans="1:7" ht="13.5">
      <c r="A27" s="4" t="s">
        <v>142</v>
      </c>
      <c r="B27" s="22">
        <v>-57</v>
      </c>
      <c r="C27" s="22">
        <v>-70</v>
      </c>
      <c r="D27" s="22">
        <v>-69</v>
      </c>
      <c r="E27" s="22">
        <v>-69</v>
      </c>
      <c r="F27" s="22">
        <v>-69</v>
      </c>
      <c r="G27" s="22">
        <v>-70</v>
      </c>
    </row>
    <row r="28" spans="1:7" ht="13.5">
      <c r="A28" s="4" t="s">
        <v>147</v>
      </c>
      <c r="B28" s="22">
        <v>125</v>
      </c>
      <c r="C28" s="22">
        <v>88</v>
      </c>
      <c r="D28" s="22">
        <v>89</v>
      </c>
      <c r="E28" s="22">
        <v>89</v>
      </c>
      <c r="F28" s="22">
        <v>89</v>
      </c>
      <c r="G28" s="22">
        <v>86</v>
      </c>
    </row>
    <row r="29" spans="1:7" ht="13.5">
      <c r="A29" s="3" t="s">
        <v>153</v>
      </c>
      <c r="B29" s="22">
        <v>148</v>
      </c>
      <c r="C29" s="22">
        <v>96</v>
      </c>
      <c r="D29" s="22">
        <v>99</v>
      </c>
      <c r="E29" s="22">
        <v>102</v>
      </c>
      <c r="F29" s="22">
        <v>101</v>
      </c>
      <c r="G29" s="22">
        <v>101</v>
      </c>
    </row>
    <row r="30" spans="1:7" ht="13.5">
      <c r="A30" s="3" t="s">
        <v>154</v>
      </c>
      <c r="B30" s="22">
        <v>25</v>
      </c>
      <c r="C30" s="22">
        <v>25</v>
      </c>
      <c r="D30" s="22">
        <v>25</v>
      </c>
      <c r="E30" s="22">
        <v>25</v>
      </c>
      <c r="F30" s="22">
        <v>25</v>
      </c>
      <c r="G30" s="22">
        <v>26</v>
      </c>
    </row>
    <row r="31" spans="1:7" ht="13.5">
      <c r="A31" s="3" t="s">
        <v>156</v>
      </c>
      <c r="B31" s="22">
        <v>1</v>
      </c>
      <c r="C31" s="22">
        <v>0</v>
      </c>
      <c r="D31" s="22">
        <v>0</v>
      </c>
      <c r="E31" s="22"/>
      <c r="F31" s="22"/>
      <c r="G31" s="22"/>
    </row>
    <row r="32" spans="1:7" ht="13.5">
      <c r="A32" s="3" t="s">
        <v>158</v>
      </c>
      <c r="B32" s="22">
        <v>26</v>
      </c>
      <c r="C32" s="22">
        <v>25</v>
      </c>
      <c r="D32" s="22">
        <v>25</v>
      </c>
      <c r="E32" s="22">
        <v>25</v>
      </c>
      <c r="F32" s="22">
        <v>25</v>
      </c>
      <c r="G32" s="22">
        <v>26</v>
      </c>
    </row>
    <row r="33" spans="1:7" ht="13.5">
      <c r="A33" s="3" t="s">
        <v>159</v>
      </c>
      <c r="B33" s="22">
        <v>3587</v>
      </c>
      <c r="C33" s="22">
        <v>2737</v>
      </c>
      <c r="D33" s="22">
        <v>2716</v>
      </c>
      <c r="E33" s="22">
        <v>3070</v>
      </c>
      <c r="F33" s="22">
        <v>2551</v>
      </c>
      <c r="G33" s="22">
        <v>2558</v>
      </c>
    </row>
    <row r="34" spans="1:7" ht="13.5">
      <c r="A34" s="3" t="s">
        <v>160</v>
      </c>
      <c r="B34" s="22">
        <v>78737</v>
      </c>
      <c r="C34" s="22">
        <v>78799</v>
      </c>
      <c r="D34" s="22">
        <v>77361</v>
      </c>
      <c r="E34" s="22">
        <v>66541</v>
      </c>
      <c r="F34" s="22">
        <v>66541</v>
      </c>
      <c r="G34" s="22">
        <v>29151</v>
      </c>
    </row>
    <row r="35" spans="1:7" ht="13.5">
      <c r="A35" s="3" t="s">
        <v>161</v>
      </c>
      <c r="B35" s="22">
        <v>43</v>
      </c>
      <c r="C35" s="22">
        <v>47</v>
      </c>
      <c r="D35" s="22">
        <v>37</v>
      </c>
      <c r="E35" s="22">
        <v>41</v>
      </c>
      <c r="F35" s="22">
        <v>51</v>
      </c>
      <c r="G35" s="22">
        <v>103</v>
      </c>
    </row>
    <row r="36" spans="1:7" ht="13.5">
      <c r="A36" s="3" t="s">
        <v>162</v>
      </c>
      <c r="B36" s="22">
        <v>2212</v>
      </c>
      <c r="C36" s="22">
        <v>2003</v>
      </c>
      <c r="D36" s="22">
        <v>1620</v>
      </c>
      <c r="E36" s="22">
        <v>1620</v>
      </c>
      <c r="F36" s="22">
        <v>1620</v>
      </c>
      <c r="G36" s="22">
        <v>1620</v>
      </c>
    </row>
    <row r="37" spans="1:7" ht="13.5">
      <c r="A37" s="3" t="s">
        <v>164</v>
      </c>
      <c r="B37" s="22">
        <v>16319</v>
      </c>
      <c r="C37" s="22">
        <v>16160</v>
      </c>
      <c r="D37" s="22">
        <v>16068</v>
      </c>
      <c r="E37" s="22">
        <v>16423</v>
      </c>
      <c r="F37" s="22">
        <v>15966</v>
      </c>
      <c r="G37" s="22">
        <v>22128</v>
      </c>
    </row>
    <row r="38" spans="1:7" ht="13.5">
      <c r="A38" s="3" t="s">
        <v>166</v>
      </c>
      <c r="B38" s="22"/>
      <c r="C38" s="22">
        <v>3</v>
      </c>
      <c r="D38" s="22">
        <v>6</v>
      </c>
      <c r="E38" s="22">
        <v>9</v>
      </c>
      <c r="F38" s="22">
        <v>19</v>
      </c>
      <c r="G38" s="22">
        <v>16</v>
      </c>
    </row>
    <row r="39" spans="1:7" ht="13.5">
      <c r="A39" s="3" t="s">
        <v>167</v>
      </c>
      <c r="B39" s="22"/>
      <c r="C39" s="22"/>
      <c r="D39" s="22"/>
      <c r="E39" s="22">
        <v>1</v>
      </c>
      <c r="F39" s="22">
        <v>59</v>
      </c>
      <c r="G39" s="22">
        <v>40</v>
      </c>
    </row>
    <row r="40" spans="1:7" ht="13.5">
      <c r="A40" s="3" t="s">
        <v>168</v>
      </c>
      <c r="B40" s="22">
        <v>86</v>
      </c>
      <c r="C40" s="22">
        <v>92</v>
      </c>
      <c r="D40" s="22">
        <v>104</v>
      </c>
      <c r="E40" s="22">
        <v>148</v>
      </c>
      <c r="F40" s="22">
        <v>191</v>
      </c>
      <c r="G40" s="22">
        <v>202</v>
      </c>
    </row>
    <row r="41" spans="1:7" ht="13.5">
      <c r="A41" s="3" t="s">
        <v>139</v>
      </c>
      <c r="B41" s="22">
        <v>-30</v>
      </c>
      <c r="C41" s="22">
        <v>-269</v>
      </c>
      <c r="D41" s="22">
        <v>-270</v>
      </c>
      <c r="E41" s="22">
        <v>-986</v>
      </c>
      <c r="F41" s="22">
        <v>-87</v>
      </c>
      <c r="G41" s="22">
        <v>-89</v>
      </c>
    </row>
    <row r="42" spans="1:7" ht="13.5">
      <c r="A42" s="3" t="s">
        <v>169</v>
      </c>
      <c r="B42" s="22">
        <v>-713</v>
      </c>
      <c r="C42" s="22">
        <v>-713</v>
      </c>
      <c r="D42" s="22"/>
      <c r="E42" s="22"/>
      <c r="F42" s="22"/>
      <c r="G42" s="22"/>
    </row>
    <row r="43" spans="1:7" ht="13.5">
      <c r="A43" s="3" t="s">
        <v>170</v>
      </c>
      <c r="B43" s="22">
        <v>100243</v>
      </c>
      <c r="C43" s="22">
        <v>98861</v>
      </c>
      <c r="D43" s="22">
        <v>97644</v>
      </c>
      <c r="E43" s="22">
        <v>86868</v>
      </c>
      <c r="F43" s="22">
        <v>86915</v>
      </c>
      <c r="G43" s="22">
        <v>55731</v>
      </c>
    </row>
    <row r="44" spans="1:7" ht="13.5">
      <c r="A44" s="2" t="s">
        <v>171</v>
      </c>
      <c r="B44" s="22">
        <v>100418</v>
      </c>
      <c r="C44" s="22">
        <v>98983</v>
      </c>
      <c r="D44" s="22">
        <v>97770</v>
      </c>
      <c r="E44" s="22">
        <v>86996</v>
      </c>
      <c r="F44" s="22">
        <v>87042</v>
      </c>
      <c r="G44" s="22">
        <v>55859</v>
      </c>
    </row>
    <row r="45" spans="1:7" ht="14.25" thickBot="1">
      <c r="A45" s="5" t="s">
        <v>172</v>
      </c>
      <c r="B45" s="23">
        <v>105315</v>
      </c>
      <c r="C45" s="23">
        <v>105598</v>
      </c>
      <c r="D45" s="23">
        <v>103606</v>
      </c>
      <c r="E45" s="23">
        <v>93109</v>
      </c>
      <c r="F45" s="23">
        <v>94112</v>
      </c>
      <c r="G45" s="23">
        <v>59766</v>
      </c>
    </row>
    <row r="46" spans="1:7" ht="14.25" thickTop="1">
      <c r="A46" s="2" t="s">
        <v>173</v>
      </c>
      <c r="B46" s="22"/>
      <c r="C46" s="22"/>
      <c r="D46" s="22"/>
      <c r="E46" s="22"/>
      <c r="F46" s="22"/>
      <c r="G46" s="22">
        <v>1</v>
      </c>
    </row>
    <row r="47" spans="1:7" ht="13.5">
      <c r="A47" s="2" t="s">
        <v>175</v>
      </c>
      <c r="B47" s="22">
        <v>24486</v>
      </c>
      <c r="C47" s="22">
        <v>26634</v>
      </c>
      <c r="D47" s="22">
        <v>32727</v>
      </c>
      <c r="E47" s="22">
        <v>22540</v>
      </c>
      <c r="F47" s="22">
        <v>39117</v>
      </c>
      <c r="G47" s="22">
        <v>11401</v>
      </c>
    </row>
    <row r="48" spans="1:7" ht="13.5">
      <c r="A48" s="2" t="s">
        <v>176</v>
      </c>
      <c r="B48" s="22"/>
      <c r="C48" s="22"/>
      <c r="D48" s="22"/>
      <c r="E48" s="22"/>
      <c r="F48" s="22"/>
      <c r="G48" s="22">
        <v>3160</v>
      </c>
    </row>
    <row r="49" spans="1:7" ht="13.5">
      <c r="A49" s="2" t="s">
        <v>177</v>
      </c>
      <c r="B49" s="22">
        <v>14710</v>
      </c>
      <c r="C49" s="22">
        <v>3320</v>
      </c>
      <c r="D49" s="22">
        <v>4950</v>
      </c>
      <c r="E49" s="22">
        <v>4460</v>
      </c>
      <c r="F49" s="22">
        <v>3260</v>
      </c>
      <c r="G49" s="22"/>
    </row>
    <row r="50" spans="1:7" ht="13.5">
      <c r="A50" s="2" t="s">
        <v>178</v>
      </c>
      <c r="B50" s="22"/>
      <c r="C50" s="22"/>
      <c r="D50" s="22"/>
      <c r="E50" s="22"/>
      <c r="F50" s="22"/>
      <c r="G50" s="22">
        <v>1900</v>
      </c>
    </row>
    <row r="51" spans="1:7" ht="13.5">
      <c r="A51" s="2" t="s">
        <v>179</v>
      </c>
      <c r="B51" s="22"/>
      <c r="C51" s="22"/>
      <c r="D51" s="22">
        <v>500</v>
      </c>
      <c r="E51" s="22">
        <v>1200</v>
      </c>
      <c r="F51" s="22">
        <v>200</v>
      </c>
      <c r="G51" s="22"/>
    </row>
    <row r="52" spans="1:7" ht="13.5">
      <c r="A52" s="2" t="s">
        <v>180</v>
      </c>
      <c r="B52" s="22">
        <v>455</v>
      </c>
      <c r="C52" s="22">
        <v>332</v>
      </c>
      <c r="D52" s="22">
        <v>759</v>
      </c>
      <c r="E52" s="22">
        <v>259</v>
      </c>
      <c r="F52" s="22">
        <v>626</v>
      </c>
      <c r="G52" s="22">
        <v>236</v>
      </c>
    </row>
    <row r="53" spans="1:7" ht="13.5">
      <c r="A53" s="2" t="s">
        <v>181</v>
      </c>
      <c r="B53" s="22">
        <v>57</v>
      </c>
      <c r="C53" s="22">
        <v>63</v>
      </c>
      <c r="D53" s="22">
        <v>72</v>
      </c>
      <c r="E53" s="22">
        <v>40</v>
      </c>
      <c r="F53" s="22">
        <v>597</v>
      </c>
      <c r="G53" s="22">
        <v>25</v>
      </c>
    </row>
    <row r="54" spans="1:7" ht="13.5">
      <c r="A54" s="2" t="s">
        <v>182</v>
      </c>
      <c r="B54" s="22">
        <v>93</v>
      </c>
      <c r="C54" s="22">
        <v>1926</v>
      </c>
      <c r="D54" s="22">
        <v>8</v>
      </c>
      <c r="E54" s="22">
        <v>10</v>
      </c>
      <c r="F54" s="22">
        <v>6</v>
      </c>
      <c r="G54" s="22">
        <v>12</v>
      </c>
    </row>
    <row r="55" spans="1:7" ht="13.5">
      <c r="A55" s="2" t="s">
        <v>183</v>
      </c>
      <c r="B55" s="22">
        <v>13</v>
      </c>
      <c r="C55" s="22">
        <v>40</v>
      </c>
      <c r="D55" s="22">
        <v>5</v>
      </c>
      <c r="E55" s="22">
        <v>62</v>
      </c>
      <c r="F55" s="22"/>
      <c r="G55" s="22">
        <v>9</v>
      </c>
    </row>
    <row r="56" spans="1:7" ht="13.5">
      <c r="A56" s="2" t="s">
        <v>185</v>
      </c>
      <c r="B56" s="22">
        <v>68</v>
      </c>
      <c r="C56" s="22">
        <v>72</v>
      </c>
      <c r="D56" s="22">
        <v>74</v>
      </c>
      <c r="E56" s="22">
        <v>68</v>
      </c>
      <c r="F56" s="22">
        <v>68</v>
      </c>
      <c r="G56" s="22">
        <v>69</v>
      </c>
    </row>
    <row r="57" spans="1:7" ht="13.5">
      <c r="A57" s="2" t="s">
        <v>186</v>
      </c>
      <c r="B57" s="22">
        <v>33</v>
      </c>
      <c r="C57" s="22">
        <v>27</v>
      </c>
      <c r="D57" s="22">
        <v>19</v>
      </c>
      <c r="E57" s="22">
        <v>18</v>
      </c>
      <c r="F57" s="22">
        <v>18</v>
      </c>
      <c r="G57" s="22">
        <v>17</v>
      </c>
    </row>
    <row r="58" spans="1:7" ht="13.5">
      <c r="A58" s="2" t="s">
        <v>187</v>
      </c>
      <c r="B58" s="22">
        <v>14</v>
      </c>
      <c r="C58" s="22">
        <v>15</v>
      </c>
      <c r="D58" s="22">
        <v>12</v>
      </c>
      <c r="E58" s="22">
        <v>13</v>
      </c>
      <c r="F58" s="22">
        <v>15</v>
      </c>
      <c r="G58" s="22">
        <v>16</v>
      </c>
    </row>
    <row r="59" spans="1:7" ht="13.5">
      <c r="A59" s="2" t="s">
        <v>188</v>
      </c>
      <c r="B59" s="22">
        <v>164</v>
      </c>
      <c r="C59" s="22"/>
      <c r="D59" s="22"/>
      <c r="E59" s="22"/>
      <c r="F59" s="22"/>
      <c r="G59" s="22"/>
    </row>
    <row r="60" spans="1:7" ht="13.5">
      <c r="A60" s="2" t="s">
        <v>191</v>
      </c>
      <c r="B60" s="22">
        <v>40097</v>
      </c>
      <c r="C60" s="22">
        <v>32433</v>
      </c>
      <c r="D60" s="22">
        <v>39129</v>
      </c>
      <c r="E60" s="22">
        <v>28674</v>
      </c>
      <c r="F60" s="22">
        <v>43910</v>
      </c>
      <c r="G60" s="22">
        <v>16849</v>
      </c>
    </row>
    <row r="61" spans="1:7" ht="13.5">
      <c r="A61" s="2" t="s">
        <v>192</v>
      </c>
      <c r="B61" s="22"/>
      <c r="C61" s="22"/>
      <c r="D61" s="22"/>
      <c r="E61" s="22">
        <v>500</v>
      </c>
      <c r="F61" s="22">
        <v>1700</v>
      </c>
      <c r="G61" s="22">
        <v>1900</v>
      </c>
    </row>
    <row r="62" spans="1:7" ht="13.5">
      <c r="A62" s="2" t="s">
        <v>193</v>
      </c>
      <c r="B62" s="22">
        <v>21635</v>
      </c>
      <c r="C62" s="22">
        <v>31190</v>
      </c>
      <c r="D62" s="22">
        <v>25060</v>
      </c>
      <c r="E62" s="22">
        <v>26010</v>
      </c>
      <c r="F62" s="22">
        <v>18570</v>
      </c>
      <c r="G62" s="22">
        <v>8330</v>
      </c>
    </row>
    <row r="63" spans="1:7" ht="13.5">
      <c r="A63" s="2" t="s">
        <v>194</v>
      </c>
      <c r="B63" s="22">
        <v>4466</v>
      </c>
      <c r="C63" s="22">
        <v>4420</v>
      </c>
      <c r="D63" s="22">
        <v>5262</v>
      </c>
      <c r="E63" s="22">
        <v>5081</v>
      </c>
      <c r="F63" s="22">
        <v>4925</v>
      </c>
      <c r="G63" s="22">
        <v>3545</v>
      </c>
    </row>
    <row r="64" spans="1:7" ht="13.5">
      <c r="A64" s="2" t="s">
        <v>195</v>
      </c>
      <c r="B64" s="22">
        <v>529</v>
      </c>
      <c r="C64" s="22">
        <v>463</v>
      </c>
      <c r="D64" s="22">
        <v>456</v>
      </c>
      <c r="E64" s="22">
        <v>376</v>
      </c>
      <c r="F64" s="22">
        <v>371</v>
      </c>
      <c r="G64" s="22">
        <v>345</v>
      </c>
    </row>
    <row r="65" spans="1:7" ht="13.5">
      <c r="A65" s="2" t="s">
        <v>188</v>
      </c>
      <c r="B65" s="22"/>
      <c r="C65" s="22">
        <v>24</v>
      </c>
      <c r="D65" s="22"/>
      <c r="E65" s="22">
        <v>30</v>
      </c>
      <c r="F65" s="22">
        <v>872</v>
      </c>
      <c r="G65" s="22">
        <v>6512</v>
      </c>
    </row>
    <row r="66" spans="1:7" ht="13.5">
      <c r="A66" s="2" t="s">
        <v>189</v>
      </c>
      <c r="B66" s="22">
        <v>115</v>
      </c>
      <c r="C66" s="22">
        <v>262</v>
      </c>
      <c r="D66" s="22">
        <v>327</v>
      </c>
      <c r="E66" s="22"/>
      <c r="F66" s="22"/>
      <c r="G66" s="22"/>
    </row>
    <row r="67" spans="1:7" ht="13.5">
      <c r="A67" s="2" t="s">
        <v>196</v>
      </c>
      <c r="B67" s="22"/>
      <c r="C67" s="22"/>
      <c r="D67" s="22"/>
      <c r="E67" s="22">
        <v>382</v>
      </c>
      <c r="F67" s="22">
        <v>164</v>
      </c>
      <c r="G67" s="22">
        <v>262</v>
      </c>
    </row>
    <row r="68" spans="1:7" ht="13.5">
      <c r="A68" s="2" t="s">
        <v>197</v>
      </c>
      <c r="B68" s="22">
        <v>26745</v>
      </c>
      <c r="C68" s="22">
        <v>36360</v>
      </c>
      <c r="D68" s="22">
        <v>31107</v>
      </c>
      <c r="E68" s="22">
        <v>32381</v>
      </c>
      <c r="F68" s="22">
        <v>26603</v>
      </c>
      <c r="G68" s="22">
        <v>20896</v>
      </c>
    </row>
    <row r="69" spans="1:7" ht="14.25" thickBot="1">
      <c r="A69" s="5" t="s">
        <v>198</v>
      </c>
      <c r="B69" s="23">
        <v>66843</v>
      </c>
      <c r="C69" s="23">
        <v>68794</v>
      </c>
      <c r="D69" s="23">
        <v>70236</v>
      </c>
      <c r="E69" s="23">
        <v>61055</v>
      </c>
      <c r="F69" s="23">
        <v>70514</v>
      </c>
      <c r="G69" s="23">
        <v>37746</v>
      </c>
    </row>
    <row r="70" spans="1:7" ht="14.25" thickTop="1">
      <c r="A70" s="2" t="s">
        <v>199</v>
      </c>
      <c r="B70" s="22">
        <v>21696</v>
      </c>
      <c r="C70" s="22">
        <v>21696</v>
      </c>
      <c r="D70" s="22">
        <v>21696</v>
      </c>
      <c r="E70" s="22">
        <v>21696</v>
      </c>
      <c r="F70" s="22">
        <v>18181</v>
      </c>
      <c r="G70" s="22">
        <v>18181</v>
      </c>
    </row>
    <row r="71" spans="1:7" ht="13.5">
      <c r="A71" s="3" t="s">
        <v>200</v>
      </c>
      <c r="B71" s="22">
        <v>8591</v>
      </c>
      <c r="C71" s="22">
        <v>8591</v>
      </c>
      <c r="D71" s="22">
        <v>7063</v>
      </c>
      <c r="E71" s="22">
        <v>7063</v>
      </c>
      <c r="F71" s="22">
        <v>3548</v>
      </c>
      <c r="G71" s="22">
        <v>1438</v>
      </c>
    </row>
    <row r="72" spans="1:7" ht="13.5">
      <c r="A72" s="3" t="s">
        <v>201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13.5">
      <c r="A73" s="3" t="s">
        <v>202</v>
      </c>
      <c r="B73" s="22">
        <v>8591</v>
      </c>
      <c r="C73" s="22">
        <v>8591</v>
      </c>
      <c r="D73" s="22">
        <v>7063</v>
      </c>
      <c r="E73" s="22">
        <v>7063</v>
      </c>
      <c r="F73" s="22">
        <v>3548</v>
      </c>
      <c r="G73" s="22">
        <v>1438</v>
      </c>
    </row>
    <row r="74" spans="1:7" ht="13.5">
      <c r="A74" s="3" t="s">
        <v>203</v>
      </c>
      <c r="B74" s="22">
        <v>274</v>
      </c>
      <c r="C74" s="22">
        <v>274</v>
      </c>
      <c r="D74" s="22">
        <v>274</v>
      </c>
      <c r="E74" s="22">
        <v>274</v>
      </c>
      <c r="F74" s="22">
        <v>231</v>
      </c>
      <c r="G74" s="22">
        <v>190</v>
      </c>
    </row>
    <row r="75" spans="1:7" ht="13.5">
      <c r="A75" s="4" t="s">
        <v>204</v>
      </c>
      <c r="B75" s="22">
        <v>8587</v>
      </c>
      <c r="C75" s="22">
        <v>6677</v>
      </c>
      <c r="D75" s="22">
        <v>4778</v>
      </c>
      <c r="E75" s="22">
        <v>4660</v>
      </c>
      <c r="F75" s="22">
        <v>3539</v>
      </c>
      <c r="G75" s="22">
        <v>3112</v>
      </c>
    </row>
    <row r="76" spans="1:7" ht="13.5">
      <c r="A76" s="3" t="s">
        <v>205</v>
      </c>
      <c r="B76" s="22">
        <v>8862</v>
      </c>
      <c r="C76" s="22">
        <v>6952</v>
      </c>
      <c r="D76" s="22">
        <v>5053</v>
      </c>
      <c r="E76" s="22">
        <v>4935</v>
      </c>
      <c r="F76" s="22">
        <v>3770</v>
      </c>
      <c r="G76" s="22">
        <v>3302</v>
      </c>
    </row>
    <row r="77" spans="1:7" ht="13.5">
      <c r="A77" s="2" t="s">
        <v>206</v>
      </c>
      <c r="B77" s="22">
        <v>-888</v>
      </c>
      <c r="C77" s="22">
        <v>-42</v>
      </c>
      <c r="D77" s="22">
        <v>-40</v>
      </c>
      <c r="E77" s="22">
        <v>-39</v>
      </c>
      <c r="F77" s="22">
        <v>-34</v>
      </c>
      <c r="G77" s="22">
        <v>-26</v>
      </c>
    </row>
    <row r="78" spans="1:7" ht="13.5">
      <c r="A78" s="2" t="s">
        <v>207</v>
      </c>
      <c r="B78" s="22">
        <v>38261</v>
      </c>
      <c r="C78" s="22">
        <v>37197</v>
      </c>
      <c r="D78" s="22">
        <v>33773</v>
      </c>
      <c r="E78" s="22">
        <v>33656</v>
      </c>
      <c r="F78" s="22">
        <v>25467</v>
      </c>
      <c r="G78" s="22">
        <v>22896</v>
      </c>
    </row>
    <row r="79" spans="1:7" ht="13.5">
      <c r="A79" s="2" t="s">
        <v>208</v>
      </c>
      <c r="B79" s="22">
        <v>210</v>
      </c>
      <c r="C79" s="22">
        <v>-393</v>
      </c>
      <c r="D79" s="22">
        <v>-403</v>
      </c>
      <c r="E79" s="22">
        <v>-1602</v>
      </c>
      <c r="F79" s="22">
        <v>-1868</v>
      </c>
      <c r="G79" s="22">
        <v>-876</v>
      </c>
    </row>
    <row r="80" spans="1:7" ht="13.5">
      <c r="A80" s="2" t="s">
        <v>211</v>
      </c>
      <c r="B80" s="22">
        <v>210</v>
      </c>
      <c r="C80" s="22">
        <v>-393</v>
      </c>
      <c r="D80" s="22">
        <v>-403</v>
      </c>
      <c r="E80" s="22">
        <v>-1602</v>
      </c>
      <c r="F80" s="22">
        <v>-1868</v>
      </c>
      <c r="G80" s="22">
        <v>-876</v>
      </c>
    </row>
    <row r="81" spans="1:7" ht="13.5">
      <c r="A81" s="6" t="s">
        <v>213</v>
      </c>
      <c r="B81" s="22">
        <v>38472</v>
      </c>
      <c r="C81" s="22">
        <v>36804</v>
      </c>
      <c r="D81" s="22">
        <v>33369</v>
      </c>
      <c r="E81" s="22">
        <v>32053</v>
      </c>
      <c r="F81" s="22">
        <v>23598</v>
      </c>
      <c r="G81" s="22">
        <v>22020</v>
      </c>
    </row>
    <row r="82" spans="1:7" ht="14.25" thickBot="1">
      <c r="A82" s="7" t="s">
        <v>214</v>
      </c>
      <c r="B82" s="22">
        <v>105315</v>
      </c>
      <c r="C82" s="22">
        <v>105598</v>
      </c>
      <c r="D82" s="22">
        <v>103606</v>
      </c>
      <c r="E82" s="22">
        <v>93109</v>
      </c>
      <c r="F82" s="22">
        <v>94112</v>
      </c>
      <c r="G82" s="22">
        <v>59766</v>
      </c>
    </row>
    <row r="83" spans="1:7" ht="14.25" thickTop="1">
      <c r="A83" s="8"/>
      <c r="B83" s="24"/>
      <c r="C83" s="24"/>
      <c r="D83" s="24"/>
      <c r="E83" s="24"/>
      <c r="F83" s="24"/>
      <c r="G83" s="24"/>
    </row>
    <row r="85" ht="13.5">
      <c r="A85" s="20" t="s">
        <v>219</v>
      </c>
    </row>
    <row r="86" ht="13.5">
      <c r="A86" s="20" t="s">
        <v>220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2014-02-13T10:11:07Z</dcterms:created>
  <dcterms:modified xsi:type="dcterms:W3CDTF">2014-02-13T10:11:19Z</dcterms:modified>
  <cp:category/>
  <cp:version/>
  <cp:contentType/>
  <cp:contentStatus/>
</cp:coreProperties>
</file>