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<sst xmlns="http://schemas.openxmlformats.org/spreadsheetml/2006/main" count="747" uniqueCount="319">
  <si>
    <t>新規連結に伴う現金及び現金同等物の増加額</t>
  </si>
  <si>
    <t>連結除外に伴う現金及び現金同等物の減少額</t>
  </si>
  <si>
    <t>連結・キャッシュフロー計算書</t>
  </si>
  <si>
    <t>持分法による投資利益</t>
  </si>
  <si>
    <t>違約金収入</t>
  </si>
  <si>
    <t>為替差損</t>
  </si>
  <si>
    <t>持分法による投資損失</t>
  </si>
  <si>
    <t>特別利益</t>
  </si>
  <si>
    <t>抱合せ株式消滅差損</t>
  </si>
  <si>
    <t>減損損失</t>
  </si>
  <si>
    <t>事業構造改善費用</t>
  </si>
  <si>
    <t>店舗リニューアル費用</t>
  </si>
  <si>
    <t>特別損失</t>
  </si>
  <si>
    <t>少数株主損益調整前四半期純利益</t>
  </si>
  <si>
    <t>賃貸事業等売上高</t>
  </si>
  <si>
    <t>連結・損益計算書</t>
  </si>
  <si>
    <t>建設仮勘定</t>
  </si>
  <si>
    <t>支払手形及び買掛金</t>
  </si>
  <si>
    <t>1年内償還予定の社債</t>
  </si>
  <si>
    <t>引当金</t>
  </si>
  <si>
    <t>役員退職慰労引当金</t>
  </si>
  <si>
    <t>長期預り敷金保証金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</si>
  <si>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</si>
  <si>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</si>
  <si>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</si>
  <si>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</si>
  <si>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</si>
  <si>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</si>
  <si>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</si>
  <si>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2013/12/01</t>
  </si>
  <si>
    <t>のれん償却額</t>
  </si>
  <si>
    <t>受取補償金</t>
  </si>
  <si>
    <t>貸倒引当金の増減額（△は減少）</t>
  </si>
  <si>
    <t>退職給付引当金の増減額（△は減少）</t>
  </si>
  <si>
    <t>前払年金費用の増減額（△は増加）</t>
  </si>
  <si>
    <t>受取利息及び受取配当金</t>
  </si>
  <si>
    <t>持分法による投資損益（△は益）</t>
  </si>
  <si>
    <t>現金受贈益</t>
  </si>
  <si>
    <t>投資有価証券売却損益（△は益）</t>
  </si>
  <si>
    <t>投資有価証券評価損益（△は益）</t>
  </si>
  <si>
    <t>関係会社株式売却損益（△は益）</t>
  </si>
  <si>
    <t>固定資産受贈益</t>
  </si>
  <si>
    <t>有形固定資産売却損益（△は益）</t>
  </si>
  <si>
    <t>固定資産除却損</t>
  </si>
  <si>
    <t>有形固定資産除却損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</si>
  <si>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</si>
  <si>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</si>
  <si>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</si>
  <si>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</si>
  <si>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</si>
  <si>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</si>
  <si>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</si>
  <si>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</si>
  <si>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現金受贈による収入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</si>
  <si>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</si>
  <si>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</si>
  <si>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</si>
  <si>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</si>
  <si>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有価証券の償還による収入</t>
  </si>
  <si>
    <t>固定資産の取得による支出</t>
  </si>
  <si>
    <t>固定資産の売却による収入</t>
  </si>
  <si>
    <t>有形固定資産の売却による収入</t>
  </si>
  <si>
    <t>投資有価証券の取得による支出</t>
  </si>
  <si>
    <t>投資有価証券の売却及び償還による収入</t>
  </si>
  <si>
    <t>関係会社株式の取得による支出</t>
  </si>
  <si>
    <t>関係会社株式の売却による収入</t>
  </si>
  <si>
    <t>連結の範囲の変更を伴う関係会社株式の取得による収入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</si>
  <si>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</si>
  <si>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</si>
  <si>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</si>
  <si>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</si>
  <si>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</si>
  <si>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</si>
  <si>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</si>
  <si>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</si>
  <si>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自己株式の売却による収入</t>
  </si>
  <si>
    <t>自己株式の取得による支出</t>
  </si>
  <si>
    <t>配当金の支払額</t>
  </si>
  <si>
    <t>長期預り敷金及び保証金の受入による収入</t>
  </si>
  <si>
    <t>長期預り敷金及び保証金の返還による支出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</si>
  <si>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</si>
  <si>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</si>
  <si>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</si>
  <si>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</si>
  <si>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</si>
  <si>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</si>
  <si>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</si>
  <si>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</si>
  <si>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</si>
  <si>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</si>
  <si>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</si>
  <si>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2014/07/14</t>
  </si>
  <si>
    <t>通期</t>
  </si>
  <si>
    <t>2013/11/30</t>
  </si>
  <si>
    <t>2012/11/30</t>
  </si>
  <si>
    <t>2013/02/26</t>
  </si>
  <si>
    <t>2011/11/30</t>
  </si>
  <si>
    <t>2012/02/24</t>
  </si>
  <si>
    <t>2010/11/30</t>
  </si>
  <si>
    <t>2011/02/24</t>
  </si>
  <si>
    <t>2009/11/30</t>
  </si>
  <si>
    <t>2010/02/25</t>
  </si>
  <si>
    <t>2008/11/30</t>
  </si>
  <si>
    <t>現金及び預金</t>
  </si>
  <si>
    <t>百万円</t>
  </si>
  <si>
    <t>受取手形</t>
  </si>
  <si>
    <t>売掛金</t>
  </si>
  <si>
    <t>有価証券</t>
  </si>
  <si>
    <t>有価証券</t>
  </si>
  <si>
    <t>製品</t>
  </si>
  <si>
    <t>原材料</t>
  </si>
  <si>
    <t>商品及び製品</t>
  </si>
  <si>
    <t>仕掛品</t>
  </si>
  <si>
    <t>販売用土地</t>
  </si>
  <si>
    <t>貯蔵品</t>
  </si>
  <si>
    <t>原材料及び貯蔵品</t>
  </si>
  <si>
    <t>前渡金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</si>
  <si>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</si>
  <si>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</si>
  <si>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</si>
  <si>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</si>
  <si>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</si>
  <si>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</si>
  <si>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</si>
  <si>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</si>
  <si>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</si>
  <si>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</si>
  <si>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</si>
  <si>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</si>
  <si>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</si>
  <si>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</si>
  <si>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</si>
  <si>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</si>
  <si>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</si>
  <si>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</si>
  <si>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</si>
  <si>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</si>
  <si>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</si>
  <si>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</si>
  <si>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有形固定資産</t>
  </si>
  <si>
    <t>のれん</t>
  </si>
  <si>
    <t>ソフトウエア</t>
  </si>
  <si>
    <t>その他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</si>
  <si>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</si>
  <si>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</si>
  <si>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</si>
  <si>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</si>
  <si>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</si>
  <si>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</si>
  <si>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関係会社長期貸付金</t>
  </si>
  <si>
    <t>破産更生債権等</t>
  </si>
  <si>
    <t>長期前払費用</t>
  </si>
  <si>
    <t>前払年金費用</t>
  </si>
  <si>
    <t>投資損失引当金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</si>
  <si>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</si>
  <si>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</si>
  <si>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</si>
  <si>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</si>
  <si>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</si>
  <si>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</si>
  <si>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</si>
  <si>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未払金</t>
  </si>
  <si>
    <t>未払費用</t>
  </si>
  <si>
    <t>未払法人税等</t>
  </si>
  <si>
    <t>繰延税金負債</t>
  </si>
  <si>
    <t>前受金</t>
  </si>
  <si>
    <t>預り金</t>
  </si>
  <si>
    <t>前受収益</t>
  </si>
  <si>
    <t>1年内返済長期預り保証金</t>
  </si>
  <si>
    <t>資産除去債務</t>
  </si>
  <si>
    <t>流動負債</t>
  </si>
  <si>
    <t>社債</t>
  </si>
  <si>
    <t>長期借入金</t>
  </si>
  <si>
    <t>長期借入金</t>
  </si>
  <si>
    <t>繰延税金負債</t>
  </si>
  <si>
    <t>退職給付引当金</t>
  </si>
  <si>
    <t>長期預り敷金保証金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</si>
  <si>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</si>
  <si>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</si>
  <si>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</si>
  <si>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</si>
  <si>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</si>
  <si>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</si>
  <si>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</si>
  <si>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損失補填準備積立金</t>
  </si>
  <si>
    <t>配当引当積立金</t>
  </si>
  <si>
    <t>従業員退職給与基金</t>
  </si>
  <si>
    <t>圧縮記帳積立金</t>
  </si>
  <si>
    <t>圧縮特別勘定積立金</t>
  </si>
  <si>
    <t>特別償却積立金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</si>
  <si>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</si>
  <si>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</si>
  <si>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</si>
  <si>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</si>
  <si>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</si>
  <si>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</si>
  <si>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</si>
  <si>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</si>
  <si>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</si>
  <si>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</si>
  <si>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</si>
  <si>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</si>
  <si>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</si>
  <si>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</si>
  <si>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日本毛織株式会社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</si>
  <si>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</si>
  <si>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</si>
  <si>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</si>
  <si>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2012/12/01</t>
  </si>
  <si>
    <t>2011/12/01</t>
  </si>
  <si>
    <t>2010/12/01</t>
  </si>
  <si>
    <t>2009/12/01</t>
  </si>
  <si>
    <t>2008/12/01</t>
  </si>
  <si>
    <t>2007/12/01</t>
  </si>
  <si>
    <t>売上高</t>
  </si>
  <si>
    <t>製品期首たな卸高</t>
  </si>
  <si>
    <t>当期製品製造原価</t>
  </si>
  <si>
    <t>当期製品購入高</t>
  </si>
  <si>
    <t>合計</t>
  </si>
  <si>
    <t>他勘定振替高</t>
  </si>
  <si>
    <t>製品期末たな卸高</t>
  </si>
  <si>
    <t>製品売上原価</t>
  </si>
  <si>
    <t>売上原価</t>
  </si>
  <si>
    <t>売上総利益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</si>
  <si>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</si>
  <si>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</si>
  <si>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</si>
  <si>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</si>
  <si>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</si>
  <si>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</si>
  <si>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</si>
  <si>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受取賃貸料</t>
  </si>
  <si>
    <t>雑収益</t>
  </si>
  <si>
    <t>営業外収益</t>
  </si>
  <si>
    <t>営業外収益</t>
  </si>
  <si>
    <t>支払利息</t>
  </si>
  <si>
    <t>租税公課</t>
  </si>
  <si>
    <t>減価償却費</t>
  </si>
  <si>
    <t>為替差損</t>
  </si>
  <si>
    <t>固定資産廃棄損</t>
  </si>
  <si>
    <t>雑費</t>
  </si>
  <si>
    <t>営業外費用</t>
  </si>
  <si>
    <t>営業外費用</t>
  </si>
  <si>
    <t>経常利益</t>
  </si>
  <si>
    <t>固定資産売却益</t>
  </si>
  <si>
    <t>固定資産受贈益</t>
  </si>
  <si>
    <t>投資有価証券売却益</t>
  </si>
  <si>
    <t>関係会社株式売却益</t>
  </si>
  <si>
    <t>関係会社貸倒引当金戻入額</t>
  </si>
  <si>
    <t>抱合せ株式消滅差益</t>
  </si>
  <si>
    <t>補償金収入</t>
  </si>
  <si>
    <t>負ののれん発生益</t>
  </si>
  <si>
    <t>関係会社出資金譲渡益</t>
  </si>
  <si>
    <t>特別利益</t>
  </si>
  <si>
    <t>たな卸資産評価損</t>
  </si>
  <si>
    <t>固定資産売却損</t>
  </si>
  <si>
    <t>固定資産処分損</t>
  </si>
  <si>
    <t>投資有価証券売却損</t>
  </si>
  <si>
    <t>投資有価証券評価損</t>
  </si>
  <si>
    <t>関係会社整理損</t>
  </si>
  <si>
    <t>関係会社株式売却損</t>
  </si>
  <si>
    <t>関係会社株式評価損</t>
  </si>
  <si>
    <t>関係会社出資金評価損</t>
  </si>
  <si>
    <t>関係会社貸倒引当金繰入額</t>
  </si>
  <si>
    <t>減損損失</t>
  </si>
  <si>
    <t>退職給付制度一部終了損失</t>
  </si>
  <si>
    <t>事業構造改善費用</t>
  </si>
  <si>
    <t>災害による損失</t>
  </si>
  <si>
    <t>子会社への事業移管に伴う移管金額</t>
  </si>
  <si>
    <t>退職給付費用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</si>
  <si>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</si>
  <si>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</si>
  <si>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</si>
  <si>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</si>
  <si>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</si>
  <si>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</si>
  <si>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</si>
  <si>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2014/10/15</t>
  </si>
  <si>
    <t>四半期</t>
  </si>
  <si>
    <t>2014/08/31</t>
  </si>
  <si>
    <t>2014/05/31</t>
  </si>
  <si>
    <t>2014/04/14</t>
  </si>
  <si>
    <t>2014/02/28</t>
  </si>
  <si>
    <t>2013/10/15</t>
  </si>
  <si>
    <t>2013/08/31</t>
  </si>
  <si>
    <t>2013/07/12</t>
  </si>
  <si>
    <t>2013/05/31</t>
  </si>
  <si>
    <t>2013/04/12</t>
  </si>
  <si>
    <t>2013/02/28</t>
  </si>
  <si>
    <t>2012/10/15</t>
  </si>
  <si>
    <t>2012/08/31</t>
  </si>
  <si>
    <t>2012/07/13</t>
  </si>
  <si>
    <t>2012/05/31</t>
  </si>
  <si>
    <t>2012/04/13</t>
  </si>
  <si>
    <t>2012/02/29</t>
  </si>
  <si>
    <t>2011/10/14</t>
  </si>
  <si>
    <t>2011/08/31</t>
  </si>
  <si>
    <t>2011/07/15</t>
  </si>
  <si>
    <t>2011/05/31</t>
  </si>
  <si>
    <t>2011/04/14</t>
  </si>
  <si>
    <t>2011/02/28</t>
  </si>
  <si>
    <t>2010/10/15</t>
  </si>
  <si>
    <t>2010/08/31</t>
  </si>
  <si>
    <t>2010/07/15</t>
  </si>
  <si>
    <t>2010/05/31</t>
  </si>
  <si>
    <t>2010/04/14</t>
  </si>
  <si>
    <t>2010/02/28</t>
  </si>
  <si>
    <t>2009/10/15</t>
  </si>
  <si>
    <t>2009/08/31</t>
  </si>
  <si>
    <t>2009/07/15</t>
  </si>
  <si>
    <t>2009/05/31</t>
  </si>
  <si>
    <t>2009/04/14</t>
  </si>
  <si>
    <t>2009/02/28</t>
  </si>
  <si>
    <t>受取手形及び営業未収入金</t>
  </si>
  <si>
    <t>たな卸資産</t>
  </si>
  <si>
    <t>仕掛品</t>
  </si>
  <si>
    <t>繰延税金資産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</si>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</sst>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202</v>
      </c>
      <c r="B2" s="14">
        <v>3201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203</v>
      </c>
      <c r="B3" s="1" t="s">
        <v>204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84</v>
      </c>
      <c r="B4" s="15" t="str">
        <f>HYPERLINK("http://www.kabupro.jp/mark/20141015/S10035SI.htm","四半期報告書")</f>
        <v>四半期報告書</v>
      </c>
      <c r="C4" s="15" t="str">
        <f>HYPERLINK("http://www.kabupro.jp/mark/20140714/S1002HBR.htm","四半期報告書")</f>
        <v>四半期報告書</v>
      </c>
      <c r="D4" s="15" t="str">
        <f>HYPERLINK("http://www.kabupro.jp/mark/20140414/S1001H0D.htm","四半期報告書")</f>
        <v>四半期報告書</v>
      </c>
      <c r="E4" s="15" t="str">
        <f>HYPERLINK("http://www.kabupro.jp/mark/20140714/S1002HBT.htm","訂正有価証券報告書")</f>
        <v>訂正有価証券報告書</v>
      </c>
      <c r="F4" s="15" t="str">
        <f>HYPERLINK("http://www.kabupro.jp/mark/20141015/S10035SI.htm","四半期報告書")</f>
        <v>四半期報告書</v>
      </c>
      <c r="G4" s="15" t="str">
        <f>HYPERLINK("http://www.kabupro.jp/mark/20140714/S1002HBR.htm","四半期報告書")</f>
        <v>四半期報告書</v>
      </c>
      <c r="H4" s="15" t="str">
        <f>HYPERLINK("http://www.kabupro.jp/mark/20140414/S1001H0D.htm","四半期報告書")</f>
        <v>四半期報告書</v>
      </c>
      <c r="I4" s="15" t="str">
        <f>HYPERLINK("http://www.kabupro.jp/mark/20140714/S1002HBT.htm","訂正有価証券報告書")</f>
        <v>訂正有価証券報告書</v>
      </c>
      <c r="J4" s="15" t="str">
        <f>HYPERLINK("http://www.kabupro.jp/mark/20131015/S1000681.htm","四半期報告書")</f>
        <v>四半期報告書</v>
      </c>
      <c r="K4" s="15" t="str">
        <f>HYPERLINK("http://www.kabupro.jp/mark/20130712/S000DZR7.htm","四半期報告書")</f>
        <v>四半期報告書</v>
      </c>
      <c r="L4" s="15" t="str">
        <f>HYPERLINK("http://www.kabupro.jp/mark/20130412/S000D87P.htm","四半期報告書")</f>
        <v>四半期報告書</v>
      </c>
      <c r="M4" s="15" t="str">
        <f>HYPERLINK("http://www.kabupro.jp/mark/20130226/S000CY0H.htm","有価証券報告書")</f>
        <v>有価証券報告書</v>
      </c>
      <c r="N4" s="15" t="str">
        <f>HYPERLINK("http://www.kabupro.jp/mark/20121015/S000C1R2.htm","四半期報告書")</f>
        <v>四半期報告書</v>
      </c>
      <c r="O4" s="15" t="str">
        <f>HYPERLINK("http://www.kabupro.jp/mark/20120713/S000BFLL.htm","四半期報告書")</f>
        <v>四半期報告書</v>
      </c>
      <c r="P4" s="15" t="str">
        <f>HYPERLINK("http://www.kabupro.jp/mark/20120413/S000AOGB.htm","四半期報告書")</f>
        <v>四半期報告書</v>
      </c>
      <c r="Q4" s="15" t="str">
        <f>HYPERLINK("http://www.kabupro.jp/mark/20120224/S000ADVI.htm","有価証券報告書")</f>
        <v>有価証券報告書</v>
      </c>
      <c r="R4" s="15" t="str">
        <f>HYPERLINK("http://www.kabupro.jp/mark/20111014/S0009HI9.htm","四半期報告書")</f>
        <v>四半期報告書</v>
      </c>
      <c r="S4" s="15" t="str">
        <f>HYPERLINK("http://www.kabupro.jp/mark/20110715/S0008WMD.htm","四半期報告書")</f>
        <v>四半期報告書</v>
      </c>
      <c r="T4" s="15" t="str">
        <f>HYPERLINK("http://www.kabupro.jp/mark/20110414/S00084ZV.htm","四半期報告書")</f>
        <v>四半期報告書</v>
      </c>
      <c r="U4" s="15" t="str">
        <f>HYPERLINK("http://www.kabupro.jp/mark/20110224/S0007VJT.htm","有価証券報告書")</f>
        <v>有価証券報告書</v>
      </c>
      <c r="V4" s="15" t="str">
        <f>HYPERLINK("http://www.kabupro.jp/mark/20101015/S0006XIX.htm","四半期報告書")</f>
        <v>四半期報告書</v>
      </c>
      <c r="W4" s="15" t="str">
        <f>HYPERLINK("http://www.kabupro.jp/mark/20100715/S0006CXA.htm","四半期報告書")</f>
        <v>四半期報告書</v>
      </c>
      <c r="X4" s="15" t="str">
        <f>HYPERLINK("http://www.kabupro.jp/mark/20100414/S0005J7P.htm","四半期報告書")</f>
        <v>四半期報告書</v>
      </c>
      <c r="Y4" s="15" t="str">
        <f>HYPERLINK("http://www.kabupro.jp/mark/20100225/S00059HC.htm","有価証券報告書")</f>
        <v>有価証券報告書</v>
      </c>
    </row>
    <row r="5" spans="1:25" ht="14.25" thickBot="1">
      <c r="A5" s="11" t="s">
        <v>85</v>
      </c>
      <c r="B5" s="1" t="s">
        <v>277</v>
      </c>
      <c r="C5" s="1" t="s">
        <v>91</v>
      </c>
      <c r="D5" s="1" t="s">
        <v>281</v>
      </c>
      <c r="E5" s="1" t="s">
        <v>91</v>
      </c>
      <c r="F5" s="1" t="s">
        <v>277</v>
      </c>
      <c r="G5" s="1" t="s">
        <v>91</v>
      </c>
      <c r="H5" s="1" t="s">
        <v>281</v>
      </c>
      <c r="I5" s="1" t="s">
        <v>91</v>
      </c>
      <c r="J5" s="1" t="s">
        <v>283</v>
      </c>
      <c r="K5" s="1" t="s">
        <v>285</v>
      </c>
      <c r="L5" s="1" t="s">
        <v>287</v>
      </c>
      <c r="M5" s="1" t="s">
        <v>95</v>
      </c>
      <c r="N5" s="1" t="s">
        <v>289</v>
      </c>
      <c r="O5" s="1" t="s">
        <v>291</v>
      </c>
      <c r="P5" s="1" t="s">
        <v>293</v>
      </c>
      <c r="Q5" s="1" t="s">
        <v>97</v>
      </c>
      <c r="R5" s="1" t="s">
        <v>295</v>
      </c>
      <c r="S5" s="1" t="s">
        <v>297</v>
      </c>
      <c r="T5" s="1" t="s">
        <v>299</v>
      </c>
      <c r="U5" s="1" t="s">
        <v>99</v>
      </c>
      <c r="V5" s="1" t="s">
        <v>301</v>
      </c>
      <c r="W5" s="1" t="s">
        <v>303</v>
      </c>
      <c r="X5" s="1" t="s">
        <v>305</v>
      </c>
      <c r="Y5" s="1" t="s">
        <v>101</v>
      </c>
    </row>
    <row r="6" spans="1:25" ht="15" thickBot="1" thickTop="1">
      <c r="A6" s="10" t="s">
        <v>86</v>
      </c>
      <c r="B6" s="18" t="s">
        <v>15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87</v>
      </c>
      <c r="B7" s="14" t="s">
        <v>28</v>
      </c>
      <c r="C7" s="14" t="s">
        <v>28</v>
      </c>
      <c r="D7" s="14" t="s">
        <v>28</v>
      </c>
      <c r="E7" s="16" t="s">
        <v>92</v>
      </c>
      <c r="F7" s="14" t="s">
        <v>28</v>
      </c>
      <c r="G7" s="14" t="s">
        <v>28</v>
      </c>
      <c r="H7" s="14" t="s">
        <v>28</v>
      </c>
      <c r="I7" s="16" t="s">
        <v>92</v>
      </c>
      <c r="J7" s="14" t="s">
        <v>28</v>
      </c>
      <c r="K7" s="14" t="s">
        <v>28</v>
      </c>
      <c r="L7" s="14" t="s">
        <v>28</v>
      </c>
      <c r="M7" s="16" t="s">
        <v>92</v>
      </c>
      <c r="N7" s="14" t="s">
        <v>28</v>
      </c>
      <c r="O7" s="14" t="s">
        <v>28</v>
      </c>
      <c r="P7" s="14" t="s">
        <v>28</v>
      </c>
      <c r="Q7" s="16" t="s">
        <v>92</v>
      </c>
      <c r="R7" s="14" t="s">
        <v>28</v>
      </c>
      <c r="S7" s="14" t="s">
        <v>28</v>
      </c>
      <c r="T7" s="14" t="s">
        <v>28</v>
      </c>
      <c r="U7" s="16" t="s">
        <v>92</v>
      </c>
      <c r="V7" s="14" t="s">
        <v>28</v>
      </c>
      <c r="W7" s="14" t="s">
        <v>28</v>
      </c>
      <c r="X7" s="14" t="s">
        <v>28</v>
      </c>
      <c r="Y7" s="16" t="s">
        <v>92</v>
      </c>
    </row>
    <row r="8" spans="1:25" ht="13.5">
      <c r="A8" s="13" t="s">
        <v>88</v>
      </c>
      <c r="B8" s="1" t="s">
        <v>29</v>
      </c>
      <c r="C8" s="1" t="s">
        <v>29</v>
      </c>
      <c r="D8" s="1" t="s">
        <v>29</v>
      </c>
      <c r="E8" s="17" t="s">
        <v>208</v>
      </c>
      <c r="F8" s="1" t="s">
        <v>208</v>
      </c>
      <c r="G8" s="1" t="s">
        <v>208</v>
      </c>
      <c r="H8" s="1" t="s">
        <v>208</v>
      </c>
      <c r="I8" s="17" t="s">
        <v>209</v>
      </c>
      <c r="J8" s="1" t="s">
        <v>209</v>
      </c>
      <c r="K8" s="1" t="s">
        <v>209</v>
      </c>
      <c r="L8" s="1" t="s">
        <v>209</v>
      </c>
      <c r="M8" s="17" t="s">
        <v>210</v>
      </c>
      <c r="N8" s="1" t="s">
        <v>210</v>
      </c>
      <c r="O8" s="1" t="s">
        <v>210</v>
      </c>
      <c r="P8" s="1" t="s">
        <v>210</v>
      </c>
      <c r="Q8" s="17" t="s">
        <v>211</v>
      </c>
      <c r="R8" s="1" t="s">
        <v>211</v>
      </c>
      <c r="S8" s="1" t="s">
        <v>211</v>
      </c>
      <c r="T8" s="1" t="s">
        <v>211</v>
      </c>
      <c r="U8" s="17" t="s">
        <v>212</v>
      </c>
      <c r="V8" s="1" t="s">
        <v>212</v>
      </c>
      <c r="W8" s="1" t="s">
        <v>212</v>
      </c>
      <c r="X8" s="1" t="s">
        <v>212</v>
      </c>
      <c r="Y8" s="17" t="s">
        <v>213</v>
      </c>
    </row>
    <row r="9" spans="1:25" ht="13.5">
      <c r="A9" s="13" t="s">
        <v>89</v>
      </c>
      <c r="B9" s="1" t="s">
        <v>279</v>
      </c>
      <c r="C9" s="1" t="s">
        <v>280</v>
      </c>
      <c r="D9" s="1" t="s">
        <v>282</v>
      </c>
      <c r="E9" s="17" t="s">
        <v>93</v>
      </c>
      <c r="F9" s="1" t="s">
        <v>284</v>
      </c>
      <c r="G9" s="1" t="s">
        <v>286</v>
      </c>
      <c r="H9" s="1" t="s">
        <v>288</v>
      </c>
      <c r="I9" s="17" t="s">
        <v>94</v>
      </c>
      <c r="J9" s="1" t="s">
        <v>290</v>
      </c>
      <c r="K9" s="1" t="s">
        <v>292</v>
      </c>
      <c r="L9" s="1" t="s">
        <v>294</v>
      </c>
      <c r="M9" s="17" t="s">
        <v>96</v>
      </c>
      <c r="N9" s="1" t="s">
        <v>296</v>
      </c>
      <c r="O9" s="1" t="s">
        <v>298</v>
      </c>
      <c r="P9" s="1" t="s">
        <v>300</v>
      </c>
      <c r="Q9" s="17" t="s">
        <v>98</v>
      </c>
      <c r="R9" s="1" t="s">
        <v>302</v>
      </c>
      <c r="S9" s="1" t="s">
        <v>304</v>
      </c>
      <c r="T9" s="1" t="s">
        <v>306</v>
      </c>
      <c r="U9" s="17" t="s">
        <v>100</v>
      </c>
      <c r="V9" s="1" t="s">
        <v>308</v>
      </c>
      <c r="W9" s="1" t="s">
        <v>310</v>
      </c>
      <c r="X9" s="1" t="s">
        <v>312</v>
      </c>
      <c r="Y9" s="17" t="s">
        <v>102</v>
      </c>
    </row>
    <row r="10" spans="1:25" ht="14.25" thickBot="1">
      <c r="A10" s="13" t="s">
        <v>90</v>
      </c>
      <c r="B10" s="1" t="s">
        <v>104</v>
      </c>
      <c r="C10" s="1" t="s">
        <v>104</v>
      </c>
      <c r="D10" s="1" t="s">
        <v>104</v>
      </c>
      <c r="E10" s="17" t="s">
        <v>104</v>
      </c>
      <c r="F10" s="1" t="s">
        <v>104</v>
      </c>
      <c r="G10" s="1" t="s">
        <v>104</v>
      </c>
      <c r="H10" s="1" t="s">
        <v>104</v>
      </c>
      <c r="I10" s="17" t="s">
        <v>104</v>
      </c>
      <c r="J10" s="1" t="s">
        <v>104</v>
      </c>
      <c r="K10" s="1" t="s">
        <v>104</v>
      </c>
      <c r="L10" s="1" t="s">
        <v>104</v>
      </c>
      <c r="M10" s="17" t="s">
        <v>104</v>
      </c>
      <c r="N10" s="1" t="s">
        <v>104</v>
      </c>
      <c r="O10" s="1" t="s">
        <v>104</v>
      </c>
      <c r="P10" s="1" t="s">
        <v>104</v>
      </c>
      <c r="Q10" s="17" t="s">
        <v>104</v>
      </c>
      <c r="R10" s="1" t="s">
        <v>104</v>
      </c>
      <c r="S10" s="1" t="s">
        <v>104</v>
      </c>
      <c r="T10" s="1" t="s">
        <v>104</v>
      </c>
      <c r="U10" s="17" t="s">
        <v>104</v>
      </c>
      <c r="V10" s="1" t="s">
        <v>104</v>
      </c>
      <c r="W10" s="1" t="s">
        <v>104</v>
      </c>
      <c r="X10" s="1" t="s">
        <v>104</v>
      </c>
      <c r="Y10" s="17" t="s">
        <v>104</v>
      </c>
    </row>
    <row r="11" spans="1:25" ht="14.25" thickTop="1">
      <c r="A11" s="26" t="s">
        <v>214</v>
      </c>
      <c r="B11" s="27">
        <v>73609</v>
      </c>
      <c r="C11" s="27">
        <v>50491</v>
      </c>
      <c r="D11" s="27">
        <v>22448</v>
      </c>
      <c r="E11" s="21">
        <v>97677</v>
      </c>
      <c r="F11" s="27">
        <v>71162</v>
      </c>
      <c r="G11" s="27">
        <v>48180</v>
      </c>
      <c r="H11" s="27">
        <v>22144</v>
      </c>
      <c r="I11" s="21">
        <v>97357</v>
      </c>
      <c r="J11" s="27">
        <v>72378</v>
      </c>
      <c r="K11" s="27">
        <v>49270</v>
      </c>
      <c r="L11" s="27">
        <v>21791</v>
      </c>
      <c r="M11" s="21">
        <v>87659</v>
      </c>
      <c r="N11" s="27">
        <v>63134</v>
      </c>
      <c r="O11" s="27">
        <v>42068</v>
      </c>
      <c r="P11" s="27">
        <v>18919</v>
      </c>
      <c r="Q11" s="21">
        <v>84831</v>
      </c>
      <c r="R11" s="27">
        <v>61338</v>
      </c>
      <c r="S11" s="27">
        <v>41260</v>
      </c>
      <c r="T11" s="27">
        <v>18742</v>
      </c>
      <c r="U11" s="21">
        <v>82534</v>
      </c>
      <c r="V11" s="27">
        <v>60811</v>
      </c>
      <c r="W11" s="27">
        <v>41872</v>
      </c>
      <c r="X11" s="27">
        <v>19368</v>
      </c>
      <c r="Y11" s="21">
        <v>101674</v>
      </c>
    </row>
    <row r="12" spans="1:25" ht="13.5">
      <c r="A12" s="7" t="s">
        <v>222</v>
      </c>
      <c r="B12" s="28">
        <v>56261</v>
      </c>
      <c r="C12" s="28">
        <v>38920</v>
      </c>
      <c r="D12" s="28">
        <v>17145</v>
      </c>
      <c r="E12" s="22">
        <v>75331</v>
      </c>
      <c r="F12" s="28">
        <v>55203</v>
      </c>
      <c r="G12" s="28">
        <v>37470</v>
      </c>
      <c r="H12" s="28">
        <v>17466</v>
      </c>
      <c r="I12" s="22">
        <v>74877</v>
      </c>
      <c r="J12" s="28">
        <v>55591</v>
      </c>
      <c r="K12" s="28">
        <v>38225</v>
      </c>
      <c r="L12" s="28">
        <v>16864</v>
      </c>
      <c r="M12" s="22">
        <v>66485</v>
      </c>
      <c r="N12" s="28">
        <v>47782</v>
      </c>
      <c r="O12" s="28">
        <v>31773</v>
      </c>
      <c r="P12" s="28">
        <v>14171</v>
      </c>
      <c r="Q12" s="22">
        <v>64598</v>
      </c>
      <c r="R12" s="28">
        <v>46450</v>
      </c>
      <c r="S12" s="28">
        <v>31527</v>
      </c>
      <c r="T12" s="28">
        <v>14471</v>
      </c>
      <c r="U12" s="22">
        <v>64281</v>
      </c>
      <c r="V12" s="28">
        <v>47278</v>
      </c>
      <c r="W12" s="28">
        <v>32914</v>
      </c>
      <c r="X12" s="28">
        <v>14975</v>
      </c>
      <c r="Y12" s="22">
        <v>78399</v>
      </c>
    </row>
    <row r="13" spans="1:25" ht="13.5">
      <c r="A13" s="7" t="s">
        <v>223</v>
      </c>
      <c r="B13" s="28">
        <v>17348</v>
      </c>
      <c r="C13" s="28">
        <v>11571</v>
      </c>
      <c r="D13" s="28">
        <v>5302</v>
      </c>
      <c r="E13" s="22">
        <v>22346</v>
      </c>
      <c r="F13" s="28">
        <v>15959</v>
      </c>
      <c r="G13" s="28">
        <v>10710</v>
      </c>
      <c r="H13" s="28">
        <v>4678</v>
      </c>
      <c r="I13" s="22">
        <v>22480</v>
      </c>
      <c r="J13" s="28">
        <v>16786</v>
      </c>
      <c r="K13" s="28">
        <v>11044</v>
      </c>
      <c r="L13" s="28">
        <v>4926</v>
      </c>
      <c r="M13" s="22">
        <v>21174</v>
      </c>
      <c r="N13" s="28">
        <v>15351</v>
      </c>
      <c r="O13" s="28">
        <v>10295</v>
      </c>
      <c r="P13" s="28">
        <v>4747</v>
      </c>
      <c r="Q13" s="22">
        <v>20232</v>
      </c>
      <c r="R13" s="28">
        <v>14887</v>
      </c>
      <c r="S13" s="28">
        <v>9733</v>
      </c>
      <c r="T13" s="28">
        <v>4271</v>
      </c>
      <c r="U13" s="22">
        <v>18252</v>
      </c>
      <c r="V13" s="28">
        <v>13532</v>
      </c>
      <c r="W13" s="28">
        <v>8957</v>
      </c>
      <c r="X13" s="28">
        <v>4392</v>
      </c>
      <c r="Y13" s="22">
        <v>23275</v>
      </c>
    </row>
    <row r="14" spans="1:25" ht="13.5">
      <c r="A14" s="7" t="s">
        <v>225</v>
      </c>
      <c r="B14" s="28">
        <v>12939</v>
      </c>
      <c r="C14" s="28">
        <v>8626</v>
      </c>
      <c r="D14" s="28">
        <v>4260</v>
      </c>
      <c r="E14" s="22">
        <v>16749</v>
      </c>
      <c r="F14" s="28">
        <v>12374</v>
      </c>
      <c r="G14" s="28">
        <v>8276</v>
      </c>
      <c r="H14" s="28">
        <v>4021</v>
      </c>
      <c r="I14" s="22">
        <v>17142</v>
      </c>
      <c r="J14" s="28">
        <v>12813</v>
      </c>
      <c r="K14" s="28">
        <v>8415</v>
      </c>
      <c r="L14" s="28">
        <v>4095</v>
      </c>
      <c r="M14" s="22">
        <v>16118</v>
      </c>
      <c r="N14" s="28">
        <v>11768</v>
      </c>
      <c r="O14" s="28">
        <v>7728</v>
      </c>
      <c r="P14" s="28">
        <v>3754</v>
      </c>
      <c r="Q14" s="22">
        <v>15615</v>
      </c>
      <c r="R14" s="28">
        <v>11509</v>
      </c>
      <c r="S14" s="28">
        <v>7656</v>
      </c>
      <c r="T14" s="28">
        <v>3715</v>
      </c>
      <c r="U14" s="22">
        <v>15453</v>
      </c>
      <c r="V14" s="28">
        <v>11523</v>
      </c>
      <c r="W14" s="28">
        <v>7678</v>
      </c>
      <c r="X14" s="28">
        <v>3762</v>
      </c>
      <c r="Y14" s="22">
        <v>16290</v>
      </c>
    </row>
    <row r="15" spans="1:25" ht="14.25" thickBot="1">
      <c r="A15" s="25" t="s">
        <v>226</v>
      </c>
      <c r="B15" s="29">
        <v>4408</v>
      </c>
      <c r="C15" s="29">
        <v>2944</v>
      </c>
      <c r="D15" s="29">
        <v>1042</v>
      </c>
      <c r="E15" s="23">
        <v>5596</v>
      </c>
      <c r="F15" s="29">
        <v>3584</v>
      </c>
      <c r="G15" s="29">
        <v>2434</v>
      </c>
      <c r="H15" s="29">
        <v>656</v>
      </c>
      <c r="I15" s="23">
        <v>5337</v>
      </c>
      <c r="J15" s="29">
        <v>3973</v>
      </c>
      <c r="K15" s="29">
        <v>2629</v>
      </c>
      <c r="L15" s="29">
        <v>831</v>
      </c>
      <c r="M15" s="23">
        <v>5056</v>
      </c>
      <c r="N15" s="29">
        <v>3582</v>
      </c>
      <c r="O15" s="29">
        <v>2566</v>
      </c>
      <c r="P15" s="29">
        <v>993</v>
      </c>
      <c r="Q15" s="23">
        <v>4617</v>
      </c>
      <c r="R15" s="29">
        <v>3378</v>
      </c>
      <c r="S15" s="29">
        <v>2077</v>
      </c>
      <c r="T15" s="29">
        <v>555</v>
      </c>
      <c r="U15" s="23">
        <v>2799</v>
      </c>
      <c r="V15" s="29">
        <v>2009</v>
      </c>
      <c r="W15" s="29">
        <v>1279</v>
      </c>
      <c r="X15" s="29">
        <v>629</v>
      </c>
      <c r="Y15" s="23">
        <v>6984</v>
      </c>
    </row>
    <row r="16" spans="1:25" ht="14.25" thickTop="1">
      <c r="A16" s="6" t="s">
        <v>227</v>
      </c>
      <c r="B16" s="28">
        <v>51</v>
      </c>
      <c r="C16" s="28">
        <v>35</v>
      </c>
      <c r="D16" s="28">
        <v>17</v>
      </c>
      <c r="E16" s="22">
        <v>108</v>
      </c>
      <c r="F16" s="28">
        <v>92</v>
      </c>
      <c r="G16" s="28">
        <v>65</v>
      </c>
      <c r="H16" s="28">
        <v>26</v>
      </c>
      <c r="I16" s="22">
        <v>92</v>
      </c>
      <c r="J16" s="28">
        <v>74</v>
      </c>
      <c r="K16" s="28">
        <v>55</v>
      </c>
      <c r="L16" s="28">
        <v>23</v>
      </c>
      <c r="M16" s="22">
        <v>78</v>
      </c>
      <c r="N16" s="28">
        <v>53</v>
      </c>
      <c r="O16" s="28">
        <v>42</v>
      </c>
      <c r="P16" s="28">
        <v>11</v>
      </c>
      <c r="Q16" s="22">
        <v>101</v>
      </c>
      <c r="R16" s="28">
        <v>77</v>
      </c>
      <c r="S16" s="28">
        <v>61</v>
      </c>
      <c r="T16" s="28">
        <v>19</v>
      </c>
      <c r="U16" s="22">
        <v>122</v>
      </c>
      <c r="V16" s="28">
        <v>77</v>
      </c>
      <c r="W16" s="28">
        <v>60</v>
      </c>
      <c r="X16" s="28">
        <v>17</v>
      </c>
      <c r="Y16" s="22">
        <v>138</v>
      </c>
    </row>
    <row r="17" spans="1:25" ht="13.5">
      <c r="A17" s="6" t="s">
        <v>228</v>
      </c>
      <c r="B17" s="28">
        <v>386</v>
      </c>
      <c r="C17" s="28">
        <v>187</v>
      </c>
      <c r="D17" s="28">
        <v>162</v>
      </c>
      <c r="E17" s="22">
        <v>364</v>
      </c>
      <c r="F17" s="28">
        <v>332</v>
      </c>
      <c r="G17" s="28">
        <v>183</v>
      </c>
      <c r="H17" s="28">
        <v>139</v>
      </c>
      <c r="I17" s="22">
        <v>267</v>
      </c>
      <c r="J17" s="28">
        <v>267</v>
      </c>
      <c r="K17" s="28">
        <v>149</v>
      </c>
      <c r="L17" s="28">
        <v>114</v>
      </c>
      <c r="M17" s="22">
        <v>255</v>
      </c>
      <c r="N17" s="28">
        <v>262</v>
      </c>
      <c r="O17" s="28">
        <v>137</v>
      </c>
      <c r="P17" s="28">
        <v>79</v>
      </c>
      <c r="Q17" s="22">
        <v>305</v>
      </c>
      <c r="R17" s="28">
        <v>286</v>
      </c>
      <c r="S17" s="28">
        <v>137</v>
      </c>
      <c r="T17" s="28">
        <v>74</v>
      </c>
      <c r="U17" s="22">
        <v>307</v>
      </c>
      <c r="V17" s="28">
        <v>290</v>
      </c>
      <c r="W17" s="28">
        <v>129</v>
      </c>
      <c r="X17" s="28">
        <v>97</v>
      </c>
      <c r="Y17" s="22">
        <v>368</v>
      </c>
    </row>
    <row r="18" spans="1:25" ht="13.5">
      <c r="A18" s="6" t="s">
        <v>231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>
        <v>61</v>
      </c>
      <c r="R18" s="28">
        <v>50</v>
      </c>
      <c r="S18" s="28">
        <v>31</v>
      </c>
      <c r="T18" s="28">
        <v>15</v>
      </c>
      <c r="U18" s="22">
        <v>66</v>
      </c>
      <c r="V18" s="28">
        <v>52</v>
      </c>
      <c r="W18" s="28">
        <v>36</v>
      </c>
      <c r="X18" s="28">
        <v>18</v>
      </c>
      <c r="Y18" s="22">
        <v>61</v>
      </c>
    </row>
    <row r="19" spans="1:25" ht="13.5">
      <c r="A19" s="6" t="s">
        <v>3</v>
      </c>
      <c r="B19" s="28">
        <v>239</v>
      </c>
      <c r="C19" s="28">
        <v>189</v>
      </c>
      <c r="D19" s="28"/>
      <c r="E19" s="22"/>
      <c r="F19" s="28"/>
      <c r="G19" s="28"/>
      <c r="H19" s="28"/>
      <c r="I19" s="22">
        <v>134</v>
      </c>
      <c r="J19" s="28"/>
      <c r="K19" s="28"/>
      <c r="L19" s="28"/>
      <c r="M19" s="22">
        <v>55</v>
      </c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230</v>
      </c>
      <c r="B20" s="28">
        <v>20</v>
      </c>
      <c r="C20" s="28"/>
      <c r="D20" s="28"/>
      <c r="E20" s="22">
        <v>353</v>
      </c>
      <c r="F20" s="28">
        <v>219</v>
      </c>
      <c r="G20" s="28">
        <v>285</v>
      </c>
      <c r="H20" s="28"/>
      <c r="I20" s="22">
        <v>84</v>
      </c>
      <c r="J20" s="28">
        <v>5</v>
      </c>
      <c r="K20" s="28">
        <v>13</v>
      </c>
      <c r="L20" s="28"/>
      <c r="M20" s="22"/>
      <c r="N20" s="28"/>
      <c r="O20" s="28"/>
      <c r="P20" s="28"/>
      <c r="Q20" s="22"/>
      <c r="R20" s="28"/>
      <c r="S20" s="28">
        <v>140</v>
      </c>
      <c r="T20" s="28">
        <v>83</v>
      </c>
      <c r="U20" s="22"/>
      <c r="V20" s="28"/>
      <c r="W20" s="28"/>
      <c r="X20" s="28"/>
      <c r="Y20" s="22"/>
    </row>
    <row r="21" spans="1:25" ht="13.5">
      <c r="A21" s="6" t="s">
        <v>4</v>
      </c>
      <c r="B21" s="28"/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>
        <v>65</v>
      </c>
      <c r="U21" s="22"/>
      <c r="V21" s="28"/>
      <c r="W21" s="28"/>
      <c r="X21" s="28"/>
      <c r="Y21" s="22"/>
    </row>
    <row r="22" spans="1:25" ht="13.5">
      <c r="A22" s="6" t="s">
        <v>121</v>
      </c>
      <c r="B22" s="28">
        <v>253</v>
      </c>
      <c r="C22" s="28">
        <v>123</v>
      </c>
      <c r="D22" s="28">
        <v>80</v>
      </c>
      <c r="E22" s="22">
        <v>334</v>
      </c>
      <c r="F22" s="28">
        <v>239</v>
      </c>
      <c r="G22" s="28">
        <v>147</v>
      </c>
      <c r="H22" s="28">
        <v>243</v>
      </c>
      <c r="I22" s="22">
        <v>262</v>
      </c>
      <c r="J22" s="28">
        <v>251</v>
      </c>
      <c r="K22" s="28">
        <v>189</v>
      </c>
      <c r="L22" s="28">
        <v>152</v>
      </c>
      <c r="M22" s="22">
        <v>317</v>
      </c>
      <c r="N22" s="28">
        <v>247</v>
      </c>
      <c r="O22" s="28">
        <v>205</v>
      </c>
      <c r="P22" s="28">
        <v>70</v>
      </c>
      <c r="Q22" s="22">
        <v>375</v>
      </c>
      <c r="R22" s="28">
        <v>290</v>
      </c>
      <c r="S22" s="28">
        <v>198</v>
      </c>
      <c r="T22" s="28">
        <v>46</v>
      </c>
      <c r="U22" s="22">
        <v>319</v>
      </c>
      <c r="V22" s="28">
        <v>245</v>
      </c>
      <c r="W22" s="28">
        <v>175</v>
      </c>
      <c r="X22" s="28">
        <v>72</v>
      </c>
      <c r="Y22" s="22">
        <v>412</v>
      </c>
    </row>
    <row r="23" spans="1:25" ht="13.5">
      <c r="A23" s="6" t="s">
        <v>233</v>
      </c>
      <c r="B23" s="28">
        <v>950</v>
      </c>
      <c r="C23" s="28">
        <v>535</v>
      </c>
      <c r="D23" s="28">
        <v>260</v>
      </c>
      <c r="E23" s="22">
        <v>1160</v>
      </c>
      <c r="F23" s="28">
        <v>884</v>
      </c>
      <c r="G23" s="28">
        <v>681</v>
      </c>
      <c r="H23" s="28">
        <v>409</v>
      </c>
      <c r="I23" s="22">
        <v>841</v>
      </c>
      <c r="J23" s="28">
        <v>599</v>
      </c>
      <c r="K23" s="28">
        <v>408</v>
      </c>
      <c r="L23" s="28">
        <v>289</v>
      </c>
      <c r="M23" s="22">
        <v>706</v>
      </c>
      <c r="N23" s="28">
        <v>563</v>
      </c>
      <c r="O23" s="28">
        <v>385</v>
      </c>
      <c r="P23" s="28">
        <v>160</v>
      </c>
      <c r="Q23" s="22">
        <v>843</v>
      </c>
      <c r="R23" s="28">
        <v>703</v>
      </c>
      <c r="S23" s="28">
        <v>569</v>
      </c>
      <c r="T23" s="28">
        <v>305</v>
      </c>
      <c r="U23" s="22">
        <v>816</v>
      </c>
      <c r="V23" s="28">
        <v>666</v>
      </c>
      <c r="W23" s="28">
        <v>402</v>
      </c>
      <c r="X23" s="28">
        <v>206</v>
      </c>
      <c r="Y23" s="22">
        <v>980</v>
      </c>
    </row>
    <row r="24" spans="1:25" ht="13.5">
      <c r="A24" s="6" t="s">
        <v>235</v>
      </c>
      <c r="B24" s="28">
        <v>153</v>
      </c>
      <c r="C24" s="28">
        <v>104</v>
      </c>
      <c r="D24" s="28">
        <v>55</v>
      </c>
      <c r="E24" s="22">
        <v>188</v>
      </c>
      <c r="F24" s="28">
        <v>138</v>
      </c>
      <c r="G24" s="28">
        <v>90</v>
      </c>
      <c r="H24" s="28">
        <v>44</v>
      </c>
      <c r="I24" s="22">
        <v>220</v>
      </c>
      <c r="J24" s="28">
        <v>167</v>
      </c>
      <c r="K24" s="28">
        <v>113</v>
      </c>
      <c r="L24" s="28">
        <v>58</v>
      </c>
      <c r="M24" s="22">
        <v>225</v>
      </c>
      <c r="N24" s="28">
        <v>166</v>
      </c>
      <c r="O24" s="28">
        <v>107</v>
      </c>
      <c r="P24" s="28">
        <v>48</v>
      </c>
      <c r="Q24" s="22">
        <v>234</v>
      </c>
      <c r="R24" s="28">
        <v>177</v>
      </c>
      <c r="S24" s="28">
        <v>121</v>
      </c>
      <c r="T24" s="28">
        <v>55</v>
      </c>
      <c r="U24" s="22">
        <v>316</v>
      </c>
      <c r="V24" s="28">
        <v>244</v>
      </c>
      <c r="W24" s="28">
        <v>170</v>
      </c>
      <c r="X24" s="28">
        <v>84</v>
      </c>
      <c r="Y24" s="22">
        <v>377</v>
      </c>
    </row>
    <row r="25" spans="1:25" ht="13.5">
      <c r="A25" s="6" t="s">
        <v>5</v>
      </c>
      <c r="B25" s="28"/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>
        <v>233</v>
      </c>
      <c r="V25" s="28">
        <v>231</v>
      </c>
      <c r="W25" s="28">
        <v>314</v>
      </c>
      <c r="X25" s="28">
        <v>381</v>
      </c>
      <c r="Y25" s="22"/>
    </row>
    <row r="26" spans="1:25" ht="13.5">
      <c r="A26" s="6" t="s">
        <v>6</v>
      </c>
      <c r="B26" s="28"/>
      <c r="C26" s="28"/>
      <c r="D26" s="28"/>
      <c r="E26" s="22">
        <v>98</v>
      </c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121</v>
      </c>
      <c r="B27" s="28">
        <v>287</v>
      </c>
      <c r="C27" s="28">
        <v>214</v>
      </c>
      <c r="D27" s="28">
        <v>154</v>
      </c>
      <c r="E27" s="22">
        <v>446</v>
      </c>
      <c r="F27" s="28">
        <v>426</v>
      </c>
      <c r="G27" s="28">
        <v>341</v>
      </c>
      <c r="H27" s="28">
        <v>137</v>
      </c>
      <c r="I27" s="22">
        <v>557</v>
      </c>
      <c r="J27" s="28">
        <v>294</v>
      </c>
      <c r="K27" s="28">
        <v>158</v>
      </c>
      <c r="L27" s="28">
        <v>81</v>
      </c>
      <c r="M27" s="22">
        <v>593</v>
      </c>
      <c r="N27" s="28">
        <v>395</v>
      </c>
      <c r="O27" s="28">
        <v>218</v>
      </c>
      <c r="P27" s="28">
        <v>82</v>
      </c>
      <c r="Q27" s="22">
        <v>492</v>
      </c>
      <c r="R27" s="28">
        <v>268</v>
      </c>
      <c r="S27" s="28">
        <v>195</v>
      </c>
      <c r="T27" s="28">
        <v>79</v>
      </c>
      <c r="U27" s="22">
        <v>456</v>
      </c>
      <c r="V27" s="28">
        <v>386</v>
      </c>
      <c r="W27" s="28">
        <v>289</v>
      </c>
      <c r="X27" s="28">
        <v>110</v>
      </c>
      <c r="Y27" s="22">
        <v>642</v>
      </c>
    </row>
    <row r="28" spans="1:25" ht="13.5">
      <c r="A28" s="6" t="s">
        <v>241</v>
      </c>
      <c r="B28" s="28">
        <v>440</v>
      </c>
      <c r="C28" s="28">
        <v>319</v>
      </c>
      <c r="D28" s="28">
        <v>210</v>
      </c>
      <c r="E28" s="22">
        <v>733</v>
      </c>
      <c r="F28" s="28">
        <v>565</v>
      </c>
      <c r="G28" s="28">
        <v>431</v>
      </c>
      <c r="H28" s="28">
        <v>181</v>
      </c>
      <c r="I28" s="22">
        <v>777</v>
      </c>
      <c r="J28" s="28">
        <v>462</v>
      </c>
      <c r="K28" s="28">
        <v>272</v>
      </c>
      <c r="L28" s="28">
        <v>139</v>
      </c>
      <c r="M28" s="22">
        <v>819</v>
      </c>
      <c r="N28" s="28">
        <v>561</v>
      </c>
      <c r="O28" s="28">
        <v>325</v>
      </c>
      <c r="P28" s="28">
        <v>131</v>
      </c>
      <c r="Q28" s="22">
        <v>726</v>
      </c>
      <c r="R28" s="28">
        <v>446</v>
      </c>
      <c r="S28" s="28">
        <v>316</v>
      </c>
      <c r="T28" s="28">
        <v>135</v>
      </c>
      <c r="U28" s="22">
        <v>1164</v>
      </c>
      <c r="V28" s="28">
        <v>862</v>
      </c>
      <c r="W28" s="28">
        <v>775</v>
      </c>
      <c r="X28" s="28">
        <v>576</v>
      </c>
      <c r="Y28" s="22">
        <v>1019</v>
      </c>
    </row>
    <row r="29" spans="1:25" ht="14.25" thickBot="1">
      <c r="A29" s="25" t="s">
        <v>243</v>
      </c>
      <c r="B29" s="29">
        <v>4917</v>
      </c>
      <c r="C29" s="29">
        <v>3160</v>
      </c>
      <c r="D29" s="29">
        <v>1092</v>
      </c>
      <c r="E29" s="23">
        <v>6023</v>
      </c>
      <c r="F29" s="29">
        <v>3903</v>
      </c>
      <c r="G29" s="29">
        <v>2684</v>
      </c>
      <c r="H29" s="29">
        <v>884</v>
      </c>
      <c r="I29" s="23">
        <v>5401</v>
      </c>
      <c r="J29" s="29">
        <v>4110</v>
      </c>
      <c r="K29" s="29">
        <v>2765</v>
      </c>
      <c r="L29" s="29">
        <v>981</v>
      </c>
      <c r="M29" s="23">
        <v>4942</v>
      </c>
      <c r="N29" s="29">
        <v>3583</v>
      </c>
      <c r="O29" s="29">
        <v>2625</v>
      </c>
      <c r="P29" s="29">
        <v>1021</v>
      </c>
      <c r="Q29" s="23">
        <v>4733</v>
      </c>
      <c r="R29" s="29">
        <v>3635</v>
      </c>
      <c r="S29" s="29">
        <v>2330</v>
      </c>
      <c r="T29" s="29">
        <v>725</v>
      </c>
      <c r="U29" s="23">
        <v>2451</v>
      </c>
      <c r="V29" s="29">
        <v>1813</v>
      </c>
      <c r="W29" s="29">
        <v>906</v>
      </c>
      <c r="X29" s="29">
        <v>259</v>
      </c>
      <c r="Y29" s="23">
        <v>6945</v>
      </c>
    </row>
    <row r="30" spans="1:25" ht="14.25" thickTop="1">
      <c r="A30" s="6" t="s">
        <v>37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>
        <v>115</v>
      </c>
      <c r="V30" s="28">
        <v>115</v>
      </c>
      <c r="W30" s="28">
        <v>115</v>
      </c>
      <c r="X30" s="28"/>
      <c r="Y30" s="22"/>
    </row>
    <row r="31" spans="1:25" ht="13.5">
      <c r="A31" s="6" t="s">
        <v>244</v>
      </c>
      <c r="B31" s="28"/>
      <c r="C31" s="28"/>
      <c r="D31" s="28"/>
      <c r="E31" s="22"/>
      <c r="F31" s="28"/>
      <c r="G31" s="28"/>
      <c r="H31" s="28"/>
      <c r="I31" s="22">
        <v>1834</v>
      </c>
      <c r="J31" s="28"/>
      <c r="K31" s="28"/>
      <c r="L31" s="28"/>
      <c r="M31" s="22"/>
      <c r="N31" s="28"/>
      <c r="O31" s="28"/>
      <c r="P31" s="28"/>
      <c r="Q31" s="22">
        <v>474</v>
      </c>
      <c r="R31" s="28">
        <v>474</v>
      </c>
      <c r="S31" s="28">
        <v>474</v>
      </c>
      <c r="T31" s="28">
        <v>446</v>
      </c>
      <c r="U31" s="22">
        <v>1125</v>
      </c>
      <c r="V31" s="28"/>
      <c r="W31" s="28"/>
      <c r="X31" s="28"/>
      <c r="Y31" s="22">
        <v>53</v>
      </c>
    </row>
    <row r="32" spans="1:25" ht="13.5">
      <c r="A32" s="6" t="s">
        <v>245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>
        <v>51</v>
      </c>
    </row>
    <row r="33" spans="1:25" ht="13.5">
      <c r="A33" s="6" t="s">
        <v>246</v>
      </c>
      <c r="B33" s="28"/>
      <c r="C33" s="28"/>
      <c r="D33" s="28"/>
      <c r="E33" s="22"/>
      <c r="F33" s="28"/>
      <c r="G33" s="28"/>
      <c r="H33" s="28"/>
      <c r="I33" s="22">
        <v>63</v>
      </c>
      <c r="J33" s="28">
        <v>63</v>
      </c>
      <c r="K33" s="28">
        <v>63</v>
      </c>
      <c r="L33" s="28"/>
      <c r="M33" s="22"/>
      <c r="N33" s="28"/>
      <c r="O33" s="28"/>
      <c r="P33" s="28"/>
      <c r="Q33" s="22">
        <v>275</v>
      </c>
      <c r="R33" s="28"/>
      <c r="S33" s="28"/>
      <c r="T33" s="28"/>
      <c r="U33" s="22">
        <v>3</v>
      </c>
      <c r="V33" s="28">
        <v>3</v>
      </c>
      <c r="W33" s="28">
        <v>3</v>
      </c>
      <c r="X33" s="28"/>
      <c r="Y33" s="22"/>
    </row>
    <row r="34" spans="1:25" ht="13.5">
      <c r="A34" s="6" t="s">
        <v>31</v>
      </c>
      <c r="B34" s="28">
        <v>43</v>
      </c>
      <c r="C34" s="28">
        <v>43</v>
      </c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251</v>
      </c>
      <c r="B35" s="28"/>
      <c r="C35" s="28"/>
      <c r="D35" s="28"/>
      <c r="E35" s="22">
        <v>582</v>
      </c>
      <c r="F35" s="28"/>
      <c r="G35" s="28"/>
      <c r="H35" s="28"/>
      <c r="I35" s="22">
        <v>325</v>
      </c>
      <c r="J35" s="28">
        <v>212</v>
      </c>
      <c r="K35" s="28">
        <v>212</v>
      </c>
      <c r="L35" s="28">
        <v>212</v>
      </c>
      <c r="M35" s="22">
        <v>1</v>
      </c>
      <c r="N35" s="28">
        <v>1</v>
      </c>
      <c r="O35" s="28">
        <v>1</v>
      </c>
      <c r="P35" s="28"/>
      <c r="Q35" s="22">
        <v>194</v>
      </c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7</v>
      </c>
      <c r="B36" s="28">
        <v>43</v>
      </c>
      <c r="C36" s="28">
        <v>43</v>
      </c>
      <c r="D36" s="28"/>
      <c r="E36" s="22">
        <v>582</v>
      </c>
      <c r="F36" s="28"/>
      <c r="G36" s="28"/>
      <c r="H36" s="28"/>
      <c r="I36" s="22">
        <v>3689</v>
      </c>
      <c r="J36" s="28">
        <v>276</v>
      </c>
      <c r="K36" s="28">
        <v>276</v>
      </c>
      <c r="L36" s="28">
        <v>212</v>
      </c>
      <c r="M36" s="22">
        <v>472</v>
      </c>
      <c r="N36" s="28">
        <v>472</v>
      </c>
      <c r="O36" s="28">
        <v>1</v>
      </c>
      <c r="P36" s="28"/>
      <c r="Q36" s="22">
        <v>969</v>
      </c>
      <c r="R36" s="28">
        <v>499</v>
      </c>
      <c r="S36" s="28">
        <v>499</v>
      </c>
      <c r="T36" s="28">
        <v>446</v>
      </c>
      <c r="U36" s="22">
        <v>1244</v>
      </c>
      <c r="V36" s="28">
        <v>119</v>
      </c>
      <c r="W36" s="28">
        <v>119</v>
      </c>
      <c r="X36" s="28"/>
      <c r="Y36" s="22">
        <v>252</v>
      </c>
    </row>
    <row r="37" spans="1:25" ht="13.5">
      <c r="A37" s="6" t="s">
        <v>254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>
        <v>801</v>
      </c>
      <c r="V37" s="28">
        <v>801</v>
      </c>
      <c r="W37" s="28">
        <v>801</v>
      </c>
      <c r="X37" s="28">
        <v>801</v>
      </c>
      <c r="Y37" s="22"/>
    </row>
    <row r="38" spans="1:25" ht="13.5">
      <c r="A38" s="6" t="s">
        <v>255</v>
      </c>
      <c r="B38" s="28"/>
      <c r="C38" s="28"/>
      <c r="D38" s="28"/>
      <c r="E38" s="22"/>
      <c r="F38" s="28"/>
      <c r="G38" s="28"/>
      <c r="H38" s="28"/>
      <c r="I38" s="22">
        <v>36</v>
      </c>
      <c r="J38" s="28">
        <v>18</v>
      </c>
      <c r="K38" s="28"/>
      <c r="L38" s="28"/>
      <c r="M38" s="22"/>
      <c r="N38" s="28"/>
      <c r="O38" s="28"/>
      <c r="P38" s="28"/>
      <c r="Q38" s="22">
        <v>38</v>
      </c>
      <c r="R38" s="28"/>
      <c r="S38" s="28"/>
      <c r="T38" s="28"/>
      <c r="U38" s="22">
        <v>23</v>
      </c>
      <c r="V38" s="28">
        <v>23</v>
      </c>
      <c r="W38" s="28">
        <v>23</v>
      </c>
      <c r="X38" s="28"/>
      <c r="Y38" s="22">
        <v>51</v>
      </c>
    </row>
    <row r="39" spans="1:25" ht="13.5">
      <c r="A39" s="6" t="s">
        <v>256</v>
      </c>
      <c r="B39" s="28"/>
      <c r="C39" s="28"/>
      <c r="D39" s="28"/>
      <c r="E39" s="22">
        <v>40</v>
      </c>
      <c r="F39" s="28">
        <v>31</v>
      </c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257</v>
      </c>
      <c r="B40" s="28"/>
      <c r="C40" s="28"/>
      <c r="D40" s="28"/>
      <c r="E40" s="22"/>
      <c r="F40" s="28"/>
      <c r="G40" s="28"/>
      <c r="H40" s="28"/>
      <c r="I40" s="22">
        <v>42</v>
      </c>
      <c r="J40" s="28"/>
      <c r="K40" s="28"/>
      <c r="L40" s="28"/>
      <c r="M40" s="22"/>
      <c r="N40" s="28"/>
      <c r="O40" s="28"/>
      <c r="P40" s="28"/>
      <c r="Q40" s="22">
        <v>1</v>
      </c>
      <c r="R40" s="28"/>
      <c r="S40" s="28"/>
      <c r="T40" s="28"/>
      <c r="U40" s="22">
        <v>3</v>
      </c>
      <c r="V40" s="28">
        <v>3</v>
      </c>
      <c r="W40" s="28">
        <v>3</v>
      </c>
      <c r="X40" s="28">
        <v>3</v>
      </c>
      <c r="Y40" s="22">
        <v>320</v>
      </c>
    </row>
    <row r="41" spans="1:25" ht="13.5">
      <c r="A41" s="6" t="s">
        <v>258</v>
      </c>
      <c r="B41" s="28"/>
      <c r="C41" s="28"/>
      <c r="D41" s="28"/>
      <c r="E41" s="22">
        <v>203</v>
      </c>
      <c r="F41" s="28"/>
      <c r="G41" s="28"/>
      <c r="H41" s="28"/>
      <c r="I41" s="22">
        <v>405</v>
      </c>
      <c r="J41" s="28"/>
      <c r="K41" s="28"/>
      <c r="L41" s="28"/>
      <c r="M41" s="22">
        <v>54</v>
      </c>
      <c r="N41" s="28">
        <v>29</v>
      </c>
      <c r="O41" s="28">
        <v>4</v>
      </c>
      <c r="P41" s="28"/>
      <c r="Q41" s="22">
        <v>63</v>
      </c>
      <c r="R41" s="28">
        <v>0</v>
      </c>
      <c r="S41" s="28">
        <v>4</v>
      </c>
      <c r="T41" s="28">
        <v>11</v>
      </c>
      <c r="U41" s="22">
        <v>53</v>
      </c>
      <c r="V41" s="28">
        <v>24</v>
      </c>
      <c r="W41" s="28">
        <v>34</v>
      </c>
      <c r="X41" s="28">
        <v>344</v>
      </c>
      <c r="Y41" s="22">
        <v>60</v>
      </c>
    </row>
    <row r="42" spans="1:25" ht="13.5">
      <c r="A42" s="6" t="s">
        <v>8</v>
      </c>
      <c r="B42" s="28"/>
      <c r="C42" s="28"/>
      <c r="D42" s="28"/>
      <c r="E42" s="22">
        <v>116</v>
      </c>
      <c r="F42" s="28"/>
      <c r="G42" s="28"/>
      <c r="H42" s="28"/>
      <c r="I42" s="22">
        <v>31</v>
      </c>
      <c r="J42" s="28">
        <v>31</v>
      </c>
      <c r="K42" s="28">
        <v>31</v>
      </c>
      <c r="L42" s="28">
        <v>31</v>
      </c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6" t="s">
        <v>9</v>
      </c>
      <c r="B43" s="28"/>
      <c r="C43" s="28"/>
      <c r="D43" s="28"/>
      <c r="E43" s="22">
        <v>54</v>
      </c>
      <c r="F43" s="28"/>
      <c r="G43" s="28"/>
      <c r="H43" s="28"/>
      <c r="I43" s="22">
        <v>7</v>
      </c>
      <c r="J43" s="28">
        <v>7</v>
      </c>
      <c r="K43" s="28"/>
      <c r="L43" s="28"/>
      <c r="M43" s="22">
        <v>28</v>
      </c>
      <c r="N43" s="28"/>
      <c r="O43" s="28"/>
      <c r="P43" s="28"/>
      <c r="Q43" s="22"/>
      <c r="R43" s="28"/>
      <c r="S43" s="28"/>
      <c r="T43" s="28"/>
      <c r="U43" s="22">
        <v>26</v>
      </c>
      <c r="V43" s="28"/>
      <c r="W43" s="28"/>
      <c r="X43" s="28"/>
      <c r="Y43" s="22">
        <v>14</v>
      </c>
    </row>
    <row r="44" spans="1:25" ht="13.5">
      <c r="A44" s="6" t="s">
        <v>10</v>
      </c>
      <c r="B44" s="28">
        <v>526</v>
      </c>
      <c r="C44" s="28">
        <v>192</v>
      </c>
      <c r="D44" s="28">
        <v>115</v>
      </c>
      <c r="E44" s="22">
        <v>808</v>
      </c>
      <c r="F44" s="28">
        <v>100</v>
      </c>
      <c r="G44" s="28"/>
      <c r="H44" s="28"/>
      <c r="I44" s="22">
        <v>1654</v>
      </c>
      <c r="J44" s="28">
        <v>663</v>
      </c>
      <c r="K44" s="28"/>
      <c r="L44" s="28"/>
      <c r="M44" s="22">
        <v>292</v>
      </c>
      <c r="N44" s="28">
        <v>40</v>
      </c>
      <c r="O44" s="28">
        <v>40</v>
      </c>
      <c r="P44" s="28">
        <v>27</v>
      </c>
      <c r="Q44" s="22">
        <v>1096</v>
      </c>
      <c r="R44" s="28">
        <v>638</v>
      </c>
      <c r="S44" s="28">
        <v>17</v>
      </c>
      <c r="T44" s="28"/>
      <c r="U44" s="22">
        <v>506</v>
      </c>
      <c r="V44" s="28">
        <v>378</v>
      </c>
      <c r="W44" s="28">
        <v>76</v>
      </c>
      <c r="X44" s="28"/>
      <c r="Y44" s="22">
        <v>121</v>
      </c>
    </row>
    <row r="45" spans="1:25" ht="13.5">
      <c r="A45" s="6" t="s">
        <v>11</v>
      </c>
      <c r="B45" s="28"/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>
        <v>824</v>
      </c>
      <c r="V45" s="28">
        <v>815</v>
      </c>
      <c r="W45" s="28">
        <v>815</v>
      </c>
      <c r="X45" s="28">
        <v>50</v>
      </c>
      <c r="Y45" s="22">
        <v>105</v>
      </c>
    </row>
    <row r="46" spans="1:25" ht="13.5">
      <c r="A46" s="6" t="s">
        <v>267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>
        <v>63</v>
      </c>
      <c r="N46" s="28">
        <v>56</v>
      </c>
      <c r="O46" s="28">
        <v>52</v>
      </c>
      <c r="P46" s="28"/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6" t="s">
        <v>12</v>
      </c>
      <c r="B47" s="28">
        <v>526</v>
      </c>
      <c r="C47" s="28">
        <v>192</v>
      </c>
      <c r="D47" s="28">
        <v>115</v>
      </c>
      <c r="E47" s="22">
        <v>1222</v>
      </c>
      <c r="F47" s="28">
        <v>131</v>
      </c>
      <c r="G47" s="28"/>
      <c r="H47" s="28"/>
      <c r="I47" s="22">
        <v>3978</v>
      </c>
      <c r="J47" s="28">
        <v>721</v>
      </c>
      <c r="K47" s="28">
        <v>31</v>
      </c>
      <c r="L47" s="28">
        <v>31</v>
      </c>
      <c r="M47" s="22">
        <v>764</v>
      </c>
      <c r="N47" s="28">
        <v>327</v>
      </c>
      <c r="O47" s="28">
        <v>297</v>
      </c>
      <c r="P47" s="28">
        <v>228</v>
      </c>
      <c r="Q47" s="22">
        <v>1406</v>
      </c>
      <c r="R47" s="28">
        <v>639</v>
      </c>
      <c r="S47" s="28">
        <v>22</v>
      </c>
      <c r="T47" s="28">
        <v>11</v>
      </c>
      <c r="U47" s="22">
        <v>2244</v>
      </c>
      <c r="V47" s="28">
        <v>2047</v>
      </c>
      <c r="W47" s="28">
        <v>1756</v>
      </c>
      <c r="X47" s="28">
        <v>1200</v>
      </c>
      <c r="Y47" s="22">
        <v>701</v>
      </c>
    </row>
    <row r="48" spans="1:25" ht="13.5">
      <c r="A48" s="7" t="s">
        <v>271</v>
      </c>
      <c r="B48" s="28">
        <v>4434</v>
      </c>
      <c r="C48" s="28">
        <v>3011</v>
      </c>
      <c r="D48" s="28">
        <v>977</v>
      </c>
      <c r="E48" s="22">
        <v>5384</v>
      </c>
      <c r="F48" s="28">
        <v>3771</v>
      </c>
      <c r="G48" s="28">
        <v>2684</v>
      </c>
      <c r="H48" s="28">
        <v>884</v>
      </c>
      <c r="I48" s="22">
        <v>5113</v>
      </c>
      <c r="J48" s="28">
        <v>3665</v>
      </c>
      <c r="K48" s="28">
        <v>3010</v>
      </c>
      <c r="L48" s="28">
        <v>1162</v>
      </c>
      <c r="M48" s="22">
        <v>4650</v>
      </c>
      <c r="N48" s="28">
        <v>3728</v>
      </c>
      <c r="O48" s="28">
        <v>2329</v>
      </c>
      <c r="P48" s="28">
        <v>793</v>
      </c>
      <c r="Q48" s="22">
        <v>4296</v>
      </c>
      <c r="R48" s="28">
        <v>3496</v>
      </c>
      <c r="S48" s="28">
        <v>2807</v>
      </c>
      <c r="T48" s="28">
        <v>1160</v>
      </c>
      <c r="U48" s="22">
        <v>1451</v>
      </c>
      <c r="V48" s="28">
        <v>-115</v>
      </c>
      <c r="W48" s="28">
        <v>-730</v>
      </c>
      <c r="X48" s="28">
        <v>-940</v>
      </c>
      <c r="Y48" s="22">
        <v>6496</v>
      </c>
    </row>
    <row r="49" spans="1:25" ht="13.5">
      <c r="A49" s="7" t="s">
        <v>272</v>
      </c>
      <c r="B49" s="28">
        <v>1424</v>
      </c>
      <c r="C49" s="28">
        <v>921</v>
      </c>
      <c r="D49" s="28">
        <v>411</v>
      </c>
      <c r="E49" s="22">
        <v>1103</v>
      </c>
      <c r="F49" s="28">
        <v>1797</v>
      </c>
      <c r="G49" s="28">
        <v>1422</v>
      </c>
      <c r="H49" s="28">
        <v>500</v>
      </c>
      <c r="I49" s="22">
        <v>1232</v>
      </c>
      <c r="J49" s="28">
        <v>1677</v>
      </c>
      <c r="K49" s="28">
        <v>1186</v>
      </c>
      <c r="L49" s="28">
        <v>459</v>
      </c>
      <c r="M49" s="22">
        <v>1666</v>
      </c>
      <c r="N49" s="28">
        <v>1144</v>
      </c>
      <c r="O49" s="28">
        <v>931</v>
      </c>
      <c r="P49" s="28">
        <v>211</v>
      </c>
      <c r="Q49" s="22">
        <v>874</v>
      </c>
      <c r="R49" s="28">
        <v>1432</v>
      </c>
      <c r="S49" s="28">
        <v>1219</v>
      </c>
      <c r="T49" s="28">
        <v>499</v>
      </c>
      <c r="U49" s="22">
        <v>931</v>
      </c>
      <c r="V49" s="28">
        <v>586</v>
      </c>
      <c r="W49" s="28">
        <v>369</v>
      </c>
      <c r="X49" s="28">
        <v>288</v>
      </c>
      <c r="Y49" s="22">
        <v>2269</v>
      </c>
    </row>
    <row r="50" spans="1:25" ht="13.5">
      <c r="A50" s="7" t="s">
        <v>273</v>
      </c>
      <c r="B50" s="28">
        <v>105</v>
      </c>
      <c r="C50" s="28">
        <v>57</v>
      </c>
      <c r="D50" s="28">
        <v>-70</v>
      </c>
      <c r="E50" s="22">
        <v>852</v>
      </c>
      <c r="F50" s="28">
        <v>-339</v>
      </c>
      <c r="G50" s="28">
        <v>-406</v>
      </c>
      <c r="H50" s="28">
        <v>-209</v>
      </c>
      <c r="I50" s="22">
        <v>480</v>
      </c>
      <c r="J50" s="28">
        <v>-400</v>
      </c>
      <c r="K50" s="28">
        <v>-98</v>
      </c>
      <c r="L50" s="28">
        <v>-94</v>
      </c>
      <c r="M50" s="22">
        <v>-213</v>
      </c>
      <c r="N50" s="28">
        <v>464</v>
      </c>
      <c r="O50" s="28">
        <v>84</v>
      </c>
      <c r="P50" s="28">
        <v>146</v>
      </c>
      <c r="Q50" s="22">
        <v>1148</v>
      </c>
      <c r="R50" s="28">
        <v>522</v>
      </c>
      <c r="S50" s="28">
        <v>46</v>
      </c>
      <c r="T50" s="28">
        <v>-1</v>
      </c>
      <c r="U50" s="22">
        <v>-313</v>
      </c>
      <c r="V50" s="28">
        <v>-397</v>
      </c>
      <c r="W50" s="28">
        <v>-478</v>
      </c>
      <c r="X50" s="28">
        <v>-563</v>
      </c>
      <c r="Y50" s="22">
        <v>188</v>
      </c>
    </row>
    <row r="51" spans="1:25" ht="13.5">
      <c r="A51" s="7" t="s">
        <v>274</v>
      </c>
      <c r="B51" s="28">
        <v>1530</v>
      </c>
      <c r="C51" s="28">
        <v>978</v>
      </c>
      <c r="D51" s="28">
        <v>340</v>
      </c>
      <c r="E51" s="22">
        <v>1955</v>
      </c>
      <c r="F51" s="28">
        <v>1458</v>
      </c>
      <c r="G51" s="28">
        <v>1016</v>
      </c>
      <c r="H51" s="28">
        <v>291</v>
      </c>
      <c r="I51" s="22">
        <v>1712</v>
      </c>
      <c r="J51" s="28">
        <v>1276</v>
      </c>
      <c r="K51" s="28">
        <v>1087</v>
      </c>
      <c r="L51" s="28">
        <v>365</v>
      </c>
      <c r="M51" s="22">
        <v>1453</v>
      </c>
      <c r="N51" s="28">
        <v>1608</v>
      </c>
      <c r="O51" s="28">
        <v>1015</v>
      </c>
      <c r="P51" s="28">
        <v>358</v>
      </c>
      <c r="Q51" s="22">
        <v>2022</v>
      </c>
      <c r="R51" s="28">
        <v>1955</v>
      </c>
      <c r="S51" s="28">
        <v>1265</v>
      </c>
      <c r="T51" s="28">
        <v>497</v>
      </c>
      <c r="U51" s="22">
        <v>617</v>
      </c>
      <c r="V51" s="28">
        <v>189</v>
      </c>
      <c r="W51" s="28">
        <v>-108</v>
      </c>
      <c r="X51" s="28">
        <v>-275</v>
      </c>
      <c r="Y51" s="22">
        <v>2457</v>
      </c>
    </row>
    <row r="52" spans="1:25" ht="13.5">
      <c r="A52" s="7" t="s">
        <v>13</v>
      </c>
      <c r="B52" s="28">
        <v>2904</v>
      </c>
      <c r="C52" s="28">
        <v>2032</v>
      </c>
      <c r="D52" s="28">
        <v>636</v>
      </c>
      <c r="E52" s="22">
        <v>3428</v>
      </c>
      <c r="F52" s="28">
        <v>2313</v>
      </c>
      <c r="G52" s="28">
        <v>1668</v>
      </c>
      <c r="H52" s="28">
        <v>592</v>
      </c>
      <c r="I52" s="22">
        <v>3401</v>
      </c>
      <c r="J52" s="28">
        <v>2388</v>
      </c>
      <c r="K52" s="28">
        <v>1923</v>
      </c>
      <c r="L52" s="28">
        <v>797</v>
      </c>
      <c r="M52" s="22">
        <v>3196</v>
      </c>
      <c r="N52" s="28">
        <v>2119</v>
      </c>
      <c r="O52" s="28">
        <v>1313</v>
      </c>
      <c r="P52" s="28">
        <v>434</v>
      </c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7" t="s">
        <v>14</v>
      </c>
      <c r="B53" s="28">
        <v>103</v>
      </c>
      <c r="C53" s="28">
        <v>23</v>
      </c>
      <c r="D53" s="28">
        <v>23</v>
      </c>
      <c r="E53" s="22">
        <v>81</v>
      </c>
      <c r="F53" s="28">
        <v>112</v>
      </c>
      <c r="G53" s="28">
        <v>29</v>
      </c>
      <c r="H53" s="28">
        <v>23</v>
      </c>
      <c r="I53" s="22">
        <v>139</v>
      </c>
      <c r="J53" s="28">
        <v>139</v>
      </c>
      <c r="K53" s="28">
        <v>64</v>
      </c>
      <c r="L53" s="28">
        <v>-2</v>
      </c>
      <c r="M53" s="22">
        <v>93</v>
      </c>
      <c r="N53" s="28">
        <v>110</v>
      </c>
      <c r="O53" s="28">
        <v>32</v>
      </c>
      <c r="P53" s="28">
        <v>-6</v>
      </c>
      <c r="Q53" s="22">
        <v>125</v>
      </c>
      <c r="R53" s="28">
        <v>107</v>
      </c>
      <c r="S53" s="28">
        <v>43</v>
      </c>
      <c r="T53" s="28">
        <v>1</v>
      </c>
      <c r="U53" s="22">
        <v>36</v>
      </c>
      <c r="V53" s="28">
        <v>54</v>
      </c>
      <c r="W53" s="28">
        <v>6</v>
      </c>
      <c r="X53" s="28">
        <v>3</v>
      </c>
      <c r="Y53" s="22">
        <v>2</v>
      </c>
    </row>
    <row r="54" spans="1:25" ht="14.25" thickBot="1">
      <c r="A54" s="7" t="s">
        <v>275</v>
      </c>
      <c r="B54" s="28">
        <v>2800</v>
      </c>
      <c r="C54" s="28">
        <v>2009</v>
      </c>
      <c r="D54" s="28">
        <v>612</v>
      </c>
      <c r="E54" s="22">
        <v>3346</v>
      </c>
      <c r="F54" s="28">
        <v>2201</v>
      </c>
      <c r="G54" s="28">
        <v>1639</v>
      </c>
      <c r="H54" s="28">
        <v>569</v>
      </c>
      <c r="I54" s="22">
        <v>3261</v>
      </c>
      <c r="J54" s="28">
        <v>2248</v>
      </c>
      <c r="K54" s="28">
        <v>1859</v>
      </c>
      <c r="L54" s="28">
        <v>800</v>
      </c>
      <c r="M54" s="22">
        <v>3102</v>
      </c>
      <c r="N54" s="28">
        <v>2008</v>
      </c>
      <c r="O54" s="28">
        <v>1280</v>
      </c>
      <c r="P54" s="28">
        <v>440</v>
      </c>
      <c r="Q54" s="22">
        <v>2148</v>
      </c>
      <c r="R54" s="28">
        <v>1433</v>
      </c>
      <c r="S54" s="28">
        <v>1498</v>
      </c>
      <c r="T54" s="28">
        <v>662</v>
      </c>
      <c r="U54" s="22">
        <v>797</v>
      </c>
      <c r="V54" s="28">
        <v>-360</v>
      </c>
      <c r="W54" s="28">
        <v>-628</v>
      </c>
      <c r="X54" s="28">
        <v>-667</v>
      </c>
      <c r="Y54" s="22">
        <v>4035</v>
      </c>
    </row>
    <row r="55" spans="1:25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7" ht="13.5">
      <c r="A57" s="20" t="s">
        <v>206</v>
      </c>
    </row>
    <row r="58" ht="13.5">
      <c r="A58" s="20" t="s">
        <v>207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8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202</v>
      </c>
      <c r="B2" s="14">
        <v>3201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203</v>
      </c>
      <c r="B3" s="1" t="s">
        <v>204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84</v>
      </c>
      <c r="B4" s="15" t="str">
        <f>HYPERLINK("http://www.kabupro.jp/mark/20140714/S1002HBR.htm","四半期報告書")</f>
        <v>四半期報告書</v>
      </c>
      <c r="C4" s="15" t="str">
        <f>HYPERLINK("http://www.kabupro.jp/mark/20140714/S1002HBT.htm","訂正有価証券報告書")</f>
        <v>訂正有価証券報告書</v>
      </c>
      <c r="D4" s="15" t="str">
        <f>HYPERLINK("http://www.kabupro.jp/mark/20140714/S1002HBR.htm","四半期報告書")</f>
        <v>四半期報告書</v>
      </c>
      <c r="E4" s="15" t="str">
        <f>HYPERLINK("http://www.kabupro.jp/mark/20140714/S1002HBT.htm","訂正有価証券報告書")</f>
        <v>訂正有価証券報告書</v>
      </c>
      <c r="F4" s="15" t="str">
        <f>HYPERLINK("http://www.kabupro.jp/mark/20130712/S000DZR7.htm","四半期報告書")</f>
        <v>四半期報告書</v>
      </c>
      <c r="G4" s="15" t="str">
        <f>HYPERLINK("http://www.kabupro.jp/mark/20130226/S000CY0H.htm","有価証券報告書")</f>
        <v>有価証券報告書</v>
      </c>
      <c r="H4" s="15" t="str">
        <f>HYPERLINK("http://www.kabupro.jp/mark/20111014/S0009HI9.htm","四半期報告書")</f>
        <v>四半期報告書</v>
      </c>
      <c r="I4" s="15" t="str">
        <f>HYPERLINK("http://www.kabupro.jp/mark/20120713/S000BFLL.htm","四半期報告書")</f>
        <v>四半期報告書</v>
      </c>
      <c r="J4" s="15" t="str">
        <f>HYPERLINK("http://www.kabupro.jp/mark/20110414/S00084ZV.htm","四半期報告書")</f>
        <v>四半期報告書</v>
      </c>
      <c r="K4" s="15" t="str">
        <f>HYPERLINK("http://www.kabupro.jp/mark/20120224/S000ADVI.htm","有価証券報告書")</f>
        <v>有価証券報告書</v>
      </c>
      <c r="L4" s="15" t="str">
        <f>HYPERLINK("http://www.kabupro.jp/mark/20111014/S0009HI9.htm","四半期報告書")</f>
        <v>四半期報告書</v>
      </c>
      <c r="M4" s="15" t="str">
        <f>HYPERLINK("http://www.kabupro.jp/mark/20110715/S0008WMD.htm","四半期報告書")</f>
        <v>四半期報告書</v>
      </c>
      <c r="N4" s="15" t="str">
        <f>HYPERLINK("http://www.kabupro.jp/mark/20110414/S00084ZV.htm","四半期報告書")</f>
        <v>四半期報告書</v>
      </c>
      <c r="O4" s="15" t="str">
        <f>HYPERLINK("http://www.kabupro.jp/mark/20110224/S0007VJT.htm","有価証券報告書")</f>
        <v>有価証券報告書</v>
      </c>
      <c r="P4" s="15" t="str">
        <f>HYPERLINK("http://www.kabupro.jp/mark/20101015/S0006XIX.htm","四半期報告書")</f>
        <v>四半期報告書</v>
      </c>
      <c r="Q4" s="15" t="str">
        <f>HYPERLINK("http://www.kabupro.jp/mark/20100715/S0006CXA.htm","四半期報告書")</f>
        <v>四半期報告書</v>
      </c>
      <c r="R4" s="15" t="str">
        <f>HYPERLINK("http://www.kabupro.jp/mark/20100414/S0005J7P.htm","四半期報告書")</f>
        <v>四半期報告書</v>
      </c>
      <c r="S4" s="15" t="str">
        <f>HYPERLINK("http://www.kabupro.jp/mark/20100225/S00059HC.htm","有価証券報告書")</f>
        <v>有価証券報告書</v>
      </c>
    </row>
    <row r="5" spans="1:19" ht="14.25" thickBot="1">
      <c r="A5" s="11" t="s">
        <v>85</v>
      </c>
      <c r="B5" s="1" t="s">
        <v>91</v>
      </c>
      <c r="C5" s="1" t="s">
        <v>91</v>
      </c>
      <c r="D5" s="1" t="s">
        <v>91</v>
      </c>
      <c r="E5" s="1" t="s">
        <v>91</v>
      </c>
      <c r="F5" s="1" t="s">
        <v>285</v>
      </c>
      <c r="G5" s="1" t="s">
        <v>95</v>
      </c>
      <c r="H5" s="1" t="s">
        <v>295</v>
      </c>
      <c r="I5" s="1" t="s">
        <v>291</v>
      </c>
      <c r="J5" s="1" t="s">
        <v>299</v>
      </c>
      <c r="K5" s="1" t="s">
        <v>97</v>
      </c>
      <c r="L5" s="1" t="s">
        <v>295</v>
      </c>
      <c r="M5" s="1" t="s">
        <v>297</v>
      </c>
      <c r="N5" s="1" t="s">
        <v>299</v>
      </c>
      <c r="O5" s="1" t="s">
        <v>99</v>
      </c>
      <c r="P5" s="1" t="s">
        <v>301</v>
      </c>
      <c r="Q5" s="1" t="s">
        <v>303</v>
      </c>
      <c r="R5" s="1" t="s">
        <v>305</v>
      </c>
      <c r="S5" s="1" t="s">
        <v>101</v>
      </c>
    </row>
    <row r="6" spans="1:19" ht="15" thickBot="1" thickTop="1">
      <c r="A6" s="10" t="s">
        <v>86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87</v>
      </c>
      <c r="B7" s="14" t="s">
        <v>28</v>
      </c>
      <c r="C7" s="16" t="s">
        <v>92</v>
      </c>
      <c r="D7" s="14" t="s">
        <v>28</v>
      </c>
      <c r="E7" s="16" t="s">
        <v>92</v>
      </c>
      <c r="F7" s="14" t="s">
        <v>28</v>
      </c>
      <c r="G7" s="16" t="s">
        <v>92</v>
      </c>
      <c r="H7" s="14" t="s">
        <v>28</v>
      </c>
      <c r="I7" s="14" t="s">
        <v>28</v>
      </c>
      <c r="J7" s="14" t="s">
        <v>28</v>
      </c>
      <c r="K7" s="16" t="s">
        <v>92</v>
      </c>
      <c r="L7" s="14" t="s">
        <v>28</v>
      </c>
      <c r="M7" s="14" t="s">
        <v>28</v>
      </c>
      <c r="N7" s="14" t="s">
        <v>28</v>
      </c>
      <c r="O7" s="16" t="s">
        <v>92</v>
      </c>
      <c r="P7" s="14" t="s">
        <v>28</v>
      </c>
      <c r="Q7" s="14" t="s">
        <v>28</v>
      </c>
      <c r="R7" s="14" t="s">
        <v>28</v>
      </c>
      <c r="S7" s="16" t="s">
        <v>92</v>
      </c>
    </row>
    <row r="8" spans="1:19" ht="13.5">
      <c r="A8" s="13" t="s">
        <v>88</v>
      </c>
      <c r="B8" s="1" t="s">
        <v>29</v>
      </c>
      <c r="C8" s="17" t="s">
        <v>208</v>
      </c>
      <c r="D8" s="1" t="s">
        <v>208</v>
      </c>
      <c r="E8" s="17" t="s">
        <v>209</v>
      </c>
      <c r="F8" s="1" t="s">
        <v>209</v>
      </c>
      <c r="G8" s="17" t="s">
        <v>210</v>
      </c>
      <c r="H8" s="1" t="s">
        <v>210</v>
      </c>
      <c r="I8" s="1" t="s">
        <v>210</v>
      </c>
      <c r="J8" s="1" t="s">
        <v>210</v>
      </c>
      <c r="K8" s="17" t="s">
        <v>211</v>
      </c>
      <c r="L8" s="1" t="s">
        <v>211</v>
      </c>
      <c r="M8" s="1" t="s">
        <v>211</v>
      </c>
      <c r="N8" s="1" t="s">
        <v>211</v>
      </c>
      <c r="O8" s="17" t="s">
        <v>212</v>
      </c>
      <c r="P8" s="1" t="s">
        <v>212</v>
      </c>
      <c r="Q8" s="1" t="s">
        <v>212</v>
      </c>
      <c r="R8" s="1" t="s">
        <v>212</v>
      </c>
      <c r="S8" s="17" t="s">
        <v>213</v>
      </c>
    </row>
    <row r="9" spans="1:19" ht="13.5">
      <c r="A9" s="13" t="s">
        <v>89</v>
      </c>
      <c r="B9" s="1" t="s">
        <v>280</v>
      </c>
      <c r="C9" s="17" t="s">
        <v>93</v>
      </c>
      <c r="D9" s="1" t="s">
        <v>286</v>
      </c>
      <c r="E9" s="17" t="s">
        <v>94</v>
      </c>
      <c r="F9" s="1" t="s">
        <v>292</v>
      </c>
      <c r="G9" s="17" t="s">
        <v>96</v>
      </c>
      <c r="H9" s="1" t="s">
        <v>296</v>
      </c>
      <c r="I9" s="1" t="s">
        <v>298</v>
      </c>
      <c r="J9" s="1" t="s">
        <v>300</v>
      </c>
      <c r="K9" s="17" t="s">
        <v>98</v>
      </c>
      <c r="L9" s="1" t="s">
        <v>302</v>
      </c>
      <c r="M9" s="1" t="s">
        <v>304</v>
      </c>
      <c r="N9" s="1" t="s">
        <v>306</v>
      </c>
      <c r="O9" s="17" t="s">
        <v>100</v>
      </c>
      <c r="P9" s="1" t="s">
        <v>308</v>
      </c>
      <c r="Q9" s="1" t="s">
        <v>310</v>
      </c>
      <c r="R9" s="1" t="s">
        <v>312</v>
      </c>
      <c r="S9" s="17" t="s">
        <v>102</v>
      </c>
    </row>
    <row r="10" spans="1:19" ht="14.25" thickBot="1">
      <c r="A10" s="13" t="s">
        <v>90</v>
      </c>
      <c r="B10" s="1" t="s">
        <v>104</v>
      </c>
      <c r="C10" s="17" t="s">
        <v>104</v>
      </c>
      <c r="D10" s="1" t="s">
        <v>104</v>
      </c>
      <c r="E10" s="17" t="s">
        <v>104</v>
      </c>
      <c r="F10" s="1" t="s">
        <v>104</v>
      </c>
      <c r="G10" s="17" t="s">
        <v>104</v>
      </c>
      <c r="H10" s="1" t="s">
        <v>104</v>
      </c>
      <c r="I10" s="1" t="s">
        <v>104</v>
      </c>
      <c r="J10" s="1" t="s">
        <v>104</v>
      </c>
      <c r="K10" s="17" t="s">
        <v>104</v>
      </c>
      <c r="L10" s="1" t="s">
        <v>104</v>
      </c>
      <c r="M10" s="1" t="s">
        <v>104</v>
      </c>
      <c r="N10" s="1" t="s">
        <v>104</v>
      </c>
      <c r="O10" s="17" t="s">
        <v>104</v>
      </c>
      <c r="P10" s="1" t="s">
        <v>104</v>
      </c>
      <c r="Q10" s="1" t="s">
        <v>104</v>
      </c>
      <c r="R10" s="1" t="s">
        <v>104</v>
      </c>
      <c r="S10" s="17" t="s">
        <v>104</v>
      </c>
    </row>
    <row r="11" spans="1:19" ht="14.25" thickTop="1">
      <c r="A11" s="30" t="s">
        <v>271</v>
      </c>
      <c r="B11" s="27">
        <v>3011</v>
      </c>
      <c r="C11" s="21">
        <v>5384</v>
      </c>
      <c r="D11" s="27">
        <v>2684</v>
      </c>
      <c r="E11" s="21">
        <v>5113</v>
      </c>
      <c r="F11" s="27">
        <v>3010</v>
      </c>
      <c r="G11" s="21">
        <v>4650</v>
      </c>
      <c r="H11" s="27">
        <v>3728</v>
      </c>
      <c r="I11" s="27">
        <v>2329</v>
      </c>
      <c r="J11" s="27">
        <v>793</v>
      </c>
      <c r="K11" s="21">
        <v>4296</v>
      </c>
      <c r="L11" s="27">
        <v>3496</v>
      </c>
      <c r="M11" s="27">
        <v>2807</v>
      </c>
      <c r="N11" s="27">
        <v>1160</v>
      </c>
      <c r="O11" s="21">
        <v>1451</v>
      </c>
      <c r="P11" s="27">
        <v>-115</v>
      </c>
      <c r="Q11" s="27">
        <v>-730</v>
      </c>
      <c r="R11" s="27">
        <v>-940</v>
      </c>
      <c r="S11" s="21">
        <v>6496</v>
      </c>
    </row>
    <row r="12" spans="1:19" ht="13.5">
      <c r="A12" s="6" t="s">
        <v>237</v>
      </c>
      <c r="B12" s="28">
        <v>1784</v>
      </c>
      <c r="C12" s="22">
        <v>3383</v>
      </c>
      <c r="D12" s="28">
        <v>1600</v>
      </c>
      <c r="E12" s="22">
        <v>3505</v>
      </c>
      <c r="F12" s="28">
        <v>1688</v>
      </c>
      <c r="G12" s="22">
        <v>3545</v>
      </c>
      <c r="H12" s="28">
        <v>2634</v>
      </c>
      <c r="I12" s="28">
        <v>1737</v>
      </c>
      <c r="J12" s="28">
        <v>857</v>
      </c>
      <c r="K12" s="22">
        <v>3697</v>
      </c>
      <c r="L12" s="28">
        <v>2780</v>
      </c>
      <c r="M12" s="28">
        <v>1817</v>
      </c>
      <c r="N12" s="28">
        <v>902</v>
      </c>
      <c r="O12" s="22">
        <v>3835</v>
      </c>
      <c r="P12" s="28">
        <v>2850</v>
      </c>
      <c r="Q12" s="28">
        <v>1852</v>
      </c>
      <c r="R12" s="28">
        <v>909</v>
      </c>
      <c r="S12" s="22">
        <v>3468</v>
      </c>
    </row>
    <row r="13" spans="1:19" ht="13.5">
      <c r="A13" s="6" t="s">
        <v>264</v>
      </c>
      <c r="B13" s="28"/>
      <c r="C13" s="22">
        <v>54</v>
      </c>
      <c r="D13" s="28"/>
      <c r="E13" s="22">
        <v>7</v>
      </c>
      <c r="F13" s="28"/>
      <c r="G13" s="22">
        <v>28</v>
      </c>
      <c r="H13" s="28"/>
      <c r="I13" s="28"/>
      <c r="J13" s="28"/>
      <c r="K13" s="22"/>
      <c r="L13" s="28"/>
      <c r="M13" s="28"/>
      <c r="N13" s="28"/>
      <c r="O13" s="22">
        <v>26</v>
      </c>
      <c r="P13" s="28"/>
      <c r="Q13" s="28"/>
      <c r="R13" s="28"/>
      <c r="S13" s="22">
        <v>14</v>
      </c>
    </row>
    <row r="14" spans="1:19" ht="13.5">
      <c r="A14" s="6" t="s">
        <v>30</v>
      </c>
      <c r="B14" s="28">
        <v>47</v>
      </c>
      <c r="C14" s="22">
        <v>93</v>
      </c>
      <c r="D14" s="28">
        <v>73</v>
      </c>
      <c r="E14" s="22">
        <v>82</v>
      </c>
      <c r="F14" s="28">
        <v>35</v>
      </c>
      <c r="G14" s="22">
        <v>73</v>
      </c>
      <c r="H14" s="28">
        <v>53</v>
      </c>
      <c r="I14" s="28">
        <v>33</v>
      </c>
      <c r="J14" s="28">
        <v>17</v>
      </c>
      <c r="K14" s="22">
        <v>43</v>
      </c>
      <c r="L14" s="28">
        <v>26</v>
      </c>
      <c r="M14" s="28">
        <v>13</v>
      </c>
      <c r="N14" s="28">
        <v>6</v>
      </c>
      <c r="O14" s="22">
        <v>43</v>
      </c>
      <c r="P14" s="28">
        <v>32</v>
      </c>
      <c r="Q14" s="28">
        <v>21</v>
      </c>
      <c r="R14" s="28">
        <v>10</v>
      </c>
      <c r="S14" s="22">
        <v>47</v>
      </c>
    </row>
    <row r="15" spans="1:19" ht="13.5">
      <c r="A15" s="6" t="s">
        <v>251</v>
      </c>
      <c r="B15" s="28"/>
      <c r="C15" s="22">
        <v>-582</v>
      </c>
      <c r="D15" s="28"/>
      <c r="E15" s="22">
        <v>-325</v>
      </c>
      <c r="F15" s="28">
        <v>-212</v>
      </c>
      <c r="G15" s="22">
        <v>-1</v>
      </c>
      <c r="H15" s="28"/>
      <c r="I15" s="28"/>
      <c r="J15" s="28"/>
      <c r="K15" s="22"/>
      <c r="L15" s="28"/>
      <c r="M15" s="28"/>
      <c r="N15" s="28"/>
      <c r="O15" s="22"/>
      <c r="P15" s="28"/>
      <c r="Q15" s="28"/>
      <c r="R15" s="28"/>
      <c r="S15" s="22"/>
    </row>
    <row r="16" spans="1:19" ht="13.5">
      <c r="A16" s="6" t="s">
        <v>31</v>
      </c>
      <c r="B16" s="28">
        <v>-43</v>
      </c>
      <c r="C16" s="22"/>
      <c r="D16" s="28"/>
      <c r="E16" s="22"/>
      <c r="F16" s="28"/>
      <c r="G16" s="22"/>
      <c r="H16" s="28"/>
      <c r="I16" s="28"/>
      <c r="J16" s="28"/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32</v>
      </c>
      <c r="B17" s="28">
        <v>-31</v>
      </c>
      <c r="C17" s="22">
        <v>-77</v>
      </c>
      <c r="D17" s="28">
        <v>-24</v>
      </c>
      <c r="E17" s="22">
        <v>52</v>
      </c>
      <c r="F17" s="28">
        <v>-8</v>
      </c>
      <c r="G17" s="22">
        <v>-440</v>
      </c>
      <c r="H17" s="28">
        <v>-443</v>
      </c>
      <c r="I17" s="28">
        <v>-429</v>
      </c>
      <c r="J17" s="28">
        <v>-443</v>
      </c>
      <c r="K17" s="22">
        <v>-140</v>
      </c>
      <c r="L17" s="28">
        <v>-98</v>
      </c>
      <c r="M17" s="28">
        <v>-45</v>
      </c>
      <c r="N17" s="28">
        <v>-128</v>
      </c>
      <c r="O17" s="22">
        <v>-49</v>
      </c>
      <c r="P17" s="28">
        <v>46</v>
      </c>
      <c r="Q17" s="28">
        <v>57</v>
      </c>
      <c r="R17" s="28">
        <v>7</v>
      </c>
      <c r="S17" s="22">
        <v>59</v>
      </c>
    </row>
    <row r="18" spans="1:19" ht="13.5">
      <c r="A18" s="6" t="s">
        <v>33</v>
      </c>
      <c r="B18" s="28">
        <v>-25</v>
      </c>
      <c r="C18" s="22">
        <v>-53</v>
      </c>
      <c r="D18" s="28">
        <v>-41</v>
      </c>
      <c r="E18" s="22">
        <v>-184</v>
      </c>
      <c r="F18" s="28">
        <v>-21</v>
      </c>
      <c r="G18" s="22">
        <v>230</v>
      </c>
      <c r="H18" s="28">
        <v>66</v>
      </c>
      <c r="I18" s="28">
        <v>21</v>
      </c>
      <c r="J18" s="28">
        <v>-15</v>
      </c>
      <c r="K18" s="22">
        <v>-79</v>
      </c>
      <c r="L18" s="28">
        <v>-58</v>
      </c>
      <c r="M18" s="28">
        <v>-39</v>
      </c>
      <c r="N18" s="28">
        <v>0</v>
      </c>
      <c r="O18" s="22">
        <v>-148</v>
      </c>
      <c r="P18" s="28">
        <v>-60</v>
      </c>
      <c r="Q18" s="28">
        <v>-68</v>
      </c>
      <c r="R18" s="28">
        <v>-20</v>
      </c>
      <c r="S18" s="22">
        <v>-64</v>
      </c>
    </row>
    <row r="19" spans="1:19" ht="13.5">
      <c r="A19" s="6" t="s">
        <v>34</v>
      </c>
      <c r="B19" s="28">
        <v>165</v>
      </c>
      <c r="C19" s="22">
        <v>317</v>
      </c>
      <c r="D19" s="28">
        <v>181</v>
      </c>
      <c r="E19" s="22">
        <v>1220</v>
      </c>
      <c r="F19" s="28">
        <v>136</v>
      </c>
      <c r="G19" s="22">
        <v>158</v>
      </c>
      <c r="H19" s="28">
        <v>117</v>
      </c>
      <c r="I19" s="28">
        <v>77</v>
      </c>
      <c r="J19" s="28">
        <v>37</v>
      </c>
      <c r="K19" s="22">
        <v>337</v>
      </c>
      <c r="L19" s="28">
        <v>267</v>
      </c>
      <c r="M19" s="28">
        <v>178</v>
      </c>
      <c r="N19" s="28">
        <v>89</v>
      </c>
      <c r="O19" s="22">
        <v>352</v>
      </c>
      <c r="P19" s="28">
        <v>264</v>
      </c>
      <c r="Q19" s="28">
        <v>176</v>
      </c>
      <c r="R19" s="28">
        <v>87</v>
      </c>
      <c r="S19" s="22">
        <v>-364</v>
      </c>
    </row>
    <row r="20" spans="1:19" ht="13.5">
      <c r="A20" s="6" t="s">
        <v>35</v>
      </c>
      <c r="B20" s="28">
        <v>-222</v>
      </c>
      <c r="C20" s="22">
        <v>-472</v>
      </c>
      <c r="D20" s="28">
        <v>-248</v>
      </c>
      <c r="E20" s="22">
        <v>-359</v>
      </c>
      <c r="F20" s="28">
        <v>-205</v>
      </c>
      <c r="G20" s="22">
        <v>-333</v>
      </c>
      <c r="H20" s="28">
        <v>-315</v>
      </c>
      <c r="I20" s="28">
        <v>-180</v>
      </c>
      <c r="J20" s="28">
        <v>-90</v>
      </c>
      <c r="K20" s="22">
        <v>-406</v>
      </c>
      <c r="L20" s="28">
        <v>-363</v>
      </c>
      <c r="M20" s="28">
        <v>-198</v>
      </c>
      <c r="N20" s="28">
        <v>-94</v>
      </c>
      <c r="O20" s="22">
        <v>-430</v>
      </c>
      <c r="P20" s="28">
        <v>-368</v>
      </c>
      <c r="Q20" s="28">
        <v>-189</v>
      </c>
      <c r="R20" s="28">
        <v>-114</v>
      </c>
      <c r="S20" s="22">
        <v>-506</v>
      </c>
    </row>
    <row r="21" spans="1:19" ht="13.5">
      <c r="A21" s="6" t="s">
        <v>235</v>
      </c>
      <c r="B21" s="28">
        <v>104</v>
      </c>
      <c r="C21" s="22">
        <v>188</v>
      </c>
      <c r="D21" s="28">
        <v>90</v>
      </c>
      <c r="E21" s="22">
        <v>220</v>
      </c>
      <c r="F21" s="28">
        <v>113</v>
      </c>
      <c r="G21" s="22">
        <v>225</v>
      </c>
      <c r="H21" s="28">
        <v>166</v>
      </c>
      <c r="I21" s="28">
        <v>107</v>
      </c>
      <c r="J21" s="28">
        <v>48</v>
      </c>
      <c r="K21" s="22">
        <v>234</v>
      </c>
      <c r="L21" s="28">
        <v>177</v>
      </c>
      <c r="M21" s="28">
        <v>121</v>
      </c>
      <c r="N21" s="28">
        <v>55</v>
      </c>
      <c r="O21" s="22">
        <v>316</v>
      </c>
      <c r="P21" s="28">
        <v>244</v>
      </c>
      <c r="Q21" s="28">
        <v>170</v>
      </c>
      <c r="R21" s="28">
        <v>84</v>
      </c>
      <c r="S21" s="22">
        <v>377</v>
      </c>
    </row>
    <row r="22" spans="1:19" ht="13.5">
      <c r="A22" s="6" t="s">
        <v>36</v>
      </c>
      <c r="B22" s="28">
        <v>-189</v>
      </c>
      <c r="C22" s="22">
        <v>98</v>
      </c>
      <c r="D22" s="28">
        <v>45</v>
      </c>
      <c r="E22" s="22">
        <v>-134</v>
      </c>
      <c r="F22" s="28">
        <v>-36</v>
      </c>
      <c r="G22" s="22">
        <v>-55</v>
      </c>
      <c r="H22" s="28">
        <v>-40</v>
      </c>
      <c r="I22" s="28">
        <v>-24</v>
      </c>
      <c r="J22" s="28">
        <v>-8</v>
      </c>
      <c r="K22" s="22">
        <v>-63</v>
      </c>
      <c r="L22" s="28">
        <v>-49</v>
      </c>
      <c r="M22" s="28">
        <v>-23</v>
      </c>
      <c r="N22" s="28">
        <v>-5</v>
      </c>
      <c r="O22" s="22">
        <v>24</v>
      </c>
      <c r="P22" s="28">
        <v>27</v>
      </c>
      <c r="Q22" s="28">
        <v>36</v>
      </c>
      <c r="R22" s="28">
        <v>-10</v>
      </c>
      <c r="S22" s="22">
        <v>-52</v>
      </c>
    </row>
    <row r="23" spans="1:19" ht="13.5">
      <c r="A23" s="6" t="s">
        <v>37</v>
      </c>
      <c r="B23" s="28"/>
      <c r="C23" s="22"/>
      <c r="D23" s="28"/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>
        <v>-115</v>
      </c>
      <c r="P23" s="28">
        <v>-115</v>
      </c>
      <c r="Q23" s="28">
        <v>-115</v>
      </c>
      <c r="R23" s="28"/>
      <c r="S23" s="22"/>
    </row>
    <row r="24" spans="1:19" ht="13.5">
      <c r="A24" s="6" t="s">
        <v>38</v>
      </c>
      <c r="B24" s="28">
        <v>-13</v>
      </c>
      <c r="C24" s="22">
        <v>-13</v>
      </c>
      <c r="D24" s="28">
        <v>0</v>
      </c>
      <c r="E24" s="22">
        <v>-20</v>
      </c>
      <c r="F24" s="28">
        <v>-63</v>
      </c>
      <c r="G24" s="22"/>
      <c r="H24" s="28"/>
      <c r="I24" s="28"/>
      <c r="J24" s="28"/>
      <c r="K24" s="22">
        <v>-273</v>
      </c>
      <c r="L24" s="28"/>
      <c r="M24" s="28"/>
      <c r="N24" s="28"/>
      <c r="O24" s="22">
        <v>0</v>
      </c>
      <c r="P24" s="28">
        <v>0</v>
      </c>
      <c r="Q24" s="28">
        <v>0</v>
      </c>
      <c r="R24" s="28">
        <v>3</v>
      </c>
      <c r="S24" s="22">
        <v>320</v>
      </c>
    </row>
    <row r="25" spans="1:19" ht="13.5">
      <c r="A25" s="6" t="s">
        <v>39</v>
      </c>
      <c r="B25" s="28"/>
      <c r="C25" s="22">
        <v>203</v>
      </c>
      <c r="D25" s="28"/>
      <c r="E25" s="22">
        <v>405</v>
      </c>
      <c r="F25" s="28"/>
      <c r="G25" s="22">
        <v>54</v>
      </c>
      <c r="H25" s="28">
        <v>29</v>
      </c>
      <c r="I25" s="28">
        <v>4</v>
      </c>
      <c r="J25" s="28"/>
      <c r="K25" s="22">
        <v>63</v>
      </c>
      <c r="L25" s="28">
        <v>0</v>
      </c>
      <c r="M25" s="28">
        <v>4</v>
      </c>
      <c r="N25" s="28">
        <v>11</v>
      </c>
      <c r="O25" s="22">
        <v>57</v>
      </c>
      <c r="P25" s="28">
        <v>24</v>
      </c>
      <c r="Q25" s="28">
        <v>34</v>
      </c>
      <c r="R25" s="28">
        <v>344</v>
      </c>
      <c r="S25" s="22">
        <v>60</v>
      </c>
    </row>
    <row r="26" spans="1:19" ht="13.5">
      <c r="A26" s="6" t="s">
        <v>40</v>
      </c>
      <c r="B26" s="28"/>
      <c r="C26" s="22"/>
      <c r="D26" s="28"/>
      <c r="E26" s="22"/>
      <c r="F26" s="28"/>
      <c r="G26" s="22"/>
      <c r="H26" s="28"/>
      <c r="I26" s="28"/>
      <c r="J26" s="28"/>
      <c r="K26" s="22">
        <v>-25</v>
      </c>
      <c r="L26" s="28">
        <v>-25</v>
      </c>
      <c r="M26" s="28">
        <v>-25</v>
      </c>
      <c r="N26" s="28"/>
      <c r="O26" s="22"/>
      <c r="P26" s="28"/>
      <c r="Q26" s="28"/>
      <c r="R26" s="28"/>
      <c r="S26" s="22"/>
    </row>
    <row r="27" spans="1:19" ht="13.5">
      <c r="A27" s="6" t="s">
        <v>41</v>
      </c>
      <c r="B27" s="28"/>
      <c r="C27" s="22"/>
      <c r="D27" s="28"/>
      <c r="E27" s="22"/>
      <c r="F27" s="28"/>
      <c r="G27" s="22"/>
      <c r="H27" s="28"/>
      <c r="I27" s="28"/>
      <c r="J27" s="28"/>
      <c r="K27" s="22"/>
      <c r="L27" s="28"/>
      <c r="M27" s="28"/>
      <c r="N27" s="28"/>
      <c r="O27" s="22"/>
      <c r="P27" s="28"/>
      <c r="Q27" s="28"/>
      <c r="R27" s="28"/>
      <c r="S27" s="22">
        <v>-51</v>
      </c>
    </row>
    <row r="28" spans="1:19" ht="13.5">
      <c r="A28" s="6" t="s">
        <v>42</v>
      </c>
      <c r="B28" s="28"/>
      <c r="C28" s="22"/>
      <c r="D28" s="28">
        <v>1</v>
      </c>
      <c r="E28" s="22"/>
      <c r="F28" s="28"/>
      <c r="G28" s="22"/>
      <c r="H28" s="28"/>
      <c r="I28" s="28"/>
      <c r="J28" s="28"/>
      <c r="K28" s="22"/>
      <c r="L28" s="28"/>
      <c r="M28" s="28">
        <v>-474</v>
      </c>
      <c r="N28" s="28"/>
      <c r="O28" s="22"/>
      <c r="P28" s="28"/>
      <c r="Q28" s="28">
        <v>23</v>
      </c>
      <c r="R28" s="28"/>
      <c r="S28" s="22"/>
    </row>
    <row r="29" spans="1:19" ht="13.5">
      <c r="A29" s="6" t="s">
        <v>43</v>
      </c>
      <c r="B29" s="28">
        <v>32</v>
      </c>
      <c r="C29" s="22">
        <v>218</v>
      </c>
      <c r="D29" s="28">
        <v>22</v>
      </c>
      <c r="E29" s="22">
        <v>445</v>
      </c>
      <c r="F29" s="28">
        <v>17</v>
      </c>
      <c r="G29" s="22">
        <v>68</v>
      </c>
      <c r="H29" s="28">
        <v>39</v>
      </c>
      <c r="I29" s="28">
        <v>24</v>
      </c>
      <c r="J29" s="28">
        <v>7</v>
      </c>
      <c r="K29" s="22">
        <v>946</v>
      </c>
      <c r="L29" s="28">
        <v>592</v>
      </c>
      <c r="M29" s="28">
        <v>79</v>
      </c>
      <c r="N29" s="28">
        <v>36</v>
      </c>
      <c r="O29" s="22">
        <v>755</v>
      </c>
      <c r="P29" s="28">
        <v>590</v>
      </c>
      <c r="Q29" s="28"/>
      <c r="R29" s="28">
        <v>45</v>
      </c>
      <c r="S29" s="22">
        <v>313</v>
      </c>
    </row>
    <row r="30" spans="1:19" ht="13.5">
      <c r="A30" s="6" t="s">
        <v>44</v>
      </c>
      <c r="B30" s="28"/>
      <c r="C30" s="22"/>
      <c r="D30" s="28"/>
      <c r="E30" s="22"/>
      <c r="F30" s="28"/>
      <c r="G30" s="22"/>
      <c r="H30" s="28"/>
      <c r="I30" s="28"/>
      <c r="J30" s="28"/>
      <c r="K30" s="22"/>
      <c r="L30" s="28"/>
      <c r="M30" s="28"/>
      <c r="N30" s="28"/>
      <c r="O30" s="22"/>
      <c r="P30" s="28"/>
      <c r="Q30" s="28">
        <v>319</v>
      </c>
      <c r="R30" s="28"/>
      <c r="S30" s="22"/>
    </row>
    <row r="31" spans="1:19" ht="13.5">
      <c r="A31" s="6" t="s">
        <v>45</v>
      </c>
      <c r="B31" s="28">
        <v>-365</v>
      </c>
      <c r="C31" s="22">
        <v>-291</v>
      </c>
      <c r="D31" s="28">
        <v>872</v>
      </c>
      <c r="E31" s="22">
        <v>-53</v>
      </c>
      <c r="F31" s="28">
        <v>242</v>
      </c>
      <c r="G31" s="22">
        <v>-124</v>
      </c>
      <c r="H31" s="28">
        <v>3400</v>
      </c>
      <c r="I31" s="28">
        <v>1530</v>
      </c>
      <c r="J31" s="28">
        <v>1720</v>
      </c>
      <c r="K31" s="22">
        <v>-776</v>
      </c>
      <c r="L31" s="28">
        <v>2806</v>
      </c>
      <c r="M31" s="28">
        <v>-131</v>
      </c>
      <c r="N31" s="28">
        <v>-1261</v>
      </c>
      <c r="O31" s="22">
        <v>6141</v>
      </c>
      <c r="P31" s="28">
        <v>8498</v>
      </c>
      <c r="Q31" s="28">
        <v>3327</v>
      </c>
      <c r="R31" s="28">
        <v>1731</v>
      </c>
      <c r="S31" s="22">
        <v>80</v>
      </c>
    </row>
    <row r="32" spans="1:19" ht="13.5">
      <c r="A32" s="6" t="s">
        <v>46</v>
      </c>
      <c r="B32" s="28">
        <v>-550</v>
      </c>
      <c r="C32" s="22">
        <v>-603</v>
      </c>
      <c r="D32" s="28">
        <v>-1081</v>
      </c>
      <c r="E32" s="22">
        <v>-413</v>
      </c>
      <c r="F32" s="28">
        <v>-1244</v>
      </c>
      <c r="G32" s="22">
        <v>-3027</v>
      </c>
      <c r="H32" s="28">
        <v>-2974</v>
      </c>
      <c r="I32" s="28">
        <v>-2291</v>
      </c>
      <c r="J32" s="28">
        <v>-2007</v>
      </c>
      <c r="K32" s="22">
        <v>1844</v>
      </c>
      <c r="L32" s="28">
        <v>-241</v>
      </c>
      <c r="M32" s="28">
        <v>311</v>
      </c>
      <c r="N32" s="28">
        <v>-794</v>
      </c>
      <c r="O32" s="22">
        <v>5049</v>
      </c>
      <c r="P32" s="28">
        <v>2945</v>
      </c>
      <c r="Q32" s="28">
        <v>2322</v>
      </c>
      <c r="R32" s="28">
        <v>-836</v>
      </c>
      <c r="S32" s="22">
        <v>-1276</v>
      </c>
    </row>
    <row r="33" spans="1:19" ht="13.5">
      <c r="A33" s="6" t="s">
        <v>47</v>
      </c>
      <c r="B33" s="28">
        <v>-619</v>
      </c>
      <c r="C33" s="22">
        <v>824</v>
      </c>
      <c r="D33" s="28">
        <v>154</v>
      </c>
      <c r="E33" s="22">
        <v>-35</v>
      </c>
      <c r="F33" s="28">
        <v>861</v>
      </c>
      <c r="G33" s="22">
        <v>605</v>
      </c>
      <c r="H33" s="28">
        <v>-1085</v>
      </c>
      <c r="I33" s="28">
        <v>-71</v>
      </c>
      <c r="J33" s="28">
        <v>-637</v>
      </c>
      <c r="K33" s="22">
        <v>619</v>
      </c>
      <c r="L33" s="28">
        <v>-30</v>
      </c>
      <c r="M33" s="28">
        <v>513</v>
      </c>
      <c r="N33" s="28">
        <v>837</v>
      </c>
      <c r="O33" s="22">
        <v>-4176</v>
      </c>
      <c r="P33" s="28">
        <v>-5099</v>
      </c>
      <c r="Q33" s="28">
        <v>-3363</v>
      </c>
      <c r="R33" s="28">
        <v>-1434</v>
      </c>
      <c r="S33" s="22">
        <v>1155</v>
      </c>
    </row>
    <row r="34" spans="1:19" ht="13.5">
      <c r="A34" s="6" t="s">
        <v>121</v>
      </c>
      <c r="B34" s="28">
        <v>1665</v>
      </c>
      <c r="C34" s="22">
        <v>-2078</v>
      </c>
      <c r="D34" s="28">
        <v>-776</v>
      </c>
      <c r="E34" s="22">
        <v>59</v>
      </c>
      <c r="F34" s="28">
        <v>-1091</v>
      </c>
      <c r="G34" s="22">
        <v>-210</v>
      </c>
      <c r="H34" s="28">
        <v>-1458</v>
      </c>
      <c r="I34" s="28">
        <v>-633</v>
      </c>
      <c r="J34" s="28">
        <v>-1323</v>
      </c>
      <c r="K34" s="22">
        <v>19</v>
      </c>
      <c r="L34" s="28">
        <v>-1383</v>
      </c>
      <c r="M34" s="28">
        <v>-812</v>
      </c>
      <c r="N34" s="28">
        <v>-1095</v>
      </c>
      <c r="O34" s="22">
        <v>-423</v>
      </c>
      <c r="P34" s="28">
        <v>-1832</v>
      </c>
      <c r="Q34" s="28">
        <v>-1018</v>
      </c>
      <c r="R34" s="28">
        <v>-458</v>
      </c>
      <c r="S34" s="22">
        <v>-172</v>
      </c>
    </row>
    <row r="35" spans="1:19" ht="13.5">
      <c r="A35" s="6" t="s">
        <v>48</v>
      </c>
      <c r="B35" s="28">
        <v>4749</v>
      </c>
      <c r="C35" s="22">
        <v>6594</v>
      </c>
      <c r="D35" s="28">
        <v>3552</v>
      </c>
      <c r="E35" s="22">
        <v>6322</v>
      </c>
      <c r="F35" s="28">
        <v>3222</v>
      </c>
      <c r="G35" s="22">
        <v>5177</v>
      </c>
      <c r="H35" s="28">
        <v>3648</v>
      </c>
      <c r="I35" s="28">
        <v>2435</v>
      </c>
      <c r="J35" s="28">
        <v>-842</v>
      </c>
      <c r="K35" s="22">
        <v>9900</v>
      </c>
      <c r="L35" s="28">
        <v>7422</v>
      </c>
      <c r="M35" s="28">
        <v>4097</v>
      </c>
      <c r="N35" s="28">
        <v>-726</v>
      </c>
      <c r="O35" s="22">
        <v>11609</v>
      </c>
      <c r="P35" s="28">
        <v>7957</v>
      </c>
      <c r="Q35" s="28">
        <v>2857</v>
      </c>
      <c r="R35" s="28">
        <v>-590</v>
      </c>
      <c r="S35" s="22">
        <v>9903</v>
      </c>
    </row>
    <row r="36" spans="1:19" ht="13.5">
      <c r="A36" s="6" t="s">
        <v>49</v>
      </c>
      <c r="B36" s="28">
        <v>223</v>
      </c>
      <c r="C36" s="22">
        <v>666</v>
      </c>
      <c r="D36" s="28">
        <v>442</v>
      </c>
      <c r="E36" s="22">
        <v>377</v>
      </c>
      <c r="F36" s="28">
        <v>206</v>
      </c>
      <c r="G36" s="22">
        <v>358</v>
      </c>
      <c r="H36" s="28">
        <v>311</v>
      </c>
      <c r="I36" s="28">
        <v>172</v>
      </c>
      <c r="J36" s="28">
        <v>85</v>
      </c>
      <c r="K36" s="22">
        <v>431</v>
      </c>
      <c r="L36" s="28">
        <v>382</v>
      </c>
      <c r="M36" s="28">
        <v>195</v>
      </c>
      <c r="N36" s="28">
        <v>89</v>
      </c>
      <c r="O36" s="22">
        <v>452</v>
      </c>
      <c r="P36" s="28">
        <v>390</v>
      </c>
      <c r="Q36" s="28">
        <v>211</v>
      </c>
      <c r="R36" s="28">
        <v>114</v>
      </c>
      <c r="S36" s="22">
        <v>538</v>
      </c>
    </row>
    <row r="37" spans="1:19" ht="13.5">
      <c r="A37" s="6"/>
      <c r="B37" s="28">
        <v>382</v>
      </c>
      <c r="C37" s="22">
        <v>308</v>
      </c>
      <c r="D37" s="28">
        <v>199</v>
      </c>
      <c r="E37" s="22">
        <v>860</v>
      </c>
      <c r="F37" s="28"/>
      <c r="G37" s="22"/>
      <c r="H37" s="28"/>
      <c r="I37" s="28"/>
      <c r="J37" s="28"/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50</v>
      </c>
      <c r="B38" s="28">
        <v>-104</v>
      </c>
      <c r="C38" s="22">
        <v>-187</v>
      </c>
      <c r="D38" s="28">
        <v>-90</v>
      </c>
      <c r="E38" s="22">
        <v>-218</v>
      </c>
      <c r="F38" s="28">
        <v>-113</v>
      </c>
      <c r="G38" s="22">
        <v>-224</v>
      </c>
      <c r="H38" s="28">
        <v>-165</v>
      </c>
      <c r="I38" s="28">
        <v>-107</v>
      </c>
      <c r="J38" s="28">
        <v>-48</v>
      </c>
      <c r="K38" s="22">
        <v>-234</v>
      </c>
      <c r="L38" s="28">
        <v>-174</v>
      </c>
      <c r="M38" s="28">
        <v>-119</v>
      </c>
      <c r="N38" s="28">
        <v>-60</v>
      </c>
      <c r="O38" s="22">
        <v>-316</v>
      </c>
      <c r="P38" s="28">
        <v>-244</v>
      </c>
      <c r="Q38" s="28">
        <v>-170</v>
      </c>
      <c r="R38" s="28">
        <v>-84</v>
      </c>
      <c r="S38" s="22">
        <v>-377</v>
      </c>
    </row>
    <row r="39" spans="1:19" ht="13.5">
      <c r="A39" s="6" t="s">
        <v>51</v>
      </c>
      <c r="B39" s="28">
        <v>-593</v>
      </c>
      <c r="C39" s="22">
        <v>-1502</v>
      </c>
      <c r="D39" s="28">
        <v>-988</v>
      </c>
      <c r="E39" s="22">
        <v>-1944</v>
      </c>
      <c r="F39" s="28">
        <v>-1265</v>
      </c>
      <c r="G39" s="22">
        <v>-1012</v>
      </c>
      <c r="H39" s="28">
        <v>-1033</v>
      </c>
      <c r="I39" s="28">
        <v>-756</v>
      </c>
      <c r="J39" s="28">
        <v>-667</v>
      </c>
      <c r="K39" s="22">
        <v>-903</v>
      </c>
      <c r="L39" s="28">
        <v>-796</v>
      </c>
      <c r="M39" s="28">
        <v>-553</v>
      </c>
      <c r="N39" s="28">
        <v>-594</v>
      </c>
      <c r="O39" s="22">
        <v>-1425</v>
      </c>
      <c r="P39" s="28">
        <v>-1259</v>
      </c>
      <c r="Q39" s="28">
        <v>-1157</v>
      </c>
      <c r="R39" s="28">
        <v>-1157</v>
      </c>
      <c r="S39" s="22">
        <v>-2786</v>
      </c>
    </row>
    <row r="40" spans="1:19" ht="13.5">
      <c r="A40" s="6" t="s">
        <v>52</v>
      </c>
      <c r="B40" s="28">
        <v>135</v>
      </c>
      <c r="C40" s="22">
        <v>299</v>
      </c>
      <c r="D40" s="28">
        <v>299</v>
      </c>
      <c r="E40" s="22"/>
      <c r="F40" s="28"/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53</v>
      </c>
      <c r="B41" s="28"/>
      <c r="C41" s="22"/>
      <c r="D41" s="28"/>
      <c r="E41" s="22"/>
      <c r="F41" s="28"/>
      <c r="G41" s="22"/>
      <c r="H41" s="28"/>
      <c r="I41" s="28"/>
      <c r="J41" s="28"/>
      <c r="K41" s="22"/>
      <c r="L41" s="28"/>
      <c r="M41" s="28"/>
      <c r="N41" s="28"/>
      <c r="O41" s="22">
        <v>115</v>
      </c>
      <c r="P41" s="28">
        <v>115</v>
      </c>
      <c r="Q41" s="28">
        <v>115</v>
      </c>
      <c r="R41" s="28"/>
      <c r="S41" s="22"/>
    </row>
    <row r="42" spans="1:19" ht="14.25" thickBot="1">
      <c r="A42" s="5" t="s">
        <v>54</v>
      </c>
      <c r="B42" s="29">
        <v>4793</v>
      </c>
      <c r="C42" s="23">
        <v>6180</v>
      </c>
      <c r="D42" s="29">
        <v>3415</v>
      </c>
      <c r="E42" s="23">
        <v>5397</v>
      </c>
      <c r="F42" s="29">
        <v>2050</v>
      </c>
      <c r="G42" s="23">
        <v>4299</v>
      </c>
      <c r="H42" s="29">
        <v>2761</v>
      </c>
      <c r="I42" s="29">
        <v>1744</v>
      </c>
      <c r="J42" s="29">
        <v>-1473</v>
      </c>
      <c r="K42" s="23">
        <v>9194</v>
      </c>
      <c r="L42" s="29">
        <v>6834</v>
      </c>
      <c r="M42" s="29">
        <v>3619</v>
      </c>
      <c r="N42" s="29">
        <v>-1292</v>
      </c>
      <c r="O42" s="23">
        <v>10435</v>
      </c>
      <c r="P42" s="29">
        <v>6958</v>
      </c>
      <c r="Q42" s="29">
        <v>1856</v>
      </c>
      <c r="R42" s="29">
        <v>-1718</v>
      </c>
      <c r="S42" s="23">
        <v>7278</v>
      </c>
    </row>
    <row r="43" spans="1:19" ht="14.25" thickTop="1">
      <c r="A43" s="6" t="s">
        <v>55</v>
      </c>
      <c r="B43" s="28">
        <v>-3</v>
      </c>
      <c r="C43" s="22">
        <v>-1605</v>
      </c>
      <c r="D43" s="28">
        <v>-702</v>
      </c>
      <c r="E43" s="22">
        <v>-100</v>
      </c>
      <c r="F43" s="28">
        <v>-3210</v>
      </c>
      <c r="G43" s="22">
        <v>-1006</v>
      </c>
      <c r="H43" s="28">
        <v>-1004</v>
      </c>
      <c r="I43" s="28">
        <v>-1003</v>
      </c>
      <c r="J43" s="28">
        <v>-1</v>
      </c>
      <c r="K43" s="22">
        <v>-506</v>
      </c>
      <c r="L43" s="28">
        <v>-510</v>
      </c>
      <c r="M43" s="28">
        <v>-509</v>
      </c>
      <c r="N43" s="28">
        <v>-7</v>
      </c>
      <c r="O43" s="22">
        <v>-102</v>
      </c>
      <c r="P43" s="28">
        <v>-32</v>
      </c>
      <c r="Q43" s="28">
        <v>-36</v>
      </c>
      <c r="R43" s="28">
        <v>-28</v>
      </c>
      <c r="S43" s="22">
        <v>-10</v>
      </c>
    </row>
    <row r="44" spans="1:19" ht="13.5">
      <c r="A44" s="6" t="s">
        <v>56</v>
      </c>
      <c r="B44" s="28">
        <v>6</v>
      </c>
      <c r="C44" s="22">
        <v>1706</v>
      </c>
      <c r="D44" s="28">
        <v>106</v>
      </c>
      <c r="E44" s="22"/>
      <c r="F44" s="28">
        <v>3</v>
      </c>
      <c r="G44" s="22">
        <v>1006</v>
      </c>
      <c r="H44" s="28">
        <v>6</v>
      </c>
      <c r="I44" s="28">
        <v>6</v>
      </c>
      <c r="J44" s="28">
        <v>6</v>
      </c>
      <c r="K44" s="22">
        <v>751</v>
      </c>
      <c r="L44" s="28">
        <v>258</v>
      </c>
      <c r="M44" s="28">
        <v>152</v>
      </c>
      <c r="N44" s="28">
        <v>45</v>
      </c>
      <c r="O44" s="22">
        <v>160</v>
      </c>
      <c r="P44" s="28">
        <v>133</v>
      </c>
      <c r="Q44" s="28">
        <v>106</v>
      </c>
      <c r="R44" s="28">
        <v>106</v>
      </c>
      <c r="S44" s="22">
        <v>18</v>
      </c>
    </row>
    <row r="45" spans="1:19" ht="13.5">
      <c r="A45" s="6" t="s">
        <v>57</v>
      </c>
      <c r="B45" s="28"/>
      <c r="C45" s="22"/>
      <c r="D45" s="28"/>
      <c r="E45" s="22"/>
      <c r="F45" s="28"/>
      <c r="G45" s="22">
        <v>-1503</v>
      </c>
      <c r="H45" s="28">
        <v>-1503</v>
      </c>
      <c r="I45" s="28"/>
      <c r="J45" s="28"/>
      <c r="K45" s="22">
        <v>-999</v>
      </c>
      <c r="L45" s="28">
        <v>-999</v>
      </c>
      <c r="M45" s="28">
        <v>-499</v>
      </c>
      <c r="N45" s="28"/>
      <c r="O45" s="22">
        <v>-3093</v>
      </c>
      <c r="P45" s="28">
        <v>-2594</v>
      </c>
      <c r="Q45" s="28">
        <v>-800</v>
      </c>
      <c r="R45" s="28"/>
      <c r="S45" s="22">
        <v>-1048</v>
      </c>
    </row>
    <row r="46" spans="1:19" ht="13.5">
      <c r="A46" s="6" t="s">
        <v>58</v>
      </c>
      <c r="B46" s="28"/>
      <c r="C46" s="22"/>
      <c r="D46" s="28"/>
      <c r="E46" s="22">
        <v>503</v>
      </c>
      <c r="F46" s="28">
        <v>503</v>
      </c>
      <c r="G46" s="22">
        <v>1100</v>
      </c>
      <c r="H46" s="28">
        <v>500</v>
      </c>
      <c r="I46" s="28"/>
      <c r="J46" s="28"/>
      <c r="K46" s="22">
        <v>3399</v>
      </c>
      <c r="L46" s="28">
        <v>2399</v>
      </c>
      <c r="M46" s="28">
        <v>1999</v>
      </c>
      <c r="N46" s="28">
        <v>699</v>
      </c>
      <c r="O46" s="22">
        <v>1247</v>
      </c>
      <c r="P46" s="28">
        <v>1247</v>
      </c>
      <c r="Q46" s="28"/>
      <c r="R46" s="28"/>
      <c r="S46" s="22">
        <v>1301</v>
      </c>
    </row>
    <row r="47" spans="1:19" ht="13.5">
      <c r="A47" s="6" t="s">
        <v>59</v>
      </c>
      <c r="B47" s="28">
        <v>-2452</v>
      </c>
      <c r="C47" s="22">
        <v>-8758</v>
      </c>
      <c r="D47" s="28">
        <v>-3188</v>
      </c>
      <c r="E47" s="22">
        <v>-4268</v>
      </c>
      <c r="F47" s="28">
        <v>-2399</v>
      </c>
      <c r="G47" s="22">
        <v>-1765</v>
      </c>
      <c r="H47" s="28">
        <v>-1304</v>
      </c>
      <c r="I47" s="28">
        <v>-887</v>
      </c>
      <c r="J47" s="28">
        <v>-470</v>
      </c>
      <c r="K47" s="22">
        <v>-3977</v>
      </c>
      <c r="L47" s="28">
        <v>-1238</v>
      </c>
      <c r="M47" s="28">
        <v>-802</v>
      </c>
      <c r="N47" s="28">
        <v>-386</v>
      </c>
      <c r="O47" s="22">
        <v>-6131</v>
      </c>
      <c r="P47" s="28">
        <v>-3876</v>
      </c>
      <c r="Q47" s="28">
        <v>-1891</v>
      </c>
      <c r="R47" s="28">
        <v>-2008</v>
      </c>
      <c r="S47" s="22">
        <v>-3137</v>
      </c>
    </row>
    <row r="48" spans="1:19" ht="13.5">
      <c r="A48" s="6" t="s">
        <v>60</v>
      </c>
      <c r="B48" s="28">
        <v>508</v>
      </c>
      <c r="C48" s="22">
        <v>146</v>
      </c>
      <c r="D48" s="28">
        <v>58</v>
      </c>
      <c r="E48" s="22">
        <v>1367</v>
      </c>
      <c r="F48" s="28">
        <v>10</v>
      </c>
      <c r="G48" s="22">
        <v>4</v>
      </c>
      <c r="H48" s="28">
        <v>2</v>
      </c>
      <c r="I48" s="28">
        <v>2</v>
      </c>
      <c r="J48" s="28"/>
      <c r="K48" s="22">
        <v>486</v>
      </c>
      <c r="L48" s="28">
        <v>495</v>
      </c>
      <c r="M48" s="28">
        <v>495</v>
      </c>
      <c r="N48" s="28">
        <v>451</v>
      </c>
      <c r="O48" s="22">
        <v>1177</v>
      </c>
      <c r="P48" s="28">
        <v>51</v>
      </c>
      <c r="Q48" s="28"/>
      <c r="R48" s="28">
        <v>2</v>
      </c>
      <c r="S48" s="22">
        <v>246</v>
      </c>
    </row>
    <row r="49" spans="1:19" ht="13.5">
      <c r="A49" s="6" t="s">
        <v>61</v>
      </c>
      <c r="B49" s="28"/>
      <c r="C49" s="22"/>
      <c r="D49" s="28"/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>
        <v>33</v>
      </c>
      <c r="R49" s="28"/>
      <c r="S49" s="22"/>
    </row>
    <row r="50" spans="1:19" ht="13.5">
      <c r="A50" s="6" t="s">
        <v>62</v>
      </c>
      <c r="B50" s="28">
        <v>-7</v>
      </c>
      <c r="C50" s="22">
        <v>-561</v>
      </c>
      <c r="D50" s="28">
        <v>-2235</v>
      </c>
      <c r="E50" s="22">
        <v>-863</v>
      </c>
      <c r="F50" s="28">
        <v>-56</v>
      </c>
      <c r="G50" s="22">
        <v>-991</v>
      </c>
      <c r="H50" s="28">
        <v>-952</v>
      </c>
      <c r="I50" s="28">
        <v>-449</v>
      </c>
      <c r="J50" s="28">
        <v>-40</v>
      </c>
      <c r="K50" s="22">
        <v>-618</v>
      </c>
      <c r="L50" s="28">
        <v>-508</v>
      </c>
      <c r="M50" s="28">
        <v>-5</v>
      </c>
      <c r="N50" s="28">
        <v>-3</v>
      </c>
      <c r="O50" s="22">
        <v>-17</v>
      </c>
      <c r="P50" s="28">
        <v>-15</v>
      </c>
      <c r="Q50" s="28">
        <v>-13</v>
      </c>
      <c r="R50" s="28">
        <v>-3</v>
      </c>
      <c r="S50" s="22">
        <v>-1876</v>
      </c>
    </row>
    <row r="51" spans="1:19" ht="13.5">
      <c r="A51" s="6" t="s">
        <v>63</v>
      </c>
      <c r="B51" s="28">
        <v>13</v>
      </c>
      <c r="C51" s="22">
        <v>745</v>
      </c>
      <c r="D51" s="28">
        <v>201</v>
      </c>
      <c r="E51" s="22">
        <v>628</v>
      </c>
      <c r="F51" s="28">
        <v>622</v>
      </c>
      <c r="G51" s="22">
        <v>500</v>
      </c>
      <c r="H51" s="28">
        <v>500</v>
      </c>
      <c r="I51" s="28">
        <v>500</v>
      </c>
      <c r="J51" s="28"/>
      <c r="K51" s="22">
        <v>571</v>
      </c>
      <c r="L51" s="28">
        <v>10</v>
      </c>
      <c r="M51" s="28"/>
      <c r="N51" s="28"/>
      <c r="O51" s="22">
        <v>785</v>
      </c>
      <c r="P51" s="28">
        <v>285</v>
      </c>
      <c r="Q51" s="28">
        <v>11</v>
      </c>
      <c r="R51" s="28">
        <v>7</v>
      </c>
      <c r="S51" s="22">
        <v>882</v>
      </c>
    </row>
    <row r="52" spans="1:19" ht="13.5">
      <c r="A52" s="6" t="s">
        <v>64</v>
      </c>
      <c r="B52" s="28">
        <v>-520</v>
      </c>
      <c r="C52" s="22">
        <v>-1422</v>
      </c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3.5">
      <c r="A53" s="6" t="s">
        <v>65</v>
      </c>
      <c r="B53" s="28"/>
      <c r="C53" s="22"/>
      <c r="D53" s="28"/>
      <c r="E53" s="22"/>
      <c r="F53" s="28"/>
      <c r="G53" s="22"/>
      <c r="H53" s="28"/>
      <c r="I53" s="28"/>
      <c r="J53" s="28"/>
      <c r="K53" s="22">
        <v>65</v>
      </c>
      <c r="L53" s="28">
        <v>41</v>
      </c>
      <c r="M53" s="28">
        <v>41</v>
      </c>
      <c r="N53" s="28"/>
      <c r="O53" s="22"/>
      <c r="P53" s="28"/>
      <c r="Q53" s="28"/>
      <c r="R53" s="28"/>
      <c r="S53" s="22"/>
    </row>
    <row r="54" spans="1:19" ht="13.5">
      <c r="A54" s="6" t="s">
        <v>66</v>
      </c>
      <c r="B54" s="28"/>
      <c r="C54" s="22"/>
      <c r="D54" s="28">
        <v>3</v>
      </c>
      <c r="E54" s="22"/>
      <c r="F54" s="28">
        <v>126</v>
      </c>
      <c r="G54" s="22"/>
      <c r="H54" s="28">
        <v>40</v>
      </c>
      <c r="I54" s="28">
        <v>40</v>
      </c>
      <c r="J54" s="28"/>
      <c r="K54" s="22"/>
      <c r="L54" s="28"/>
      <c r="M54" s="28"/>
      <c r="N54" s="28"/>
      <c r="O54" s="22"/>
      <c r="P54" s="28"/>
      <c r="Q54" s="28"/>
      <c r="R54" s="28"/>
      <c r="S54" s="22"/>
    </row>
    <row r="55" spans="1:19" ht="13.5">
      <c r="A55" s="6" t="s">
        <v>67</v>
      </c>
      <c r="B55" s="28">
        <v>-41</v>
      </c>
      <c r="C55" s="22">
        <v>-723</v>
      </c>
      <c r="D55" s="28">
        <v>-628</v>
      </c>
      <c r="E55" s="22">
        <v>-419</v>
      </c>
      <c r="F55" s="28">
        <v>-53</v>
      </c>
      <c r="G55" s="22">
        <v>-352</v>
      </c>
      <c r="H55" s="28">
        <v>-141</v>
      </c>
      <c r="I55" s="28">
        <v>-111</v>
      </c>
      <c r="J55" s="28">
        <v>-54</v>
      </c>
      <c r="K55" s="22">
        <v>-256</v>
      </c>
      <c r="L55" s="28">
        <v>-217</v>
      </c>
      <c r="M55" s="28">
        <v>-190</v>
      </c>
      <c r="N55" s="28">
        <v>-28</v>
      </c>
      <c r="O55" s="22">
        <v>-251</v>
      </c>
      <c r="P55" s="28">
        <v>-173</v>
      </c>
      <c r="Q55" s="28">
        <v>-99</v>
      </c>
      <c r="R55" s="28">
        <v>-48</v>
      </c>
      <c r="S55" s="22">
        <v>-208</v>
      </c>
    </row>
    <row r="56" spans="1:19" ht="13.5">
      <c r="A56" s="6" t="s">
        <v>68</v>
      </c>
      <c r="B56" s="28">
        <v>233</v>
      </c>
      <c r="C56" s="22">
        <v>650</v>
      </c>
      <c r="D56" s="28">
        <v>542</v>
      </c>
      <c r="E56" s="22">
        <v>199</v>
      </c>
      <c r="F56" s="28">
        <v>159</v>
      </c>
      <c r="G56" s="22">
        <v>158</v>
      </c>
      <c r="H56" s="28">
        <v>100</v>
      </c>
      <c r="I56" s="28">
        <v>75</v>
      </c>
      <c r="J56" s="28">
        <v>43</v>
      </c>
      <c r="K56" s="22">
        <v>230</v>
      </c>
      <c r="L56" s="28">
        <v>162</v>
      </c>
      <c r="M56" s="28">
        <v>74</v>
      </c>
      <c r="N56" s="28">
        <v>23</v>
      </c>
      <c r="O56" s="22">
        <v>496</v>
      </c>
      <c r="P56" s="28">
        <v>427</v>
      </c>
      <c r="Q56" s="28">
        <v>388</v>
      </c>
      <c r="R56" s="28">
        <v>28</v>
      </c>
      <c r="S56" s="22">
        <v>318</v>
      </c>
    </row>
    <row r="57" spans="1:19" ht="13.5">
      <c r="A57" s="6" t="s">
        <v>121</v>
      </c>
      <c r="B57" s="28">
        <v>-30</v>
      </c>
      <c r="C57" s="22">
        <v>-118</v>
      </c>
      <c r="D57" s="28">
        <v>35</v>
      </c>
      <c r="E57" s="22">
        <v>-179</v>
      </c>
      <c r="F57" s="28">
        <v>-155</v>
      </c>
      <c r="G57" s="22">
        <v>123</v>
      </c>
      <c r="H57" s="28">
        <v>42</v>
      </c>
      <c r="I57" s="28">
        <v>61</v>
      </c>
      <c r="J57" s="28">
        <v>-18</v>
      </c>
      <c r="K57" s="22">
        <v>-80</v>
      </c>
      <c r="L57" s="28">
        <v>-22</v>
      </c>
      <c r="M57" s="28">
        <v>-8</v>
      </c>
      <c r="N57" s="28">
        <v>29</v>
      </c>
      <c r="O57" s="22">
        <v>35</v>
      </c>
      <c r="P57" s="28">
        <v>-50</v>
      </c>
      <c r="Q57" s="28">
        <v>192</v>
      </c>
      <c r="R57" s="28">
        <v>-57</v>
      </c>
      <c r="S57" s="22">
        <v>-27</v>
      </c>
    </row>
    <row r="58" spans="1:19" ht="14.25" thickBot="1">
      <c r="A58" s="5" t="s">
        <v>69</v>
      </c>
      <c r="B58" s="29">
        <v>-2294</v>
      </c>
      <c r="C58" s="23">
        <v>-10104</v>
      </c>
      <c r="D58" s="29">
        <v>-5807</v>
      </c>
      <c r="E58" s="23">
        <v>-3740</v>
      </c>
      <c r="F58" s="29">
        <v>-4449</v>
      </c>
      <c r="G58" s="23">
        <v>-2183</v>
      </c>
      <c r="H58" s="29">
        <v>-3210</v>
      </c>
      <c r="I58" s="29">
        <v>-1766</v>
      </c>
      <c r="J58" s="29">
        <v>-535</v>
      </c>
      <c r="K58" s="23">
        <v>-1098</v>
      </c>
      <c r="L58" s="29">
        <v>-129</v>
      </c>
      <c r="M58" s="29">
        <v>747</v>
      </c>
      <c r="N58" s="29">
        <v>824</v>
      </c>
      <c r="O58" s="23">
        <v>-5693</v>
      </c>
      <c r="P58" s="29">
        <v>-4597</v>
      </c>
      <c r="Q58" s="29">
        <v>-2110</v>
      </c>
      <c r="R58" s="29">
        <v>-2003</v>
      </c>
      <c r="S58" s="23">
        <v>-3735</v>
      </c>
    </row>
    <row r="59" spans="1:19" ht="14.25" thickTop="1">
      <c r="A59" s="6" t="s">
        <v>70</v>
      </c>
      <c r="B59" s="28">
        <v>2</v>
      </c>
      <c r="C59" s="22">
        <v>1944</v>
      </c>
      <c r="D59" s="28">
        <v>4215</v>
      </c>
      <c r="E59" s="22">
        <v>-1784</v>
      </c>
      <c r="F59" s="28">
        <v>3093</v>
      </c>
      <c r="G59" s="22">
        <v>562</v>
      </c>
      <c r="H59" s="28">
        <v>2228</v>
      </c>
      <c r="I59" s="28">
        <v>3552</v>
      </c>
      <c r="J59" s="28">
        <v>1867</v>
      </c>
      <c r="K59" s="22">
        <v>-1995</v>
      </c>
      <c r="L59" s="28">
        <v>394</v>
      </c>
      <c r="M59" s="28">
        <v>2087</v>
      </c>
      <c r="N59" s="28">
        <v>3452</v>
      </c>
      <c r="O59" s="22">
        <v>-3896</v>
      </c>
      <c r="P59" s="28">
        <v>-1186</v>
      </c>
      <c r="Q59" s="28">
        <v>1452</v>
      </c>
      <c r="R59" s="28">
        <v>3888</v>
      </c>
      <c r="S59" s="22">
        <v>770</v>
      </c>
    </row>
    <row r="60" spans="1:19" ht="13.5">
      <c r="A60" s="6" t="s">
        <v>71</v>
      </c>
      <c r="B60" s="28">
        <v>470</v>
      </c>
      <c r="C60" s="22">
        <v>3330</v>
      </c>
      <c r="D60" s="28">
        <v>2300</v>
      </c>
      <c r="E60" s="22">
        <v>5510</v>
      </c>
      <c r="F60" s="28"/>
      <c r="G60" s="22">
        <v>45</v>
      </c>
      <c r="H60" s="28">
        <v>45</v>
      </c>
      <c r="I60" s="28">
        <v>45</v>
      </c>
      <c r="J60" s="28">
        <v>45</v>
      </c>
      <c r="K60" s="22">
        <v>97</v>
      </c>
      <c r="L60" s="28">
        <v>50</v>
      </c>
      <c r="M60" s="28"/>
      <c r="N60" s="28"/>
      <c r="O60" s="22">
        <v>3550</v>
      </c>
      <c r="P60" s="28">
        <v>3550</v>
      </c>
      <c r="Q60" s="28">
        <v>3500</v>
      </c>
      <c r="R60" s="28"/>
      <c r="S60" s="22">
        <v>230</v>
      </c>
    </row>
    <row r="61" spans="1:19" ht="13.5">
      <c r="A61" s="6" t="s">
        <v>72</v>
      </c>
      <c r="B61" s="28">
        <v>-474</v>
      </c>
      <c r="C61" s="22">
        <v>-1062</v>
      </c>
      <c r="D61" s="28">
        <v>-538</v>
      </c>
      <c r="E61" s="22">
        <v>-798</v>
      </c>
      <c r="F61" s="28">
        <v>-427</v>
      </c>
      <c r="G61" s="22">
        <v>-1159</v>
      </c>
      <c r="H61" s="28">
        <v>-901</v>
      </c>
      <c r="I61" s="28">
        <v>-573</v>
      </c>
      <c r="J61" s="28">
        <v>-314</v>
      </c>
      <c r="K61" s="22">
        <v>-1302</v>
      </c>
      <c r="L61" s="28">
        <v>-1023</v>
      </c>
      <c r="M61" s="28">
        <v>-605</v>
      </c>
      <c r="N61" s="28">
        <v>-317</v>
      </c>
      <c r="O61" s="22">
        <v>-1275</v>
      </c>
      <c r="P61" s="28">
        <v>-938</v>
      </c>
      <c r="Q61" s="28">
        <v>-598</v>
      </c>
      <c r="R61" s="28">
        <v>-205</v>
      </c>
      <c r="S61" s="22">
        <v>-960</v>
      </c>
    </row>
    <row r="62" spans="1:19" ht="13.5">
      <c r="A62" s="6" t="s">
        <v>73</v>
      </c>
      <c r="B62" s="28"/>
      <c r="C62" s="22"/>
      <c r="D62" s="28"/>
      <c r="E62" s="22"/>
      <c r="F62" s="28"/>
      <c r="G62" s="22"/>
      <c r="H62" s="28"/>
      <c r="I62" s="28"/>
      <c r="J62" s="28"/>
      <c r="K62" s="22">
        <v>300</v>
      </c>
      <c r="L62" s="28">
        <v>300</v>
      </c>
      <c r="M62" s="28">
        <v>300</v>
      </c>
      <c r="N62" s="28"/>
      <c r="O62" s="22">
        <v>500</v>
      </c>
      <c r="P62" s="28">
        <v>500</v>
      </c>
      <c r="Q62" s="28">
        <v>500</v>
      </c>
      <c r="R62" s="28">
        <v>500</v>
      </c>
      <c r="S62" s="22">
        <v>200</v>
      </c>
    </row>
    <row r="63" spans="1:19" ht="13.5">
      <c r="A63" s="6" t="s">
        <v>74</v>
      </c>
      <c r="B63" s="28">
        <v>-50</v>
      </c>
      <c r="C63" s="22">
        <v>-162</v>
      </c>
      <c r="D63" s="28">
        <v>-112</v>
      </c>
      <c r="E63" s="22">
        <v>-249</v>
      </c>
      <c r="F63" s="28">
        <v>-129</v>
      </c>
      <c r="G63" s="22">
        <v>-404</v>
      </c>
      <c r="H63" s="28">
        <v>-354</v>
      </c>
      <c r="I63" s="28">
        <v>-264</v>
      </c>
      <c r="J63" s="28">
        <v>-90</v>
      </c>
      <c r="K63" s="22">
        <v>-817</v>
      </c>
      <c r="L63" s="28">
        <v>-433</v>
      </c>
      <c r="M63" s="28">
        <v>-343</v>
      </c>
      <c r="N63" s="28">
        <v>-308</v>
      </c>
      <c r="O63" s="22">
        <v>-424</v>
      </c>
      <c r="P63" s="28">
        <v>-369</v>
      </c>
      <c r="Q63" s="28">
        <v>-146</v>
      </c>
      <c r="R63" s="28">
        <v>-91</v>
      </c>
      <c r="S63" s="22">
        <v>-472</v>
      </c>
    </row>
    <row r="64" spans="1:19" ht="13.5">
      <c r="A64" s="6" t="s">
        <v>75</v>
      </c>
      <c r="B64" s="28">
        <v>0</v>
      </c>
      <c r="C64" s="22">
        <v>0</v>
      </c>
      <c r="D64" s="28"/>
      <c r="E64" s="22">
        <v>5</v>
      </c>
      <c r="F64" s="28">
        <v>1</v>
      </c>
      <c r="G64" s="22">
        <v>1</v>
      </c>
      <c r="H64" s="28">
        <v>1</v>
      </c>
      <c r="I64" s="28">
        <v>1</v>
      </c>
      <c r="J64" s="28">
        <v>0</v>
      </c>
      <c r="K64" s="22">
        <v>1</v>
      </c>
      <c r="L64" s="28">
        <v>1</v>
      </c>
      <c r="M64" s="28">
        <v>0</v>
      </c>
      <c r="N64" s="28">
        <v>0</v>
      </c>
      <c r="O64" s="22">
        <v>8</v>
      </c>
      <c r="P64" s="28">
        <v>7</v>
      </c>
      <c r="Q64" s="28">
        <v>6</v>
      </c>
      <c r="R64" s="28">
        <v>2</v>
      </c>
      <c r="S64" s="22">
        <v>34</v>
      </c>
    </row>
    <row r="65" spans="1:19" ht="13.5">
      <c r="A65" s="6" t="s">
        <v>76</v>
      </c>
      <c r="B65" s="28">
        <v>-7</v>
      </c>
      <c r="C65" s="22">
        <v>-20</v>
      </c>
      <c r="D65" s="28">
        <v>-12</v>
      </c>
      <c r="E65" s="22">
        <v>-65</v>
      </c>
      <c r="F65" s="28">
        <v>-4</v>
      </c>
      <c r="G65" s="22">
        <v>-2153</v>
      </c>
      <c r="H65" s="28">
        <v>-2152</v>
      </c>
      <c r="I65" s="28">
        <v>-1401</v>
      </c>
      <c r="J65" s="28">
        <v>-235</v>
      </c>
      <c r="K65" s="22">
        <v>-1037</v>
      </c>
      <c r="L65" s="28">
        <v>-543</v>
      </c>
      <c r="M65" s="28">
        <v>-143</v>
      </c>
      <c r="N65" s="28">
        <v>-138</v>
      </c>
      <c r="O65" s="22">
        <v>-239</v>
      </c>
      <c r="P65" s="28">
        <v>-237</v>
      </c>
      <c r="Q65" s="28">
        <v>-233</v>
      </c>
      <c r="R65" s="28">
        <v>-224</v>
      </c>
      <c r="S65" s="22">
        <v>-1303</v>
      </c>
    </row>
    <row r="66" spans="1:19" ht="13.5">
      <c r="A66" s="6" t="s">
        <v>77</v>
      </c>
      <c r="B66" s="28">
        <v>-758</v>
      </c>
      <c r="C66" s="22">
        <v>-1364</v>
      </c>
      <c r="D66" s="28">
        <v>-757</v>
      </c>
      <c r="E66" s="22">
        <v>-1368</v>
      </c>
      <c r="F66" s="28">
        <v>-760</v>
      </c>
      <c r="G66" s="22">
        <v>-1408</v>
      </c>
      <c r="H66" s="28">
        <v>-1365</v>
      </c>
      <c r="I66" s="28">
        <v>-787</v>
      </c>
      <c r="J66" s="28">
        <v>-741</v>
      </c>
      <c r="K66" s="22">
        <v>-1446</v>
      </c>
      <c r="L66" s="28">
        <v>-1408</v>
      </c>
      <c r="M66" s="28">
        <v>-805</v>
      </c>
      <c r="N66" s="28">
        <v>-753</v>
      </c>
      <c r="O66" s="22">
        <v>-1451</v>
      </c>
      <c r="P66" s="28">
        <v>-1411</v>
      </c>
      <c r="Q66" s="28">
        <v>-808</v>
      </c>
      <c r="R66" s="28">
        <v>-758</v>
      </c>
      <c r="S66" s="22">
        <v>-1479</v>
      </c>
    </row>
    <row r="67" spans="1:19" ht="13.5">
      <c r="A67" s="6" t="s">
        <v>78</v>
      </c>
      <c r="B67" s="28">
        <v>135</v>
      </c>
      <c r="C67" s="22">
        <v>276</v>
      </c>
      <c r="D67" s="28">
        <v>205</v>
      </c>
      <c r="E67" s="22">
        <v>1105</v>
      </c>
      <c r="F67" s="28">
        <v>658</v>
      </c>
      <c r="G67" s="22">
        <v>311</v>
      </c>
      <c r="H67" s="28">
        <v>175</v>
      </c>
      <c r="I67" s="28">
        <v>160</v>
      </c>
      <c r="J67" s="28">
        <v>128</v>
      </c>
      <c r="K67" s="22">
        <v>154</v>
      </c>
      <c r="L67" s="28">
        <v>117</v>
      </c>
      <c r="M67" s="28">
        <v>11</v>
      </c>
      <c r="N67" s="28">
        <v>5</v>
      </c>
      <c r="O67" s="22">
        <v>1021</v>
      </c>
      <c r="P67" s="28">
        <v>847</v>
      </c>
      <c r="Q67" s="28">
        <v>840</v>
      </c>
      <c r="R67" s="28">
        <v>575</v>
      </c>
      <c r="S67" s="22">
        <v>391</v>
      </c>
    </row>
    <row r="68" spans="1:19" ht="13.5">
      <c r="A68" s="6" t="s">
        <v>79</v>
      </c>
      <c r="B68" s="28">
        <v>-299</v>
      </c>
      <c r="C68" s="22">
        <v>-691</v>
      </c>
      <c r="D68" s="28">
        <v>-404</v>
      </c>
      <c r="E68" s="22">
        <v>-821</v>
      </c>
      <c r="F68" s="28">
        <v>-209</v>
      </c>
      <c r="G68" s="22">
        <v>-797</v>
      </c>
      <c r="H68" s="28">
        <v>-590</v>
      </c>
      <c r="I68" s="28">
        <v>-445</v>
      </c>
      <c r="J68" s="28">
        <v>-207</v>
      </c>
      <c r="K68" s="22">
        <v>-872</v>
      </c>
      <c r="L68" s="28">
        <v>-665</v>
      </c>
      <c r="M68" s="28">
        <v>-640</v>
      </c>
      <c r="N68" s="28">
        <v>-40</v>
      </c>
      <c r="O68" s="22">
        <v>-1229</v>
      </c>
      <c r="P68" s="28">
        <v>-1111</v>
      </c>
      <c r="Q68" s="28">
        <v>-1073</v>
      </c>
      <c r="R68" s="28">
        <v>-976</v>
      </c>
      <c r="S68" s="22">
        <v>-1321</v>
      </c>
    </row>
    <row r="69" spans="1:19" ht="13.5">
      <c r="A69" s="6" t="s">
        <v>121</v>
      </c>
      <c r="B69" s="28">
        <v>-33</v>
      </c>
      <c r="C69" s="22">
        <v>-92</v>
      </c>
      <c r="D69" s="28">
        <v>-33</v>
      </c>
      <c r="E69" s="22">
        <v>-26</v>
      </c>
      <c r="F69" s="28">
        <v>-18</v>
      </c>
      <c r="G69" s="22">
        <v>-21</v>
      </c>
      <c r="H69" s="28">
        <v>-18</v>
      </c>
      <c r="I69" s="28">
        <v>-18</v>
      </c>
      <c r="J69" s="28">
        <v>-18</v>
      </c>
      <c r="K69" s="22">
        <v>-17</v>
      </c>
      <c r="L69" s="28">
        <v>-13</v>
      </c>
      <c r="M69" s="28">
        <v>-13</v>
      </c>
      <c r="N69" s="28">
        <v>-13</v>
      </c>
      <c r="O69" s="22">
        <v>-9</v>
      </c>
      <c r="P69" s="28">
        <v>-62</v>
      </c>
      <c r="Q69" s="28">
        <v>5</v>
      </c>
      <c r="R69" s="28">
        <v>7</v>
      </c>
      <c r="S69" s="22">
        <v>-23</v>
      </c>
    </row>
    <row r="70" spans="1:19" ht="14.25" thickBot="1">
      <c r="A70" s="5" t="s">
        <v>80</v>
      </c>
      <c r="B70" s="29">
        <v>-1014</v>
      </c>
      <c r="C70" s="23">
        <v>2158</v>
      </c>
      <c r="D70" s="29">
        <v>4862</v>
      </c>
      <c r="E70" s="23">
        <v>1505</v>
      </c>
      <c r="F70" s="29">
        <v>2205</v>
      </c>
      <c r="G70" s="23">
        <v>-5023</v>
      </c>
      <c r="H70" s="29">
        <v>-2932</v>
      </c>
      <c r="I70" s="29">
        <v>269</v>
      </c>
      <c r="J70" s="29">
        <v>434</v>
      </c>
      <c r="K70" s="23">
        <v>-6936</v>
      </c>
      <c r="L70" s="29">
        <v>-3225</v>
      </c>
      <c r="M70" s="29">
        <v>-151</v>
      </c>
      <c r="N70" s="29">
        <v>1886</v>
      </c>
      <c r="O70" s="23">
        <v>-3447</v>
      </c>
      <c r="P70" s="29">
        <v>-411</v>
      </c>
      <c r="Q70" s="29">
        <v>3445</v>
      </c>
      <c r="R70" s="29">
        <v>2717</v>
      </c>
      <c r="S70" s="23">
        <v>-3935</v>
      </c>
    </row>
    <row r="71" spans="1:19" ht="14.25" thickTop="1">
      <c r="A71" s="7" t="s">
        <v>81</v>
      </c>
      <c r="B71" s="28">
        <v>-24</v>
      </c>
      <c r="C71" s="22">
        <v>125</v>
      </c>
      <c r="D71" s="28">
        <v>93</v>
      </c>
      <c r="E71" s="22">
        <v>72</v>
      </c>
      <c r="F71" s="28">
        <v>-1</v>
      </c>
      <c r="G71" s="22">
        <v>23</v>
      </c>
      <c r="H71" s="28">
        <v>14</v>
      </c>
      <c r="I71" s="28">
        <v>27</v>
      </c>
      <c r="J71" s="28">
        <v>55</v>
      </c>
      <c r="K71" s="22">
        <v>-16</v>
      </c>
      <c r="L71" s="28">
        <v>-3</v>
      </c>
      <c r="M71" s="28">
        <v>15</v>
      </c>
      <c r="N71" s="28">
        <v>10</v>
      </c>
      <c r="O71" s="22">
        <v>-47</v>
      </c>
      <c r="P71" s="28">
        <v>19</v>
      </c>
      <c r="Q71" s="28">
        <v>-45</v>
      </c>
      <c r="R71" s="28">
        <v>-22</v>
      </c>
      <c r="S71" s="22">
        <v>-21</v>
      </c>
    </row>
    <row r="72" spans="1:19" ht="13.5">
      <c r="A72" s="7" t="s">
        <v>82</v>
      </c>
      <c r="B72" s="28">
        <v>1459</v>
      </c>
      <c r="C72" s="22">
        <v>-1640</v>
      </c>
      <c r="D72" s="28">
        <v>2563</v>
      </c>
      <c r="E72" s="22">
        <v>3235</v>
      </c>
      <c r="F72" s="28">
        <v>-195</v>
      </c>
      <c r="G72" s="22">
        <v>-2884</v>
      </c>
      <c r="H72" s="28">
        <v>-3366</v>
      </c>
      <c r="I72" s="28">
        <v>274</v>
      </c>
      <c r="J72" s="28">
        <v>-1518</v>
      </c>
      <c r="K72" s="22">
        <v>1142</v>
      </c>
      <c r="L72" s="28">
        <v>3475</v>
      </c>
      <c r="M72" s="28">
        <v>4230</v>
      </c>
      <c r="N72" s="28">
        <v>1429</v>
      </c>
      <c r="O72" s="22">
        <v>1247</v>
      </c>
      <c r="P72" s="28">
        <v>1968</v>
      </c>
      <c r="Q72" s="28">
        <v>3146</v>
      </c>
      <c r="R72" s="28">
        <v>-1026</v>
      </c>
      <c r="S72" s="22">
        <v>-414</v>
      </c>
    </row>
    <row r="73" spans="1:19" ht="13.5">
      <c r="A73" s="7" t="s">
        <v>83</v>
      </c>
      <c r="B73" s="28">
        <v>11986</v>
      </c>
      <c r="C73" s="22">
        <v>13525</v>
      </c>
      <c r="D73" s="28">
        <v>13525</v>
      </c>
      <c r="E73" s="22">
        <v>10247</v>
      </c>
      <c r="F73" s="28">
        <v>10247</v>
      </c>
      <c r="G73" s="22">
        <v>13059</v>
      </c>
      <c r="H73" s="28">
        <v>13059</v>
      </c>
      <c r="I73" s="28">
        <v>13059</v>
      </c>
      <c r="J73" s="28">
        <v>13059</v>
      </c>
      <c r="K73" s="22">
        <v>11916</v>
      </c>
      <c r="L73" s="28">
        <v>11916</v>
      </c>
      <c r="M73" s="28">
        <v>11916</v>
      </c>
      <c r="N73" s="28">
        <v>11916</v>
      </c>
      <c r="O73" s="22">
        <v>10698</v>
      </c>
      <c r="P73" s="28">
        <v>10698</v>
      </c>
      <c r="Q73" s="28">
        <v>10698</v>
      </c>
      <c r="R73" s="28">
        <v>10698</v>
      </c>
      <c r="S73" s="22">
        <v>11112</v>
      </c>
    </row>
    <row r="74" spans="1:19" ht="13.5">
      <c r="A74" s="7" t="s">
        <v>0</v>
      </c>
      <c r="B74" s="28">
        <v>124</v>
      </c>
      <c r="C74" s="22">
        <v>102</v>
      </c>
      <c r="D74" s="28">
        <v>102</v>
      </c>
      <c r="E74" s="22">
        <v>50</v>
      </c>
      <c r="F74" s="28">
        <v>50</v>
      </c>
      <c r="G74" s="22">
        <v>72</v>
      </c>
      <c r="H74" s="28">
        <v>72</v>
      </c>
      <c r="I74" s="28">
        <v>72</v>
      </c>
      <c r="J74" s="28">
        <v>72</v>
      </c>
      <c r="K74" s="22"/>
      <c r="L74" s="28"/>
      <c r="M74" s="28"/>
      <c r="N74" s="28"/>
      <c r="O74" s="22">
        <v>17</v>
      </c>
      <c r="P74" s="28">
        <v>17</v>
      </c>
      <c r="Q74" s="28">
        <v>17</v>
      </c>
      <c r="R74" s="28">
        <v>17</v>
      </c>
      <c r="S74" s="22"/>
    </row>
    <row r="75" spans="1:19" ht="13.5">
      <c r="A75" s="7" t="s">
        <v>1</v>
      </c>
      <c r="B75" s="28"/>
      <c r="C75" s="22"/>
      <c r="D75" s="28"/>
      <c r="E75" s="22">
        <v>-7</v>
      </c>
      <c r="F75" s="28"/>
      <c r="G75" s="22"/>
      <c r="H75" s="28"/>
      <c r="I75" s="28"/>
      <c r="J75" s="28"/>
      <c r="K75" s="22"/>
      <c r="L75" s="28"/>
      <c r="M75" s="28"/>
      <c r="N75" s="28"/>
      <c r="O75" s="22">
        <v>-46</v>
      </c>
      <c r="P75" s="28">
        <v>-46</v>
      </c>
      <c r="Q75" s="28">
        <v>-46</v>
      </c>
      <c r="R75" s="28">
        <v>-46</v>
      </c>
      <c r="S75" s="22"/>
    </row>
    <row r="76" spans="1:19" ht="14.25" thickBot="1">
      <c r="A76" s="7" t="s">
        <v>83</v>
      </c>
      <c r="B76" s="28">
        <v>13570</v>
      </c>
      <c r="C76" s="22">
        <v>11986</v>
      </c>
      <c r="D76" s="28">
        <v>16191</v>
      </c>
      <c r="E76" s="22">
        <v>13525</v>
      </c>
      <c r="F76" s="28">
        <v>10101</v>
      </c>
      <c r="G76" s="22">
        <v>10247</v>
      </c>
      <c r="H76" s="28">
        <v>9765</v>
      </c>
      <c r="I76" s="28">
        <v>13406</v>
      </c>
      <c r="J76" s="28">
        <v>11613</v>
      </c>
      <c r="K76" s="22">
        <v>13059</v>
      </c>
      <c r="L76" s="28">
        <v>15392</v>
      </c>
      <c r="M76" s="28">
        <v>16147</v>
      </c>
      <c r="N76" s="28">
        <v>13346</v>
      </c>
      <c r="O76" s="22">
        <v>11916</v>
      </c>
      <c r="P76" s="28">
        <v>12638</v>
      </c>
      <c r="Q76" s="28">
        <v>13815</v>
      </c>
      <c r="R76" s="28">
        <v>9642</v>
      </c>
      <c r="S76" s="22">
        <v>10698</v>
      </c>
    </row>
    <row r="77" spans="1:19" ht="14.25" thickTop="1">
      <c r="A77" s="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9" ht="13.5">
      <c r="A79" s="20" t="s">
        <v>206</v>
      </c>
    </row>
    <row r="80" ht="13.5">
      <c r="A80" s="20" t="s">
        <v>207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202</v>
      </c>
      <c r="B2" s="14">
        <v>3201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203</v>
      </c>
      <c r="B3" s="1" t="s">
        <v>204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84</v>
      </c>
      <c r="B4" s="15" t="str">
        <f>HYPERLINK("http://www.kabupro.jp/mark/20141015/S10035SI.htm","四半期報告書")</f>
        <v>四半期報告書</v>
      </c>
      <c r="C4" s="15" t="str">
        <f>HYPERLINK("http://www.kabupro.jp/mark/20140714/S1002HBR.htm","四半期報告書")</f>
        <v>四半期報告書</v>
      </c>
      <c r="D4" s="15" t="str">
        <f>HYPERLINK("http://www.kabupro.jp/mark/20140414/S1001H0D.htm","四半期報告書")</f>
        <v>四半期報告書</v>
      </c>
      <c r="E4" s="15" t="str">
        <f>HYPERLINK("http://www.kabupro.jp/mark/20141015/S10035SI.htm","四半期報告書")</f>
        <v>四半期報告書</v>
      </c>
      <c r="F4" s="15" t="str">
        <f>HYPERLINK("http://www.kabupro.jp/mark/20131015/S1000681.htm","四半期報告書")</f>
        <v>四半期報告書</v>
      </c>
      <c r="G4" s="15" t="str">
        <f>HYPERLINK("http://www.kabupro.jp/mark/20130712/S000DZR7.htm","四半期報告書")</f>
        <v>四半期報告書</v>
      </c>
      <c r="H4" s="15" t="str">
        <f>HYPERLINK("http://www.kabupro.jp/mark/20130412/S000D87P.htm","四半期報告書")</f>
        <v>四半期報告書</v>
      </c>
      <c r="I4" s="15" t="str">
        <f>HYPERLINK("http://www.kabupro.jp/mark/20140714/S1002HBT.htm","訂正有価証券報告書")</f>
        <v>訂正有価証券報告書</v>
      </c>
      <c r="J4" s="15" t="str">
        <f>HYPERLINK("http://www.kabupro.jp/mark/20121015/S000C1R2.htm","四半期報告書")</f>
        <v>四半期報告書</v>
      </c>
      <c r="K4" s="15" t="str">
        <f>HYPERLINK("http://www.kabupro.jp/mark/20120713/S000BFLL.htm","四半期報告書")</f>
        <v>四半期報告書</v>
      </c>
      <c r="L4" s="15" t="str">
        <f>HYPERLINK("http://www.kabupro.jp/mark/20120413/S000AOGB.htm","四半期報告書")</f>
        <v>四半期報告書</v>
      </c>
      <c r="M4" s="15" t="str">
        <f>HYPERLINK("http://www.kabupro.jp/mark/20130226/S000CY0H.htm","有価証券報告書")</f>
        <v>有価証券報告書</v>
      </c>
      <c r="N4" s="15" t="str">
        <f>HYPERLINK("http://www.kabupro.jp/mark/20111014/S0009HI9.htm","四半期報告書")</f>
        <v>四半期報告書</v>
      </c>
      <c r="O4" s="15" t="str">
        <f>HYPERLINK("http://www.kabupro.jp/mark/20110715/S0008WMD.htm","四半期報告書")</f>
        <v>四半期報告書</v>
      </c>
      <c r="P4" s="15" t="str">
        <f>HYPERLINK("http://www.kabupro.jp/mark/20110414/S00084ZV.htm","四半期報告書")</f>
        <v>四半期報告書</v>
      </c>
      <c r="Q4" s="15" t="str">
        <f>HYPERLINK("http://www.kabupro.jp/mark/20120224/S000ADVI.htm","有価証券報告書")</f>
        <v>有価証券報告書</v>
      </c>
      <c r="R4" s="15" t="str">
        <f>HYPERLINK("http://www.kabupro.jp/mark/20101015/S0006XIX.htm","四半期報告書")</f>
        <v>四半期報告書</v>
      </c>
      <c r="S4" s="15" t="str">
        <f>HYPERLINK("http://www.kabupro.jp/mark/20100715/S0006CXA.htm","四半期報告書")</f>
        <v>四半期報告書</v>
      </c>
      <c r="T4" s="15" t="str">
        <f>HYPERLINK("http://www.kabupro.jp/mark/20100414/S0005J7P.htm","四半期報告書")</f>
        <v>四半期報告書</v>
      </c>
      <c r="U4" s="15" t="str">
        <f>HYPERLINK("http://www.kabupro.jp/mark/20110224/S0007VJT.htm","有価証券報告書")</f>
        <v>有価証券報告書</v>
      </c>
      <c r="V4" s="15" t="str">
        <f>HYPERLINK("http://www.kabupro.jp/mark/20091015/S0004CDR.htm","四半期報告書")</f>
        <v>四半期報告書</v>
      </c>
      <c r="W4" s="15" t="str">
        <f>HYPERLINK("http://www.kabupro.jp/mark/20090715/S0003NM5.htm","四半期報告書")</f>
        <v>四半期報告書</v>
      </c>
      <c r="X4" s="15" t="str">
        <f>HYPERLINK("http://www.kabupro.jp/mark/20090414/S0002WC7.htm","四半期報告書")</f>
        <v>四半期報告書</v>
      </c>
      <c r="Y4" s="15" t="str">
        <f>HYPERLINK("http://www.kabupro.jp/mark/20100225/S00059HC.htm","有価証券報告書")</f>
        <v>有価証券報告書</v>
      </c>
    </row>
    <row r="5" spans="1:25" ht="14.25" thickBot="1">
      <c r="A5" s="11" t="s">
        <v>85</v>
      </c>
      <c r="B5" s="1" t="s">
        <v>277</v>
      </c>
      <c r="C5" s="1" t="s">
        <v>91</v>
      </c>
      <c r="D5" s="1" t="s">
        <v>281</v>
      </c>
      <c r="E5" s="1" t="s">
        <v>277</v>
      </c>
      <c r="F5" s="1" t="s">
        <v>283</v>
      </c>
      <c r="G5" s="1" t="s">
        <v>285</v>
      </c>
      <c r="H5" s="1" t="s">
        <v>287</v>
      </c>
      <c r="I5" s="1" t="s">
        <v>91</v>
      </c>
      <c r="J5" s="1" t="s">
        <v>289</v>
      </c>
      <c r="K5" s="1" t="s">
        <v>291</v>
      </c>
      <c r="L5" s="1" t="s">
        <v>293</v>
      </c>
      <c r="M5" s="1" t="s">
        <v>95</v>
      </c>
      <c r="N5" s="1" t="s">
        <v>295</v>
      </c>
      <c r="O5" s="1" t="s">
        <v>297</v>
      </c>
      <c r="P5" s="1" t="s">
        <v>299</v>
      </c>
      <c r="Q5" s="1" t="s">
        <v>97</v>
      </c>
      <c r="R5" s="1" t="s">
        <v>301</v>
      </c>
      <c r="S5" s="1" t="s">
        <v>303</v>
      </c>
      <c r="T5" s="1" t="s">
        <v>305</v>
      </c>
      <c r="U5" s="1" t="s">
        <v>99</v>
      </c>
      <c r="V5" s="1" t="s">
        <v>307</v>
      </c>
      <c r="W5" s="1" t="s">
        <v>309</v>
      </c>
      <c r="X5" s="1" t="s">
        <v>311</v>
      </c>
      <c r="Y5" s="1" t="s">
        <v>101</v>
      </c>
    </row>
    <row r="6" spans="1:25" ht="15" thickBot="1" thickTop="1">
      <c r="A6" s="10" t="s">
        <v>86</v>
      </c>
      <c r="B6" s="18" t="s">
        <v>27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87</v>
      </c>
      <c r="B7" s="14" t="s">
        <v>278</v>
      </c>
      <c r="C7" s="14" t="s">
        <v>278</v>
      </c>
      <c r="D7" s="14" t="s">
        <v>278</v>
      </c>
      <c r="E7" s="16" t="s">
        <v>92</v>
      </c>
      <c r="F7" s="14" t="s">
        <v>278</v>
      </c>
      <c r="G7" s="14" t="s">
        <v>278</v>
      </c>
      <c r="H7" s="14" t="s">
        <v>278</v>
      </c>
      <c r="I7" s="16" t="s">
        <v>92</v>
      </c>
      <c r="J7" s="14" t="s">
        <v>278</v>
      </c>
      <c r="K7" s="14" t="s">
        <v>278</v>
      </c>
      <c r="L7" s="14" t="s">
        <v>278</v>
      </c>
      <c r="M7" s="16" t="s">
        <v>92</v>
      </c>
      <c r="N7" s="14" t="s">
        <v>278</v>
      </c>
      <c r="O7" s="14" t="s">
        <v>278</v>
      </c>
      <c r="P7" s="14" t="s">
        <v>278</v>
      </c>
      <c r="Q7" s="16" t="s">
        <v>92</v>
      </c>
      <c r="R7" s="14" t="s">
        <v>278</v>
      </c>
      <c r="S7" s="14" t="s">
        <v>278</v>
      </c>
      <c r="T7" s="14" t="s">
        <v>278</v>
      </c>
      <c r="U7" s="16" t="s">
        <v>92</v>
      </c>
      <c r="V7" s="14" t="s">
        <v>278</v>
      </c>
      <c r="W7" s="14" t="s">
        <v>278</v>
      </c>
      <c r="X7" s="14" t="s">
        <v>278</v>
      </c>
      <c r="Y7" s="16" t="s">
        <v>92</v>
      </c>
    </row>
    <row r="8" spans="1:25" ht="13.5">
      <c r="A8" s="13" t="s">
        <v>88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89</v>
      </c>
      <c r="B9" s="1" t="s">
        <v>279</v>
      </c>
      <c r="C9" s="1" t="s">
        <v>280</v>
      </c>
      <c r="D9" s="1" t="s">
        <v>282</v>
      </c>
      <c r="E9" s="17" t="s">
        <v>93</v>
      </c>
      <c r="F9" s="1" t="s">
        <v>284</v>
      </c>
      <c r="G9" s="1" t="s">
        <v>286</v>
      </c>
      <c r="H9" s="1" t="s">
        <v>288</v>
      </c>
      <c r="I9" s="17" t="s">
        <v>94</v>
      </c>
      <c r="J9" s="1" t="s">
        <v>290</v>
      </c>
      <c r="K9" s="1" t="s">
        <v>292</v>
      </c>
      <c r="L9" s="1" t="s">
        <v>294</v>
      </c>
      <c r="M9" s="17" t="s">
        <v>96</v>
      </c>
      <c r="N9" s="1" t="s">
        <v>296</v>
      </c>
      <c r="O9" s="1" t="s">
        <v>298</v>
      </c>
      <c r="P9" s="1" t="s">
        <v>300</v>
      </c>
      <c r="Q9" s="17" t="s">
        <v>98</v>
      </c>
      <c r="R9" s="1" t="s">
        <v>302</v>
      </c>
      <c r="S9" s="1" t="s">
        <v>304</v>
      </c>
      <c r="T9" s="1" t="s">
        <v>306</v>
      </c>
      <c r="U9" s="17" t="s">
        <v>100</v>
      </c>
      <c r="V9" s="1" t="s">
        <v>308</v>
      </c>
      <c r="W9" s="1" t="s">
        <v>310</v>
      </c>
      <c r="X9" s="1" t="s">
        <v>312</v>
      </c>
      <c r="Y9" s="17" t="s">
        <v>102</v>
      </c>
    </row>
    <row r="10" spans="1:25" ht="14.25" thickBot="1">
      <c r="A10" s="13" t="s">
        <v>90</v>
      </c>
      <c r="B10" s="1" t="s">
        <v>104</v>
      </c>
      <c r="C10" s="1" t="s">
        <v>104</v>
      </c>
      <c r="D10" s="1" t="s">
        <v>104</v>
      </c>
      <c r="E10" s="17" t="s">
        <v>104</v>
      </c>
      <c r="F10" s="1" t="s">
        <v>104</v>
      </c>
      <c r="G10" s="1" t="s">
        <v>104</v>
      </c>
      <c r="H10" s="1" t="s">
        <v>104</v>
      </c>
      <c r="I10" s="17" t="s">
        <v>104</v>
      </c>
      <c r="J10" s="1" t="s">
        <v>104</v>
      </c>
      <c r="K10" s="1" t="s">
        <v>104</v>
      </c>
      <c r="L10" s="1" t="s">
        <v>104</v>
      </c>
      <c r="M10" s="17" t="s">
        <v>104</v>
      </c>
      <c r="N10" s="1" t="s">
        <v>104</v>
      </c>
      <c r="O10" s="1" t="s">
        <v>104</v>
      </c>
      <c r="P10" s="1" t="s">
        <v>104</v>
      </c>
      <c r="Q10" s="17" t="s">
        <v>104</v>
      </c>
      <c r="R10" s="1" t="s">
        <v>104</v>
      </c>
      <c r="S10" s="1" t="s">
        <v>104</v>
      </c>
      <c r="T10" s="1" t="s">
        <v>104</v>
      </c>
      <c r="U10" s="17" t="s">
        <v>104</v>
      </c>
      <c r="V10" s="1" t="s">
        <v>104</v>
      </c>
      <c r="W10" s="1" t="s">
        <v>104</v>
      </c>
      <c r="X10" s="1" t="s">
        <v>104</v>
      </c>
      <c r="Y10" s="17" t="s">
        <v>104</v>
      </c>
    </row>
    <row r="11" spans="1:25" ht="14.25" thickTop="1">
      <c r="A11" s="9" t="s">
        <v>103</v>
      </c>
      <c r="B11" s="27">
        <v>15852</v>
      </c>
      <c r="C11" s="27">
        <v>13586</v>
      </c>
      <c r="D11" s="27">
        <v>12027</v>
      </c>
      <c r="E11" s="21">
        <v>11936</v>
      </c>
      <c r="F11" s="27">
        <v>12689</v>
      </c>
      <c r="G11" s="27">
        <v>16779</v>
      </c>
      <c r="H11" s="27">
        <v>13545</v>
      </c>
      <c r="I11" s="21">
        <v>13489</v>
      </c>
      <c r="J11" s="27">
        <v>15096</v>
      </c>
      <c r="K11" s="27">
        <v>13172</v>
      </c>
      <c r="L11" s="27">
        <v>10409</v>
      </c>
      <c r="M11" s="21">
        <v>10138</v>
      </c>
      <c r="N11" s="27">
        <v>10687</v>
      </c>
      <c r="O11" s="27">
        <v>14272</v>
      </c>
      <c r="P11" s="27">
        <v>10982</v>
      </c>
      <c r="Q11" s="21">
        <v>13014</v>
      </c>
      <c r="R11" s="27">
        <v>15796</v>
      </c>
      <c r="S11" s="27">
        <v>16671</v>
      </c>
      <c r="T11" s="27">
        <v>13529</v>
      </c>
      <c r="U11" s="21">
        <v>12181</v>
      </c>
      <c r="V11" s="27">
        <v>12862</v>
      </c>
      <c r="W11" s="27">
        <v>13972</v>
      </c>
      <c r="X11" s="27">
        <v>9692</v>
      </c>
      <c r="Y11" s="21">
        <v>10824</v>
      </c>
    </row>
    <row r="12" spans="1:25" ht="13.5">
      <c r="A12" s="2" t="s">
        <v>313</v>
      </c>
      <c r="B12" s="28">
        <v>20641</v>
      </c>
      <c r="C12" s="28">
        <v>23176</v>
      </c>
      <c r="D12" s="28">
        <v>20078</v>
      </c>
      <c r="E12" s="22">
        <v>22818</v>
      </c>
      <c r="F12" s="28">
        <v>19914</v>
      </c>
      <c r="G12" s="28">
        <v>21449</v>
      </c>
      <c r="H12" s="28">
        <v>21141</v>
      </c>
      <c r="I12" s="22">
        <v>22260</v>
      </c>
      <c r="J12" s="28">
        <v>20552</v>
      </c>
      <c r="K12" s="28">
        <v>22193</v>
      </c>
      <c r="L12" s="28">
        <v>21569</v>
      </c>
      <c r="M12" s="22">
        <v>22188</v>
      </c>
      <c r="N12" s="28">
        <v>18662</v>
      </c>
      <c r="O12" s="28">
        <v>20536</v>
      </c>
      <c r="P12" s="28">
        <v>20223</v>
      </c>
      <c r="Q12" s="22">
        <v>21874</v>
      </c>
      <c r="R12" s="28">
        <v>18289</v>
      </c>
      <c r="S12" s="28">
        <v>21239</v>
      </c>
      <c r="T12" s="28">
        <v>22365</v>
      </c>
      <c r="U12" s="22">
        <v>21097</v>
      </c>
      <c r="V12" s="28">
        <v>18753</v>
      </c>
      <c r="W12" s="28">
        <v>23937</v>
      </c>
      <c r="X12" s="28">
        <v>25504</v>
      </c>
      <c r="Y12" s="22">
        <v>27450</v>
      </c>
    </row>
    <row r="13" spans="1:25" ht="13.5">
      <c r="A13" s="2" t="s">
        <v>107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>
        <v>503</v>
      </c>
      <c r="N13" s="28">
        <v>1103</v>
      </c>
      <c r="O13" s="28">
        <v>99</v>
      </c>
      <c r="P13" s="28">
        <v>599</v>
      </c>
      <c r="Q13" s="22"/>
      <c r="R13" s="28">
        <v>999</v>
      </c>
      <c r="S13" s="28">
        <v>899</v>
      </c>
      <c r="T13" s="28">
        <v>1698</v>
      </c>
      <c r="U13" s="22">
        <v>2396</v>
      </c>
      <c r="V13" s="28">
        <v>1894</v>
      </c>
      <c r="W13" s="28">
        <v>1345</v>
      </c>
      <c r="X13" s="28">
        <v>542</v>
      </c>
      <c r="Y13" s="22">
        <v>246</v>
      </c>
    </row>
    <row r="14" spans="1:25" ht="13.5">
      <c r="A14" s="2" t="s">
        <v>314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/>
      <c r="Y14" s="22">
        <v>27112</v>
      </c>
    </row>
    <row r="15" spans="1:25" ht="13.5">
      <c r="A15" s="2" t="s">
        <v>111</v>
      </c>
      <c r="B15" s="28">
        <v>15426</v>
      </c>
      <c r="C15" s="28">
        <v>15586</v>
      </c>
      <c r="D15" s="28">
        <v>16957</v>
      </c>
      <c r="E15" s="22">
        <v>15217</v>
      </c>
      <c r="F15" s="28">
        <v>15933</v>
      </c>
      <c r="G15" s="28">
        <v>15655</v>
      </c>
      <c r="H15" s="28">
        <v>16926</v>
      </c>
      <c r="I15" s="22">
        <v>15193</v>
      </c>
      <c r="J15" s="28">
        <v>16169</v>
      </c>
      <c r="K15" s="28">
        <v>15866</v>
      </c>
      <c r="L15" s="28">
        <v>16256</v>
      </c>
      <c r="M15" s="22">
        <v>14208</v>
      </c>
      <c r="N15" s="28">
        <v>14601</v>
      </c>
      <c r="O15" s="28">
        <v>14168</v>
      </c>
      <c r="P15" s="28">
        <v>14689</v>
      </c>
      <c r="Q15" s="22">
        <v>13048</v>
      </c>
      <c r="R15" s="28">
        <v>13996</v>
      </c>
      <c r="S15" s="28">
        <v>13864</v>
      </c>
      <c r="T15" s="28">
        <v>15424</v>
      </c>
      <c r="U15" s="22">
        <v>14602</v>
      </c>
      <c r="V15" s="28">
        <v>15965</v>
      </c>
      <c r="W15" s="28">
        <v>16640</v>
      </c>
      <c r="X15" s="28">
        <v>18472</v>
      </c>
      <c r="Y15" s="22"/>
    </row>
    <row r="16" spans="1:25" ht="13.5">
      <c r="A16" s="2" t="s">
        <v>315</v>
      </c>
      <c r="B16" s="28">
        <v>6854</v>
      </c>
      <c r="C16" s="28">
        <v>6501</v>
      </c>
      <c r="D16" s="28">
        <v>6599</v>
      </c>
      <c r="E16" s="22">
        <v>7172</v>
      </c>
      <c r="F16" s="28">
        <v>6945</v>
      </c>
      <c r="G16" s="28">
        <v>6863</v>
      </c>
      <c r="H16" s="28">
        <v>6920</v>
      </c>
      <c r="I16" s="22">
        <v>6545</v>
      </c>
      <c r="J16" s="28">
        <v>5993</v>
      </c>
      <c r="K16" s="28">
        <v>6435</v>
      </c>
      <c r="L16" s="28">
        <v>6686</v>
      </c>
      <c r="M16" s="22">
        <v>6360</v>
      </c>
      <c r="N16" s="28">
        <v>6091</v>
      </c>
      <c r="O16" s="28">
        <v>5670</v>
      </c>
      <c r="P16" s="28">
        <v>5050</v>
      </c>
      <c r="Q16" s="22">
        <v>5069</v>
      </c>
      <c r="R16" s="28">
        <v>6028</v>
      </c>
      <c r="S16" s="28">
        <v>5606</v>
      </c>
      <c r="T16" s="28">
        <v>5183</v>
      </c>
      <c r="U16" s="22">
        <v>5334</v>
      </c>
      <c r="V16" s="28">
        <v>5792</v>
      </c>
      <c r="W16" s="28">
        <v>5712</v>
      </c>
      <c r="X16" s="28">
        <v>6788</v>
      </c>
      <c r="Y16" s="22"/>
    </row>
    <row r="17" spans="1:25" ht="13.5">
      <c r="A17" s="2" t="s">
        <v>115</v>
      </c>
      <c r="B17" s="28">
        <v>2524</v>
      </c>
      <c r="C17" s="28">
        <v>3601</v>
      </c>
      <c r="D17" s="28">
        <v>3530</v>
      </c>
      <c r="E17" s="22">
        <v>2648</v>
      </c>
      <c r="F17" s="28">
        <v>2383</v>
      </c>
      <c r="G17" s="28">
        <v>2664</v>
      </c>
      <c r="H17" s="28">
        <v>2456</v>
      </c>
      <c r="I17" s="22">
        <v>2145</v>
      </c>
      <c r="J17" s="28">
        <v>2137</v>
      </c>
      <c r="K17" s="28">
        <v>2485</v>
      </c>
      <c r="L17" s="28">
        <v>2666</v>
      </c>
      <c r="M17" s="22">
        <v>2404</v>
      </c>
      <c r="N17" s="28">
        <v>2197</v>
      </c>
      <c r="O17" s="28">
        <v>2408</v>
      </c>
      <c r="P17" s="28">
        <v>2146</v>
      </c>
      <c r="Q17" s="22">
        <v>1757</v>
      </c>
      <c r="R17" s="28">
        <v>1919</v>
      </c>
      <c r="S17" s="28">
        <v>1968</v>
      </c>
      <c r="T17" s="28">
        <v>1926</v>
      </c>
      <c r="U17" s="22">
        <v>1787</v>
      </c>
      <c r="V17" s="28">
        <v>2110</v>
      </c>
      <c r="W17" s="28">
        <v>2163</v>
      </c>
      <c r="X17" s="28">
        <v>2443</v>
      </c>
      <c r="Y17" s="22"/>
    </row>
    <row r="18" spans="1:25" ht="13.5">
      <c r="A18" s="2" t="s">
        <v>316</v>
      </c>
      <c r="B18" s="28">
        <v>1431</v>
      </c>
      <c r="C18" s="28">
        <v>1564</v>
      </c>
      <c r="D18" s="28">
        <v>1289</v>
      </c>
      <c r="E18" s="22">
        <v>1226</v>
      </c>
      <c r="F18" s="28">
        <v>1288</v>
      </c>
      <c r="G18" s="28">
        <v>1408</v>
      </c>
      <c r="H18" s="28">
        <v>1255</v>
      </c>
      <c r="I18" s="22">
        <v>1177</v>
      </c>
      <c r="J18" s="28">
        <v>1209</v>
      </c>
      <c r="K18" s="28">
        <v>1438</v>
      </c>
      <c r="L18" s="28">
        <v>1333</v>
      </c>
      <c r="M18" s="22">
        <v>1341</v>
      </c>
      <c r="N18" s="28">
        <v>1415</v>
      </c>
      <c r="O18" s="28">
        <v>1690</v>
      </c>
      <c r="P18" s="28">
        <v>1536</v>
      </c>
      <c r="Q18" s="22">
        <v>1587</v>
      </c>
      <c r="R18" s="28">
        <v>1710</v>
      </c>
      <c r="S18" s="28">
        <v>1847</v>
      </c>
      <c r="T18" s="28">
        <v>1590</v>
      </c>
      <c r="U18" s="22">
        <v>1531</v>
      </c>
      <c r="V18" s="28">
        <v>1591</v>
      </c>
      <c r="W18" s="28">
        <v>1676</v>
      </c>
      <c r="X18" s="28">
        <v>1363</v>
      </c>
      <c r="Y18" s="22">
        <v>1250</v>
      </c>
    </row>
    <row r="19" spans="1:25" ht="13.5">
      <c r="A19" s="2" t="s">
        <v>121</v>
      </c>
      <c r="B19" s="28">
        <v>2370</v>
      </c>
      <c r="C19" s="28">
        <v>2020</v>
      </c>
      <c r="D19" s="28">
        <v>2885</v>
      </c>
      <c r="E19" s="22">
        <v>5050</v>
      </c>
      <c r="F19" s="28">
        <v>4505</v>
      </c>
      <c r="G19" s="28">
        <v>4127</v>
      </c>
      <c r="H19" s="28">
        <v>4831</v>
      </c>
      <c r="I19" s="22">
        <v>4546</v>
      </c>
      <c r="J19" s="28">
        <v>2720</v>
      </c>
      <c r="K19" s="28">
        <v>2829</v>
      </c>
      <c r="L19" s="28">
        <v>2418</v>
      </c>
      <c r="M19" s="22">
        <v>1944</v>
      </c>
      <c r="N19" s="28">
        <v>1796</v>
      </c>
      <c r="O19" s="28">
        <v>1507</v>
      </c>
      <c r="P19" s="28">
        <v>1817</v>
      </c>
      <c r="Q19" s="22">
        <v>1711</v>
      </c>
      <c r="R19" s="28">
        <v>1956</v>
      </c>
      <c r="S19" s="28">
        <v>1603</v>
      </c>
      <c r="T19" s="28">
        <v>1927</v>
      </c>
      <c r="U19" s="22">
        <v>1612</v>
      </c>
      <c r="V19" s="28">
        <v>1847</v>
      </c>
      <c r="W19" s="28">
        <v>1571</v>
      </c>
      <c r="X19" s="28">
        <v>1946</v>
      </c>
      <c r="Y19" s="22">
        <v>1315</v>
      </c>
    </row>
    <row r="20" spans="1:25" ht="13.5">
      <c r="A20" s="2" t="s">
        <v>122</v>
      </c>
      <c r="B20" s="28">
        <v>-71</v>
      </c>
      <c r="C20" s="28">
        <v>-68</v>
      </c>
      <c r="D20" s="28">
        <v>-81</v>
      </c>
      <c r="E20" s="22">
        <v>-81</v>
      </c>
      <c r="F20" s="28">
        <v>-85</v>
      </c>
      <c r="G20" s="28">
        <v>-103</v>
      </c>
      <c r="H20" s="28">
        <v>-142</v>
      </c>
      <c r="I20" s="22">
        <v>-142</v>
      </c>
      <c r="J20" s="28">
        <v>-152</v>
      </c>
      <c r="K20" s="28">
        <v>-152</v>
      </c>
      <c r="L20" s="28">
        <v>-168</v>
      </c>
      <c r="M20" s="22">
        <v>-149</v>
      </c>
      <c r="N20" s="28">
        <v>-111</v>
      </c>
      <c r="O20" s="28">
        <v>-125</v>
      </c>
      <c r="P20" s="28">
        <v>-101</v>
      </c>
      <c r="Q20" s="22">
        <v>-147</v>
      </c>
      <c r="R20" s="28">
        <v>-112</v>
      </c>
      <c r="S20" s="28">
        <v>-145</v>
      </c>
      <c r="T20" s="28">
        <v>-140</v>
      </c>
      <c r="U20" s="22">
        <v>-116</v>
      </c>
      <c r="V20" s="28">
        <v>-148</v>
      </c>
      <c r="W20" s="28">
        <v>-176</v>
      </c>
      <c r="X20" s="28">
        <v>-176</v>
      </c>
      <c r="Y20" s="22">
        <v>-180</v>
      </c>
    </row>
    <row r="21" spans="1:25" ht="13.5">
      <c r="A21" s="2" t="s">
        <v>123</v>
      </c>
      <c r="B21" s="28">
        <v>65030</v>
      </c>
      <c r="C21" s="28">
        <v>65968</v>
      </c>
      <c r="D21" s="28">
        <v>63289</v>
      </c>
      <c r="E21" s="22">
        <v>65988</v>
      </c>
      <c r="F21" s="28">
        <v>63576</v>
      </c>
      <c r="G21" s="28">
        <v>68845</v>
      </c>
      <c r="H21" s="28">
        <v>66935</v>
      </c>
      <c r="I21" s="22">
        <v>65215</v>
      </c>
      <c r="J21" s="28">
        <v>63726</v>
      </c>
      <c r="K21" s="28">
        <v>64267</v>
      </c>
      <c r="L21" s="28">
        <v>61172</v>
      </c>
      <c r="M21" s="22">
        <v>58940</v>
      </c>
      <c r="N21" s="28">
        <v>56445</v>
      </c>
      <c r="O21" s="28">
        <v>60228</v>
      </c>
      <c r="P21" s="28">
        <v>56944</v>
      </c>
      <c r="Q21" s="22">
        <v>57915</v>
      </c>
      <c r="R21" s="28">
        <v>60584</v>
      </c>
      <c r="S21" s="28">
        <v>63555</v>
      </c>
      <c r="T21" s="28">
        <v>63504</v>
      </c>
      <c r="U21" s="22">
        <v>60427</v>
      </c>
      <c r="V21" s="28">
        <v>60669</v>
      </c>
      <c r="W21" s="28">
        <v>66843</v>
      </c>
      <c r="X21" s="28">
        <v>66577</v>
      </c>
      <c r="Y21" s="22">
        <v>68019</v>
      </c>
    </row>
    <row r="22" spans="1:25" ht="13.5">
      <c r="A22" s="3" t="s">
        <v>317</v>
      </c>
      <c r="B22" s="28">
        <v>24498</v>
      </c>
      <c r="C22" s="28">
        <v>24796</v>
      </c>
      <c r="D22" s="28">
        <v>24092</v>
      </c>
      <c r="E22" s="22">
        <v>23304</v>
      </c>
      <c r="F22" s="28">
        <v>23205</v>
      </c>
      <c r="G22" s="28">
        <v>22986</v>
      </c>
      <c r="H22" s="28">
        <v>22463</v>
      </c>
      <c r="I22" s="22">
        <v>22565</v>
      </c>
      <c r="J22" s="28">
        <v>23038</v>
      </c>
      <c r="K22" s="28">
        <v>22585</v>
      </c>
      <c r="L22" s="28">
        <v>22199</v>
      </c>
      <c r="M22" s="22">
        <v>22513</v>
      </c>
      <c r="N22" s="28">
        <v>22839</v>
      </c>
      <c r="O22" s="28">
        <v>23185</v>
      </c>
      <c r="P22" s="28">
        <v>23497</v>
      </c>
      <c r="Q22" s="22">
        <v>23707</v>
      </c>
      <c r="R22" s="28">
        <v>23049</v>
      </c>
      <c r="S22" s="28">
        <v>23580</v>
      </c>
      <c r="T22" s="28">
        <v>23978</v>
      </c>
      <c r="U22" s="22">
        <v>24410</v>
      </c>
      <c r="V22" s="28">
        <v>24384</v>
      </c>
      <c r="W22" s="28">
        <v>24965</v>
      </c>
      <c r="X22" s="28">
        <v>22408</v>
      </c>
      <c r="Y22" s="22">
        <v>22672</v>
      </c>
    </row>
    <row r="23" spans="1:25" ht="13.5">
      <c r="A23" s="3" t="s">
        <v>318</v>
      </c>
      <c r="B23" s="28">
        <v>7212</v>
      </c>
      <c r="C23" s="28">
        <v>7259</v>
      </c>
      <c r="D23" s="28">
        <v>7224</v>
      </c>
      <c r="E23" s="22">
        <v>5847</v>
      </c>
      <c r="F23" s="28">
        <v>3378</v>
      </c>
      <c r="G23" s="28">
        <v>3078</v>
      </c>
      <c r="H23" s="28">
        <v>3061</v>
      </c>
      <c r="I23" s="22">
        <v>3073</v>
      </c>
      <c r="J23" s="28">
        <v>3098</v>
      </c>
      <c r="K23" s="28">
        <v>3194</v>
      </c>
      <c r="L23" s="28">
        <v>3395</v>
      </c>
      <c r="M23" s="22">
        <v>3386</v>
      </c>
      <c r="N23" s="28">
        <v>3286</v>
      </c>
      <c r="O23" s="28">
        <v>3537</v>
      </c>
      <c r="P23" s="28">
        <v>3626</v>
      </c>
      <c r="Q23" s="22">
        <v>3556</v>
      </c>
      <c r="R23" s="28">
        <v>3749</v>
      </c>
      <c r="S23" s="28">
        <v>4364</v>
      </c>
      <c r="T23" s="28">
        <v>4479</v>
      </c>
      <c r="U23" s="22">
        <v>4684</v>
      </c>
      <c r="V23" s="28">
        <v>4977</v>
      </c>
      <c r="W23" s="28">
        <v>5363</v>
      </c>
      <c r="X23" s="28">
        <v>5535</v>
      </c>
      <c r="Y23" s="22">
        <v>5642</v>
      </c>
    </row>
    <row r="24" spans="1:25" ht="13.5">
      <c r="A24" s="3" t="s">
        <v>135</v>
      </c>
      <c r="B24" s="28">
        <v>7656</v>
      </c>
      <c r="C24" s="28">
        <v>7656</v>
      </c>
      <c r="D24" s="28">
        <v>7546</v>
      </c>
      <c r="E24" s="22">
        <v>7515</v>
      </c>
      <c r="F24" s="28">
        <v>7395</v>
      </c>
      <c r="G24" s="28">
        <v>7389</v>
      </c>
      <c r="H24" s="28">
        <v>7389</v>
      </c>
      <c r="I24" s="22">
        <v>7386</v>
      </c>
      <c r="J24" s="28">
        <v>7249</v>
      </c>
      <c r="K24" s="28">
        <v>7320</v>
      </c>
      <c r="L24" s="28">
        <v>7330</v>
      </c>
      <c r="M24" s="22">
        <v>7330</v>
      </c>
      <c r="N24" s="28">
        <v>7328</v>
      </c>
      <c r="O24" s="28">
        <v>7328</v>
      </c>
      <c r="P24" s="28">
        <v>7187</v>
      </c>
      <c r="Q24" s="22">
        <v>7157</v>
      </c>
      <c r="R24" s="28">
        <v>6397</v>
      </c>
      <c r="S24" s="28">
        <v>6397</v>
      </c>
      <c r="T24" s="28">
        <v>6410</v>
      </c>
      <c r="U24" s="22">
        <v>6390</v>
      </c>
      <c r="V24" s="28">
        <v>5373</v>
      </c>
      <c r="W24" s="28">
        <v>5354</v>
      </c>
      <c r="X24" s="28">
        <v>5372</v>
      </c>
      <c r="Y24" s="22">
        <v>5392</v>
      </c>
    </row>
    <row r="25" spans="1:25" ht="13.5">
      <c r="A25" s="3" t="s">
        <v>16</v>
      </c>
      <c r="B25" s="28">
        <v>734</v>
      </c>
      <c r="C25" s="28">
        <v>798</v>
      </c>
      <c r="D25" s="28">
        <v>1419</v>
      </c>
      <c r="E25" s="22">
        <v>2431</v>
      </c>
      <c r="F25" s="28">
        <v>3200</v>
      </c>
      <c r="G25" s="28">
        <v>1651</v>
      </c>
      <c r="H25" s="28">
        <v>502</v>
      </c>
      <c r="I25" s="22">
        <v>364</v>
      </c>
      <c r="J25" s="28">
        <v>429</v>
      </c>
      <c r="K25" s="28">
        <v>417</v>
      </c>
      <c r="L25" s="28">
        <v>847</v>
      </c>
      <c r="M25" s="22">
        <v>122</v>
      </c>
      <c r="N25" s="28">
        <v>149</v>
      </c>
      <c r="O25" s="28">
        <v>128</v>
      </c>
      <c r="P25" s="28">
        <v>169</v>
      </c>
      <c r="Q25" s="22">
        <v>397</v>
      </c>
      <c r="R25" s="28">
        <v>147</v>
      </c>
      <c r="S25" s="28">
        <v>156</v>
      </c>
      <c r="T25" s="28">
        <v>166</v>
      </c>
      <c r="U25" s="22">
        <v>103</v>
      </c>
      <c r="V25" s="28">
        <v>183</v>
      </c>
      <c r="W25" s="28">
        <v>82</v>
      </c>
      <c r="X25" s="28">
        <v>2394</v>
      </c>
      <c r="Y25" s="22">
        <v>1456</v>
      </c>
    </row>
    <row r="26" spans="1:25" ht="13.5">
      <c r="A26" s="3" t="s">
        <v>137</v>
      </c>
      <c r="B26" s="28">
        <v>643</v>
      </c>
      <c r="C26" s="28">
        <v>629</v>
      </c>
      <c r="D26" s="28">
        <v>624</v>
      </c>
      <c r="E26" s="22">
        <v>599</v>
      </c>
      <c r="F26" s="28">
        <v>597</v>
      </c>
      <c r="G26" s="28">
        <v>582</v>
      </c>
      <c r="H26" s="28">
        <v>575</v>
      </c>
      <c r="I26" s="22">
        <v>583</v>
      </c>
      <c r="J26" s="28">
        <v>603</v>
      </c>
      <c r="K26" s="28">
        <v>573</v>
      </c>
      <c r="L26" s="28">
        <v>547</v>
      </c>
      <c r="M26" s="22">
        <v>552</v>
      </c>
      <c r="N26" s="28">
        <v>524</v>
      </c>
      <c r="O26" s="28">
        <v>548</v>
      </c>
      <c r="P26" s="28">
        <v>587</v>
      </c>
      <c r="Q26" s="22">
        <v>533</v>
      </c>
      <c r="R26" s="28">
        <v>571</v>
      </c>
      <c r="S26" s="28">
        <v>596</v>
      </c>
      <c r="T26" s="28">
        <v>578</v>
      </c>
      <c r="U26" s="22">
        <v>569</v>
      </c>
      <c r="V26" s="28">
        <v>575</v>
      </c>
      <c r="W26" s="28">
        <v>613</v>
      </c>
      <c r="X26" s="28">
        <v>631</v>
      </c>
      <c r="Y26" s="22">
        <v>614</v>
      </c>
    </row>
    <row r="27" spans="1:25" ht="13.5">
      <c r="A27" s="3" t="s">
        <v>138</v>
      </c>
      <c r="B27" s="28">
        <v>40745</v>
      </c>
      <c r="C27" s="28">
        <v>41140</v>
      </c>
      <c r="D27" s="28">
        <v>40906</v>
      </c>
      <c r="E27" s="22">
        <v>39697</v>
      </c>
      <c r="F27" s="28">
        <v>37776</v>
      </c>
      <c r="G27" s="28">
        <v>35688</v>
      </c>
      <c r="H27" s="28">
        <v>33993</v>
      </c>
      <c r="I27" s="22">
        <v>33973</v>
      </c>
      <c r="J27" s="28">
        <v>34418</v>
      </c>
      <c r="K27" s="28">
        <v>34090</v>
      </c>
      <c r="L27" s="28">
        <v>34321</v>
      </c>
      <c r="M27" s="22">
        <v>33905</v>
      </c>
      <c r="N27" s="28">
        <v>34128</v>
      </c>
      <c r="O27" s="28">
        <v>34728</v>
      </c>
      <c r="P27" s="28">
        <v>35068</v>
      </c>
      <c r="Q27" s="22">
        <v>35351</v>
      </c>
      <c r="R27" s="28">
        <v>33916</v>
      </c>
      <c r="S27" s="28">
        <v>35096</v>
      </c>
      <c r="T27" s="28">
        <v>35613</v>
      </c>
      <c r="U27" s="22">
        <v>36158</v>
      </c>
      <c r="V27" s="28">
        <v>35494</v>
      </c>
      <c r="W27" s="28">
        <v>36379</v>
      </c>
      <c r="X27" s="28">
        <v>36343</v>
      </c>
      <c r="Y27" s="22">
        <v>35778</v>
      </c>
    </row>
    <row r="28" spans="1:25" ht="13.5">
      <c r="A28" s="3" t="s">
        <v>140</v>
      </c>
      <c r="B28" s="28">
        <v>192</v>
      </c>
      <c r="C28" s="28">
        <v>216</v>
      </c>
      <c r="D28" s="28">
        <v>221</v>
      </c>
      <c r="E28" s="22">
        <v>244</v>
      </c>
      <c r="F28" s="28">
        <v>268</v>
      </c>
      <c r="G28" s="28">
        <v>284</v>
      </c>
      <c r="H28" s="28">
        <v>299</v>
      </c>
      <c r="I28" s="22">
        <v>321</v>
      </c>
      <c r="J28" s="28">
        <v>341</v>
      </c>
      <c r="K28" s="28">
        <v>364</v>
      </c>
      <c r="L28" s="28">
        <v>348</v>
      </c>
      <c r="M28" s="22">
        <v>138</v>
      </c>
      <c r="N28" s="28">
        <v>158</v>
      </c>
      <c r="O28" s="28">
        <v>156</v>
      </c>
      <c r="P28" s="28">
        <v>203</v>
      </c>
      <c r="Q28" s="22">
        <v>163</v>
      </c>
      <c r="R28" s="28">
        <v>118</v>
      </c>
      <c r="S28" s="28">
        <v>130</v>
      </c>
      <c r="T28" s="28">
        <v>36</v>
      </c>
      <c r="U28" s="22">
        <v>43</v>
      </c>
      <c r="V28" s="28">
        <v>54</v>
      </c>
      <c r="W28" s="28">
        <v>64</v>
      </c>
      <c r="X28" s="28">
        <v>75</v>
      </c>
      <c r="Y28" s="22">
        <v>87</v>
      </c>
    </row>
    <row r="29" spans="1:25" ht="13.5">
      <c r="A29" s="3" t="s">
        <v>121</v>
      </c>
      <c r="B29" s="28">
        <v>732</v>
      </c>
      <c r="C29" s="28">
        <v>748</v>
      </c>
      <c r="D29" s="28">
        <v>746</v>
      </c>
      <c r="E29" s="22">
        <v>377</v>
      </c>
      <c r="F29" s="28">
        <v>366</v>
      </c>
      <c r="G29" s="28">
        <v>367</v>
      </c>
      <c r="H29" s="28">
        <v>357</v>
      </c>
      <c r="I29" s="22">
        <v>339</v>
      </c>
      <c r="J29" s="28">
        <v>369</v>
      </c>
      <c r="K29" s="28">
        <v>363</v>
      </c>
      <c r="L29" s="28">
        <v>359</v>
      </c>
      <c r="M29" s="22">
        <v>350</v>
      </c>
      <c r="N29" s="28">
        <v>327</v>
      </c>
      <c r="O29" s="28">
        <v>388</v>
      </c>
      <c r="P29" s="28">
        <v>377</v>
      </c>
      <c r="Q29" s="22">
        <v>368</v>
      </c>
      <c r="R29" s="28">
        <v>376</v>
      </c>
      <c r="S29" s="28">
        <v>407</v>
      </c>
      <c r="T29" s="28">
        <v>405</v>
      </c>
      <c r="U29" s="22">
        <v>395</v>
      </c>
      <c r="V29" s="28">
        <v>410</v>
      </c>
      <c r="W29" s="28">
        <v>413</v>
      </c>
      <c r="X29" s="28">
        <v>414</v>
      </c>
      <c r="Y29" s="22">
        <v>352</v>
      </c>
    </row>
    <row r="30" spans="1:25" ht="13.5">
      <c r="A30" s="3" t="s">
        <v>143</v>
      </c>
      <c r="B30" s="28">
        <v>924</v>
      </c>
      <c r="C30" s="28">
        <v>965</v>
      </c>
      <c r="D30" s="28">
        <v>967</v>
      </c>
      <c r="E30" s="22">
        <v>622</v>
      </c>
      <c r="F30" s="28">
        <v>634</v>
      </c>
      <c r="G30" s="28">
        <v>651</v>
      </c>
      <c r="H30" s="28">
        <v>657</v>
      </c>
      <c r="I30" s="22">
        <v>661</v>
      </c>
      <c r="J30" s="28">
        <v>710</v>
      </c>
      <c r="K30" s="28">
        <v>727</v>
      </c>
      <c r="L30" s="28">
        <v>707</v>
      </c>
      <c r="M30" s="22">
        <v>489</v>
      </c>
      <c r="N30" s="28">
        <v>486</v>
      </c>
      <c r="O30" s="28">
        <v>544</v>
      </c>
      <c r="P30" s="28">
        <v>580</v>
      </c>
      <c r="Q30" s="22">
        <v>532</v>
      </c>
      <c r="R30" s="28">
        <v>495</v>
      </c>
      <c r="S30" s="28">
        <v>538</v>
      </c>
      <c r="T30" s="28">
        <v>441</v>
      </c>
      <c r="U30" s="22">
        <v>438</v>
      </c>
      <c r="V30" s="28">
        <v>464</v>
      </c>
      <c r="W30" s="28">
        <v>477</v>
      </c>
      <c r="X30" s="28">
        <v>490</v>
      </c>
      <c r="Y30" s="22">
        <v>439</v>
      </c>
    </row>
    <row r="31" spans="1:25" ht="13.5">
      <c r="A31" s="3" t="s">
        <v>144</v>
      </c>
      <c r="B31" s="28">
        <v>21365</v>
      </c>
      <c r="C31" s="28">
        <v>20786</v>
      </c>
      <c r="D31" s="28">
        <v>20766</v>
      </c>
      <c r="E31" s="22">
        <v>21296</v>
      </c>
      <c r="F31" s="28">
        <v>19924</v>
      </c>
      <c r="G31" s="28">
        <v>21039</v>
      </c>
      <c r="H31" s="28">
        <v>16487</v>
      </c>
      <c r="I31" s="22">
        <v>12341</v>
      </c>
      <c r="J31" s="28">
        <v>11603</v>
      </c>
      <c r="K31" s="28">
        <v>11151</v>
      </c>
      <c r="L31" s="28">
        <v>12459</v>
      </c>
      <c r="M31" s="22">
        <v>11253</v>
      </c>
      <c r="N31" s="28">
        <v>11950</v>
      </c>
      <c r="O31" s="28">
        <v>12080</v>
      </c>
      <c r="P31" s="28">
        <v>13811</v>
      </c>
      <c r="Q31" s="22">
        <v>12354</v>
      </c>
      <c r="R31" s="28">
        <v>12695</v>
      </c>
      <c r="S31" s="28">
        <v>13906</v>
      </c>
      <c r="T31" s="28">
        <v>13076</v>
      </c>
      <c r="U31" s="22">
        <v>12844</v>
      </c>
      <c r="V31" s="28">
        <v>16149</v>
      </c>
      <c r="W31" s="28">
        <v>15092</v>
      </c>
      <c r="X31" s="28">
        <v>12719</v>
      </c>
      <c r="Y31" s="22">
        <v>14324</v>
      </c>
    </row>
    <row r="32" spans="1:25" ht="13.5">
      <c r="A32" s="3" t="s">
        <v>148</v>
      </c>
      <c r="B32" s="28">
        <v>19</v>
      </c>
      <c r="C32" s="28">
        <v>20</v>
      </c>
      <c r="D32" s="28">
        <v>206</v>
      </c>
      <c r="E32" s="22">
        <v>211</v>
      </c>
      <c r="F32" s="28">
        <v>218</v>
      </c>
      <c r="G32" s="28">
        <v>218</v>
      </c>
      <c r="H32" s="28">
        <v>222</v>
      </c>
      <c r="I32" s="22">
        <v>317</v>
      </c>
      <c r="J32" s="28">
        <v>322</v>
      </c>
      <c r="K32" s="28">
        <v>323</v>
      </c>
      <c r="L32" s="28">
        <v>329</v>
      </c>
      <c r="M32" s="22">
        <v>329</v>
      </c>
      <c r="N32" s="28">
        <v>335</v>
      </c>
      <c r="O32" s="28">
        <v>337</v>
      </c>
      <c r="P32" s="28">
        <v>339</v>
      </c>
      <c r="Q32" s="22">
        <v>335</v>
      </c>
      <c r="R32" s="28">
        <v>352</v>
      </c>
      <c r="S32" s="28">
        <v>373</v>
      </c>
      <c r="T32" s="28">
        <v>267</v>
      </c>
      <c r="U32" s="22">
        <v>242</v>
      </c>
      <c r="V32" s="28">
        <v>254</v>
      </c>
      <c r="W32" s="28">
        <v>257</v>
      </c>
      <c r="X32" s="28">
        <v>261</v>
      </c>
      <c r="Y32" s="22">
        <v>261</v>
      </c>
    </row>
    <row r="33" spans="1:25" ht="13.5">
      <c r="A33" s="3" t="s">
        <v>150</v>
      </c>
      <c r="B33" s="28">
        <v>89</v>
      </c>
      <c r="C33" s="28">
        <v>91</v>
      </c>
      <c r="D33" s="28">
        <v>97</v>
      </c>
      <c r="E33" s="22">
        <v>112</v>
      </c>
      <c r="F33" s="28">
        <v>90</v>
      </c>
      <c r="G33" s="28">
        <v>98</v>
      </c>
      <c r="H33" s="28">
        <v>88</v>
      </c>
      <c r="I33" s="22">
        <v>89</v>
      </c>
      <c r="J33" s="28">
        <v>63</v>
      </c>
      <c r="K33" s="28">
        <v>56</v>
      </c>
      <c r="L33" s="28">
        <v>42</v>
      </c>
      <c r="M33" s="22">
        <v>48</v>
      </c>
      <c r="N33" s="28">
        <v>65</v>
      </c>
      <c r="O33" s="28">
        <v>65</v>
      </c>
      <c r="P33" s="28">
        <v>49</v>
      </c>
      <c r="Q33" s="22">
        <v>448</v>
      </c>
      <c r="R33" s="28">
        <v>511</v>
      </c>
      <c r="S33" s="28">
        <v>531</v>
      </c>
      <c r="T33" s="28">
        <v>452</v>
      </c>
      <c r="U33" s="22">
        <v>609</v>
      </c>
      <c r="V33" s="28">
        <v>668</v>
      </c>
      <c r="W33" s="28">
        <v>652</v>
      </c>
      <c r="X33" s="28">
        <v>600</v>
      </c>
      <c r="Y33" s="22">
        <v>230</v>
      </c>
    </row>
    <row r="34" spans="1:25" ht="13.5">
      <c r="A34" s="3" t="s">
        <v>151</v>
      </c>
      <c r="B34" s="28">
        <v>306</v>
      </c>
      <c r="C34" s="28">
        <v>317</v>
      </c>
      <c r="D34" s="28">
        <v>311</v>
      </c>
      <c r="E34" s="22">
        <v>312</v>
      </c>
      <c r="F34" s="28">
        <v>259</v>
      </c>
      <c r="G34" s="28">
        <v>199</v>
      </c>
      <c r="H34" s="28">
        <v>217</v>
      </c>
      <c r="I34" s="22">
        <v>225</v>
      </c>
      <c r="J34" s="28">
        <v>257</v>
      </c>
      <c r="K34" s="28">
        <v>253</v>
      </c>
      <c r="L34" s="28">
        <v>248</v>
      </c>
      <c r="M34" s="22">
        <v>221</v>
      </c>
      <c r="N34" s="28">
        <v>206</v>
      </c>
      <c r="O34" s="28">
        <v>178</v>
      </c>
      <c r="P34" s="28">
        <v>157</v>
      </c>
      <c r="Q34" s="22">
        <v>92</v>
      </c>
      <c r="R34" s="28">
        <v>88</v>
      </c>
      <c r="S34" s="28">
        <v>100</v>
      </c>
      <c r="T34" s="28">
        <v>102</v>
      </c>
      <c r="U34" s="22">
        <v>103</v>
      </c>
      <c r="V34" s="28">
        <v>109</v>
      </c>
      <c r="W34" s="28">
        <v>113</v>
      </c>
      <c r="X34" s="28">
        <v>123</v>
      </c>
      <c r="Y34" s="22">
        <v>117</v>
      </c>
    </row>
    <row r="35" spans="1:25" ht="13.5">
      <c r="A35" s="3" t="s">
        <v>152</v>
      </c>
      <c r="B35" s="28">
        <v>2044</v>
      </c>
      <c r="C35" s="28">
        <v>2127</v>
      </c>
      <c r="D35" s="28">
        <v>2210</v>
      </c>
      <c r="E35" s="22">
        <v>2293</v>
      </c>
      <c r="F35" s="28">
        <v>2338</v>
      </c>
      <c r="G35" s="28">
        <v>2429</v>
      </c>
      <c r="H35" s="28">
        <v>2520</v>
      </c>
      <c r="I35" s="22">
        <v>2610</v>
      </c>
      <c r="J35" s="28">
        <v>4349</v>
      </c>
      <c r="K35" s="28">
        <v>4418</v>
      </c>
      <c r="L35" s="28">
        <v>4486</v>
      </c>
      <c r="M35" s="22">
        <v>4554</v>
      </c>
      <c r="N35" s="28">
        <v>4595</v>
      </c>
      <c r="O35" s="28">
        <v>4635</v>
      </c>
      <c r="P35" s="28">
        <v>4675</v>
      </c>
      <c r="Q35" s="22">
        <v>4713</v>
      </c>
      <c r="R35" s="28">
        <v>4782</v>
      </c>
      <c r="S35" s="28">
        <v>4871</v>
      </c>
      <c r="T35" s="28">
        <v>4960</v>
      </c>
      <c r="U35" s="22">
        <v>5050</v>
      </c>
      <c r="V35" s="28">
        <v>5138</v>
      </c>
      <c r="W35" s="28">
        <v>5226</v>
      </c>
      <c r="X35" s="28">
        <v>5314</v>
      </c>
      <c r="Y35" s="22">
        <v>5402</v>
      </c>
    </row>
    <row r="36" spans="1:25" ht="13.5">
      <c r="A36" s="3" t="s">
        <v>118</v>
      </c>
      <c r="B36" s="28">
        <v>375</v>
      </c>
      <c r="C36" s="28">
        <v>384</v>
      </c>
      <c r="D36" s="28">
        <v>365</v>
      </c>
      <c r="E36" s="22">
        <v>363</v>
      </c>
      <c r="F36" s="28">
        <v>351</v>
      </c>
      <c r="G36" s="28">
        <v>371</v>
      </c>
      <c r="H36" s="28">
        <v>389</v>
      </c>
      <c r="I36" s="22">
        <v>405</v>
      </c>
      <c r="J36" s="28">
        <v>651</v>
      </c>
      <c r="K36" s="28">
        <v>330</v>
      </c>
      <c r="L36" s="28">
        <v>388</v>
      </c>
      <c r="M36" s="22">
        <v>422</v>
      </c>
      <c r="N36" s="28">
        <v>426</v>
      </c>
      <c r="O36" s="28">
        <v>420</v>
      </c>
      <c r="P36" s="28">
        <v>412</v>
      </c>
      <c r="Q36" s="22">
        <v>435</v>
      </c>
      <c r="R36" s="28">
        <v>425</v>
      </c>
      <c r="S36" s="28">
        <v>422</v>
      </c>
      <c r="T36" s="28">
        <v>503</v>
      </c>
      <c r="U36" s="22">
        <v>541</v>
      </c>
      <c r="V36" s="28">
        <v>517</v>
      </c>
      <c r="W36" s="28">
        <v>582</v>
      </c>
      <c r="X36" s="28">
        <v>600</v>
      </c>
      <c r="Y36" s="22">
        <v>520</v>
      </c>
    </row>
    <row r="37" spans="1:25" ht="13.5">
      <c r="A37" s="3" t="s">
        <v>121</v>
      </c>
      <c r="B37" s="28">
        <v>1535</v>
      </c>
      <c r="C37" s="28">
        <v>1544</v>
      </c>
      <c r="D37" s="28">
        <v>1536</v>
      </c>
      <c r="E37" s="22">
        <v>2159</v>
      </c>
      <c r="F37" s="28">
        <v>2100</v>
      </c>
      <c r="G37" s="28">
        <v>2086</v>
      </c>
      <c r="H37" s="28">
        <v>2001</v>
      </c>
      <c r="I37" s="22">
        <v>2091</v>
      </c>
      <c r="J37" s="28">
        <v>1469</v>
      </c>
      <c r="K37" s="28">
        <v>1359</v>
      </c>
      <c r="L37" s="28">
        <v>1342</v>
      </c>
      <c r="M37" s="22">
        <v>1291</v>
      </c>
      <c r="N37" s="28">
        <v>1359</v>
      </c>
      <c r="O37" s="28">
        <v>1345</v>
      </c>
      <c r="P37" s="28">
        <v>1416</v>
      </c>
      <c r="Q37" s="22">
        <v>1321</v>
      </c>
      <c r="R37" s="28">
        <v>1255</v>
      </c>
      <c r="S37" s="28">
        <v>1188</v>
      </c>
      <c r="T37" s="28">
        <v>1174</v>
      </c>
      <c r="U37" s="22">
        <v>1199</v>
      </c>
      <c r="V37" s="28">
        <v>1177</v>
      </c>
      <c r="W37" s="28">
        <v>1312</v>
      </c>
      <c r="X37" s="28">
        <v>1642</v>
      </c>
      <c r="Y37" s="22">
        <v>1822</v>
      </c>
    </row>
    <row r="38" spans="1:25" ht="13.5">
      <c r="A38" s="3" t="s">
        <v>122</v>
      </c>
      <c r="B38" s="28">
        <v>-106</v>
      </c>
      <c r="C38" s="28">
        <v>-107</v>
      </c>
      <c r="D38" s="28">
        <v>-114</v>
      </c>
      <c r="E38" s="22">
        <v>-127</v>
      </c>
      <c r="F38" s="28">
        <v>-153</v>
      </c>
      <c r="G38" s="28">
        <v>-154</v>
      </c>
      <c r="H38" s="28">
        <v>-143</v>
      </c>
      <c r="I38" s="22">
        <v>-139</v>
      </c>
      <c r="J38" s="28">
        <v>-76</v>
      </c>
      <c r="K38" s="28">
        <v>-68</v>
      </c>
      <c r="L38" s="28">
        <v>-60</v>
      </c>
      <c r="M38" s="22">
        <v>-63</v>
      </c>
      <c r="N38" s="28">
        <v>-98</v>
      </c>
      <c r="O38" s="28">
        <v>-99</v>
      </c>
      <c r="P38" s="28">
        <v>-82</v>
      </c>
      <c r="Q38" s="22">
        <v>-479</v>
      </c>
      <c r="R38" s="28">
        <v>-557</v>
      </c>
      <c r="S38" s="28">
        <v>-578</v>
      </c>
      <c r="T38" s="28">
        <v>-498</v>
      </c>
      <c r="U38" s="22">
        <v>-651</v>
      </c>
      <c r="V38" s="28">
        <v>-716</v>
      </c>
      <c r="W38" s="28">
        <v>-700</v>
      </c>
      <c r="X38" s="28">
        <v>-649</v>
      </c>
      <c r="Y38" s="22">
        <v>-273</v>
      </c>
    </row>
    <row r="39" spans="1:25" ht="13.5">
      <c r="A39" s="3" t="s">
        <v>154</v>
      </c>
      <c r="B39" s="28">
        <v>25629</v>
      </c>
      <c r="C39" s="28">
        <v>25163</v>
      </c>
      <c r="D39" s="28">
        <v>25380</v>
      </c>
      <c r="E39" s="22">
        <v>26622</v>
      </c>
      <c r="F39" s="28">
        <v>25131</v>
      </c>
      <c r="G39" s="28">
        <v>26288</v>
      </c>
      <c r="H39" s="28">
        <v>21783</v>
      </c>
      <c r="I39" s="22">
        <v>17942</v>
      </c>
      <c r="J39" s="28">
        <v>18640</v>
      </c>
      <c r="K39" s="28">
        <v>17824</v>
      </c>
      <c r="L39" s="28">
        <v>19236</v>
      </c>
      <c r="M39" s="22">
        <v>18057</v>
      </c>
      <c r="N39" s="28">
        <v>18841</v>
      </c>
      <c r="O39" s="28">
        <v>18963</v>
      </c>
      <c r="P39" s="28">
        <v>20780</v>
      </c>
      <c r="Q39" s="22">
        <v>19221</v>
      </c>
      <c r="R39" s="28">
        <v>19554</v>
      </c>
      <c r="S39" s="28">
        <v>20815</v>
      </c>
      <c r="T39" s="28">
        <v>20039</v>
      </c>
      <c r="U39" s="22">
        <v>19938</v>
      </c>
      <c r="V39" s="28">
        <v>23298</v>
      </c>
      <c r="W39" s="28">
        <v>22536</v>
      </c>
      <c r="X39" s="28">
        <v>20613</v>
      </c>
      <c r="Y39" s="22">
        <v>22405</v>
      </c>
    </row>
    <row r="40" spans="1:25" ht="13.5">
      <c r="A40" s="2" t="s">
        <v>155</v>
      </c>
      <c r="B40" s="28">
        <v>67299</v>
      </c>
      <c r="C40" s="28">
        <v>67269</v>
      </c>
      <c r="D40" s="28">
        <v>67254</v>
      </c>
      <c r="E40" s="22">
        <v>66942</v>
      </c>
      <c r="F40" s="28">
        <v>63542</v>
      </c>
      <c r="G40" s="28">
        <v>62628</v>
      </c>
      <c r="H40" s="28">
        <v>56434</v>
      </c>
      <c r="I40" s="22">
        <v>52577</v>
      </c>
      <c r="J40" s="28">
        <v>53770</v>
      </c>
      <c r="K40" s="28">
        <v>52643</v>
      </c>
      <c r="L40" s="28">
        <v>54265</v>
      </c>
      <c r="M40" s="22">
        <v>52452</v>
      </c>
      <c r="N40" s="28">
        <v>53456</v>
      </c>
      <c r="O40" s="28">
        <v>54236</v>
      </c>
      <c r="P40" s="28">
        <v>56429</v>
      </c>
      <c r="Q40" s="22">
        <v>55105</v>
      </c>
      <c r="R40" s="28">
        <v>53965</v>
      </c>
      <c r="S40" s="28">
        <v>56450</v>
      </c>
      <c r="T40" s="28">
        <v>56094</v>
      </c>
      <c r="U40" s="22">
        <v>56534</v>
      </c>
      <c r="V40" s="28">
        <v>59258</v>
      </c>
      <c r="W40" s="28">
        <v>59394</v>
      </c>
      <c r="X40" s="28">
        <v>57447</v>
      </c>
      <c r="Y40" s="22">
        <v>58623</v>
      </c>
    </row>
    <row r="41" spans="1:25" ht="14.25" thickBot="1">
      <c r="A41" s="5" t="s">
        <v>156</v>
      </c>
      <c r="B41" s="29">
        <v>132330</v>
      </c>
      <c r="C41" s="29">
        <v>133238</v>
      </c>
      <c r="D41" s="29">
        <v>130543</v>
      </c>
      <c r="E41" s="23">
        <v>132931</v>
      </c>
      <c r="F41" s="29">
        <v>127118</v>
      </c>
      <c r="G41" s="29">
        <v>131474</v>
      </c>
      <c r="H41" s="29">
        <v>123370</v>
      </c>
      <c r="I41" s="23">
        <v>117792</v>
      </c>
      <c r="J41" s="29">
        <v>117496</v>
      </c>
      <c r="K41" s="29">
        <v>116910</v>
      </c>
      <c r="L41" s="29">
        <v>115437</v>
      </c>
      <c r="M41" s="23">
        <v>111392</v>
      </c>
      <c r="N41" s="29">
        <v>109901</v>
      </c>
      <c r="O41" s="29">
        <v>114464</v>
      </c>
      <c r="P41" s="29">
        <v>113374</v>
      </c>
      <c r="Q41" s="23">
        <v>113021</v>
      </c>
      <c r="R41" s="29">
        <v>114550</v>
      </c>
      <c r="S41" s="29">
        <v>120005</v>
      </c>
      <c r="T41" s="29">
        <v>119599</v>
      </c>
      <c r="U41" s="23">
        <v>116962</v>
      </c>
      <c r="V41" s="29">
        <v>119928</v>
      </c>
      <c r="W41" s="29">
        <v>126237</v>
      </c>
      <c r="X41" s="29">
        <v>124024</v>
      </c>
      <c r="Y41" s="23">
        <v>126642</v>
      </c>
    </row>
    <row r="42" spans="1:25" ht="14.25" thickTop="1">
      <c r="A42" s="2" t="s">
        <v>17</v>
      </c>
      <c r="B42" s="28">
        <v>10011</v>
      </c>
      <c r="C42" s="28">
        <v>10954</v>
      </c>
      <c r="D42" s="28">
        <v>9784</v>
      </c>
      <c r="E42" s="22">
        <v>11498</v>
      </c>
      <c r="F42" s="28">
        <v>9869</v>
      </c>
      <c r="G42" s="28">
        <v>10563</v>
      </c>
      <c r="H42" s="28">
        <v>9996</v>
      </c>
      <c r="I42" s="22">
        <v>10415</v>
      </c>
      <c r="J42" s="28">
        <v>10427</v>
      </c>
      <c r="K42" s="28">
        <v>11400</v>
      </c>
      <c r="L42" s="28">
        <v>10821</v>
      </c>
      <c r="M42" s="22">
        <v>10247</v>
      </c>
      <c r="N42" s="28">
        <v>8440</v>
      </c>
      <c r="O42" s="28">
        <v>9487</v>
      </c>
      <c r="P42" s="28">
        <v>8766</v>
      </c>
      <c r="Q42" s="22">
        <v>9366</v>
      </c>
      <c r="R42" s="28">
        <v>8766</v>
      </c>
      <c r="S42" s="28">
        <v>9222</v>
      </c>
      <c r="T42" s="28">
        <v>9537</v>
      </c>
      <c r="U42" s="22">
        <v>8719</v>
      </c>
      <c r="V42" s="28">
        <v>8027</v>
      </c>
      <c r="W42" s="28">
        <v>9642</v>
      </c>
      <c r="X42" s="28">
        <v>11596</v>
      </c>
      <c r="Y42" s="22">
        <v>13596</v>
      </c>
    </row>
    <row r="43" spans="1:25" ht="13.5">
      <c r="A43" s="2" t="s">
        <v>160</v>
      </c>
      <c r="B43" s="28">
        <v>12962</v>
      </c>
      <c r="C43" s="28">
        <v>13096</v>
      </c>
      <c r="D43" s="28">
        <v>14416</v>
      </c>
      <c r="E43" s="22">
        <v>12872</v>
      </c>
      <c r="F43" s="28">
        <v>12271</v>
      </c>
      <c r="G43" s="28">
        <v>15135</v>
      </c>
      <c r="H43" s="28">
        <v>14116</v>
      </c>
      <c r="I43" s="22">
        <v>10775</v>
      </c>
      <c r="J43" s="28">
        <v>14423</v>
      </c>
      <c r="K43" s="28">
        <v>14905</v>
      </c>
      <c r="L43" s="28">
        <v>15149</v>
      </c>
      <c r="M43" s="22">
        <v>11880</v>
      </c>
      <c r="N43" s="28">
        <v>13664</v>
      </c>
      <c r="O43" s="28">
        <v>15210</v>
      </c>
      <c r="P43" s="28">
        <v>13411</v>
      </c>
      <c r="Q43" s="22">
        <v>11508</v>
      </c>
      <c r="R43" s="28">
        <v>13893</v>
      </c>
      <c r="S43" s="28">
        <v>15797</v>
      </c>
      <c r="T43" s="28">
        <v>17185</v>
      </c>
      <c r="U43" s="22">
        <v>13765</v>
      </c>
      <c r="V43" s="28">
        <v>16565</v>
      </c>
      <c r="W43" s="28">
        <v>19174</v>
      </c>
      <c r="X43" s="28">
        <v>20809</v>
      </c>
      <c r="Y43" s="22">
        <v>17028</v>
      </c>
    </row>
    <row r="44" spans="1:25" ht="13.5">
      <c r="A44" s="2" t="s">
        <v>18</v>
      </c>
      <c r="B44" s="28"/>
      <c r="C44" s="28"/>
      <c r="D44" s="28"/>
      <c r="E44" s="22">
        <v>50</v>
      </c>
      <c r="F44" s="28">
        <v>50</v>
      </c>
      <c r="G44" s="28">
        <v>100</v>
      </c>
      <c r="H44" s="28">
        <v>152</v>
      </c>
      <c r="I44" s="22">
        <v>162</v>
      </c>
      <c r="J44" s="28">
        <v>212</v>
      </c>
      <c r="K44" s="28">
        <v>232</v>
      </c>
      <c r="L44" s="28">
        <v>229</v>
      </c>
      <c r="M44" s="22">
        <v>249</v>
      </c>
      <c r="N44" s="28">
        <v>249</v>
      </c>
      <c r="O44" s="28">
        <v>269</v>
      </c>
      <c r="P44" s="28">
        <v>394</v>
      </c>
      <c r="Q44" s="22">
        <v>404</v>
      </c>
      <c r="R44" s="28">
        <v>739</v>
      </c>
      <c r="S44" s="28">
        <v>739</v>
      </c>
      <c r="T44" s="28">
        <v>650</v>
      </c>
      <c r="U44" s="22">
        <v>868</v>
      </c>
      <c r="V44" s="28">
        <v>488</v>
      </c>
      <c r="W44" s="28">
        <v>621</v>
      </c>
      <c r="X44" s="28">
        <v>621</v>
      </c>
      <c r="Y44" s="22">
        <v>374</v>
      </c>
    </row>
    <row r="45" spans="1:25" ht="13.5">
      <c r="A45" s="2" t="s">
        <v>163</v>
      </c>
      <c r="B45" s="28">
        <v>1024</v>
      </c>
      <c r="C45" s="28">
        <v>952</v>
      </c>
      <c r="D45" s="28">
        <v>448</v>
      </c>
      <c r="E45" s="22">
        <v>630</v>
      </c>
      <c r="F45" s="28">
        <v>1367</v>
      </c>
      <c r="G45" s="28">
        <v>1361</v>
      </c>
      <c r="H45" s="28">
        <v>439</v>
      </c>
      <c r="I45" s="22">
        <v>866</v>
      </c>
      <c r="J45" s="28">
        <v>1184</v>
      </c>
      <c r="K45" s="28">
        <v>1204</v>
      </c>
      <c r="L45" s="28">
        <v>474</v>
      </c>
      <c r="M45" s="22">
        <v>1273</v>
      </c>
      <c r="N45" s="28">
        <v>733</v>
      </c>
      <c r="O45" s="28">
        <v>812</v>
      </c>
      <c r="P45" s="28">
        <v>181</v>
      </c>
      <c r="Q45" s="22">
        <v>628</v>
      </c>
      <c r="R45" s="28">
        <v>1293</v>
      </c>
      <c r="S45" s="28">
        <v>1323</v>
      </c>
      <c r="T45" s="28">
        <v>561</v>
      </c>
      <c r="U45" s="22">
        <v>657</v>
      </c>
      <c r="V45" s="28">
        <v>479</v>
      </c>
      <c r="W45" s="28">
        <v>364</v>
      </c>
      <c r="X45" s="28">
        <v>281</v>
      </c>
      <c r="Y45" s="22">
        <v>1153</v>
      </c>
    </row>
    <row r="46" spans="1:25" ht="13.5">
      <c r="A46" s="2" t="s">
        <v>164</v>
      </c>
      <c r="B46" s="28">
        <v>6</v>
      </c>
      <c r="C46" s="28">
        <v>2</v>
      </c>
      <c r="D46" s="28">
        <v>9</v>
      </c>
      <c r="E46" s="22"/>
      <c r="F46" s="28"/>
      <c r="G46" s="28">
        <v>0</v>
      </c>
      <c r="H46" s="28">
        <v>7</v>
      </c>
      <c r="I46" s="22">
        <v>38</v>
      </c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>
        <v>1</v>
      </c>
      <c r="U46" s="22"/>
      <c r="V46" s="28"/>
      <c r="W46" s="28">
        <v>1</v>
      </c>
      <c r="X46" s="28"/>
      <c r="Y46" s="22">
        <v>3</v>
      </c>
    </row>
    <row r="47" spans="1:25" ht="13.5">
      <c r="A47" s="2" t="s">
        <v>19</v>
      </c>
      <c r="B47" s="28">
        <v>751</v>
      </c>
      <c r="C47" s="28">
        <v>654</v>
      </c>
      <c r="D47" s="28">
        <v>630</v>
      </c>
      <c r="E47" s="22">
        <v>485</v>
      </c>
      <c r="F47" s="28">
        <v>770</v>
      </c>
      <c r="G47" s="28">
        <v>679</v>
      </c>
      <c r="H47" s="28"/>
      <c r="I47" s="22">
        <v>435</v>
      </c>
      <c r="J47" s="28">
        <v>713</v>
      </c>
      <c r="K47" s="28">
        <v>582</v>
      </c>
      <c r="L47" s="28"/>
      <c r="M47" s="22"/>
      <c r="N47" s="28">
        <v>712</v>
      </c>
      <c r="O47" s="28">
        <v>647</v>
      </c>
      <c r="P47" s="28">
        <v>584</v>
      </c>
      <c r="Q47" s="22"/>
      <c r="R47" s="28">
        <v>741</v>
      </c>
      <c r="S47" s="28">
        <v>656</v>
      </c>
      <c r="T47" s="28">
        <v>513</v>
      </c>
      <c r="U47" s="22"/>
      <c r="V47" s="28">
        <v>699</v>
      </c>
      <c r="W47" s="28">
        <v>465</v>
      </c>
      <c r="X47" s="28">
        <v>575</v>
      </c>
      <c r="Y47" s="22"/>
    </row>
    <row r="48" spans="1:25" ht="13.5">
      <c r="A48" s="2" t="s">
        <v>142</v>
      </c>
      <c r="B48" s="28">
        <v>6038</v>
      </c>
      <c r="C48" s="28">
        <v>6450</v>
      </c>
      <c r="D48" s="28">
        <v>5238</v>
      </c>
      <c r="E48" s="22">
        <v>6380</v>
      </c>
      <c r="F48" s="28">
        <v>5708</v>
      </c>
      <c r="G48" s="28">
        <v>6321</v>
      </c>
      <c r="H48" s="28">
        <v>6574</v>
      </c>
      <c r="I48" s="22">
        <v>7433</v>
      </c>
      <c r="J48" s="28">
        <v>5927</v>
      </c>
      <c r="K48" s="28">
        <v>6258</v>
      </c>
      <c r="L48" s="28">
        <v>6813</v>
      </c>
      <c r="M48" s="22">
        <v>6963</v>
      </c>
      <c r="N48" s="28">
        <v>4964</v>
      </c>
      <c r="O48" s="28">
        <v>5380</v>
      </c>
      <c r="P48" s="28">
        <v>5113</v>
      </c>
      <c r="Q48" s="22">
        <v>7040</v>
      </c>
      <c r="R48" s="28">
        <v>4964</v>
      </c>
      <c r="S48" s="28">
        <v>5723</v>
      </c>
      <c r="T48" s="28">
        <v>5070</v>
      </c>
      <c r="U48" s="22">
        <v>6383</v>
      </c>
      <c r="V48" s="28">
        <v>4339</v>
      </c>
      <c r="W48" s="28">
        <v>6524</v>
      </c>
      <c r="X48" s="28">
        <v>5261</v>
      </c>
      <c r="Y48" s="22">
        <v>6127</v>
      </c>
    </row>
    <row r="49" spans="1:25" ht="13.5">
      <c r="A49" s="2" t="s">
        <v>170</v>
      </c>
      <c r="B49" s="28">
        <v>30795</v>
      </c>
      <c r="C49" s="28">
        <v>32110</v>
      </c>
      <c r="D49" s="28">
        <v>30527</v>
      </c>
      <c r="E49" s="22">
        <v>31917</v>
      </c>
      <c r="F49" s="28">
        <v>30038</v>
      </c>
      <c r="G49" s="28">
        <v>34163</v>
      </c>
      <c r="H49" s="28">
        <v>31286</v>
      </c>
      <c r="I49" s="22">
        <v>30126</v>
      </c>
      <c r="J49" s="28">
        <v>32887</v>
      </c>
      <c r="K49" s="28">
        <v>34584</v>
      </c>
      <c r="L49" s="28">
        <v>33487</v>
      </c>
      <c r="M49" s="22">
        <v>30615</v>
      </c>
      <c r="N49" s="28">
        <v>28764</v>
      </c>
      <c r="O49" s="28">
        <v>31808</v>
      </c>
      <c r="P49" s="28">
        <v>28451</v>
      </c>
      <c r="Q49" s="22">
        <v>28948</v>
      </c>
      <c r="R49" s="28">
        <v>30400</v>
      </c>
      <c r="S49" s="28">
        <v>33463</v>
      </c>
      <c r="T49" s="28">
        <v>33520</v>
      </c>
      <c r="U49" s="22">
        <v>30393</v>
      </c>
      <c r="V49" s="28">
        <v>30599</v>
      </c>
      <c r="W49" s="28">
        <v>36795</v>
      </c>
      <c r="X49" s="28">
        <v>39145</v>
      </c>
      <c r="Y49" s="22">
        <v>38283</v>
      </c>
    </row>
    <row r="50" spans="1:25" ht="13.5">
      <c r="A50" s="2" t="s">
        <v>171</v>
      </c>
      <c r="B50" s="28"/>
      <c r="C50" s="28"/>
      <c r="D50" s="28"/>
      <c r="E50" s="22"/>
      <c r="F50" s="28"/>
      <c r="G50" s="28"/>
      <c r="H50" s="28"/>
      <c r="I50" s="22">
        <v>50</v>
      </c>
      <c r="J50" s="28">
        <v>50</v>
      </c>
      <c r="K50" s="28">
        <v>100</v>
      </c>
      <c r="L50" s="28">
        <v>152</v>
      </c>
      <c r="M50" s="22">
        <v>212</v>
      </c>
      <c r="N50" s="28">
        <v>262</v>
      </c>
      <c r="O50" s="28">
        <v>332</v>
      </c>
      <c r="P50" s="28">
        <v>381</v>
      </c>
      <c r="Q50" s="22">
        <v>461</v>
      </c>
      <c r="R50" s="28">
        <v>511</v>
      </c>
      <c r="S50" s="28">
        <v>601</v>
      </c>
      <c r="T50" s="28">
        <v>425</v>
      </c>
      <c r="U50" s="22">
        <v>515</v>
      </c>
      <c r="V50" s="28">
        <v>950</v>
      </c>
      <c r="W50" s="28">
        <v>1040</v>
      </c>
      <c r="X50" s="28">
        <v>1095</v>
      </c>
      <c r="Y50" s="22">
        <v>933</v>
      </c>
    </row>
    <row r="51" spans="1:25" ht="13.5">
      <c r="A51" s="2" t="s">
        <v>172</v>
      </c>
      <c r="B51" s="28">
        <v>7522</v>
      </c>
      <c r="C51" s="28">
        <v>7705</v>
      </c>
      <c r="D51" s="28">
        <v>7553</v>
      </c>
      <c r="E51" s="22">
        <v>7756</v>
      </c>
      <c r="F51" s="28">
        <v>7634</v>
      </c>
      <c r="G51" s="28">
        <v>6835</v>
      </c>
      <c r="H51" s="28">
        <v>6036</v>
      </c>
      <c r="I51" s="22">
        <v>4989</v>
      </c>
      <c r="J51" s="28">
        <v>3283</v>
      </c>
      <c r="K51" s="28">
        <v>543</v>
      </c>
      <c r="L51" s="28">
        <v>667</v>
      </c>
      <c r="M51" s="22">
        <v>690</v>
      </c>
      <c r="N51" s="28">
        <v>792</v>
      </c>
      <c r="O51" s="28">
        <v>949</v>
      </c>
      <c r="P51" s="28">
        <v>966</v>
      </c>
      <c r="Q51" s="22">
        <v>1286</v>
      </c>
      <c r="R51" s="28">
        <v>1511</v>
      </c>
      <c r="S51" s="28">
        <v>1728</v>
      </c>
      <c r="T51" s="28">
        <v>1978</v>
      </c>
      <c r="U51" s="22">
        <v>2240</v>
      </c>
      <c r="V51" s="28">
        <v>2542</v>
      </c>
      <c r="W51" s="28">
        <v>2898</v>
      </c>
      <c r="X51" s="28">
        <v>602</v>
      </c>
      <c r="Y51" s="22">
        <v>682</v>
      </c>
    </row>
    <row r="52" spans="1:25" ht="13.5">
      <c r="A52" s="2" t="s">
        <v>164</v>
      </c>
      <c r="B52" s="28">
        <v>4807</v>
      </c>
      <c r="C52" s="28">
        <v>4737</v>
      </c>
      <c r="D52" s="28">
        <v>4552</v>
      </c>
      <c r="E52" s="22">
        <v>4775</v>
      </c>
      <c r="F52" s="28">
        <v>3061</v>
      </c>
      <c r="G52" s="28">
        <v>3441</v>
      </c>
      <c r="H52" s="28">
        <v>2393</v>
      </c>
      <c r="I52" s="22">
        <v>1219</v>
      </c>
      <c r="J52" s="28">
        <v>476</v>
      </c>
      <c r="K52" s="28">
        <v>825</v>
      </c>
      <c r="L52" s="28">
        <v>1073</v>
      </c>
      <c r="M52" s="22">
        <v>883</v>
      </c>
      <c r="N52" s="28">
        <v>1878</v>
      </c>
      <c r="O52" s="28">
        <v>2002</v>
      </c>
      <c r="P52" s="28">
        <v>2527</v>
      </c>
      <c r="Q52" s="22">
        <v>1843</v>
      </c>
      <c r="R52" s="28">
        <v>1313</v>
      </c>
      <c r="S52" s="28">
        <v>1437</v>
      </c>
      <c r="T52" s="28">
        <v>1226</v>
      </c>
      <c r="U52" s="22">
        <v>1104</v>
      </c>
      <c r="V52" s="28">
        <v>2203</v>
      </c>
      <c r="W52" s="28">
        <v>1867</v>
      </c>
      <c r="X52" s="28">
        <v>620</v>
      </c>
      <c r="Y52" s="22">
        <v>1437</v>
      </c>
    </row>
    <row r="53" spans="1:25" ht="13.5">
      <c r="A53" s="2" t="s">
        <v>175</v>
      </c>
      <c r="B53" s="28">
        <v>3037</v>
      </c>
      <c r="C53" s="28">
        <v>3018</v>
      </c>
      <c r="D53" s="28">
        <v>3049</v>
      </c>
      <c r="E53" s="22">
        <v>3025</v>
      </c>
      <c r="F53" s="28">
        <v>3054</v>
      </c>
      <c r="G53" s="28">
        <v>3025</v>
      </c>
      <c r="H53" s="28">
        <v>3013</v>
      </c>
      <c r="I53" s="22">
        <v>3039</v>
      </c>
      <c r="J53" s="28">
        <v>3445</v>
      </c>
      <c r="K53" s="28">
        <v>3247</v>
      </c>
      <c r="L53" s="28">
        <v>3246</v>
      </c>
      <c r="M53" s="22">
        <v>3238</v>
      </c>
      <c r="N53" s="28">
        <v>3079</v>
      </c>
      <c r="O53" s="28">
        <v>3035</v>
      </c>
      <c r="P53" s="28">
        <v>3000</v>
      </c>
      <c r="Q53" s="22">
        <v>3016</v>
      </c>
      <c r="R53" s="28">
        <v>3045</v>
      </c>
      <c r="S53" s="28">
        <v>3065</v>
      </c>
      <c r="T53" s="28">
        <v>3092</v>
      </c>
      <c r="U53" s="22">
        <v>3083</v>
      </c>
      <c r="V53" s="28">
        <v>3166</v>
      </c>
      <c r="W53" s="28">
        <v>3166</v>
      </c>
      <c r="X53" s="28">
        <v>3150</v>
      </c>
      <c r="Y53" s="22">
        <v>4102</v>
      </c>
    </row>
    <row r="54" spans="1:25" ht="13.5">
      <c r="A54" s="2" t="s">
        <v>20</v>
      </c>
      <c r="B54" s="28">
        <v>102</v>
      </c>
      <c r="C54" s="28">
        <v>101</v>
      </c>
      <c r="D54" s="28">
        <v>61</v>
      </c>
      <c r="E54" s="22">
        <v>100</v>
      </c>
      <c r="F54" s="28">
        <v>58</v>
      </c>
      <c r="G54" s="28">
        <v>57</v>
      </c>
      <c r="H54" s="28">
        <v>55</v>
      </c>
      <c r="I54" s="22">
        <v>85</v>
      </c>
      <c r="J54" s="28">
        <v>84</v>
      </c>
      <c r="K54" s="28">
        <v>83</v>
      </c>
      <c r="L54" s="28">
        <v>89</v>
      </c>
      <c r="M54" s="22">
        <v>70</v>
      </c>
      <c r="N54" s="28">
        <v>66</v>
      </c>
      <c r="O54" s="28">
        <v>65</v>
      </c>
      <c r="P54" s="28">
        <v>62</v>
      </c>
      <c r="Q54" s="22">
        <v>61</v>
      </c>
      <c r="R54" s="28">
        <v>54</v>
      </c>
      <c r="S54" s="28">
        <v>53</v>
      </c>
      <c r="T54" s="28">
        <v>65</v>
      </c>
      <c r="U54" s="22">
        <v>74</v>
      </c>
      <c r="V54" s="28">
        <v>79</v>
      </c>
      <c r="W54" s="28">
        <v>71</v>
      </c>
      <c r="X54" s="28">
        <v>136</v>
      </c>
      <c r="Y54" s="22">
        <v>138</v>
      </c>
    </row>
    <row r="55" spans="1:25" ht="13.5">
      <c r="A55" s="2" t="s">
        <v>21</v>
      </c>
      <c r="B55" s="28">
        <v>6996</v>
      </c>
      <c r="C55" s="28">
        <v>7211</v>
      </c>
      <c r="D55" s="28">
        <v>7291</v>
      </c>
      <c r="E55" s="22">
        <v>7362</v>
      </c>
      <c r="F55" s="28">
        <v>7463</v>
      </c>
      <c r="G55" s="28">
        <v>7556</v>
      </c>
      <c r="H55" s="28">
        <v>7602</v>
      </c>
      <c r="I55" s="22">
        <v>7700</v>
      </c>
      <c r="J55" s="28">
        <v>8009</v>
      </c>
      <c r="K55" s="28">
        <v>7938</v>
      </c>
      <c r="L55" s="28">
        <v>7607</v>
      </c>
      <c r="M55" s="22">
        <v>7492</v>
      </c>
      <c r="N55" s="28">
        <v>7586</v>
      </c>
      <c r="O55" s="28">
        <v>7720</v>
      </c>
      <c r="P55" s="28">
        <v>7910</v>
      </c>
      <c r="Q55" s="22">
        <v>8005</v>
      </c>
      <c r="R55" s="28">
        <v>8176</v>
      </c>
      <c r="S55" s="28">
        <v>8166</v>
      </c>
      <c r="T55" s="28">
        <v>8791</v>
      </c>
      <c r="U55" s="22">
        <v>8920</v>
      </c>
      <c r="V55" s="28">
        <v>8904</v>
      </c>
      <c r="W55" s="28">
        <v>8945</v>
      </c>
      <c r="X55" s="28">
        <v>8780</v>
      </c>
      <c r="Y55" s="22">
        <v>9154</v>
      </c>
    </row>
    <row r="56" spans="1:25" ht="13.5">
      <c r="A56" s="2" t="s">
        <v>169</v>
      </c>
      <c r="B56" s="28">
        <v>339</v>
      </c>
      <c r="C56" s="28">
        <v>338</v>
      </c>
      <c r="D56" s="28">
        <v>337</v>
      </c>
      <c r="E56" s="22">
        <v>337</v>
      </c>
      <c r="F56" s="28">
        <v>340</v>
      </c>
      <c r="G56" s="28">
        <v>339</v>
      </c>
      <c r="H56" s="28">
        <v>338</v>
      </c>
      <c r="I56" s="22">
        <v>337</v>
      </c>
      <c r="J56" s="28">
        <v>336</v>
      </c>
      <c r="K56" s="28">
        <v>335</v>
      </c>
      <c r="L56" s="28">
        <v>334</v>
      </c>
      <c r="M56" s="22">
        <v>332</v>
      </c>
      <c r="N56" s="28">
        <v>331</v>
      </c>
      <c r="O56" s="28">
        <v>330</v>
      </c>
      <c r="P56" s="28">
        <v>329</v>
      </c>
      <c r="Q56" s="22"/>
      <c r="R56" s="28"/>
      <c r="S56" s="28"/>
      <c r="T56" s="28"/>
      <c r="U56" s="22"/>
      <c r="V56" s="28"/>
      <c r="W56" s="28"/>
      <c r="X56" s="28"/>
      <c r="Y56" s="22"/>
    </row>
    <row r="57" spans="1:25" ht="13.5">
      <c r="A57" s="2" t="s">
        <v>121</v>
      </c>
      <c r="B57" s="28">
        <v>186</v>
      </c>
      <c r="C57" s="28">
        <v>187</v>
      </c>
      <c r="D57" s="28">
        <v>209</v>
      </c>
      <c r="E57" s="22">
        <v>169</v>
      </c>
      <c r="F57" s="28">
        <v>185</v>
      </c>
      <c r="G57" s="28">
        <v>186</v>
      </c>
      <c r="H57" s="28">
        <v>192</v>
      </c>
      <c r="I57" s="22">
        <v>196</v>
      </c>
      <c r="J57" s="28">
        <v>198</v>
      </c>
      <c r="K57" s="28">
        <v>176</v>
      </c>
      <c r="L57" s="28">
        <v>172</v>
      </c>
      <c r="M57" s="22">
        <v>214</v>
      </c>
      <c r="N57" s="28">
        <v>174</v>
      </c>
      <c r="O57" s="28">
        <v>193</v>
      </c>
      <c r="P57" s="28">
        <v>365</v>
      </c>
      <c r="Q57" s="22">
        <v>400</v>
      </c>
      <c r="R57" s="28">
        <v>440</v>
      </c>
      <c r="S57" s="28">
        <v>417</v>
      </c>
      <c r="T57" s="28">
        <v>673</v>
      </c>
      <c r="U57" s="22">
        <v>755</v>
      </c>
      <c r="V57" s="28">
        <v>871</v>
      </c>
      <c r="W57" s="28">
        <v>992</v>
      </c>
      <c r="X57" s="28">
        <v>1360</v>
      </c>
      <c r="Y57" s="22">
        <v>371</v>
      </c>
    </row>
    <row r="58" spans="1:25" ht="13.5">
      <c r="A58" s="2" t="s">
        <v>177</v>
      </c>
      <c r="B58" s="28">
        <v>22993</v>
      </c>
      <c r="C58" s="28">
        <v>23299</v>
      </c>
      <c r="D58" s="28">
        <v>23054</v>
      </c>
      <c r="E58" s="22">
        <v>23527</v>
      </c>
      <c r="F58" s="28">
        <v>21798</v>
      </c>
      <c r="G58" s="28">
        <v>21443</v>
      </c>
      <c r="H58" s="28">
        <v>19631</v>
      </c>
      <c r="I58" s="22">
        <v>17619</v>
      </c>
      <c r="J58" s="28">
        <v>15883</v>
      </c>
      <c r="K58" s="28">
        <v>13249</v>
      </c>
      <c r="L58" s="28">
        <v>13342</v>
      </c>
      <c r="M58" s="22">
        <v>13135</v>
      </c>
      <c r="N58" s="28">
        <v>14169</v>
      </c>
      <c r="O58" s="28">
        <v>14630</v>
      </c>
      <c r="P58" s="28">
        <v>15545</v>
      </c>
      <c r="Q58" s="22">
        <v>15074</v>
      </c>
      <c r="R58" s="28">
        <v>15052</v>
      </c>
      <c r="S58" s="28">
        <v>15469</v>
      </c>
      <c r="T58" s="28">
        <v>16253</v>
      </c>
      <c r="U58" s="22">
        <v>16693</v>
      </c>
      <c r="V58" s="28">
        <v>18719</v>
      </c>
      <c r="W58" s="28">
        <v>18982</v>
      </c>
      <c r="X58" s="28">
        <v>15744</v>
      </c>
      <c r="Y58" s="22">
        <v>16820</v>
      </c>
    </row>
    <row r="59" spans="1:25" ht="14.25" thickBot="1">
      <c r="A59" s="5" t="s">
        <v>22</v>
      </c>
      <c r="B59" s="29">
        <v>53788</v>
      </c>
      <c r="C59" s="29">
        <v>55410</v>
      </c>
      <c r="D59" s="29">
        <v>53581</v>
      </c>
      <c r="E59" s="23">
        <v>55445</v>
      </c>
      <c r="F59" s="29">
        <v>51836</v>
      </c>
      <c r="G59" s="29">
        <v>55606</v>
      </c>
      <c r="H59" s="29">
        <v>50917</v>
      </c>
      <c r="I59" s="23">
        <v>47746</v>
      </c>
      <c r="J59" s="29">
        <v>48771</v>
      </c>
      <c r="K59" s="29">
        <v>47833</v>
      </c>
      <c r="L59" s="29">
        <v>46829</v>
      </c>
      <c r="M59" s="23">
        <v>43750</v>
      </c>
      <c r="N59" s="29">
        <v>42934</v>
      </c>
      <c r="O59" s="29">
        <v>46438</v>
      </c>
      <c r="P59" s="29">
        <v>43996</v>
      </c>
      <c r="Q59" s="23">
        <v>44022</v>
      </c>
      <c r="R59" s="29">
        <v>45452</v>
      </c>
      <c r="S59" s="29">
        <v>48932</v>
      </c>
      <c r="T59" s="29">
        <v>49773</v>
      </c>
      <c r="U59" s="23">
        <v>47087</v>
      </c>
      <c r="V59" s="29">
        <v>49318</v>
      </c>
      <c r="W59" s="29">
        <v>55777</v>
      </c>
      <c r="X59" s="29">
        <v>54889</v>
      </c>
      <c r="Y59" s="23">
        <v>55104</v>
      </c>
    </row>
    <row r="60" spans="1:25" ht="14.25" thickTop="1">
      <c r="A60" s="2" t="s">
        <v>179</v>
      </c>
      <c r="B60" s="28">
        <v>6465</v>
      </c>
      <c r="C60" s="28">
        <v>6465</v>
      </c>
      <c r="D60" s="28">
        <v>6465</v>
      </c>
      <c r="E60" s="22">
        <v>6465</v>
      </c>
      <c r="F60" s="28">
        <v>6465</v>
      </c>
      <c r="G60" s="28">
        <v>6465</v>
      </c>
      <c r="H60" s="28">
        <v>6465</v>
      </c>
      <c r="I60" s="22">
        <v>6465</v>
      </c>
      <c r="J60" s="28">
        <v>6465</v>
      </c>
      <c r="K60" s="28">
        <v>6465</v>
      </c>
      <c r="L60" s="28">
        <v>6465</v>
      </c>
      <c r="M60" s="22">
        <v>6465</v>
      </c>
      <c r="N60" s="28">
        <v>6465</v>
      </c>
      <c r="O60" s="28">
        <v>6465</v>
      </c>
      <c r="P60" s="28">
        <v>6465</v>
      </c>
      <c r="Q60" s="22">
        <v>6465</v>
      </c>
      <c r="R60" s="28">
        <v>6465</v>
      </c>
      <c r="S60" s="28">
        <v>6465</v>
      </c>
      <c r="T60" s="28">
        <v>6465</v>
      </c>
      <c r="U60" s="22">
        <v>6465</v>
      </c>
      <c r="V60" s="28">
        <v>6465</v>
      </c>
      <c r="W60" s="28">
        <v>6465</v>
      </c>
      <c r="X60" s="28">
        <v>6465</v>
      </c>
      <c r="Y60" s="22">
        <v>6465</v>
      </c>
    </row>
    <row r="61" spans="1:25" ht="13.5">
      <c r="A61" s="2" t="s">
        <v>23</v>
      </c>
      <c r="B61" s="28">
        <v>4543</v>
      </c>
      <c r="C61" s="28">
        <v>4543</v>
      </c>
      <c r="D61" s="28">
        <v>4543</v>
      </c>
      <c r="E61" s="22">
        <v>4543</v>
      </c>
      <c r="F61" s="28">
        <v>4543</v>
      </c>
      <c r="G61" s="28">
        <v>4543</v>
      </c>
      <c r="H61" s="28">
        <v>4543</v>
      </c>
      <c r="I61" s="22">
        <v>4543</v>
      </c>
      <c r="J61" s="28">
        <v>4543</v>
      </c>
      <c r="K61" s="28">
        <v>4544</v>
      </c>
      <c r="L61" s="28">
        <v>4544</v>
      </c>
      <c r="M61" s="22">
        <v>4544</v>
      </c>
      <c r="N61" s="28">
        <v>4544</v>
      </c>
      <c r="O61" s="28">
        <v>4544</v>
      </c>
      <c r="P61" s="28">
        <v>4543</v>
      </c>
      <c r="Q61" s="22">
        <v>4543</v>
      </c>
      <c r="R61" s="28">
        <v>4543</v>
      </c>
      <c r="S61" s="28">
        <v>4543</v>
      </c>
      <c r="T61" s="28">
        <v>4543</v>
      </c>
      <c r="U61" s="22">
        <v>4542</v>
      </c>
      <c r="V61" s="28">
        <v>4541</v>
      </c>
      <c r="W61" s="28">
        <v>4541</v>
      </c>
      <c r="X61" s="28">
        <v>4543</v>
      </c>
      <c r="Y61" s="22">
        <v>4542</v>
      </c>
    </row>
    <row r="62" spans="1:25" ht="13.5">
      <c r="A62" s="2" t="s">
        <v>192</v>
      </c>
      <c r="B62" s="28">
        <v>68810</v>
      </c>
      <c r="C62" s="28">
        <v>68625</v>
      </c>
      <c r="D62" s="28">
        <v>67228</v>
      </c>
      <c r="E62" s="22">
        <v>67402</v>
      </c>
      <c r="F62" s="28">
        <v>66257</v>
      </c>
      <c r="G62" s="28">
        <v>66301</v>
      </c>
      <c r="H62" s="28">
        <v>65231</v>
      </c>
      <c r="I62" s="22">
        <v>65432</v>
      </c>
      <c r="J62" s="28">
        <v>64417</v>
      </c>
      <c r="K62" s="28">
        <v>64634</v>
      </c>
      <c r="L62" s="28">
        <v>63575</v>
      </c>
      <c r="M62" s="22">
        <v>63542</v>
      </c>
      <c r="N62" s="28">
        <v>62448</v>
      </c>
      <c r="O62" s="28">
        <v>62335</v>
      </c>
      <c r="P62" s="28">
        <v>61496</v>
      </c>
      <c r="Q62" s="22">
        <v>61776</v>
      </c>
      <c r="R62" s="28">
        <v>61062</v>
      </c>
      <c r="S62" s="28">
        <v>61770</v>
      </c>
      <c r="T62" s="28">
        <v>60933</v>
      </c>
      <c r="U62" s="22">
        <v>61077</v>
      </c>
      <c r="V62" s="28">
        <v>59919</v>
      </c>
      <c r="W62" s="28">
        <v>60295</v>
      </c>
      <c r="X62" s="28">
        <v>60203</v>
      </c>
      <c r="Y62" s="22">
        <v>61760</v>
      </c>
    </row>
    <row r="63" spans="1:25" ht="13.5">
      <c r="A63" s="2" t="s">
        <v>193</v>
      </c>
      <c r="B63" s="28">
        <v>-7627</v>
      </c>
      <c r="C63" s="28">
        <v>-7625</v>
      </c>
      <c r="D63" s="28">
        <v>-7618</v>
      </c>
      <c r="E63" s="22">
        <v>-7613</v>
      </c>
      <c r="F63" s="28">
        <v>-7590</v>
      </c>
      <c r="G63" s="28">
        <v>-7586</v>
      </c>
      <c r="H63" s="28">
        <v>-7580</v>
      </c>
      <c r="I63" s="22">
        <v>-7574</v>
      </c>
      <c r="J63" s="28">
        <v>-7564</v>
      </c>
      <c r="K63" s="28">
        <v>-7517</v>
      </c>
      <c r="L63" s="28">
        <v>-7517</v>
      </c>
      <c r="M63" s="22">
        <v>-7514</v>
      </c>
      <c r="N63" s="28">
        <v>-7512</v>
      </c>
      <c r="O63" s="28">
        <v>-6761</v>
      </c>
      <c r="P63" s="28">
        <v>-5596</v>
      </c>
      <c r="Q63" s="22">
        <v>-5361</v>
      </c>
      <c r="R63" s="28">
        <v>-4867</v>
      </c>
      <c r="S63" s="28">
        <v>-4467</v>
      </c>
      <c r="T63" s="28">
        <v>-4462</v>
      </c>
      <c r="U63" s="22">
        <v>-4324</v>
      </c>
      <c r="V63" s="28">
        <v>-4323</v>
      </c>
      <c r="W63" s="28">
        <v>-4319</v>
      </c>
      <c r="X63" s="28">
        <v>-4316</v>
      </c>
      <c r="Y63" s="22">
        <v>-4094</v>
      </c>
    </row>
    <row r="64" spans="1:25" ht="13.5">
      <c r="A64" s="2" t="s">
        <v>24</v>
      </c>
      <c r="B64" s="28">
        <v>72193</v>
      </c>
      <c r="C64" s="28">
        <v>72009</v>
      </c>
      <c r="D64" s="28">
        <v>70619</v>
      </c>
      <c r="E64" s="22">
        <v>70798</v>
      </c>
      <c r="F64" s="28">
        <v>69676</v>
      </c>
      <c r="G64" s="28">
        <v>69724</v>
      </c>
      <c r="H64" s="28">
        <v>68659</v>
      </c>
      <c r="I64" s="22">
        <v>68867</v>
      </c>
      <c r="J64" s="28">
        <v>67862</v>
      </c>
      <c r="K64" s="28">
        <v>68126</v>
      </c>
      <c r="L64" s="28">
        <v>67067</v>
      </c>
      <c r="M64" s="22">
        <v>67037</v>
      </c>
      <c r="N64" s="28">
        <v>65945</v>
      </c>
      <c r="O64" s="28">
        <v>66584</v>
      </c>
      <c r="P64" s="28">
        <v>66909</v>
      </c>
      <c r="Q64" s="22">
        <v>67424</v>
      </c>
      <c r="R64" s="28">
        <v>67204</v>
      </c>
      <c r="S64" s="28">
        <v>68312</v>
      </c>
      <c r="T64" s="28">
        <v>67480</v>
      </c>
      <c r="U64" s="22">
        <v>67760</v>
      </c>
      <c r="V64" s="28">
        <v>66603</v>
      </c>
      <c r="W64" s="28">
        <v>66983</v>
      </c>
      <c r="X64" s="28">
        <v>66896</v>
      </c>
      <c r="Y64" s="22">
        <v>68675</v>
      </c>
    </row>
    <row r="65" spans="1:25" ht="13.5">
      <c r="A65" s="2" t="s">
        <v>195</v>
      </c>
      <c r="B65" s="28">
        <v>4750</v>
      </c>
      <c r="C65" s="28">
        <v>4396</v>
      </c>
      <c r="D65" s="28">
        <v>4834</v>
      </c>
      <c r="E65" s="22">
        <v>5176</v>
      </c>
      <c r="F65" s="28">
        <v>4212</v>
      </c>
      <c r="G65" s="28">
        <v>4797</v>
      </c>
      <c r="H65" s="28">
        <v>2804</v>
      </c>
      <c r="I65" s="22">
        <v>522</v>
      </c>
      <c r="J65" s="28">
        <v>255</v>
      </c>
      <c r="K65" s="28">
        <v>417</v>
      </c>
      <c r="L65" s="28">
        <v>935</v>
      </c>
      <c r="M65" s="22">
        <v>112</v>
      </c>
      <c r="N65" s="28">
        <v>568</v>
      </c>
      <c r="O65" s="28">
        <v>972</v>
      </c>
      <c r="P65" s="28">
        <v>2027</v>
      </c>
      <c r="Q65" s="22">
        <v>1115</v>
      </c>
      <c r="R65" s="28">
        <v>1184</v>
      </c>
      <c r="S65" s="28">
        <v>1923</v>
      </c>
      <c r="T65" s="28">
        <v>1593</v>
      </c>
      <c r="U65" s="22">
        <v>1427</v>
      </c>
      <c r="V65" s="28">
        <v>3079</v>
      </c>
      <c r="W65" s="28">
        <v>2456</v>
      </c>
      <c r="X65" s="28">
        <v>1218</v>
      </c>
      <c r="Y65" s="22">
        <v>1914</v>
      </c>
    </row>
    <row r="66" spans="1:25" ht="13.5">
      <c r="A66" s="2" t="s">
        <v>196</v>
      </c>
      <c r="B66" s="28">
        <v>37</v>
      </c>
      <c r="C66" s="28">
        <v>41</v>
      </c>
      <c r="D66" s="28">
        <v>44</v>
      </c>
      <c r="E66" s="22">
        <v>64</v>
      </c>
      <c r="F66" s="28">
        <v>44</v>
      </c>
      <c r="G66" s="28">
        <v>32</v>
      </c>
      <c r="H66" s="28">
        <v>24</v>
      </c>
      <c r="I66" s="22">
        <v>18</v>
      </c>
      <c r="J66" s="28">
        <v>-16</v>
      </c>
      <c r="K66" s="28">
        <v>-25</v>
      </c>
      <c r="L66" s="28">
        <v>35</v>
      </c>
      <c r="M66" s="22">
        <v>6</v>
      </c>
      <c r="N66" s="28">
        <v>-13</v>
      </c>
      <c r="O66" s="28">
        <v>31</v>
      </c>
      <c r="P66" s="28">
        <v>15</v>
      </c>
      <c r="Q66" s="22">
        <v>16</v>
      </c>
      <c r="R66" s="28">
        <v>-57</v>
      </c>
      <c r="S66" s="28">
        <v>-29</v>
      </c>
      <c r="T66" s="28">
        <v>-10</v>
      </c>
      <c r="U66" s="22">
        <v>0</v>
      </c>
      <c r="V66" s="28">
        <v>38</v>
      </c>
      <c r="W66" s="28">
        <v>65</v>
      </c>
      <c r="X66" s="28">
        <v>4</v>
      </c>
      <c r="Y66" s="22">
        <v>-26</v>
      </c>
    </row>
    <row r="67" spans="1:25" ht="13.5">
      <c r="A67" s="2" t="s">
        <v>25</v>
      </c>
      <c r="B67" s="28">
        <v>576</v>
      </c>
      <c r="C67" s="28">
        <v>483</v>
      </c>
      <c r="D67" s="28">
        <v>553</v>
      </c>
      <c r="E67" s="22">
        <v>550</v>
      </c>
      <c r="F67" s="28">
        <v>406</v>
      </c>
      <c r="G67" s="28">
        <v>454</v>
      </c>
      <c r="H67" s="28">
        <v>103</v>
      </c>
      <c r="I67" s="22">
        <v>-196</v>
      </c>
      <c r="J67" s="28">
        <v>-364</v>
      </c>
      <c r="K67" s="28">
        <v>-353</v>
      </c>
      <c r="L67" s="28">
        <v>-283</v>
      </c>
      <c r="M67" s="22">
        <v>-367</v>
      </c>
      <c r="N67" s="28">
        <v>-404</v>
      </c>
      <c r="O67" s="28">
        <v>-363</v>
      </c>
      <c r="P67" s="28">
        <v>-337</v>
      </c>
      <c r="Q67" s="22">
        <v>-340</v>
      </c>
      <c r="R67" s="28">
        <v>-339</v>
      </c>
      <c r="S67" s="28">
        <v>-215</v>
      </c>
      <c r="T67" s="28">
        <v>-265</v>
      </c>
      <c r="U67" s="22">
        <v>-334</v>
      </c>
      <c r="V67" s="28">
        <v>-194</v>
      </c>
      <c r="W67" s="28">
        <v>-104</v>
      </c>
      <c r="X67" s="28">
        <v>-44</v>
      </c>
      <c r="Y67" s="22">
        <v>-73</v>
      </c>
    </row>
    <row r="68" spans="1:25" ht="13.5">
      <c r="A68" s="2" t="s">
        <v>197</v>
      </c>
      <c r="B68" s="28">
        <v>5364</v>
      </c>
      <c r="C68" s="28">
        <v>4921</v>
      </c>
      <c r="D68" s="28">
        <v>5433</v>
      </c>
      <c r="E68" s="22">
        <v>5791</v>
      </c>
      <c r="F68" s="28">
        <v>4663</v>
      </c>
      <c r="G68" s="28">
        <v>5284</v>
      </c>
      <c r="H68" s="28">
        <v>2932</v>
      </c>
      <c r="I68" s="22">
        <v>343</v>
      </c>
      <c r="J68" s="28">
        <v>-125</v>
      </c>
      <c r="K68" s="28">
        <v>37</v>
      </c>
      <c r="L68" s="28">
        <v>686</v>
      </c>
      <c r="M68" s="22">
        <v>-248</v>
      </c>
      <c r="N68" s="28">
        <v>151</v>
      </c>
      <c r="O68" s="28">
        <v>639</v>
      </c>
      <c r="P68" s="28">
        <v>1705</v>
      </c>
      <c r="Q68" s="22">
        <v>791</v>
      </c>
      <c r="R68" s="28">
        <v>787</v>
      </c>
      <c r="S68" s="28">
        <v>1679</v>
      </c>
      <c r="T68" s="28">
        <v>1317</v>
      </c>
      <c r="U68" s="22">
        <v>1091</v>
      </c>
      <c r="V68" s="28">
        <v>2922</v>
      </c>
      <c r="W68" s="28">
        <v>2417</v>
      </c>
      <c r="X68" s="28">
        <v>1177</v>
      </c>
      <c r="Y68" s="22">
        <v>1814</v>
      </c>
    </row>
    <row r="69" spans="1:25" ht="13.5">
      <c r="A69" s="6" t="s">
        <v>26</v>
      </c>
      <c r="B69" s="28">
        <v>984</v>
      </c>
      <c r="C69" s="28">
        <v>896</v>
      </c>
      <c r="D69" s="28">
        <v>908</v>
      </c>
      <c r="E69" s="22">
        <v>895</v>
      </c>
      <c r="F69" s="28">
        <v>942</v>
      </c>
      <c r="G69" s="28">
        <v>859</v>
      </c>
      <c r="H69" s="28">
        <v>859</v>
      </c>
      <c r="I69" s="22">
        <v>835</v>
      </c>
      <c r="J69" s="28">
        <v>989</v>
      </c>
      <c r="K69" s="28">
        <v>912</v>
      </c>
      <c r="L69" s="28">
        <v>853</v>
      </c>
      <c r="M69" s="22">
        <v>853</v>
      </c>
      <c r="N69" s="28">
        <v>870</v>
      </c>
      <c r="O69" s="28">
        <v>801</v>
      </c>
      <c r="P69" s="28">
        <v>762</v>
      </c>
      <c r="Q69" s="22">
        <v>782</v>
      </c>
      <c r="R69" s="28">
        <v>1106</v>
      </c>
      <c r="S69" s="28">
        <v>1081</v>
      </c>
      <c r="T69" s="28">
        <v>1027</v>
      </c>
      <c r="U69" s="22">
        <v>1022</v>
      </c>
      <c r="V69" s="28">
        <v>1082</v>
      </c>
      <c r="W69" s="28">
        <v>1058</v>
      </c>
      <c r="X69" s="28">
        <v>1060</v>
      </c>
      <c r="Y69" s="22">
        <v>1048</v>
      </c>
    </row>
    <row r="70" spans="1:25" ht="13.5">
      <c r="A70" s="6" t="s">
        <v>199</v>
      </c>
      <c r="B70" s="28">
        <v>78542</v>
      </c>
      <c r="C70" s="28">
        <v>77827</v>
      </c>
      <c r="D70" s="28">
        <v>76961</v>
      </c>
      <c r="E70" s="22">
        <v>77485</v>
      </c>
      <c r="F70" s="28">
        <v>75282</v>
      </c>
      <c r="G70" s="28">
        <v>75868</v>
      </c>
      <c r="H70" s="28">
        <v>72452</v>
      </c>
      <c r="I70" s="22">
        <v>70046</v>
      </c>
      <c r="J70" s="28">
        <v>68725</v>
      </c>
      <c r="K70" s="28">
        <v>69077</v>
      </c>
      <c r="L70" s="28">
        <v>68607</v>
      </c>
      <c r="M70" s="22">
        <v>67642</v>
      </c>
      <c r="N70" s="28">
        <v>66967</v>
      </c>
      <c r="O70" s="28">
        <v>68025</v>
      </c>
      <c r="P70" s="28">
        <v>69377</v>
      </c>
      <c r="Q70" s="22">
        <v>68998</v>
      </c>
      <c r="R70" s="28">
        <v>69097</v>
      </c>
      <c r="S70" s="28">
        <v>71073</v>
      </c>
      <c r="T70" s="28">
        <v>69825</v>
      </c>
      <c r="U70" s="22">
        <v>69875</v>
      </c>
      <c r="V70" s="28">
        <v>70609</v>
      </c>
      <c r="W70" s="28">
        <v>70460</v>
      </c>
      <c r="X70" s="28">
        <v>69135</v>
      </c>
      <c r="Y70" s="22">
        <v>71538</v>
      </c>
    </row>
    <row r="71" spans="1:25" ht="14.25" thickBot="1">
      <c r="A71" s="7" t="s">
        <v>201</v>
      </c>
      <c r="B71" s="28">
        <v>132330</v>
      </c>
      <c r="C71" s="28">
        <v>133238</v>
      </c>
      <c r="D71" s="28">
        <v>130543</v>
      </c>
      <c r="E71" s="22">
        <v>132931</v>
      </c>
      <c r="F71" s="28">
        <v>127118</v>
      </c>
      <c r="G71" s="28">
        <v>131474</v>
      </c>
      <c r="H71" s="28">
        <v>123370</v>
      </c>
      <c r="I71" s="22">
        <v>117792</v>
      </c>
      <c r="J71" s="28">
        <v>117496</v>
      </c>
      <c r="K71" s="28">
        <v>116910</v>
      </c>
      <c r="L71" s="28">
        <v>115437</v>
      </c>
      <c r="M71" s="22">
        <v>111392</v>
      </c>
      <c r="N71" s="28">
        <v>109901</v>
      </c>
      <c r="O71" s="28">
        <v>114464</v>
      </c>
      <c r="P71" s="28">
        <v>113374</v>
      </c>
      <c r="Q71" s="22">
        <v>113021</v>
      </c>
      <c r="R71" s="28">
        <v>114550</v>
      </c>
      <c r="S71" s="28">
        <v>120005</v>
      </c>
      <c r="T71" s="28">
        <v>119599</v>
      </c>
      <c r="U71" s="22">
        <v>116962</v>
      </c>
      <c r="V71" s="28">
        <v>119928</v>
      </c>
      <c r="W71" s="28">
        <v>126237</v>
      </c>
      <c r="X71" s="28">
        <v>124024</v>
      </c>
      <c r="Y71" s="22">
        <v>126642</v>
      </c>
    </row>
    <row r="72" spans="1:25" ht="14.25" thickTop="1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4" ht="13.5">
      <c r="A74" s="20" t="s">
        <v>206</v>
      </c>
    </row>
    <row r="75" ht="13.5">
      <c r="A75" s="20" t="s">
        <v>207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202</v>
      </c>
      <c r="B2" s="14">
        <v>3201</v>
      </c>
      <c r="C2" s="14"/>
      <c r="D2" s="14"/>
      <c r="E2" s="14"/>
      <c r="F2" s="14"/>
      <c r="G2" s="14"/>
    </row>
    <row r="3" spans="1:7" ht="14.25" thickBot="1">
      <c r="A3" s="11" t="s">
        <v>203</v>
      </c>
      <c r="B3" s="1" t="s">
        <v>204</v>
      </c>
      <c r="C3" s="1"/>
      <c r="D3" s="1"/>
      <c r="E3" s="1"/>
      <c r="F3" s="1"/>
      <c r="G3" s="1"/>
    </row>
    <row r="4" spans="1:7" ht="14.25" thickTop="1">
      <c r="A4" s="10" t="s">
        <v>84</v>
      </c>
      <c r="B4" s="15" t="str">
        <f>HYPERLINK("http://www.kabupro.jp/mark/20140714/S1002HBT.htm","訂正有価証券報告書")</f>
        <v>訂正有価証券報告書</v>
      </c>
      <c r="C4" s="15" t="str">
        <f>HYPERLINK("http://www.kabupro.jp/mark/20140714/S1002HBT.htm","訂正有価証券報告書")</f>
        <v>訂正有価証券報告書</v>
      </c>
      <c r="D4" s="15" t="str">
        <f>HYPERLINK("http://www.kabupro.jp/mark/20130226/S000CY0H.htm","有価証券報告書")</f>
        <v>有価証券報告書</v>
      </c>
      <c r="E4" s="15" t="str">
        <f>HYPERLINK("http://www.kabupro.jp/mark/20120224/S000ADVI.htm","有価証券報告書")</f>
        <v>有価証券報告書</v>
      </c>
      <c r="F4" s="15" t="str">
        <f>HYPERLINK("http://www.kabupro.jp/mark/20110224/S0007VJT.htm","有価証券報告書")</f>
        <v>有価証券報告書</v>
      </c>
      <c r="G4" s="15" t="str">
        <f>HYPERLINK("http://www.kabupro.jp/mark/20100225/S00059HC.htm","有価証券報告書")</f>
        <v>有価証券報告書</v>
      </c>
    </row>
    <row r="5" spans="1:7" ht="14.25" thickBot="1">
      <c r="A5" s="11" t="s">
        <v>85</v>
      </c>
      <c r="B5" s="1" t="s">
        <v>91</v>
      </c>
      <c r="C5" s="1" t="s">
        <v>91</v>
      </c>
      <c r="D5" s="1" t="s">
        <v>95</v>
      </c>
      <c r="E5" s="1" t="s">
        <v>97</v>
      </c>
      <c r="F5" s="1" t="s">
        <v>99</v>
      </c>
      <c r="G5" s="1" t="s">
        <v>101</v>
      </c>
    </row>
    <row r="6" spans="1:7" ht="15" thickBot="1" thickTop="1">
      <c r="A6" s="10" t="s">
        <v>86</v>
      </c>
      <c r="B6" s="18" t="s">
        <v>276</v>
      </c>
      <c r="C6" s="19"/>
      <c r="D6" s="19"/>
      <c r="E6" s="19"/>
      <c r="F6" s="19"/>
      <c r="G6" s="19"/>
    </row>
    <row r="7" spans="1:7" ht="14.25" thickTop="1">
      <c r="A7" s="12" t="s">
        <v>87</v>
      </c>
      <c r="B7" s="16" t="s">
        <v>92</v>
      </c>
      <c r="C7" s="16" t="s">
        <v>92</v>
      </c>
      <c r="D7" s="16" t="s">
        <v>92</v>
      </c>
      <c r="E7" s="16" t="s">
        <v>92</v>
      </c>
      <c r="F7" s="16" t="s">
        <v>92</v>
      </c>
      <c r="G7" s="16" t="s">
        <v>92</v>
      </c>
    </row>
    <row r="8" spans="1:7" ht="13.5">
      <c r="A8" s="13" t="s">
        <v>88</v>
      </c>
      <c r="B8" s="17" t="s">
        <v>208</v>
      </c>
      <c r="C8" s="17" t="s">
        <v>209</v>
      </c>
      <c r="D8" s="17" t="s">
        <v>210</v>
      </c>
      <c r="E8" s="17" t="s">
        <v>211</v>
      </c>
      <c r="F8" s="17" t="s">
        <v>212</v>
      </c>
      <c r="G8" s="17" t="s">
        <v>213</v>
      </c>
    </row>
    <row r="9" spans="1:7" ht="13.5">
      <c r="A9" s="13" t="s">
        <v>89</v>
      </c>
      <c r="B9" s="17" t="s">
        <v>93</v>
      </c>
      <c r="C9" s="17" t="s">
        <v>94</v>
      </c>
      <c r="D9" s="17" t="s">
        <v>96</v>
      </c>
      <c r="E9" s="17" t="s">
        <v>98</v>
      </c>
      <c r="F9" s="17" t="s">
        <v>100</v>
      </c>
      <c r="G9" s="17" t="s">
        <v>102</v>
      </c>
    </row>
    <row r="10" spans="1:7" ht="14.25" thickBot="1">
      <c r="A10" s="13" t="s">
        <v>90</v>
      </c>
      <c r="B10" s="17" t="s">
        <v>104</v>
      </c>
      <c r="C10" s="17" t="s">
        <v>104</v>
      </c>
      <c r="D10" s="17" t="s">
        <v>104</v>
      </c>
      <c r="E10" s="17" t="s">
        <v>104</v>
      </c>
      <c r="F10" s="17" t="s">
        <v>104</v>
      </c>
      <c r="G10" s="17" t="s">
        <v>104</v>
      </c>
    </row>
    <row r="11" spans="1:7" ht="14.25" thickTop="1">
      <c r="A11" s="26" t="s">
        <v>214</v>
      </c>
      <c r="B11" s="21">
        <v>33355</v>
      </c>
      <c r="C11" s="21">
        <v>33972</v>
      </c>
      <c r="D11" s="21">
        <v>33221</v>
      </c>
      <c r="E11" s="21">
        <v>31728</v>
      </c>
      <c r="F11" s="21">
        <v>33103</v>
      </c>
      <c r="G11" s="21">
        <v>41819</v>
      </c>
    </row>
    <row r="12" spans="1:7" ht="13.5">
      <c r="A12" s="6" t="s">
        <v>215</v>
      </c>
      <c r="B12" s="22">
        <v>5934</v>
      </c>
      <c r="C12" s="22">
        <v>5341</v>
      </c>
      <c r="D12" s="22">
        <v>4743</v>
      </c>
      <c r="E12" s="22">
        <v>5689</v>
      </c>
      <c r="F12" s="22">
        <v>8038</v>
      </c>
      <c r="G12" s="22">
        <v>6676</v>
      </c>
    </row>
    <row r="13" spans="1:7" ht="13.5">
      <c r="A13" s="6" t="s">
        <v>216</v>
      </c>
      <c r="B13" s="22">
        <v>22854</v>
      </c>
      <c r="C13" s="22">
        <v>23815</v>
      </c>
      <c r="D13" s="22">
        <v>22026</v>
      </c>
      <c r="E13" s="22">
        <v>19078</v>
      </c>
      <c r="F13" s="22">
        <v>18296</v>
      </c>
      <c r="G13" s="22">
        <v>21454</v>
      </c>
    </row>
    <row r="14" spans="1:7" ht="13.5">
      <c r="A14" s="6" t="s">
        <v>217</v>
      </c>
      <c r="B14" s="22">
        <v>2819</v>
      </c>
      <c r="C14" s="22">
        <v>3557</v>
      </c>
      <c r="D14" s="22">
        <v>4110</v>
      </c>
      <c r="E14" s="22">
        <v>4377</v>
      </c>
      <c r="F14" s="22">
        <v>6255</v>
      </c>
      <c r="G14" s="22">
        <v>11847</v>
      </c>
    </row>
    <row r="15" spans="1:7" ht="13.5">
      <c r="A15" s="6" t="s">
        <v>218</v>
      </c>
      <c r="B15" s="22">
        <v>31608</v>
      </c>
      <c r="C15" s="22">
        <v>32714</v>
      </c>
      <c r="D15" s="22">
        <v>30880</v>
      </c>
      <c r="E15" s="22">
        <v>29145</v>
      </c>
      <c r="F15" s="22">
        <v>32591</v>
      </c>
      <c r="G15" s="22">
        <v>39978</v>
      </c>
    </row>
    <row r="16" spans="1:7" ht="13.5">
      <c r="A16" s="6" t="s">
        <v>219</v>
      </c>
      <c r="B16" s="22">
        <v>138</v>
      </c>
      <c r="C16" s="22">
        <v>232</v>
      </c>
      <c r="D16" s="22">
        <v>287</v>
      </c>
      <c r="E16" s="22">
        <v>153</v>
      </c>
      <c r="F16" s="22">
        <v>735</v>
      </c>
      <c r="G16" s="22">
        <v>229</v>
      </c>
    </row>
    <row r="17" spans="1:7" ht="13.5">
      <c r="A17" s="6" t="s">
        <v>220</v>
      </c>
      <c r="B17" s="22">
        <v>5749</v>
      </c>
      <c r="C17" s="22">
        <v>5934</v>
      </c>
      <c r="D17" s="22">
        <v>5341</v>
      </c>
      <c r="E17" s="22">
        <v>4743</v>
      </c>
      <c r="F17" s="22">
        <v>5689</v>
      </c>
      <c r="G17" s="22">
        <v>8038</v>
      </c>
    </row>
    <row r="18" spans="1:7" ht="13.5">
      <c r="A18" s="6" t="s">
        <v>221</v>
      </c>
      <c r="B18" s="22">
        <v>25720</v>
      </c>
      <c r="C18" s="22">
        <v>26548</v>
      </c>
      <c r="D18" s="22">
        <v>25251</v>
      </c>
      <c r="E18" s="22">
        <v>24248</v>
      </c>
      <c r="F18" s="22">
        <v>26165</v>
      </c>
      <c r="G18" s="22">
        <v>31710</v>
      </c>
    </row>
    <row r="19" spans="1:7" ht="13.5">
      <c r="A19" s="7" t="s">
        <v>224</v>
      </c>
      <c r="B19" s="22">
        <v>7635</v>
      </c>
      <c r="C19" s="22">
        <v>7424</v>
      </c>
      <c r="D19" s="22">
        <v>7969</v>
      </c>
      <c r="E19" s="22">
        <v>7479</v>
      </c>
      <c r="F19" s="22">
        <v>6937</v>
      </c>
      <c r="G19" s="22">
        <v>10109</v>
      </c>
    </row>
    <row r="20" spans="1:7" ht="13.5">
      <c r="A20" s="7" t="s">
        <v>225</v>
      </c>
      <c r="B20" s="22">
        <v>4824</v>
      </c>
      <c r="C20" s="22">
        <v>4909</v>
      </c>
      <c r="D20" s="22">
        <v>4930</v>
      </c>
      <c r="E20" s="22">
        <v>4832</v>
      </c>
      <c r="F20" s="22">
        <v>4701</v>
      </c>
      <c r="G20" s="22">
        <v>4920</v>
      </c>
    </row>
    <row r="21" spans="1:7" ht="14.25" thickBot="1">
      <c r="A21" s="25" t="s">
        <v>226</v>
      </c>
      <c r="B21" s="23">
        <v>2810</v>
      </c>
      <c r="C21" s="23">
        <v>2514</v>
      </c>
      <c r="D21" s="23">
        <v>3038</v>
      </c>
      <c r="E21" s="23">
        <v>2646</v>
      </c>
      <c r="F21" s="23">
        <v>2236</v>
      </c>
      <c r="G21" s="23">
        <v>5189</v>
      </c>
    </row>
    <row r="22" spans="1:7" ht="14.25" thickTop="1">
      <c r="A22" s="6" t="s">
        <v>227</v>
      </c>
      <c r="B22" s="22">
        <v>131</v>
      </c>
      <c r="C22" s="22">
        <v>164</v>
      </c>
      <c r="D22" s="22">
        <v>160</v>
      </c>
      <c r="E22" s="22">
        <v>182</v>
      </c>
      <c r="F22" s="22">
        <v>233</v>
      </c>
      <c r="G22" s="22">
        <v>256</v>
      </c>
    </row>
    <row r="23" spans="1:7" ht="13.5">
      <c r="A23" s="6" t="s">
        <v>229</v>
      </c>
      <c r="B23" s="22">
        <v>1398</v>
      </c>
      <c r="C23" s="22">
        <v>742</v>
      </c>
      <c r="D23" s="22">
        <v>1007</v>
      </c>
      <c r="E23" s="22">
        <v>588</v>
      </c>
      <c r="F23" s="22">
        <v>583</v>
      </c>
      <c r="G23" s="22">
        <v>939</v>
      </c>
    </row>
    <row r="24" spans="1:7" ht="13.5">
      <c r="A24" s="6" t="s">
        <v>230</v>
      </c>
      <c r="B24" s="22">
        <v>330</v>
      </c>
      <c r="C24" s="22">
        <v>58</v>
      </c>
      <c r="D24" s="22"/>
      <c r="E24" s="22"/>
      <c r="F24" s="22"/>
      <c r="G24" s="22"/>
    </row>
    <row r="25" spans="1:7" ht="13.5">
      <c r="A25" s="6" t="s">
        <v>231</v>
      </c>
      <c r="B25" s="22"/>
      <c r="C25" s="22"/>
      <c r="D25" s="22"/>
      <c r="E25" s="22">
        <v>34</v>
      </c>
      <c r="F25" s="22">
        <v>68</v>
      </c>
      <c r="G25" s="22">
        <v>207</v>
      </c>
    </row>
    <row r="26" spans="1:7" ht="13.5">
      <c r="A26" s="6" t="s">
        <v>232</v>
      </c>
      <c r="B26" s="22">
        <v>189</v>
      </c>
      <c r="C26" s="22">
        <v>168</v>
      </c>
      <c r="D26" s="22">
        <v>167</v>
      </c>
      <c r="E26" s="22">
        <v>154</v>
      </c>
      <c r="F26" s="22">
        <v>124</v>
      </c>
      <c r="G26" s="22">
        <v>137</v>
      </c>
    </row>
    <row r="27" spans="1:7" ht="13.5">
      <c r="A27" s="6" t="s">
        <v>234</v>
      </c>
      <c r="B27" s="22">
        <v>2050</v>
      </c>
      <c r="C27" s="22">
        <v>1133</v>
      </c>
      <c r="D27" s="22">
        <v>1335</v>
      </c>
      <c r="E27" s="22">
        <v>960</v>
      </c>
      <c r="F27" s="22">
        <v>1010</v>
      </c>
      <c r="G27" s="22">
        <v>1541</v>
      </c>
    </row>
    <row r="28" spans="1:7" ht="13.5">
      <c r="A28" s="6" t="s">
        <v>235</v>
      </c>
      <c r="B28" s="22">
        <v>91</v>
      </c>
      <c r="C28" s="22">
        <v>101</v>
      </c>
      <c r="D28" s="22">
        <v>104</v>
      </c>
      <c r="E28" s="22">
        <v>106</v>
      </c>
      <c r="F28" s="22">
        <v>141</v>
      </c>
      <c r="G28" s="22">
        <v>136</v>
      </c>
    </row>
    <row r="29" spans="1:7" ht="13.5">
      <c r="A29" s="6" t="s">
        <v>236</v>
      </c>
      <c r="B29" s="22"/>
      <c r="C29" s="22"/>
      <c r="D29" s="22"/>
      <c r="E29" s="22"/>
      <c r="F29" s="22">
        <v>62</v>
      </c>
      <c r="G29" s="22">
        <v>91</v>
      </c>
    </row>
    <row r="30" spans="1:7" ht="13.5">
      <c r="A30" s="6" t="s">
        <v>237</v>
      </c>
      <c r="B30" s="22">
        <v>109</v>
      </c>
      <c r="C30" s="22">
        <v>74</v>
      </c>
      <c r="D30" s="22">
        <v>70</v>
      </c>
      <c r="E30" s="22"/>
      <c r="F30" s="22">
        <v>57</v>
      </c>
      <c r="G30" s="22">
        <v>126</v>
      </c>
    </row>
    <row r="31" spans="1:7" ht="13.5">
      <c r="A31" s="6" t="s">
        <v>238</v>
      </c>
      <c r="B31" s="22"/>
      <c r="C31" s="22"/>
      <c r="D31" s="22">
        <v>56</v>
      </c>
      <c r="E31" s="22"/>
      <c r="F31" s="22"/>
      <c r="G31" s="22"/>
    </row>
    <row r="32" spans="1:7" ht="13.5">
      <c r="A32" s="6" t="s">
        <v>239</v>
      </c>
      <c r="B32" s="22"/>
      <c r="C32" s="22"/>
      <c r="D32" s="22"/>
      <c r="E32" s="22"/>
      <c r="F32" s="22">
        <v>144</v>
      </c>
      <c r="G32" s="22"/>
    </row>
    <row r="33" spans="1:7" ht="13.5">
      <c r="A33" s="6" t="s">
        <v>240</v>
      </c>
      <c r="B33" s="22">
        <v>230</v>
      </c>
      <c r="C33" s="22">
        <v>318</v>
      </c>
      <c r="D33" s="22">
        <v>260</v>
      </c>
      <c r="E33" s="22">
        <v>335</v>
      </c>
      <c r="F33" s="22">
        <v>157</v>
      </c>
      <c r="G33" s="22">
        <v>239</v>
      </c>
    </row>
    <row r="34" spans="1:7" ht="13.5">
      <c r="A34" s="6" t="s">
        <v>242</v>
      </c>
      <c r="B34" s="22">
        <v>430</v>
      </c>
      <c r="C34" s="22">
        <v>495</v>
      </c>
      <c r="D34" s="22">
        <v>490</v>
      </c>
      <c r="E34" s="22">
        <v>441</v>
      </c>
      <c r="F34" s="22">
        <v>563</v>
      </c>
      <c r="G34" s="22">
        <v>593</v>
      </c>
    </row>
    <row r="35" spans="1:7" ht="14.25" thickBot="1">
      <c r="A35" s="25" t="s">
        <v>243</v>
      </c>
      <c r="B35" s="23">
        <v>4429</v>
      </c>
      <c r="C35" s="23">
        <v>3153</v>
      </c>
      <c r="D35" s="23">
        <v>3883</v>
      </c>
      <c r="E35" s="23">
        <v>3165</v>
      </c>
      <c r="F35" s="23">
        <v>2682</v>
      </c>
      <c r="G35" s="23">
        <v>6136</v>
      </c>
    </row>
    <row r="36" spans="1:7" ht="14.25" thickTop="1">
      <c r="A36" s="6" t="s">
        <v>244</v>
      </c>
      <c r="B36" s="22"/>
      <c r="C36" s="22">
        <v>1834</v>
      </c>
      <c r="D36" s="22"/>
      <c r="E36" s="22">
        <v>443</v>
      </c>
      <c r="F36" s="22">
        <v>1125</v>
      </c>
      <c r="G36" s="22">
        <v>26</v>
      </c>
    </row>
    <row r="37" spans="1:7" ht="13.5">
      <c r="A37" s="6" t="s">
        <v>245</v>
      </c>
      <c r="B37" s="22"/>
      <c r="C37" s="22"/>
      <c r="D37" s="22"/>
      <c r="E37" s="22"/>
      <c r="F37" s="22"/>
      <c r="G37" s="22">
        <v>51</v>
      </c>
    </row>
    <row r="38" spans="1:7" ht="13.5">
      <c r="A38" s="6" t="s">
        <v>246</v>
      </c>
      <c r="B38" s="22"/>
      <c r="C38" s="22">
        <v>63</v>
      </c>
      <c r="D38" s="22"/>
      <c r="E38" s="22">
        <v>19</v>
      </c>
      <c r="F38" s="22">
        <v>3</v>
      </c>
      <c r="G38" s="22"/>
    </row>
    <row r="39" spans="1:7" ht="13.5">
      <c r="A39" s="6" t="s">
        <v>247</v>
      </c>
      <c r="B39" s="22"/>
      <c r="C39" s="22"/>
      <c r="D39" s="22"/>
      <c r="E39" s="22"/>
      <c r="F39" s="22">
        <v>935</v>
      </c>
      <c r="G39" s="22"/>
    </row>
    <row r="40" spans="1:7" ht="13.5">
      <c r="A40" s="6" t="s">
        <v>248</v>
      </c>
      <c r="B40" s="22"/>
      <c r="C40" s="22"/>
      <c r="D40" s="22"/>
      <c r="E40" s="22">
        <v>535</v>
      </c>
      <c r="F40" s="22"/>
      <c r="G40" s="22"/>
    </row>
    <row r="41" spans="1:7" ht="13.5">
      <c r="A41" s="6" t="s">
        <v>249</v>
      </c>
      <c r="B41" s="22"/>
      <c r="C41" s="22">
        <v>71</v>
      </c>
      <c r="D41" s="22"/>
      <c r="E41" s="22"/>
      <c r="F41" s="22"/>
      <c r="G41" s="22"/>
    </row>
    <row r="42" spans="1:7" ht="13.5">
      <c r="A42" s="6" t="s">
        <v>250</v>
      </c>
      <c r="B42" s="22"/>
      <c r="C42" s="22">
        <v>978</v>
      </c>
      <c r="D42" s="22"/>
      <c r="E42" s="22"/>
      <c r="F42" s="22"/>
      <c r="G42" s="22">
        <v>147</v>
      </c>
    </row>
    <row r="43" spans="1:7" ht="13.5">
      <c r="A43" s="6" t="s">
        <v>252</v>
      </c>
      <c r="B43" s="22"/>
      <c r="C43" s="22"/>
      <c r="D43" s="22">
        <v>472</v>
      </c>
      <c r="E43" s="22"/>
      <c r="F43" s="22"/>
      <c r="G43" s="22"/>
    </row>
    <row r="44" spans="1:7" ht="13.5">
      <c r="A44" s="6" t="s">
        <v>253</v>
      </c>
      <c r="B44" s="22"/>
      <c r="C44" s="22">
        <v>2948</v>
      </c>
      <c r="D44" s="22">
        <v>472</v>
      </c>
      <c r="E44" s="22">
        <v>998</v>
      </c>
      <c r="F44" s="22">
        <v>2180</v>
      </c>
      <c r="G44" s="22">
        <v>224</v>
      </c>
    </row>
    <row r="45" spans="1:7" ht="13.5">
      <c r="A45" s="6" t="s">
        <v>254</v>
      </c>
      <c r="B45" s="22"/>
      <c r="C45" s="22"/>
      <c r="D45" s="22"/>
      <c r="E45" s="22"/>
      <c r="F45" s="22">
        <v>603</v>
      </c>
      <c r="G45" s="22"/>
    </row>
    <row r="46" spans="1:7" ht="13.5">
      <c r="A46" s="6" t="s">
        <v>255</v>
      </c>
      <c r="B46" s="22"/>
      <c r="C46" s="22"/>
      <c r="D46" s="22"/>
      <c r="E46" s="22">
        <v>27</v>
      </c>
      <c r="F46" s="22"/>
      <c r="G46" s="22">
        <v>26</v>
      </c>
    </row>
    <row r="47" spans="1:7" ht="13.5">
      <c r="A47" s="6" t="s">
        <v>256</v>
      </c>
      <c r="B47" s="22">
        <v>31</v>
      </c>
      <c r="C47" s="22"/>
      <c r="D47" s="22"/>
      <c r="E47" s="22"/>
      <c r="F47" s="22"/>
      <c r="G47" s="22"/>
    </row>
    <row r="48" spans="1:7" ht="13.5">
      <c r="A48" s="6" t="s">
        <v>257</v>
      </c>
      <c r="B48" s="22"/>
      <c r="C48" s="22"/>
      <c r="D48" s="22"/>
      <c r="E48" s="22">
        <v>1</v>
      </c>
      <c r="F48" s="22">
        <v>3</v>
      </c>
      <c r="G48" s="22">
        <v>320</v>
      </c>
    </row>
    <row r="49" spans="1:7" ht="13.5">
      <c r="A49" s="6" t="s">
        <v>258</v>
      </c>
      <c r="B49" s="22">
        <v>203</v>
      </c>
      <c r="C49" s="22">
        <v>379</v>
      </c>
      <c r="D49" s="22">
        <v>25</v>
      </c>
      <c r="E49" s="22">
        <v>47</v>
      </c>
      <c r="F49" s="22">
        <v>35</v>
      </c>
      <c r="G49" s="22">
        <v>24</v>
      </c>
    </row>
    <row r="50" spans="1:7" ht="13.5">
      <c r="A50" s="6" t="s">
        <v>259</v>
      </c>
      <c r="B50" s="22"/>
      <c r="C50" s="22">
        <v>63</v>
      </c>
      <c r="D50" s="22"/>
      <c r="E50" s="22">
        <v>20</v>
      </c>
      <c r="F50" s="22"/>
      <c r="G50" s="22"/>
    </row>
    <row r="51" spans="1:7" ht="13.5">
      <c r="A51" s="6" t="s">
        <v>260</v>
      </c>
      <c r="B51" s="22"/>
      <c r="C51" s="22"/>
      <c r="D51" s="22"/>
      <c r="E51" s="22"/>
      <c r="F51" s="22"/>
      <c r="G51" s="22">
        <v>2</v>
      </c>
    </row>
    <row r="52" spans="1:7" ht="13.5">
      <c r="A52" s="6" t="s">
        <v>261</v>
      </c>
      <c r="B52" s="22"/>
      <c r="C52" s="22">
        <v>257</v>
      </c>
      <c r="D52" s="22">
        <v>132</v>
      </c>
      <c r="E52" s="22">
        <v>217</v>
      </c>
      <c r="F52" s="22">
        <v>4</v>
      </c>
      <c r="G52" s="22">
        <v>95</v>
      </c>
    </row>
    <row r="53" spans="1:7" ht="13.5">
      <c r="A53" s="6" t="s">
        <v>262</v>
      </c>
      <c r="B53" s="22"/>
      <c r="C53" s="22"/>
      <c r="D53" s="22">
        <v>48</v>
      </c>
      <c r="E53" s="22">
        <v>473</v>
      </c>
      <c r="F53" s="22">
        <v>220</v>
      </c>
      <c r="G53" s="22"/>
    </row>
    <row r="54" spans="1:7" ht="13.5">
      <c r="A54" s="6" t="s">
        <v>263</v>
      </c>
      <c r="B54" s="22"/>
      <c r="C54" s="22">
        <v>708</v>
      </c>
      <c r="D54" s="22">
        <v>359</v>
      </c>
      <c r="E54" s="22"/>
      <c r="F54" s="22">
        <v>906</v>
      </c>
      <c r="G54" s="22">
        <v>550</v>
      </c>
    </row>
    <row r="55" spans="1:7" ht="13.5">
      <c r="A55" s="6" t="s">
        <v>264</v>
      </c>
      <c r="B55" s="22"/>
      <c r="C55" s="22">
        <v>7</v>
      </c>
      <c r="D55" s="22"/>
      <c r="E55" s="22"/>
      <c r="F55" s="22"/>
      <c r="G55" s="22">
        <v>14</v>
      </c>
    </row>
    <row r="56" spans="1:7" ht="13.5">
      <c r="A56" s="6" t="s">
        <v>265</v>
      </c>
      <c r="B56" s="22"/>
      <c r="C56" s="22"/>
      <c r="D56" s="22"/>
      <c r="E56" s="22"/>
      <c r="F56" s="22"/>
      <c r="G56" s="22">
        <v>27</v>
      </c>
    </row>
    <row r="57" spans="1:7" ht="13.5">
      <c r="A57" s="6" t="s">
        <v>266</v>
      </c>
      <c r="B57" s="22">
        <v>246</v>
      </c>
      <c r="C57" s="22">
        <v>563</v>
      </c>
      <c r="D57" s="22">
        <v>17</v>
      </c>
      <c r="E57" s="22">
        <v>544</v>
      </c>
      <c r="F57" s="22">
        <v>336</v>
      </c>
      <c r="G57" s="22">
        <v>86</v>
      </c>
    </row>
    <row r="58" spans="1:7" ht="13.5">
      <c r="A58" s="6" t="s">
        <v>267</v>
      </c>
      <c r="B58" s="22"/>
      <c r="C58" s="22"/>
      <c r="D58" s="22">
        <v>63</v>
      </c>
      <c r="E58" s="22"/>
      <c r="F58" s="22"/>
      <c r="G58" s="22"/>
    </row>
    <row r="59" spans="1:7" ht="13.5">
      <c r="A59" s="6" t="s">
        <v>268</v>
      </c>
      <c r="B59" s="22"/>
      <c r="C59" s="22"/>
      <c r="D59" s="22">
        <v>142</v>
      </c>
      <c r="E59" s="22"/>
      <c r="F59" s="22"/>
      <c r="G59" s="22"/>
    </row>
    <row r="60" spans="1:7" ht="13.5">
      <c r="A60" s="6" t="s">
        <v>269</v>
      </c>
      <c r="B60" s="22"/>
      <c r="C60" s="22">
        <v>1799</v>
      </c>
      <c r="D60" s="22"/>
      <c r="E60" s="22"/>
      <c r="F60" s="22"/>
      <c r="G60" s="22"/>
    </row>
    <row r="61" spans="1:7" ht="13.5">
      <c r="A61" s="6" t="s">
        <v>270</v>
      </c>
      <c r="B61" s="22">
        <v>481</v>
      </c>
      <c r="C61" s="22">
        <v>3780</v>
      </c>
      <c r="D61" s="22">
        <v>965</v>
      </c>
      <c r="E61" s="22">
        <v>1406</v>
      </c>
      <c r="F61" s="22">
        <v>2935</v>
      </c>
      <c r="G61" s="22">
        <v>1252</v>
      </c>
    </row>
    <row r="62" spans="1:7" ht="13.5">
      <c r="A62" s="7" t="s">
        <v>271</v>
      </c>
      <c r="B62" s="22">
        <v>3948</v>
      </c>
      <c r="C62" s="22">
        <v>2321</v>
      </c>
      <c r="D62" s="22">
        <v>3390</v>
      </c>
      <c r="E62" s="22">
        <v>2757</v>
      </c>
      <c r="F62" s="22">
        <v>1927</v>
      </c>
      <c r="G62" s="22">
        <v>5109</v>
      </c>
    </row>
    <row r="63" spans="1:7" ht="13.5">
      <c r="A63" s="7" t="s">
        <v>272</v>
      </c>
      <c r="B63" s="22">
        <v>141</v>
      </c>
      <c r="C63" s="22">
        <v>165</v>
      </c>
      <c r="D63" s="22">
        <v>936</v>
      </c>
      <c r="E63" s="22">
        <v>338</v>
      </c>
      <c r="F63" s="22">
        <v>701</v>
      </c>
      <c r="G63" s="22">
        <v>1583</v>
      </c>
    </row>
    <row r="64" spans="1:7" ht="13.5">
      <c r="A64" s="7" t="s">
        <v>273</v>
      </c>
      <c r="B64" s="22">
        <v>879</v>
      </c>
      <c r="C64" s="22">
        <v>294</v>
      </c>
      <c r="D64" s="22">
        <v>44</v>
      </c>
      <c r="E64" s="22">
        <v>803</v>
      </c>
      <c r="F64" s="22">
        <v>-106</v>
      </c>
      <c r="G64" s="22">
        <v>171</v>
      </c>
    </row>
    <row r="65" spans="1:7" ht="13.5">
      <c r="A65" s="7" t="s">
        <v>274</v>
      </c>
      <c r="B65" s="22">
        <v>1021</v>
      </c>
      <c r="C65" s="22">
        <v>459</v>
      </c>
      <c r="D65" s="22">
        <v>980</v>
      </c>
      <c r="E65" s="22">
        <v>1141</v>
      </c>
      <c r="F65" s="22">
        <v>594</v>
      </c>
      <c r="G65" s="22">
        <v>1754</v>
      </c>
    </row>
    <row r="66" spans="1:7" ht="14.25" thickBot="1">
      <c r="A66" s="7" t="s">
        <v>275</v>
      </c>
      <c r="B66" s="22">
        <v>2927</v>
      </c>
      <c r="C66" s="22">
        <v>1861</v>
      </c>
      <c r="D66" s="22">
        <v>2409</v>
      </c>
      <c r="E66" s="22">
        <v>1615</v>
      </c>
      <c r="F66" s="22">
        <v>1332</v>
      </c>
      <c r="G66" s="22">
        <v>3355</v>
      </c>
    </row>
    <row r="67" spans="1:7" ht="14.25" thickTop="1">
      <c r="A67" s="8"/>
      <c r="B67" s="24"/>
      <c r="C67" s="24"/>
      <c r="D67" s="24"/>
      <c r="E67" s="24"/>
      <c r="F67" s="24"/>
      <c r="G67" s="24"/>
    </row>
    <row r="69" ht="13.5">
      <c r="A69" s="20" t="s">
        <v>206</v>
      </c>
    </row>
    <row r="70" ht="13.5">
      <c r="A70" s="20" t="s">
        <v>207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202</v>
      </c>
      <c r="B2" s="14">
        <v>3201</v>
      </c>
      <c r="C2" s="14"/>
      <c r="D2" s="14"/>
      <c r="E2" s="14"/>
      <c r="F2" s="14"/>
      <c r="G2" s="14"/>
    </row>
    <row r="3" spans="1:7" ht="14.25" thickBot="1">
      <c r="A3" s="11" t="s">
        <v>203</v>
      </c>
      <c r="B3" s="1" t="s">
        <v>204</v>
      </c>
      <c r="C3" s="1"/>
      <c r="D3" s="1"/>
      <c r="E3" s="1"/>
      <c r="F3" s="1"/>
      <c r="G3" s="1"/>
    </row>
    <row r="4" spans="1:7" ht="14.25" thickTop="1">
      <c r="A4" s="10" t="s">
        <v>84</v>
      </c>
      <c r="B4" s="15" t="str">
        <f>HYPERLINK("http://www.kabupro.jp/mark/20140714/S1002HBT.htm","訂正有価証券報告書")</f>
        <v>訂正有価証券報告書</v>
      </c>
      <c r="C4" s="15" t="str">
        <f>HYPERLINK("http://www.kabupro.jp/mark/20140714/S1002HBT.htm","訂正有価証券報告書")</f>
        <v>訂正有価証券報告書</v>
      </c>
      <c r="D4" s="15" t="str">
        <f>HYPERLINK("http://www.kabupro.jp/mark/20130226/S000CY0H.htm","有価証券報告書")</f>
        <v>有価証券報告書</v>
      </c>
      <c r="E4" s="15" t="str">
        <f>HYPERLINK("http://www.kabupro.jp/mark/20120224/S000ADVI.htm","有価証券報告書")</f>
        <v>有価証券報告書</v>
      </c>
      <c r="F4" s="15" t="str">
        <f>HYPERLINK("http://www.kabupro.jp/mark/20110224/S0007VJT.htm","有価証券報告書")</f>
        <v>有価証券報告書</v>
      </c>
      <c r="G4" s="15" t="str">
        <f>HYPERLINK("http://www.kabupro.jp/mark/20100225/S00059HC.htm","有価証券報告書")</f>
        <v>有価証券報告書</v>
      </c>
    </row>
    <row r="5" spans="1:7" ht="14.25" thickBot="1">
      <c r="A5" s="11" t="s">
        <v>85</v>
      </c>
      <c r="B5" s="1" t="s">
        <v>91</v>
      </c>
      <c r="C5" s="1" t="s">
        <v>91</v>
      </c>
      <c r="D5" s="1" t="s">
        <v>95</v>
      </c>
      <c r="E5" s="1" t="s">
        <v>97</v>
      </c>
      <c r="F5" s="1" t="s">
        <v>99</v>
      </c>
      <c r="G5" s="1" t="s">
        <v>101</v>
      </c>
    </row>
    <row r="6" spans="1:7" ht="15" thickBot="1" thickTop="1">
      <c r="A6" s="10" t="s">
        <v>86</v>
      </c>
      <c r="B6" s="18" t="s">
        <v>205</v>
      </c>
      <c r="C6" s="19"/>
      <c r="D6" s="19"/>
      <c r="E6" s="19"/>
      <c r="F6" s="19"/>
      <c r="G6" s="19"/>
    </row>
    <row r="7" spans="1:7" ht="14.25" thickTop="1">
      <c r="A7" s="12" t="s">
        <v>87</v>
      </c>
      <c r="B7" s="16" t="s">
        <v>92</v>
      </c>
      <c r="C7" s="16" t="s">
        <v>92</v>
      </c>
      <c r="D7" s="16" t="s">
        <v>92</v>
      </c>
      <c r="E7" s="16" t="s">
        <v>92</v>
      </c>
      <c r="F7" s="16" t="s">
        <v>92</v>
      </c>
      <c r="G7" s="16" t="s">
        <v>92</v>
      </c>
    </row>
    <row r="8" spans="1:7" ht="13.5">
      <c r="A8" s="13" t="s">
        <v>88</v>
      </c>
      <c r="B8" s="17"/>
      <c r="C8" s="17"/>
      <c r="D8" s="17"/>
      <c r="E8" s="17"/>
      <c r="F8" s="17"/>
      <c r="G8" s="17"/>
    </row>
    <row r="9" spans="1:7" ht="13.5">
      <c r="A9" s="13" t="s">
        <v>89</v>
      </c>
      <c r="B9" s="17" t="s">
        <v>93</v>
      </c>
      <c r="C9" s="17" t="s">
        <v>94</v>
      </c>
      <c r="D9" s="17" t="s">
        <v>96</v>
      </c>
      <c r="E9" s="17" t="s">
        <v>98</v>
      </c>
      <c r="F9" s="17" t="s">
        <v>100</v>
      </c>
      <c r="G9" s="17" t="s">
        <v>102</v>
      </c>
    </row>
    <row r="10" spans="1:7" ht="14.25" thickBot="1">
      <c r="A10" s="13" t="s">
        <v>90</v>
      </c>
      <c r="B10" s="17" t="s">
        <v>104</v>
      </c>
      <c r="C10" s="17" t="s">
        <v>104</v>
      </c>
      <c r="D10" s="17" t="s">
        <v>104</v>
      </c>
      <c r="E10" s="17" t="s">
        <v>104</v>
      </c>
      <c r="F10" s="17" t="s">
        <v>104</v>
      </c>
      <c r="G10" s="17" t="s">
        <v>104</v>
      </c>
    </row>
    <row r="11" spans="1:7" ht="14.25" thickTop="1">
      <c r="A11" s="9" t="s">
        <v>103</v>
      </c>
      <c r="B11" s="21">
        <v>4421</v>
      </c>
      <c r="C11" s="21">
        <v>6092</v>
      </c>
      <c r="D11" s="21">
        <v>3471</v>
      </c>
      <c r="E11" s="21">
        <v>7428</v>
      </c>
      <c r="F11" s="21">
        <v>6778</v>
      </c>
      <c r="G11" s="21">
        <v>4146</v>
      </c>
    </row>
    <row r="12" spans="1:7" ht="13.5">
      <c r="A12" s="2" t="s">
        <v>105</v>
      </c>
      <c r="B12" s="22">
        <v>957</v>
      </c>
      <c r="C12" s="22">
        <v>1134</v>
      </c>
      <c r="D12" s="22">
        <v>1483</v>
      </c>
      <c r="E12" s="22">
        <v>1332</v>
      </c>
      <c r="F12" s="22">
        <v>1350</v>
      </c>
      <c r="G12" s="22">
        <v>2627</v>
      </c>
    </row>
    <row r="13" spans="1:7" ht="13.5">
      <c r="A13" s="2" t="s">
        <v>106</v>
      </c>
      <c r="B13" s="22">
        <v>9440</v>
      </c>
      <c r="C13" s="22">
        <v>9252</v>
      </c>
      <c r="D13" s="22">
        <v>9908</v>
      </c>
      <c r="E13" s="22">
        <v>9627</v>
      </c>
      <c r="F13" s="22">
        <v>10162</v>
      </c>
      <c r="G13" s="22">
        <v>11306</v>
      </c>
    </row>
    <row r="14" spans="1:7" ht="13.5">
      <c r="A14" s="2" t="s">
        <v>108</v>
      </c>
      <c r="B14" s="22"/>
      <c r="C14" s="22"/>
      <c r="D14" s="22">
        <v>503</v>
      </c>
      <c r="E14" s="22"/>
      <c r="F14" s="22">
        <v>2396</v>
      </c>
      <c r="G14" s="22">
        <v>246</v>
      </c>
    </row>
    <row r="15" spans="1:7" ht="13.5">
      <c r="A15" s="2" t="s">
        <v>109</v>
      </c>
      <c r="B15" s="22"/>
      <c r="C15" s="22"/>
      <c r="D15" s="22"/>
      <c r="E15" s="22"/>
      <c r="F15" s="22"/>
      <c r="G15" s="22">
        <v>8038</v>
      </c>
    </row>
    <row r="16" spans="1:7" ht="13.5">
      <c r="A16" s="2" t="s">
        <v>110</v>
      </c>
      <c r="B16" s="22"/>
      <c r="C16" s="22"/>
      <c r="D16" s="22"/>
      <c r="E16" s="22"/>
      <c r="F16" s="22"/>
      <c r="G16" s="22">
        <v>1187</v>
      </c>
    </row>
    <row r="17" spans="1:7" ht="13.5">
      <c r="A17" s="2" t="s">
        <v>111</v>
      </c>
      <c r="B17" s="22">
        <v>5749</v>
      </c>
      <c r="C17" s="22">
        <v>5934</v>
      </c>
      <c r="D17" s="22">
        <v>5341</v>
      </c>
      <c r="E17" s="22">
        <v>4743</v>
      </c>
      <c r="F17" s="22">
        <v>5689</v>
      </c>
      <c r="G17" s="22"/>
    </row>
    <row r="18" spans="1:7" ht="13.5">
      <c r="A18" s="2" t="s">
        <v>112</v>
      </c>
      <c r="B18" s="22">
        <v>4306</v>
      </c>
      <c r="C18" s="22">
        <v>3862</v>
      </c>
      <c r="D18" s="22">
        <v>3907</v>
      </c>
      <c r="E18" s="22">
        <v>3206</v>
      </c>
      <c r="F18" s="22">
        <v>3387</v>
      </c>
      <c r="G18" s="22">
        <v>4263</v>
      </c>
    </row>
    <row r="19" spans="1:7" ht="13.5">
      <c r="A19" s="2" t="s">
        <v>113</v>
      </c>
      <c r="B19" s="22">
        <v>52</v>
      </c>
      <c r="C19" s="22">
        <v>208</v>
      </c>
      <c r="D19" s="22"/>
      <c r="E19" s="22"/>
      <c r="F19" s="22"/>
      <c r="G19" s="22">
        <v>1</v>
      </c>
    </row>
    <row r="20" spans="1:7" ht="13.5">
      <c r="A20" s="2" t="s">
        <v>114</v>
      </c>
      <c r="B20" s="22"/>
      <c r="C20" s="22"/>
      <c r="D20" s="22"/>
      <c r="E20" s="22"/>
      <c r="F20" s="22"/>
      <c r="G20" s="22">
        <v>146</v>
      </c>
    </row>
    <row r="21" spans="1:7" ht="13.5">
      <c r="A21" s="2" t="s">
        <v>115</v>
      </c>
      <c r="B21" s="22">
        <v>1256</v>
      </c>
      <c r="C21" s="22">
        <v>1012</v>
      </c>
      <c r="D21" s="22">
        <v>975</v>
      </c>
      <c r="E21" s="22">
        <v>762</v>
      </c>
      <c r="F21" s="22">
        <v>876</v>
      </c>
      <c r="G21" s="22"/>
    </row>
    <row r="22" spans="1:7" ht="13.5">
      <c r="A22" s="2" t="s">
        <v>116</v>
      </c>
      <c r="B22" s="22"/>
      <c r="C22" s="22"/>
      <c r="D22" s="22">
        <v>11</v>
      </c>
      <c r="E22" s="22"/>
      <c r="F22" s="22"/>
      <c r="G22" s="22"/>
    </row>
    <row r="23" spans="1:7" ht="13.5">
      <c r="A23" s="2" t="s">
        <v>117</v>
      </c>
      <c r="B23" s="22">
        <v>46</v>
      </c>
      <c r="C23" s="22">
        <v>37</v>
      </c>
      <c r="D23" s="22">
        <v>41</v>
      </c>
      <c r="E23" s="22">
        <v>6</v>
      </c>
      <c r="F23" s="22">
        <v>6</v>
      </c>
      <c r="G23" s="22"/>
    </row>
    <row r="24" spans="1:7" ht="13.5">
      <c r="A24" s="2" t="s">
        <v>118</v>
      </c>
      <c r="B24" s="22">
        <v>423</v>
      </c>
      <c r="C24" s="22">
        <v>373</v>
      </c>
      <c r="D24" s="22">
        <v>481</v>
      </c>
      <c r="E24" s="22">
        <v>655</v>
      </c>
      <c r="F24" s="22">
        <v>683</v>
      </c>
      <c r="G24" s="22">
        <v>471</v>
      </c>
    </row>
    <row r="25" spans="1:7" ht="13.5">
      <c r="A25" s="2" t="s">
        <v>119</v>
      </c>
      <c r="B25" s="22">
        <v>4838</v>
      </c>
      <c r="C25" s="22">
        <v>6965</v>
      </c>
      <c r="D25" s="22">
        <v>7530</v>
      </c>
      <c r="E25" s="22">
        <v>6539</v>
      </c>
      <c r="F25" s="22">
        <v>4195</v>
      </c>
      <c r="G25" s="22">
        <v>4237</v>
      </c>
    </row>
    <row r="26" spans="1:7" ht="13.5">
      <c r="A26" s="2" t="s">
        <v>120</v>
      </c>
      <c r="B26" s="22">
        <v>3527</v>
      </c>
      <c r="C26" s="22">
        <v>2526</v>
      </c>
      <c r="D26" s="22">
        <v>1291</v>
      </c>
      <c r="E26" s="22">
        <v>1396</v>
      </c>
      <c r="F26" s="22">
        <v>1028</v>
      </c>
      <c r="G26" s="22">
        <v>1559</v>
      </c>
    </row>
    <row r="27" spans="1:7" ht="13.5">
      <c r="A27" s="2" t="s">
        <v>121</v>
      </c>
      <c r="B27" s="22">
        <v>239</v>
      </c>
      <c r="C27" s="22">
        <v>247</v>
      </c>
      <c r="D27" s="22">
        <v>257</v>
      </c>
      <c r="E27" s="22">
        <v>258</v>
      </c>
      <c r="F27" s="22">
        <v>235</v>
      </c>
      <c r="G27" s="22">
        <v>190</v>
      </c>
    </row>
    <row r="28" spans="1:7" ht="13.5">
      <c r="A28" s="2" t="s">
        <v>122</v>
      </c>
      <c r="B28" s="22">
        <v>-12</v>
      </c>
      <c r="C28" s="22">
        <v>-11</v>
      </c>
      <c r="D28" s="22">
        <v>-12</v>
      </c>
      <c r="E28" s="22">
        <v>-12</v>
      </c>
      <c r="F28" s="22">
        <v>-12</v>
      </c>
      <c r="G28" s="22">
        <v>-15</v>
      </c>
    </row>
    <row r="29" spans="1:7" ht="13.5">
      <c r="A29" s="2" t="s">
        <v>123</v>
      </c>
      <c r="B29" s="22">
        <v>35247</v>
      </c>
      <c r="C29" s="22">
        <v>37636</v>
      </c>
      <c r="D29" s="22">
        <v>35191</v>
      </c>
      <c r="E29" s="22">
        <v>35946</v>
      </c>
      <c r="F29" s="22">
        <v>36778</v>
      </c>
      <c r="G29" s="22">
        <v>38409</v>
      </c>
    </row>
    <row r="30" spans="1:7" ht="13.5">
      <c r="A30" s="3" t="s">
        <v>124</v>
      </c>
      <c r="B30" s="22">
        <v>54134</v>
      </c>
      <c r="C30" s="22">
        <v>52847</v>
      </c>
      <c r="D30" s="22">
        <v>51374</v>
      </c>
      <c r="E30" s="22">
        <v>50953</v>
      </c>
      <c r="F30" s="22">
        <v>50233</v>
      </c>
      <c r="G30" s="22">
        <v>47704</v>
      </c>
    </row>
    <row r="31" spans="1:7" ht="13.5">
      <c r="A31" s="4" t="s">
        <v>125</v>
      </c>
      <c r="B31" s="22">
        <v>-35904</v>
      </c>
      <c r="C31" s="22">
        <v>-34848</v>
      </c>
      <c r="D31" s="22">
        <v>-33640</v>
      </c>
      <c r="E31" s="22">
        <v>-32251</v>
      </c>
      <c r="F31" s="22">
        <v>-31300</v>
      </c>
      <c r="G31" s="22">
        <v>-30826</v>
      </c>
    </row>
    <row r="32" spans="1:7" ht="13.5">
      <c r="A32" s="4" t="s">
        <v>126</v>
      </c>
      <c r="B32" s="22">
        <v>18229</v>
      </c>
      <c r="C32" s="22">
        <v>17998</v>
      </c>
      <c r="D32" s="22">
        <v>17733</v>
      </c>
      <c r="E32" s="22">
        <v>18701</v>
      </c>
      <c r="F32" s="22">
        <v>18932</v>
      </c>
      <c r="G32" s="22">
        <v>16877</v>
      </c>
    </row>
    <row r="33" spans="1:7" ht="13.5">
      <c r="A33" s="3" t="s">
        <v>127</v>
      </c>
      <c r="B33" s="22">
        <v>9642</v>
      </c>
      <c r="C33" s="22">
        <v>9873</v>
      </c>
      <c r="D33" s="22">
        <v>10065</v>
      </c>
      <c r="E33" s="22">
        <v>10158</v>
      </c>
      <c r="F33" s="22">
        <v>10248</v>
      </c>
      <c r="G33" s="22">
        <v>10600</v>
      </c>
    </row>
    <row r="34" spans="1:7" ht="13.5">
      <c r="A34" s="4" t="s">
        <v>125</v>
      </c>
      <c r="B34" s="22">
        <v>-7733</v>
      </c>
      <c r="C34" s="22">
        <v>-8035</v>
      </c>
      <c r="D34" s="22">
        <v>-8201</v>
      </c>
      <c r="E34" s="22">
        <v>-8070</v>
      </c>
      <c r="F34" s="22">
        <v>-7956</v>
      </c>
      <c r="G34" s="22">
        <v>-8083</v>
      </c>
    </row>
    <row r="35" spans="1:7" ht="13.5">
      <c r="A35" s="4" t="s">
        <v>128</v>
      </c>
      <c r="B35" s="22">
        <v>1908</v>
      </c>
      <c r="C35" s="22">
        <v>1838</v>
      </c>
      <c r="D35" s="22">
        <v>1864</v>
      </c>
      <c r="E35" s="22">
        <v>2087</v>
      </c>
      <c r="F35" s="22">
        <v>2291</v>
      </c>
      <c r="G35" s="22">
        <v>2517</v>
      </c>
    </row>
    <row r="36" spans="1:7" ht="13.5">
      <c r="A36" s="3" t="s">
        <v>129</v>
      </c>
      <c r="B36" s="22">
        <v>19142</v>
      </c>
      <c r="C36" s="22">
        <v>18218</v>
      </c>
      <c r="D36" s="22">
        <v>18327</v>
      </c>
      <c r="E36" s="22">
        <v>18140</v>
      </c>
      <c r="F36" s="22">
        <v>20465</v>
      </c>
      <c r="G36" s="22">
        <v>22247</v>
      </c>
    </row>
    <row r="37" spans="1:7" ht="13.5">
      <c r="A37" s="4" t="s">
        <v>125</v>
      </c>
      <c r="B37" s="22">
        <v>-15286</v>
      </c>
      <c r="C37" s="22">
        <v>-16923</v>
      </c>
      <c r="D37" s="22">
        <v>-16776</v>
      </c>
      <c r="E37" s="22">
        <v>-16534</v>
      </c>
      <c r="F37" s="22">
        <v>-18427</v>
      </c>
      <c r="G37" s="22">
        <v>-19905</v>
      </c>
    </row>
    <row r="38" spans="1:7" ht="13.5">
      <c r="A38" s="4" t="s">
        <v>130</v>
      </c>
      <c r="B38" s="22">
        <v>3856</v>
      </c>
      <c r="C38" s="22">
        <v>1294</v>
      </c>
      <c r="D38" s="22">
        <v>1551</v>
      </c>
      <c r="E38" s="22">
        <v>1606</v>
      </c>
      <c r="F38" s="22">
        <v>2037</v>
      </c>
      <c r="G38" s="22">
        <v>2342</v>
      </c>
    </row>
    <row r="39" spans="1:7" ht="13.5">
      <c r="A39" s="3" t="s">
        <v>131</v>
      </c>
      <c r="B39" s="22">
        <v>117</v>
      </c>
      <c r="C39" s="22">
        <v>140</v>
      </c>
      <c r="D39" s="22">
        <v>138</v>
      </c>
      <c r="E39" s="22">
        <v>135</v>
      </c>
      <c r="F39" s="22">
        <v>142</v>
      </c>
      <c r="G39" s="22">
        <v>172</v>
      </c>
    </row>
    <row r="40" spans="1:7" ht="13.5">
      <c r="A40" s="4" t="s">
        <v>125</v>
      </c>
      <c r="B40" s="22">
        <v>-114</v>
      </c>
      <c r="C40" s="22">
        <v>-134</v>
      </c>
      <c r="D40" s="22">
        <v>-132</v>
      </c>
      <c r="E40" s="22">
        <v>-129</v>
      </c>
      <c r="F40" s="22">
        <v>-130</v>
      </c>
      <c r="G40" s="22">
        <v>-157</v>
      </c>
    </row>
    <row r="41" spans="1:7" ht="13.5">
      <c r="A41" s="4" t="s">
        <v>132</v>
      </c>
      <c r="B41" s="22">
        <v>3</v>
      </c>
      <c r="C41" s="22">
        <v>5</v>
      </c>
      <c r="D41" s="22">
        <v>6</v>
      </c>
      <c r="E41" s="22">
        <v>6</v>
      </c>
      <c r="F41" s="22">
        <v>11</v>
      </c>
      <c r="G41" s="22">
        <v>14</v>
      </c>
    </row>
    <row r="42" spans="1:7" ht="13.5">
      <c r="A42" s="3" t="s">
        <v>133</v>
      </c>
      <c r="B42" s="22">
        <v>2075</v>
      </c>
      <c r="C42" s="22">
        <v>2125</v>
      </c>
      <c r="D42" s="22">
        <v>2142</v>
      </c>
      <c r="E42" s="22">
        <v>2166</v>
      </c>
      <c r="F42" s="22">
        <v>2216</v>
      </c>
      <c r="G42" s="22">
        <v>2557</v>
      </c>
    </row>
    <row r="43" spans="1:7" ht="13.5">
      <c r="A43" s="4" t="s">
        <v>125</v>
      </c>
      <c r="B43" s="22">
        <v>-1908</v>
      </c>
      <c r="C43" s="22">
        <v>-1965</v>
      </c>
      <c r="D43" s="22">
        <v>-1956</v>
      </c>
      <c r="E43" s="22">
        <v>-1988</v>
      </c>
      <c r="F43" s="22">
        <v>-2032</v>
      </c>
      <c r="G43" s="22">
        <v>-2316</v>
      </c>
    </row>
    <row r="44" spans="1:7" ht="13.5">
      <c r="A44" s="4" t="s">
        <v>134</v>
      </c>
      <c r="B44" s="22">
        <v>167</v>
      </c>
      <c r="C44" s="22">
        <v>159</v>
      </c>
      <c r="D44" s="22">
        <v>186</v>
      </c>
      <c r="E44" s="22">
        <v>178</v>
      </c>
      <c r="F44" s="22">
        <v>184</v>
      </c>
      <c r="G44" s="22">
        <v>241</v>
      </c>
    </row>
    <row r="45" spans="1:7" ht="13.5">
      <c r="A45" s="3" t="s">
        <v>135</v>
      </c>
      <c r="B45" s="22">
        <v>4464</v>
      </c>
      <c r="C45" s="22">
        <v>4419</v>
      </c>
      <c r="D45" s="22">
        <v>4197</v>
      </c>
      <c r="E45" s="22">
        <v>4195</v>
      </c>
      <c r="F45" s="22">
        <v>3415</v>
      </c>
      <c r="G45" s="22">
        <v>2397</v>
      </c>
    </row>
    <row r="46" spans="1:7" ht="13.5">
      <c r="A46" s="3" t="s">
        <v>136</v>
      </c>
      <c r="B46" s="22">
        <v>2489</v>
      </c>
      <c r="C46" s="22">
        <v>252</v>
      </c>
      <c r="D46" s="22">
        <v>19</v>
      </c>
      <c r="E46" s="22">
        <v>133</v>
      </c>
      <c r="F46" s="22">
        <v>18</v>
      </c>
      <c r="G46" s="22">
        <v>1374</v>
      </c>
    </row>
    <row r="47" spans="1:7" ht="13.5">
      <c r="A47" s="3" t="s">
        <v>139</v>
      </c>
      <c r="B47" s="22">
        <v>31118</v>
      </c>
      <c r="C47" s="22">
        <v>25968</v>
      </c>
      <c r="D47" s="22">
        <v>25557</v>
      </c>
      <c r="E47" s="22">
        <v>26908</v>
      </c>
      <c r="F47" s="22">
        <v>26892</v>
      </c>
      <c r="G47" s="22">
        <v>25764</v>
      </c>
    </row>
    <row r="48" spans="1:7" ht="13.5">
      <c r="A48" s="3" t="s">
        <v>141</v>
      </c>
      <c r="B48" s="22">
        <v>89</v>
      </c>
      <c r="C48" s="22">
        <v>89</v>
      </c>
      <c r="D48" s="22">
        <v>100</v>
      </c>
      <c r="E48" s="22">
        <v>64</v>
      </c>
      <c r="F48" s="22">
        <v>82</v>
      </c>
      <c r="G48" s="22">
        <v>23</v>
      </c>
    </row>
    <row r="49" spans="1:7" ht="13.5">
      <c r="A49" s="3" t="s">
        <v>142</v>
      </c>
      <c r="B49" s="22">
        <v>48</v>
      </c>
      <c r="C49" s="22">
        <v>44</v>
      </c>
      <c r="D49" s="22">
        <v>31</v>
      </c>
      <c r="E49" s="22">
        <v>33</v>
      </c>
      <c r="F49" s="22">
        <v>36</v>
      </c>
      <c r="G49" s="22">
        <v>41</v>
      </c>
    </row>
    <row r="50" spans="1:7" ht="13.5">
      <c r="A50" s="3" t="s">
        <v>143</v>
      </c>
      <c r="B50" s="22">
        <v>137</v>
      </c>
      <c r="C50" s="22">
        <v>133</v>
      </c>
      <c r="D50" s="22">
        <v>131</v>
      </c>
      <c r="E50" s="22">
        <v>97</v>
      </c>
      <c r="F50" s="22">
        <v>119</v>
      </c>
      <c r="G50" s="22">
        <v>64</v>
      </c>
    </row>
    <row r="51" spans="1:7" ht="13.5">
      <c r="A51" s="3" t="s">
        <v>144</v>
      </c>
      <c r="B51" s="22">
        <v>17967</v>
      </c>
      <c r="C51" s="22">
        <v>11377</v>
      </c>
      <c r="D51" s="22">
        <v>10265</v>
      </c>
      <c r="E51" s="22">
        <v>11575</v>
      </c>
      <c r="F51" s="22">
        <v>12145</v>
      </c>
      <c r="G51" s="22">
        <v>13620</v>
      </c>
    </row>
    <row r="52" spans="1:7" ht="13.5">
      <c r="A52" s="3" t="s">
        <v>145</v>
      </c>
      <c r="B52" s="22">
        <v>7050</v>
      </c>
      <c r="C52" s="22">
        <v>5080</v>
      </c>
      <c r="D52" s="22">
        <v>5387</v>
      </c>
      <c r="E52" s="22">
        <v>5129</v>
      </c>
      <c r="F52" s="22">
        <v>5145</v>
      </c>
      <c r="G52" s="22">
        <v>5214</v>
      </c>
    </row>
    <row r="53" spans="1:7" ht="13.5">
      <c r="A53" s="3" t="s">
        <v>146</v>
      </c>
      <c r="B53" s="22">
        <v>12</v>
      </c>
      <c r="C53" s="22">
        <v>11</v>
      </c>
      <c r="D53" s="22">
        <v>11</v>
      </c>
      <c r="E53" s="22">
        <v>11</v>
      </c>
      <c r="F53" s="22">
        <v>11</v>
      </c>
      <c r="G53" s="22">
        <v>12</v>
      </c>
    </row>
    <row r="54" spans="1:7" ht="13.5">
      <c r="A54" s="3" t="s">
        <v>147</v>
      </c>
      <c r="B54" s="22">
        <v>2362</v>
      </c>
      <c r="C54" s="22">
        <v>2323</v>
      </c>
      <c r="D54" s="22">
        <v>1646</v>
      </c>
      <c r="E54" s="22">
        <v>1998</v>
      </c>
      <c r="F54" s="22">
        <v>2107</v>
      </c>
      <c r="G54" s="22">
        <v>2328</v>
      </c>
    </row>
    <row r="55" spans="1:7" ht="13.5">
      <c r="A55" s="3" t="s">
        <v>148</v>
      </c>
      <c r="B55" s="22">
        <v>185</v>
      </c>
      <c r="C55" s="22">
        <v>195</v>
      </c>
      <c r="D55" s="22">
        <v>205</v>
      </c>
      <c r="E55" s="22">
        <v>215</v>
      </c>
      <c r="F55" s="22">
        <v>225</v>
      </c>
      <c r="G55" s="22">
        <v>1080</v>
      </c>
    </row>
    <row r="56" spans="1:7" ht="13.5">
      <c r="A56" s="3" t="s">
        <v>149</v>
      </c>
      <c r="B56" s="22"/>
      <c r="C56" s="22"/>
      <c r="D56" s="22">
        <v>1000</v>
      </c>
      <c r="E56" s="22">
        <v>2067</v>
      </c>
      <c r="F56" s="22">
        <v>4155</v>
      </c>
      <c r="G56" s="22">
        <v>2706</v>
      </c>
    </row>
    <row r="57" spans="1:7" ht="13.5">
      <c r="A57" s="3" t="s">
        <v>150</v>
      </c>
      <c r="B57" s="22">
        <v>762</v>
      </c>
      <c r="C57" s="22">
        <v>740</v>
      </c>
      <c r="D57" s="22">
        <v>1060</v>
      </c>
      <c r="E57" s="22">
        <v>404</v>
      </c>
      <c r="F57" s="22">
        <v>374</v>
      </c>
      <c r="G57" s="22">
        <v>377</v>
      </c>
    </row>
    <row r="58" spans="1:7" ht="13.5">
      <c r="A58" s="3" t="s">
        <v>151</v>
      </c>
      <c r="B58" s="22">
        <v>180</v>
      </c>
      <c r="C58" s="22">
        <v>80</v>
      </c>
      <c r="D58" s="22">
        <v>51</v>
      </c>
      <c r="E58" s="22">
        <v>13</v>
      </c>
      <c r="F58" s="22">
        <v>17</v>
      </c>
      <c r="G58" s="22">
        <v>20</v>
      </c>
    </row>
    <row r="59" spans="1:7" ht="13.5">
      <c r="A59" s="3" t="s">
        <v>152</v>
      </c>
      <c r="B59" s="22">
        <v>2293</v>
      </c>
      <c r="C59" s="22">
        <v>2610</v>
      </c>
      <c r="D59" s="22">
        <v>4554</v>
      </c>
      <c r="E59" s="22">
        <v>4713</v>
      </c>
      <c r="F59" s="22">
        <v>5050</v>
      </c>
      <c r="G59" s="22">
        <v>5402</v>
      </c>
    </row>
    <row r="60" spans="1:7" ht="13.5">
      <c r="A60" s="3" t="s">
        <v>142</v>
      </c>
      <c r="B60" s="22">
        <v>361</v>
      </c>
      <c r="C60" s="22">
        <v>428</v>
      </c>
      <c r="D60" s="22">
        <v>502</v>
      </c>
      <c r="E60" s="22">
        <v>456</v>
      </c>
      <c r="F60" s="22">
        <v>440</v>
      </c>
      <c r="G60" s="22">
        <v>1061</v>
      </c>
    </row>
    <row r="61" spans="1:7" ht="13.5">
      <c r="A61" s="3" t="s">
        <v>122</v>
      </c>
      <c r="B61" s="22">
        <v>-762</v>
      </c>
      <c r="C61" s="22">
        <v>-777</v>
      </c>
      <c r="D61" s="22">
        <v>-1063</v>
      </c>
      <c r="E61" s="22">
        <v>-1123</v>
      </c>
      <c r="F61" s="22">
        <v>-2875</v>
      </c>
      <c r="G61" s="22">
        <v>-1972</v>
      </c>
    </row>
    <row r="62" spans="1:7" ht="13.5">
      <c r="A62" s="3" t="s">
        <v>153</v>
      </c>
      <c r="B62" s="22"/>
      <c r="C62" s="22"/>
      <c r="D62" s="22"/>
      <c r="E62" s="22"/>
      <c r="F62" s="22">
        <v>-100</v>
      </c>
      <c r="G62" s="22">
        <v>-100</v>
      </c>
    </row>
    <row r="63" spans="1:7" ht="13.5">
      <c r="A63" s="3" t="s">
        <v>154</v>
      </c>
      <c r="B63" s="22">
        <v>30413</v>
      </c>
      <c r="C63" s="22">
        <v>22070</v>
      </c>
      <c r="D63" s="22">
        <v>23621</v>
      </c>
      <c r="E63" s="22">
        <v>25462</v>
      </c>
      <c r="F63" s="22">
        <v>26697</v>
      </c>
      <c r="G63" s="22">
        <v>29750</v>
      </c>
    </row>
    <row r="64" spans="1:7" ht="13.5">
      <c r="A64" s="2" t="s">
        <v>155</v>
      </c>
      <c r="B64" s="22">
        <v>61669</v>
      </c>
      <c r="C64" s="22">
        <v>48172</v>
      </c>
      <c r="D64" s="22">
        <v>49311</v>
      </c>
      <c r="E64" s="22">
        <v>52469</v>
      </c>
      <c r="F64" s="22">
        <v>53709</v>
      </c>
      <c r="G64" s="22">
        <v>55580</v>
      </c>
    </row>
    <row r="65" spans="1:7" ht="14.25" thickBot="1">
      <c r="A65" s="5" t="s">
        <v>157</v>
      </c>
      <c r="B65" s="23">
        <v>96917</v>
      </c>
      <c r="C65" s="23">
        <v>85808</v>
      </c>
      <c r="D65" s="23">
        <v>84502</v>
      </c>
      <c r="E65" s="23">
        <v>88415</v>
      </c>
      <c r="F65" s="23">
        <v>90487</v>
      </c>
      <c r="G65" s="23">
        <v>93989</v>
      </c>
    </row>
    <row r="66" spans="1:7" ht="14.25" thickTop="1">
      <c r="A66" s="2" t="s">
        <v>158</v>
      </c>
      <c r="B66" s="22">
        <v>586</v>
      </c>
      <c r="C66" s="22">
        <v>201</v>
      </c>
      <c r="D66" s="22">
        <v>378</v>
      </c>
      <c r="E66" s="22">
        <v>464</v>
      </c>
      <c r="F66" s="22">
        <v>442</v>
      </c>
      <c r="G66" s="22">
        <v>2220</v>
      </c>
    </row>
    <row r="67" spans="1:7" ht="13.5">
      <c r="A67" s="2" t="s">
        <v>159</v>
      </c>
      <c r="B67" s="22">
        <v>1383</v>
      </c>
      <c r="C67" s="22">
        <v>1575</v>
      </c>
      <c r="D67" s="22">
        <v>1914</v>
      </c>
      <c r="E67" s="22">
        <v>1939</v>
      </c>
      <c r="F67" s="22">
        <v>1470</v>
      </c>
      <c r="G67" s="22">
        <v>1243</v>
      </c>
    </row>
    <row r="68" spans="1:7" ht="13.5">
      <c r="A68" s="2" t="s">
        <v>160</v>
      </c>
      <c r="B68" s="22">
        <v>5561</v>
      </c>
      <c r="C68" s="22">
        <v>3454</v>
      </c>
      <c r="D68" s="22">
        <v>4794</v>
      </c>
      <c r="E68" s="22">
        <v>5269</v>
      </c>
      <c r="F68" s="22">
        <v>5514</v>
      </c>
      <c r="G68" s="22">
        <v>6822</v>
      </c>
    </row>
    <row r="69" spans="1:7" ht="13.5">
      <c r="A69" s="2" t="s">
        <v>161</v>
      </c>
      <c r="B69" s="22">
        <v>1623</v>
      </c>
      <c r="C69" s="22">
        <v>1988</v>
      </c>
      <c r="D69" s="22">
        <v>1840</v>
      </c>
      <c r="E69" s="22">
        <v>2206</v>
      </c>
      <c r="F69" s="22">
        <v>1877</v>
      </c>
      <c r="G69" s="22">
        <v>1734</v>
      </c>
    </row>
    <row r="70" spans="1:7" ht="13.5">
      <c r="A70" s="2" t="s">
        <v>162</v>
      </c>
      <c r="B70" s="22">
        <v>1136</v>
      </c>
      <c r="C70" s="22">
        <v>1220</v>
      </c>
      <c r="D70" s="22">
        <v>1233</v>
      </c>
      <c r="E70" s="22">
        <v>1135</v>
      </c>
      <c r="F70" s="22">
        <v>1228</v>
      </c>
      <c r="G70" s="22">
        <v>1168</v>
      </c>
    </row>
    <row r="71" spans="1:7" ht="13.5">
      <c r="A71" s="2" t="s">
        <v>163</v>
      </c>
      <c r="B71" s="22"/>
      <c r="C71" s="22"/>
      <c r="D71" s="22">
        <v>719</v>
      </c>
      <c r="E71" s="22">
        <v>152</v>
      </c>
      <c r="F71" s="22">
        <v>379</v>
      </c>
      <c r="G71" s="22">
        <v>727</v>
      </c>
    </row>
    <row r="72" spans="1:7" ht="13.5">
      <c r="A72" s="2" t="s">
        <v>165</v>
      </c>
      <c r="B72" s="22">
        <v>3</v>
      </c>
      <c r="C72" s="22">
        <v>4</v>
      </c>
      <c r="D72" s="22">
        <v>8</v>
      </c>
      <c r="E72" s="22">
        <v>84</v>
      </c>
      <c r="F72" s="22">
        <v>9</v>
      </c>
      <c r="G72" s="22">
        <v>2</v>
      </c>
    </row>
    <row r="73" spans="1:7" ht="13.5">
      <c r="A73" s="2" t="s">
        <v>166</v>
      </c>
      <c r="B73" s="22">
        <v>2379</v>
      </c>
      <c r="C73" s="22">
        <v>2500</v>
      </c>
      <c r="D73" s="22">
        <v>2612</v>
      </c>
      <c r="E73" s="22">
        <v>2410</v>
      </c>
      <c r="F73" s="22">
        <v>2392</v>
      </c>
      <c r="G73" s="22">
        <v>2722</v>
      </c>
    </row>
    <row r="74" spans="1:7" ht="13.5">
      <c r="A74" s="2" t="s">
        <v>167</v>
      </c>
      <c r="B74" s="22">
        <v>582</v>
      </c>
      <c r="C74" s="22">
        <v>559</v>
      </c>
      <c r="D74" s="22">
        <v>531</v>
      </c>
      <c r="E74" s="22">
        <v>534</v>
      </c>
      <c r="F74" s="22">
        <v>533</v>
      </c>
      <c r="G74" s="22">
        <v>505</v>
      </c>
    </row>
    <row r="75" spans="1:7" ht="13.5">
      <c r="A75" s="2" t="s">
        <v>168</v>
      </c>
      <c r="B75" s="22">
        <v>422</v>
      </c>
      <c r="C75" s="22">
        <v>509</v>
      </c>
      <c r="D75" s="22">
        <v>435</v>
      </c>
      <c r="E75" s="22">
        <v>407</v>
      </c>
      <c r="F75" s="22">
        <v>213</v>
      </c>
      <c r="G75" s="22">
        <v>187</v>
      </c>
    </row>
    <row r="76" spans="1:7" ht="13.5">
      <c r="A76" s="2" t="s">
        <v>142</v>
      </c>
      <c r="B76" s="22">
        <v>193</v>
      </c>
      <c r="C76" s="22">
        <v>159</v>
      </c>
      <c r="D76" s="22">
        <v>186</v>
      </c>
      <c r="E76" s="22">
        <v>354</v>
      </c>
      <c r="F76" s="22">
        <v>9</v>
      </c>
      <c r="G76" s="22">
        <v>235</v>
      </c>
    </row>
    <row r="77" spans="1:7" ht="13.5">
      <c r="A77" s="2" t="s">
        <v>170</v>
      </c>
      <c r="B77" s="22">
        <v>13874</v>
      </c>
      <c r="C77" s="22">
        <v>12173</v>
      </c>
      <c r="D77" s="22">
        <v>14655</v>
      </c>
      <c r="E77" s="22">
        <v>14959</v>
      </c>
      <c r="F77" s="22">
        <v>14071</v>
      </c>
      <c r="G77" s="22">
        <v>17569</v>
      </c>
    </row>
    <row r="78" spans="1:7" ht="13.5">
      <c r="A78" s="2" t="s">
        <v>173</v>
      </c>
      <c r="B78" s="22">
        <v>3173</v>
      </c>
      <c r="C78" s="22">
        <v>3029</v>
      </c>
      <c r="D78" s="22">
        <v>671</v>
      </c>
      <c r="E78" s="22">
        <v>1161</v>
      </c>
      <c r="F78" s="22">
        <v>2125</v>
      </c>
      <c r="G78" s="22">
        <v>281</v>
      </c>
    </row>
    <row r="79" spans="1:7" ht="13.5">
      <c r="A79" s="2" t="s">
        <v>174</v>
      </c>
      <c r="B79" s="22">
        <v>4469</v>
      </c>
      <c r="C79" s="22">
        <v>1040</v>
      </c>
      <c r="D79" s="22">
        <v>743</v>
      </c>
      <c r="E79" s="22">
        <v>1350</v>
      </c>
      <c r="F79" s="22">
        <v>938</v>
      </c>
      <c r="G79" s="22">
        <v>1148</v>
      </c>
    </row>
    <row r="80" spans="1:7" ht="13.5">
      <c r="A80" s="2" t="s">
        <v>175</v>
      </c>
      <c r="B80" s="22">
        <v>1755</v>
      </c>
      <c r="C80" s="22">
        <v>1731</v>
      </c>
      <c r="D80" s="22">
        <v>1751</v>
      </c>
      <c r="E80" s="22">
        <v>1712</v>
      </c>
      <c r="F80" s="22">
        <v>1732</v>
      </c>
      <c r="G80" s="22">
        <v>2668</v>
      </c>
    </row>
    <row r="81" spans="1:7" ht="13.5">
      <c r="A81" s="2" t="s">
        <v>176</v>
      </c>
      <c r="B81" s="22">
        <v>7102</v>
      </c>
      <c r="C81" s="22">
        <v>7348</v>
      </c>
      <c r="D81" s="22">
        <v>7039</v>
      </c>
      <c r="E81" s="22">
        <v>7544</v>
      </c>
      <c r="F81" s="22">
        <v>8511</v>
      </c>
      <c r="G81" s="22">
        <v>8747</v>
      </c>
    </row>
    <row r="82" spans="1:7" ht="13.5">
      <c r="A82" s="2" t="s">
        <v>169</v>
      </c>
      <c r="B82" s="22">
        <v>314</v>
      </c>
      <c r="C82" s="22">
        <v>309</v>
      </c>
      <c r="D82" s="22">
        <v>305</v>
      </c>
      <c r="E82" s="22"/>
      <c r="F82" s="22"/>
      <c r="G82" s="22"/>
    </row>
    <row r="83" spans="1:7" ht="13.5">
      <c r="A83" s="2" t="s">
        <v>121</v>
      </c>
      <c r="B83" s="22">
        <v>78</v>
      </c>
      <c r="C83" s="22">
        <v>80</v>
      </c>
      <c r="D83" s="22">
        <v>109</v>
      </c>
      <c r="E83" s="22">
        <v>242</v>
      </c>
      <c r="F83" s="22">
        <v>490</v>
      </c>
      <c r="G83" s="22">
        <v>136</v>
      </c>
    </row>
    <row r="84" spans="1:7" ht="13.5">
      <c r="A84" s="2" t="s">
        <v>177</v>
      </c>
      <c r="B84" s="22">
        <v>16893</v>
      </c>
      <c r="C84" s="22">
        <v>13542</v>
      </c>
      <c r="D84" s="22">
        <v>10622</v>
      </c>
      <c r="E84" s="22">
        <v>12010</v>
      </c>
      <c r="F84" s="22">
        <v>13797</v>
      </c>
      <c r="G84" s="22">
        <v>12981</v>
      </c>
    </row>
    <row r="85" spans="1:7" ht="14.25" thickBot="1">
      <c r="A85" s="5" t="s">
        <v>178</v>
      </c>
      <c r="B85" s="23">
        <v>30767</v>
      </c>
      <c r="C85" s="23">
        <v>25715</v>
      </c>
      <c r="D85" s="23">
        <v>25277</v>
      </c>
      <c r="E85" s="23">
        <v>26970</v>
      </c>
      <c r="F85" s="23">
        <v>27869</v>
      </c>
      <c r="G85" s="23">
        <v>30551</v>
      </c>
    </row>
    <row r="86" spans="1:7" ht="14.25" thickTop="1">
      <c r="A86" s="2" t="s">
        <v>179</v>
      </c>
      <c r="B86" s="22">
        <v>6465</v>
      </c>
      <c r="C86" s="22">
        <v>6465</v>
      </c>
      <c r="D86" s="22">
        <v>6465</v>
      </c>
      <c r="E86" s="22">
        <v>6465</v>
      </c>
      <c r="F86" s="22">
        <v>6465</v>
      </c>
      <c r="G86" s="22">
        <v>6465</v>
      </c>
    </row>
    <row r="87" spans="1:7" ht="13.5">
      <c r="A87" s="3" t="s">
        <v>180</v>
      </c>
      <c r="B87" s="22">
        <v>5064</v>
      </c>
      <c r="C87" s="22">
        <v>5064</v>
      </c>
      <c r="D87" s="22">
        <v>5064</v>
      </c>
      <c r="E87" s="22">
        <v>5064</v>
      </c>
      <c r="F87" s="22">
        <v>5064</v>
      </c>
      <c r="G87" s="22">
        <v>5064</v>
      </c>
    </row>
    <row r="88" spans="1:7" ht="13.5">
      <c r="A88" s="3" t="s">
        <v>181</v>
      </c>
      <c r="B88" s="22">
        <v>39</v>
      </c>
      <c r="C88" s="22">
        <v>39</v>
      </c>
      <c r="D88" s="22">
        <v>39</v>
      </c>
      <c r="E88" s="22">
        <v>39</v>
      </c>
      <c r="F88" s="22">
        <v>39</v>
      </c>
      <c r="G88" s="22">
        <v>38</v>
      </c>
    </row>
    <row r="89" spans="1:7" ht="13.5">
      <c r="A89" s="3" t="s">
        <v>182</v>
      </c>
      <c r="B89" s="22">
        <v>5104</v>
      </c>
      <c r="C89" s="22">
        <v>5104</v>
      </c>
      <c r="D89" s="22">
        <v>5104</v>
      </c>
      <c r="E89" s="22">
        <v>5104</v>
      </c>
      <c r="F89" s="22">
        <v>5104</v>
      </c>
      <c r="G89" s="22">
        <v>5103</v>
      </c>
    </row>
    <row r="90" spans="1:7" ht="13.5">
      <c r="A90" s="3" t="s">
        <v>183</v>
      </c>
      <c r="B90" s="22">
        <v>1616</v>
      </c>
      <c r="C90" s="22">
        <v>1616</v>
      </c>
      <c r="D90" s="22">
        <v>1616</v>
      </c>
      <c r="E90" s="22">
        <v>1616</v>
      </c>
      <c r="F90" s="22">
        <v>1616</v>
      </c>
      <c r="G90" s="22">
        <v>1616</v>
      </c>
    </row>
    <row r="91" spans="1:7" ht="13.5">
      <c r="A91" s="4" t="s">
        <v>184</v>
      </c>
      <c r="B91" s="22">
        <v>680</v>
      </c>
      <c r="C91" s="22">
        <v>680</v>
      </c>
      <c r="D91" s="22">
        <v>680</v>
      </c>
      <c r="E91" s="22">
        <v>680</v>
      </c>
      <c r="F91" s="22">
        <v>680</v>
      </c>
      <c r="G91" s="22">
        <v>680</v>
      </c>
    </row>
    <row r="92" spans="1:7" ht="13.5">
      <c r="A92" s="4" t="s">
        <v>185</v>
      </c>
      <c r="B92" s="22">
        <v>930</v>
      </c>
      <c r="C92" s="22">
        <v>930</v>
      </c>
      <c r="D92" s="22">
        <v>930</v>
      </c>
      <c r="E92" s="22">
        <v>930</v>
      </c>
      <c r="F92" s="22">
        <v>930</v>
      </c>
      <c r="G92" s="22">
        <v>930</v>
      </c>
    </row>
    <row r="93" spans="1:7" ht="13.5">
      <c r="A93" s="4" t="s">
        <v>186</v>
      </c>
      <c r="B93" s="22">
        <v>1466</v>
      </c>
      <c r="C93" s="22">
        <v>1466</v>
      </c>
      <c r="D93" s="22">
        <v>1466</v>
      </c>
      <c r="E93" s="22">
        <v>1466</v>
      </c>
      <c r="F93" s="22">
        <v>1466</v>
      </c>
      <c r="G93" s="22">
        <v>1466</v>
      </c>
    </row>
    <row r="94" spans="1:7" ht="13.5">
      <c r="A94" s="4" t="s">
        <v>187</v>
      </c>
      <c r="B94" s="22">
        <v>2959</v>
      </c>
      <c r="C94" s="22">
        <v>2389</v>
      </c>
      <c r="D94" s="22">
        <v>1863</v>
      </c>
      <c r="E94" s="22">
        <v>1926</v>
      </c>
      <c r="F94" s="22">
        <v>1763</v>
      </c>
      <c r="G94" s="22">
        <v>886</v>
      </c>
    </row>
    <row r="95" spans="1:7" ht="13.5">
      <c r="A95" s="4" t="s">
        <v>188</v>
      </c>
      <c r="B95" s="22"/>
      <c r="C95" s="22">
        <v>430</v>
      </c>
      <c r="D95" s="22"/>
      <c r="E95" s="22"/>
      <c r="F95" s="22"/>
      <c r="G95" s="22">
        <v>467</v>
      </c>
    </row>
    <row r="96" spans="1:7" ht="13.5">
      <c r="A96" s="4" t="s">
        <v>189</v>
      </c>
      <c r="B96" s="22">
        <v>1759</v>
      </c>
      <c r="C96" s="22"/>
      <c r="D96" s="22"/>
      <c r="E96" s="22"/>
      <c r="F96" s="22"/>
      <c r="G96" s="22"/>
    </row>
    <row r="97" spans="1:7" ht="13.5">
      <c r="A97" s="4" t="s">
        <v>190</v>
      </c>
      <c r="B97" s="22">
        <v>37950</v>
      </c>
      <c r="C97" s="22">
        <v>37950</v>
      </c>
      <c r="D97" s="22">
        <v>37950</v>
      </c>
      <c r="E97" s="22">
        <v>37950</v>
      </c>
      <c r="F97" s="22">
        <v>37950</v>
      </c>
      <c r="G97" s="22">
        <v>37950</v>
      </c>
    </row>
    <row r="98" spans="1:7" ht="13.5">
      <c r="A98" s="4" t="s">
        <v>191</v>
      </c>
      <c r="B98" s="22">
        <v>9798</v>
      </c>
      <c r="C98" s="22">
        <v>10134</v>
      </c>
      <c r="D98" s="22">
        <v>10596</v>
      </c>
      <c r="E98" s="22">
        <v>9529</v>
      </c>
      <c r="F98" s="22">
        <v>9526</v>
      </c>
      <c r="G98" s="22">
        <v>10057</v>
      </c>
    </row>
    <row r="99" spans="1:7" ht="13.5">
      <c r="A99" s="3" t="s">
        <v>192</v>
      </c>
      <c r="B99" s="22">
        <v>57160</v>
      </c>
      <c r="C99" s="22">
        <v>55597</v>
      </c>
      <c r="D99" s="22">
        <v>55102</v>
      </c>
      <c r="E99" s="22">
        <v>54098</v>
      </c>
      <c r="F99" s="22">
        <v>53932</v>
      </c>
      <c r="G99" s="22">
        <v>54053</v>
      </c>
    </row>
    <row r="100" spans="1:7" ht="13.5">
      <c r="A100" s="2" t="s">
        <v>193</v>
      </c>
      <c r="B100" s="22">
        <v>-7594</v>
      </c>
      <c r="C100" s="22">
        <v>-7574</v>
      </c>
      <c r="D100" s="22">
        <v>-7514</v>
      </c>
      <c r="E100" s="22">
        <v>-5361</v>
      </c>
      <c r="F100" s="22">
        <v>-4324</v>
      </c>
      <c r="G100" s="22">
        <v>-4090</v>
      </c>
    </row>
    <row r="101" spans="1:7" ht="13.5">
      <c r="A101" s="2" t="s">
        <v>194</v>
      </c>
      <c r="B101" s="22">
        <v>61135</v>
      </c>
      <c r="C101" s="22">
        <v>59592</v>
      </c>
      <c r="D101" s="22">
        <v>59158</v>
      </c>
      <c r="E101" s="22">
        <v>60307</v>
      </c>
      <c r="F101" s="22">
        <v>61177</v>
      </c>
      <c r="G101" s="22">
        <v>61532</v>
      </c>
    </row>
    <row r="102" spans="1:7" ht="13.5">
      <c r="A102" s="2" t="s">
        <v>195</v>
      </c>
      <c r="B102" s="22">
        <v>4986</v>
      </c>
      <c r="C102" s="22">
        <v>480</v>
      </c>
      <c r="D102" s="22">
        <v>55</v>
      </c>
      <c r="E102" s="22">
        <v>1111</v>
      </c>
      <c r="F102" s="22">
        <v>1433</v>
      </c>
      <c r="G102" s="22">
        <v>1927</v>
      </c>
    </row>
    <row r="103" spans="1:7" ht="13.5">
      <c r="A103" s="2" t="s">
        <v>196</v>
      </c>
      <c r="B103" s="22">
        <v>27</v>
      </c>
      <c r="C103" s="22">
        <v>20</v>
      </c>
      <c r="D103" s="22">
        <v>12</v>
      </c>
      <c r="E103" s="22">
        <v>26</v>
      </c>
      <c r="F103" s="22">
        <v>8</v>
      </c>
      <c r="G103" s="22">
        <v>-22</v>
      </c>
    </row>
    <row r="104" spans="1:7" ht="13.5">
      <c r="A104" s="2" t="s">
        <v>198</v>
      </c>
      <c r="B104" s="22">
        <v>5014</v>
      </c>
      <c r="C104" s="22">
        <v>500</v>
      </c>
      <c r="D104" s="22">
        <v>67</v>
      </c>
      <c r="E104" s="22">
        <v>1137</v>
      </c>
      <c r="F104" s="22">
        <v>1441</v>
      </c>
      <c r="G104" s="22">
        <v>1905</v>
      </c>
    </row>
    <row r="105" spans="1:7" ht="13.5">
      <c r="A105" s="6" t="s">
        <v>200</v>
      </c>
      <c r="B105" s="22">
        <v>66149</v>
      </c>
      <c r="C105" s="22">
        <v>60093</v>
      </c>
      <c r="D105" s="22">
        <v>59225</v>
      </c>
      <c r="E105" s="22">
        <v>61445</v>
      </c>
      <c r="F105" s="22">
        <v>62618</v>
      </c>
      <c r="G105" s="22">
        <v>63437</v>
      </c>
    </row>
    <row r="106" spans="1:7" ht="14.25" thickBot="1">
      <c r="A106" s="7" t="s">
        <v>201</v>
      </c>
      <c r="B106" s="22">
        <v>96917</v>
      </c>
      <c r="C106" s="22">
        <v>85808</v>
      </c>
      <c r="D106" s="22">
        <v>84502</v>
      </c>
      <c r="E106" s="22">
        <v>88415</v>
      </c>
      <c r="F106" s="22">
        <v>90487</v>
      </c>
      <c r="G106" s="22">
        <v>93989</v>
      </c>
    </row>
    <row r="107" spans="1:7" ht="14.25" thickTop="1">
      <c r="A107" s="8"/>
      <c r="B107" s="24"/>
      <c r="C107" s="24"/>
      <c r="D107" s="24"/>
      <c r="E107" s="24"/>
      <c r="F107" s="24"/>
      <c r="G107" s="24"/>
    </row>
    <row r="109" ht="13.5">
      <c r="A109" s="20" t="s">
        <v>206</v>
      </c>
    </row>
    <row r="110" ht="13.5">
      <c r="A110" s="20" t="s">
        <v>207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2014-10-15T02:28:30Z</dcterms:created>
  <dcterms:modified xsi:type="dcterms:W3CDTF">2014-10-15T02:28:41Z</dcterms:modified>
  <cp:category/>
  <cp:version/>
  <cp:contentType/>
  <cp:contentStatus/>
</cp:coreProperties>
</file>