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<sst xmlns="http://schemas.openxmlformats.org/spreadsheetml/2006/main" count="799" uniqueCount="334">
  <si>
    <t>投資有価証券評価損益（△は益）</t>
  </si>
  <si>
    <t>固定資産売却損益（△は益）</t>
  </si>
  <si>
    <t>持分法適用関連会社の連結子会社化に伴う損失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</si>
  <si>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</si>
  <si>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</si>
  <si>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</si>
  <si>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</si>
  <si>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</si>
  <si>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</si>
  <si>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</si>
  <si>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</si>
  <si>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有形及び無形固定資産の取得による支出</t>
  </si>
  <si>
    <t>有形及び無形固定資産の売却による収入</t>
  </si>
  <si>
    <t>投資有価証券の取得による支出</t>
  </si>
  <si>
    <t>投資有価証券の売却による収入</t>
  </si>
  <si>
    <t>連結子会社株式の追加取得による支出</t>
  </si>
  <si>
    <t>貸付けによる支出</t>
  </si>
  <si>
    <t>貸付金の回収による収入</t>
  </si>
  <si>
    <t>連結の範囲の変更を伴う子会社株式の取得による収入</t>
  </si>
  <si>
    <t>連結の範囲の変更を伴う子会社株式の取得による収入</t>
  </si>
  <si>
    <t>投資活動によるキャッシュ・フロー</t>
  </si>
  <si>
    <t>短期借入金の純増減額（△は減少）</t>
  </si>
  <si>
    <t>コマーシャル・ペーパーの増減額（△は減少）</t>
  </si>
  <si>
    <t>コマーシャル・ペーパーの純増減額（△は減少）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</si>
  <si>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</si>
  <si>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</si>
  <si>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</si>
  <si>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</si>
  <si>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自己株式の取得による支出</t>
  </si>
  <si>
    <t>配当金の支払額</t>
  </si>
  <si>
    <t>その他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</si>
  <si>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</si>
  <si>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</si>
  <si>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</si>
  <si>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</si>
  <si>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合併に伴う現金及び現金同等物の増加額</t>
  </si>
  <si>
    <t>新規連結に伴う現金及び現金同等物の増加額</t>
  </si>
  <si>
    <t>連結除外に伴う現金及び現金同等物の減少額</t>
  </si>
  <si>
    <t>連結の範囲の変更に伴う現金及び現金同等物の増減額（△は減少）</t>
  </si>
  <si>
    <t>連結・キャッシュフロー計算書</t>
  </si>
  <si>
    <t>為替差益</t>
  </si>
  <si>
    <t>持分法による投資利益</t>
  </si>
  <si>
    <t>持分法による投資損失</t>
  </si>
  <si>
    <t>移転補償金</t>
  </si>
  <si>
    <t>投資有価証券売却損</t>
  </si>
  <si>
    <t>少数株主損益調整前四半期純利益</t>
  </si>
  <si>
    <t>賃貸事業等売上高</t>
  </si>
  <si>
    <t>連結・損益計算書</t>
  </si>
  <si>
    <t>固定資産除却損</t>
  </si>
  <si>
    <t>退職給付制度一部終了損</t>
  </si>
  <si>
    <t>減損損失</t>
  </si>
  <si>
    <t>減損損失</t>
  </si>
  <si>
    <t>事業構造改善費用</t>
  </si>
  <si>
    <t>環境対策費</t>
  </si>
  <si>
    <t>災害による損失</t>
  </si>
  <si>
    <t>関係会社株式評価損</t>
  </si>
  <si>
    <t>固定資産売却損</t>
  </si>
  <si>
    <t>貸倒引当金繰入額</t>
  </si>
  <si>
    <t>貸倒引当金繰入額</t>
  </si>
  <si>
    <t>投資有価証券売却損</t>
  </si>
  <si>
    <t>債務保証損失引当金繰入額</t>
  </si>
  <si>
    <t>訴訟関連損失</t>
  </si>
  <si>
    <t>たな卸資産評価損</t>
  </si>
  <si>
    <t>固定資産圧縮損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</si>
  <si>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</si>
  <si>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</si>
  <si>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</si>
  <si>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</si>
  <si>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</si>
  <si>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</si>
  <si>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</si>
  <si>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</si>
  <si>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</si>
  <si>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</si>
  <si>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</si>
  <si>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</si>
  <si>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2013/08/09</t>
  </si>
  <si>
    <t>2013/06/30</t>
  </si>
  <si>
    <t>2013/02/13</t>
  </si>
  <si>
    <t>2012/12/31</t>
  </si>
  <si>
    <t>2012/11/13</t>
  </si>
  <si>
    <t>2012/09/30</t>
  </si>
  <si>
    <t>2012/08/09</t>
  </si>
  <si>
    <t>2012/06/30</t>
  </si>
  <si>
    <t>2012/02/13</t>
  </si>
  <si>
    <t>2011/12/31</t>
  </si>
  <si>
    <t>2011/11/11</t>
  </si>
  <si>
    <t>2011/09/30</t>
  </si>
  <si>
    <t>2011/08/09</t>
  </si>
  <si>
    <t>2011/06/30</t>
  </si>
  <si>
    <t>2011/02/10</t>
  </si>
  <si>
    <t>2010/12/31</t>
  </si>
  <si>
    <t>2010/11/11</t>
  </si>
  <si>
    <t>2010/09/30</t>
  </si>
  <si>
    <t>2010/08/12</t>
  </si>
  <si>
    <t>2010/06/30</t>
  </si>
  <si>
    <t>2010/02/10</t>
  </si>
  <si>
    <t>2009/12/31</t>
  </si>
  <si>
    <t>2009/11/12</t>
  </si>
  <si>
    <t>2009/09/30</t>
  </si>
  <si>
    <t>2009/08/13</t>
  </si>
  <si>
    <t>2009/06/30</t>
  </si>
  <si>
    <t>2009/02/12</t>
  </si>
  <si>
    <t>2008/12/31</t>
  </si>
  <si>
    <t>2008/11/13</t>
  </si>
  <si>
    <t>2008/09/30</t>
  </si>
  <si>
    <t>2008/08/13</t>
  </si>
  <si>
    <t>2008/06/30</t>
  </si>
  <si>
    <t>受取手形及び営業未収入金</t>
  </si>
  <si>
    <t>建物及び構築物（純額）</t>
  </si>
  <si>
    <t>機械装置及び運搬具（純額）</t>
  </si>
  <si>
    <t>有形固定資産</t>
  </si>
  <si>
    <t>支払手形及び買掛金</t>
  </si>
  <si>
    <t>引当金</t>
  </si>
  <si>
    <t>再評価に係る繰延税金負債</t>
  </si>
  <si>
    <t>訴訟損失引当金</t>
  </si>
  <si>
    <t>特別修繕引当金</t>
  </si>
  <si>
    <t>長期設備関係支払手形</t>
  </si>
  <si>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</si>
  <si>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</si>
  <si>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</si>
  <si>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</si>
  <si>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</si>
  <si>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</si>
  <si>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退職給付引当金の増減額（△は減少）</t>
  </si>
  <si>
    <t>受取利息及び受取配当金</t>
  </si>
  <si>
    <t>為替差損益（△は益）</t>
  </si>
  <si>
    <t>持分法による投資損益（△は益）</t>
  </si>
  <si>
    <t>投資有価証券売却損益（△は益）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</si>
  <si>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</si>
  <si>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</si>
  <si>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</si>
  <si>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</si>
  <si>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</si>
  <si>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</si>
  <si>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</si>
  <si>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</si>
  <si>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</si>
  <si>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</si>
  <si>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</si>
  <si>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</si>
  <si>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</si>
  <si>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</si>
  <si>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</si>
  <si>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</si>
  <si>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</si>
  <si>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</si>
  <si>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</si>
  <si>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</si>
  <si>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</si>
  <si>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</si>
  <si>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</si>
  <si>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有価証券</t>
  </si>
  <si>
    <t>有価証券</t>
  </si>
  <si>
    <t>商品</t>
  </si>
  <si>
    <t>製品</t>
  </si>
  <si>
    <t>販売用不動産</t>
  </si>
  <si>
    <t>商品及び製品</t>
  </si>
  <si>
    <t>原材料</t>
  </si>
  <si>
    <t>仕掛品</t>
  </si>
  <si>
    <t>貯蔵品</t>
  </si>
  <si>
    <t>原材料及び貯蔵品</t>
  </si>
  <si>
    <t>前払費用</t>
  </si>
  <si>
    <t>繰延税金資産</t>
  </si>
  <si>
    <t>短期貸付金</t>
  </si>
  <si>
    <t>短期貸付金</t>
  </si>
  <si>
    <t>関係会社短期貸付金</t>
  </si>
  <si>
    <t>営業未収入金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</si>
  <si>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</si>
  <si>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</si>
  <si>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</si>
  <si>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</si>
  <si>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</si>
  <si>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</si>
  <si>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</si>
  <si>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</si>
  <si>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</si>
  <si>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</si>
  <si>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</si>
  <si>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</si>
  <si>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</si>
  <si>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</si>
  <si>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</si>
  <si>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</si>
  <si>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林地</t>
  </si>
  <si>
    <t>植林立木</t>
  </si>
  <si>
    <t>リース資産</t>
  </si>
  <si>
    <t>建設仮勘定</t>
  </si>
  <si>
    <t>その他（純額）</t>
  </si>
  <si>
    <t>有形固定資産</t>
  </si>
  <si>
    <t>のれん</t>
  </si>
  <si>
    <t>特許権</t>
  </si>
  <si>
    <t>借地権</t>
  </si>
  <si>
    <t>ソフトウエア</t>
  </si>
  <si>
    <t>電話利用権</t>
  </si>
  <si>
    <t>専用側線利用権</t>
  </si>
  <si>
    <t>その他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</si>
  <si>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</si>
  <si>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</si>
  <si>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</si>
  <si>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</si>
  <si>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</si>
  <si>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</si>
  <si>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</si>
  <si>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</si>
  <si>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</si>
  <si>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</si>
  <si>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前払年金費用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</si>
  <si>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</si>
  <si>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</si>
  <si>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</si>
  <si>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</si>
  <si>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</si>
  <si>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</si>
  <si>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</si>
  <si>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コマーシャル・ペーパー</t>
  </si>
  <si>
    <t>1年内償還予定の社債</t>
  </si>
  <si>
    <t>リース債務</t>
  </si>
  <si>
    <t>未払金</t>
  </si>
  <si>
    <t>未払費用</t>
  </si>
  <si>
    <t>未払法人税等</t>
  </si>
  <si>
    <t>繰延税金負債</t>
  </si>
  <si>
    <t>預り金</t>
  </si>
  <si>
    <t>設備関係支払手形</t>
  </si>
  <si>
    <t>債務保証損失引当金</t>
  </si>
  <si>
    <t>流動負債</t>
  </si>
  <si>
    <t>社債</t>
  </si>
  <si>
    <t>長期借入金</t>
  </si>
  <si>
    <t>長期未払金</t>
  </si>
  <si>
    <t>退職給付引当金</t>
  </si>
  <si>
    <t>役員退職慰労引当金</t>
  </si>
  <si>
    <t>環境対策引当金</t>
  </si>
  <si>
    <t>特別修繕引当金</t>
  </si>
  <si>
    <t>長期預り金</t>
  </si>
  <si>
    <t>固定負債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</si>
  <si>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</si>
  <si>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</si>
  <si>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</si>
  <si>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</si>
  <si>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</si>
  <si>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</si>
  <si>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</si>
  <si>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</si>
  <si>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原木単価調整準備金</t>
  </si>
  <si>
    <t>従業員退職手当積立金</t>
  </si>
  <si>
    <t>固定資産圧縮積立金</t>
  </si>
  <si>
    <t>特別償却準備金</t>
  </si>
  <si>
    <t>海外投資等損失準備金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</si>
  <si>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</si>
  <si>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</si>
  <si>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</si>
  <si>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</si>
  <si>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</si>
  <si>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</si>
  <si>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</si>
  <si>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</si>
  <si>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土地再評価差額金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</si>
  <si>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</si>
  <si>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</si>
  <si>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</si>
  <si>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</si>
  <si>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</si>
  <si>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</si>
  <si>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</si>
  <si>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</si>
  <si>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王子ホールディングス株式会社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</si>
  <si>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</si>
  <si>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</si>
  <si>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</si>
  <si>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</si>
  <si>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</si>
  <si>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</si>
  <si>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</si>
  <si>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</si>
  <si>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</si>
  <si>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</si>
  <si>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</si>
  <si>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</si>
  <si>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売上高</t>
  </si>
  <si>
    <t>関係会社受取配当金</t>
  </si>
  <si>
    <t>経営指導料</t>
  </si>
  <si>
    <t>その他の営業収益</t>
  </si>
  <si>
    <t>営業収益</t>
  </si>
  <si>
    <t>商品期首たな卸高</t>
  </si>
  <si>
    <t>当期商品仕入高</t>
  </si>
  <si>
    <t>合計</t>
  </si>
  <si>
    <t>会社分割による減少高</t>
  </si>
  <si>
    <t>商品期末たな卸高</t>
  </si>
  <si>
    <t>商品売上原価合計</t>
  </si>
  <si>
    <t>製品期首たな卸高</t>
  </si>
  <si>
    <t>当期製品製造原価</t>
  </si>
  <si>
    <t>製品期末たな卸高</t>
  </si>
  <si>
    <t>製品売上原価</t>
  </si>
  <si>
    <t>原材料評価損</t>
  </si>
  <si>
    <t>仕掛品評価損</t>
  </si>
  <si>
    <t>売上原価</t>
  </si>
  <si>
    <t>売上総利益</t>
  </si>
  <si>
    <t>運賃諸掛</t>
  </si>
  <si>
    <t>保管費</t>
  </si>
  <si>
    <t>役員報酬</t>
  </si>
  <si>
    <t>従業員給料及び手当</t>
  </si>
  <si>
    <t>従業員給料</t>
  </si>
  <si>
    <t>（うち退職給付費用）</t>
  </si>
  <si>
    <t>（うち退職給付費用）</t>
  </si>
  <si>
    <t>減価償却費</t>
  </si>
  <si>
    <t>減価償却費</t>
  </si>
  <si>
    <t>のれん償却額</t>
  </si>
  <si>
    <t>その他</t>
  </si>
  <si>
    <t>販売費・一般管理費</t>
  </si>
  <si>
    <t>営業費用</t>
  </si>
  <si>
    <t>営業利益</t>
  </si>
  <si>
    <t>受取利息</t>
  </si>
  <si>
    <t>受取配当金</t>
  </si>
  <si>
    <t>受取配当金</t>
  </si>
  <si>
    <t>受取技術料</t>
  </si>
  <si>
    <t>受取賃貸料</t>
  </si>
  <si>
    <t>その他</t>
  </si>
  <si>
    <t>営業外収益</t>
  </si>
  <si>
    <t>支払利息</t>
  </si>
  <si>
    <t>社債利息</t>
  </si>
  <si>
    <t>山林関係費用</t>
  </si>
  <si>
    <t>為替差損</t>
  </si>
  <si>
    <t>営業外費用</t>
  </si>
  <si>
    <t>経常利益</t>
  </si>
  <si>
    <t>貸倒引当金戻入額</t>
  </si>
  <si>
    <t>投資有価証券売却益</t>
  </si>
  <si>
    <t>固定資産売却益</t>
  </si>
  <si>
    <t>抱合せ株式消滅差益</t>
  </si>
  <si>
    <t>負ののれん発生益</t>
  </si>
  <si>
    <t>特別利益</t>
  </si>
  <si>
    <t>特別利益</t>
  </si>
  <si>
    <t>子会社整理損</t>
  </si>
  <si>
    <t>特別退職金</t>
  </si>
  <si>
    <t>投資有価証券評価損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</si>
</sst>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263</v>
      </c>
      <c r="B2" s="14">
        <v>3861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264</v>
      </c>
      <c r="B3" s="1" t="s">
        <v>265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129</v>
      </c>
      <c r="B4" s="15" t="str">
        <f>HYPERLINK("http://www.kabupro.jp/mark/20140213/S10014MT.htm","四半期報告書")</f>
        <v>四半期報告書</v>
      </c>
      <c r="C4" s="15" t="str">
        <f>HYPERLINK("http://www.kabupro.jp/mark/20131113/S1000FRG.htm","四半期報告書")</f>
        <v>四半期報告書</v>
      </c>
      <c r="D4" s="15" t="str">
        <f>HYPERLINK("http://www.kabupro.jp/mark/20130809/S000E74M.htm","四半期報告書")</f>
        <v>四半期報告書</v>
      </c>
      <c r="E4" s="15" t="str">
        <f>HYPERLINK("http://www.kabupro.jp/mark/20130627/S000DQYS.htm","有価証券報告書")</f>
        <v>有価証券報告書</v>
      </c>
      <c r="F4" s="15" t="str">
        <f>HYPERLINK("http://www.kabupro.jp/mark/20140213/S10014MT.htm","四半期報告書")</f>
        <v>四半期報告書</v>
      </c>
      <c r="G4" s="15" t="str">
        <f>HYPERLINK("http://www.kabupro.jp/mark/20131113/S1000FRG.htm","四半期報告書")</f>
        <v>四半期報告書</v>
      </c>
      <c r="H4" s="15" t="str">
        <f>HYPERLINK("http://www.kabupro.jp/mark/20130809/S000E74M.htm","四半期報告書")</f>
        <v>四半期報告書</v>
      </c>
      <c r="I4" s="15" t="str">
        <f>HYPERLINK("http://www.kabupro.jp/mark/20130627/S000DQYS.htm","有価証券報告書")</f>
        <v>有価証券報告書</v>
      </c>
      <c r="J4" s="15" t="str">
        <f>HYPERLINK("http://www.kabupro.jp/mark/20130213/S000CUU9.htm","四半期報告書")</f>
        <v>四半期報告書</v>
      </c>
      <c r="K4" s="15" t="str">
        <f>HYPERLINK("http://www.kabupro.jp/mark/20121113/S000C9NH.htm","四半期報告書")</f>
        <v>四半期報告書</v>
      </c>
      <c r="L4" s="15" t="str">
        <f>HYPERLINK("http://www.kabupro.jp/mark/20120809/S000BNSB.htm","四半期報告書")</f>
        <v>四半期報告書</v>
      </c>
      <c r="M4" s="15" t="str">
        <f>HYPERLINK("http://www.kabupro.jp/mark/20120628/S000BAZP.htm","有価証券報告書")</f>
        <v>有価証券報告書</v>
      </c>
      <c r="N4" s="15" t="str">
        <f>HYPERLINK("http://www.kabupro.jp/mark/20120213/S000AB36.htm","四半期報告書")</f>
        <v>四半期報告書</v>
      </c>
      <c r="O4" s="15" t="str">
        <f>HYPERLINK("http://www.kabupro.jp/mark/20111111/S0009OOD.htm","四半期報告書")</f>
        <v>四半期報告書</v>
      </c>
      <c r="P4" s="15" t="str">
        <f>HYPERLINK("http://www.kabupro.jp/mark/20110809/S00092RJ.htm","四半期報告書")</f>
        <v>四半期報告書</v>
      </c>
      <c r="Q4" s="15" t="str">
        <f>HYPERLINK("http://www.kabupro.jp/mark/20110629/S0008QRW.htm","有価証券報告書")</f>
        <v>有価証券報告書</v>
      </c>
      <c r="R4" s="15" t="str">
        <f>HYPERLINK("http://www.kabupro.jp/mark/20110210/S0007S44.htm","四半期報告書")</f>
        <v>四半期報告書</v>
      </c>
      <c r="S4" s="15" t="str">
        <f>HYPERLINK("http://www.kabupro.jp/mark/20101111/S00075YE.htm","四半期報告書")</f>
        <v>四半期報告書</v>
      </c>
      <c r="T4" s="15" t="str">
        <f>HYPERLINK("http://www.kabupro.jp/mark/20100812/S0006M9T.htm","四半期報告書")</f>
        <v>四半期報告書</v>
      </c>
      <c r="U4" s="15" t="str">
        <f>HYPERLINK("http://www.kabupro.jp/mark/20100629/S00065FU.htm","有価証券報告書")</f>
        <v>有価証券報告書</v>
      </c>
      <c r="V4" s="15" t="str">
        <f>HYPERLINK("http://www.kabupro.jp/mark/20100210/S00054RC.htm","四半期報告書")</f>
        <v>四半期報告書</v>
      </c>
      <c r="W4" s="15" t="str">
        <f>HYPERLINK("http://www.kabupro.jp/mark/20091112/S0004JXD.htm","四半期報告書")</f>
        <v>四半期報告書</v>
      </c>
      <c r="X4" s="15" t="str">
        <f>HYPERLINK("http://www.kabupro.jp/mark/20090813/S0003ZCG.htm","四半期報告書")</f>
        <v>四半期報告書</v>
      </c>
      <c r="Y4" s="15" t="str">
        <f>HYPERLINK("http://www.kabupro.jp/mark/20090626/S0003ILW.htm","有価証券報告書")</f>
        <v>有価証券報告書</v>
      </c>
    </row>
    <row r="5" spans="1:25" ht="14.25" thickBot="1">
      <c r="A5" s="11" t="s">
        <v>130</v>
      </c>
      <c r="B5" s="1" t="s">
        <v>71</v>
      </c>
      <c r="C5" s="1" t="s">
        <v>74</v>
      </c>
      <c r="D5" s="1" t="s">
        <v>76</v>
      </c>
      <c r="E5" s="1" t="s">
        <v>136</v>
      </c>
      <c r="F5" s="1" t="s">
        <v>71</v>
      </c>
      <c r="G5" s="1" t="s">
        <v>74</v>
      </c>
      <c r="H5" s="1" t="s">
        <v>76</v>
      </c>
      <c r="I5" s="1" t="s">
        <v>136</v>
      </c>
      <c r="J5" s="1" t="s">
        <v>78</v>
      </c>
      <c r="K5" s="1" t="s">
        <v>80</v>
      </c>
      <c r="L5" s="1" t="s">
        <v>82</v>
      </c>
      <c r="M5" s="1" t="s">
        <v>140</v>
      </c>
      <c r="N5" s="1" t="s">
        <v>84</v>
      </c>
      <c r="O5" s="1" t="s">
        <v>86</v>
      </c>
      <c r="P5" s="1" t="s">
        <v>88</v>
      </c>
      <c r="Q5" s="1" t="s">
        <v>142</v>
      </c>
      <c r="R5" s="1" t="s">
        <v>90</v>
      </c>
      <c r="S5" s="1" t="s">
        <v>92</v>
      </c>
      <c r="T5" s="1" t="s">
        <v>94</v>
      </c>
      <c r="U5" s="1" t="s">
        <v>144</v>
      </c>
      <c r="V5" s="1" t="s">
        <v>96</v>
      </c>
      <c r="W5" s="1" t="s">
        <v>98</v>
      </c>
      <c r="X5" s="1" t="s">
        <v>100</v>
      </c>
      <c r="Y5" s="1" t="s">
        <v>146</v>
      </c>
    </row>
    <row r="6" spans="1:25" ht="15" thickBot="1" thickTop="1">
      <c r="A6" s="10" t="s">
        <v>131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132</v>
      </c>
      <c r="B7" s="14" t="s">
        <v>121</v>
      </c>
      <c r="C7" s="14" t="s">
        <v>121</v>
      </c>
      <c r="D7" s="14" t="s">
        <v>121</v>
      </c>
      <c r="E7" s="16" t="s">
        <v>137</v>
      </c>
      <c r="F7" s="14" t="s">
        <v>121</v>
      </c>
      <c r="G7" s="14" t="s">
        <v>121</v>
      </c>
      <c r="H7" s="14" t="s">
        <v>121</v>
      </c>
      <c r="I7" s="16" t="s">
        <v>137</v>
      </c>
      <c r="J7" s="14" t="s">
        <v>121</v>
      </c>
      <c r="K7" s="14" t="s">
        <v>121</v>
      </c>
      <c r="L7" s="14" t="s">
        <v>121</v>
      </c>
      <c r="M7" s="16" t="s">
        <v>137</v>
      </c>
      <c r="N7" s="14" t="s">
        <v>121</v>
      </c>
      <c r="O7" s="14" t="s">
        <v>121</v>
      </c>
      <c r="P7" s="14" t="s">
        <v>121</v>
      </c>
      <c r="Q7" s="16" t="s">
        <v>137</v>
      </c>
      <c r="R7" s="14" t="s">
        <v>121</v>
      </c>
      <c r="S7" s="14" t="s">
        <v>121</v>
      </c>
      <c r="T7" s="14" t="s">
        <v>121</v>
      </c>
      <c r="U7" s="16" t="s">
        <v>137</v>
      </c>
      <c r="V7" s="14" t="s">
        <v>121</v>
      </c>
      <c r="W7" s="14" t="s">
        <v>121</v>
      </c>
      <c r="X7" s="14" t="s">
        <v>121</v>
      </c>
      <c r="Y7" s="16" t="s">
        <v>137</v>
      </c>
    </row>
    <row r="8" spans="1:25" ht="13.5">
      <c r="A8" s="13" t="s">
        <v>133</v>
      </c>
      <c r="B8" s="1" t="s">
        <v>122</v>
      </c>
      <c r="C8" s="1" t="s">
        <v>122</v>
      </c>
      <c r="D8" s="1" t="s">
        <v>122</v>
      </c>
      <c r="E8" s="17" t="s">
        <v>269</v>
      </c>
      <c r="F8" s="1" t="s">
        <v>269</v>
      </c>
      <c r="G8" s="1" t="s">
        <v>269</v>
      </c>
      <c r="H8" s="1" t="s">
        <v>269</v>
      </c>
      <c r="I8" s="17" t="s">
        <v>270</v>
      </c>
      <c r="J8" s="1" t="s">
        <v>270</v>
      </c>
      <c r="K8" s="1" t="s">
        <v>270</v>
      </c>
      <c r="L8" s="1" t="s">
        <v>270</v>
      </c>
      <c r="M8" s="17" t="s">
        <v>271</v>
      </c>
      <c r="N8" s="1" t="s">
        <v>271</v>
      </c>
      <c r="O8" s="1" t="s">
        <v>271</v>
      </c>
      <c r="P8" s="1" t="s">
        <v>271</v>
      </c>
      <c r="Q8" s="17" t="s">
        <v>272</v>
      </c>
      <c r="R8" s="1" t="s">
        <v>272</v>
      </c>
      <c r="S8" s="1" t="s">
        <v>272</v>
      </c>
      <c r="T8" s="1" t="s">
        <v>272</v>
      </c>
      <c r="U8" s="17" t="s">
        <v>273</v>
      </c>
      <c r="V8" s="1" t="s">
        <v>273</v>
      </c>
      <c r="W8" s="1" t="s">
        <v>273</v>
      </c>
      <c r="X8" s="1" t="s">
        <v>273</v>
      </c>
      <c r="Y8" s="17" t="s">
        <v>274</v>
      </c>
    </row>
    <row r="9" spans="1:25" ht="13.5">
      <c r="A9" s="13" t="s">
        <v>134</v>
      </c>
      <c r="B9" s="1" t="s">
        <v>73</v>
      </c>
      <c r="C9" s="1" t="s">
        <v>75</v>
      </c>
      <c r="D9" s="1" t="s">
        <v>77</v>
      </c>
      <c r="E9" s="17" t="s">
        <v>138</v>
      </c>
      <c r="F9" s="1" t="s">
        <v>79</v>
      </c>
      <c r="G9" s="1" t="s">
        <v>81</v>
      </c>
      <c r="H9" s="1" t="s">
        <v>83</v>
      </c>
      <c r="I9" s="17" t="s">
        <v>139</v>
      </c>
      <c r="J9" s="1" t="s">
        <v>85</v>
      </c>
      <c r="K9" s="1" t="s">
        <v>87</v>
      </c>
      <c r="L9" s="1" t="s">
        <v>89</v>
      </c>
      <c r="M9" s="17" t="s">
        <v>141</v>
      </c>
      <c r="N9" s="1" t="s">
        <v>91</v>
      </c>
      <c r="O9" s="1" t="s">
        <v>93</v>
      </c>
      <c r="P9" s="1" t="s">
        <v>95</v>
      </c>
      <c r="Q9" s="17" t="s">
        <v>143</v>
      </c>
      <c r="R9" s="1" t="s">
        <v>97</v>
      </c>
      <c r="S9" s="1" t="s">
        <v>99</v>
      </c>
      <c r="T9" s="1" t="s">
        <v>101</v>
      </c>
      <c r="U9" s="17" t="s">
        <v>145</v>
      </c>
      <c r="V9" s="1" t="s">
        <v>103</v>
      </c>
      <c r="W9" s="1" t="s">
        <v>105</v>
      </c>
      <c r="X9" s="1" t="s">
        <v>107</v>
      </c>
      <c r="Y9" s="17" t="s">
        <v>147</v>
      </c>
    </row>
    <row r="10" spans="1:25" ht="14.25" thickBot="1">
      <c r="A10" s="13" t="s">
        <v>135</v>
      </c>
      <c r="B10" s="1" t="s">
        <v>149</v>
      </c>
      <c r="C10" s="1" t="s">
        <v>149</v>
      </c>
      <c r="D10" s="1" t="s">
        <v>149</v>
      </c>
      <c r="E10" s="17" t="s">
        <v>149</v>
      </c>
      <c r="F10" s="1" t="s">
        <v>149</v>
      </c>
      <c r="G10" s="1" t="s">
        <v>149</v>
      </c>
      <c r="H10" s="1" t="s">
        <v>149</v>
      </c>
      <c r="I10" s="17" t="s">
        <v>149</v>
      </c>
      <c r="J10" s="1" t="s">
        <v>149</v>
      </c>
      <c r="K10" s="1" t="s">
        <v>149</v>
      </c>
      <c r="L10" s="1" t="s">
        <v>149</v>
      </c>
      <c r="M10" s="17" t="s">
        <v>149</v>
      </c>
      <c r="N10" s="1" t="s">
        <v>149</v>
      </c>
      <c r="O10" s="1" t="s">
        <v>149</v>
      </c>
      <c r="P10" s="1" t="s">
        <v>149</v>
      </c>
      <c r="Q10" s="17" t="s">
        <v>149</v>
      </c>
      <c r="R10" s="1" t="s">
        <v>149</v>
      </c>
      <c r="S10" s="1" t="s">
        <v>149</v>
      </c>
      <c r="T10" s="1" t="s">
        <v>149</v>
      </c>
      <c r="U10" s="17" t="s">
        <v>149</v>
      </c>
      <c r="V10" s="1" t="s">
        <v>149</v>
      </c>
      <c r="W10" s="1" t="s">
        <v>149</v>
      </c>
      <c r="X10" s="1" t="s">
        <v>149</v>
      </c>
      <c r="Y10" s="17" t="s">
        <v>149</v>
      </c>
    </row>
    <row r="11" spans="1:25" ht="14.25" thickTop="1">
      <c r="A11" s="30" t="s">
        <v>277</v>
      </c>
      <c r="B11" s="27">
        <v>981606</v>
      </c>
      <c r="C11" s="27">
        <v>642649</v>
      </c>
      <c r="D11" s="27">
        <v>318561</v>
      </c>
      <c r="E11" s="21">
        <v>1241471</v>
      </c>
      <c r="F11" s="27">
        <v>925763</v>
      </c>
      <c r="G11" s="27">
        <v>604662</v>
      </c>
      <c r="H11" s="27">
        <v>304129</v>
      </c>
      <c r="I11" s="21">
        <v>1212912</v>
      </c>
      <c r="J11" s="27">
        <v>920648</v>
      </c>
      <c r="K11" s="27">
        <v>611411</v>
      </c>
      <c r="L11" s="27">
        <v>306816</v>
      </c>
      <c r="M11" s="21">
        <v>1180131</v>
      </c>
      <c r="N11" s="27">
        <v>885814</v>
      </c>
      <c r="O11" s="27">
        <v>571735</v>
      </c>
      <c r="P11" s="27">
        <v>283697</v>
      </c>
      <c r="Q11" s="21">
        <v>1147322</v>
      </c>
      <c r="R11" s="27">
        <v>873727</v>
      </c>
      <c r="S11" s="27">
        <v>570940</v>
      </c>
      <c r="T11" s="27">
        <v>280498</v>
      </c>
      <c r="U11" s="21">
        <v>1267129</v>
      </c>
      <c r="V11" s="27">
        <v>1003975</v>
      </c>
      <c r="W11" s="27">
        <v>676272</v>
      </c>
      <c r="X11" s="27">
        <v>336106</v>
      </c>
      <c r="Y11" s="21">
        <v>1318380</v>
      </c>
    </row>
    <row r="12" spans="1:25" ht="13.5">
      <c r="A12" s="7" t="s">
        <v>295</v>
      </c>
      <c r="B12" s="28">
        <v>763834</v>
      </c>
      <c r="C12" s="28">
        <v>501956</v>
      </c>
      <c r="D12" s="28">
        <v>247688</v>
      </c>
      <c r="E12" s="22">
        <v>963900</v>
      </c>
      <c r="F12" s="28">
        <v>717767</v>
      </c>
      <c r="G12" s="28">
        <v>472724</v>
      </c>
      <c r="H12" s="28">
        <v>237284</v>
      </c>
      <c r="I12" s="22">
        <v>945999</v>
      </c>
      <c r="J12" s="28">
        <v>711916</v>
      </c>
      <c r="K12" s="28">
        <v>472328</v>
      </c>
      <c r="L12" s="28">
        <v>236681</v>
      </c>
      <c r="M12" s="22">
        <v>905967</v>
      </c>
      <c r="N12" s="28">
        <v>677391</v>
      </c>
      <c r="O12" s="28">
        <v>436798</v>
      </c>
      <c r="P12" s="28">
        <v>215671</v>
      </c>
      <c r="Q12" s="22">
        <v>870786</v>
      </c>
      <c r="R12" s="28">
        <v>666724</v>
      </c>
      <c r="S12" s="28">
        <v>438136</v>
      </c>
      <c r="T12" s="28">
        <v>217087</v>
      </c>
      <c r="U12" s="22">
        <v>1013846</v>
      </c>
      <c r="V12" s="28">
        <v>803362</v>
      </c>
      <c r="W12" s="28">
        <v>542404</v>
      </c>
      <c r="X12" s="28">
        <v>268832</v>
      </c>
      <c r="Y12" s="22">
        <v>1043826</v>
      </c>
    </row>
    <row r="13" spans="1:25" ht="13.5">
      <c r="A13" s="7" t="s">
        <v>296</v>
      </c>
      <c r="B13" s="28">
        <v>217772</v>
      </c>
      <c r="C13" s="28">
        <v>140693</v>
      </c>
      <c r="D13" s="28">
        <v>70872</v>
      </c>
      <c r="E13" s="22">
        <v>277571</v>
      </c>
      <c r="F13" s="28">
        <v>207995</v>
      </c>
      <c r="G13" s="28">
        <v>131937</v>
      </c>
      <c r="H13" s="28">
        <v>66845</v>
      </c>
      <c r="I13" s="22">
        <v>266912</v>
      </c>
      <c r="J13" s="28">
        <v>208732</v>
      </c>
      <c r="K13" s="28">
        <v>139082</v>
      </c>
      <c r="L13" s="28">
        <v>70134</v>
      </c>
      <c r="M13" s="22">
        <v>274163</v>
      </c>
      <c r="N13" s="28">
        <v>208423</v>
      </c>
      <c r="O13" s="28">
        <v>134937</v>
      </c>
      <c r="P13" s="28">
        <v>68026</v>
      </c>
      <c r="Q13" s="22">
        <v>276536</v>
      </c>
      <c r="R13" s="28">
        <v>207003</v>
      </c>
      <c r="S13" s="28">
        <v>132803</v>
      </c>
      <c r="T13" s="28">
        <v>63411</v>
      </c>
      <c r="U13" s="22">
        <v>253282</v>
      </c>
      <c r="V13" s="28">
        <v>200612</v>
      </c>
      <c r="W13" s="28">
        <v>133868</v>
      </c>
      <c r="X13" s="28">
        <v>67274</v>
      </c>
      <c r="Y13" s="22">
        <v>274554</v>
      </c>
    </row>
    <row r="14" spans="1:25" ht="13.5">
      <c r="A14" s="6" t="s">
        <v>297</v>
      </c>
      <c r="B14" s="28">
        <v>91804</v>
      </c>
      <c r="C14" s="28">
        <v>60340</v>
      </c>
      <c r="D14" s="28">
        <v>30011</v>
      </c>
      <c r="E14" s="22">
        <v>119730</v>
      </c>
      <c r="F14" s="28">
        <v>88898</v>
      </c>
      <c r="G14" s="28">
        <v>57924</v>
      </c>
      <c r="H14" s="28">
        <v>28272</v>
      </c>
      <c r="I14" s="22">
        <v>113980</v>
      </c>
      <c r="J14" s="28">
        <v>86110</v>
      </c>
      <c r="K14" s="28">
        <v>56638</v>
      </c>
      <c r="L14" s="28">
        <v>28946</v>
      </c>
      <c r="M14" s="22">
        <v>112663</v>
      </c>
      <c r="N14" s="28">
        <v>85737</v>
      </c>
      <c r="O14" s="28">
        <v>56158</v>
      </c>
      <c r="P14" s="28">
        <v>28261</v>
      </c>
      <c r="Q14" s="22">
        <v>109835</v>
      </c>
      <c r="R14" s="28">
        <v>83604</v>
      </c>
      <c r="S14" s="28">
        <v>54828</v>
      </c>
      <c r="T14" s="28">
        <v>27188</v>
      </c>
      <c r="U14" s="22">
        <v>119351</v>
      </c>
      <c r="V14" s="28">
        <v>93394</v>
      </c>
      <c r="W14" s="28">
        <v>63181</v>
      </c>
      <c r="X14" s="28">
        <v>31152</v>
      </c>
      <c r="Y14" s="22">
        <v>126769</v>
      </c>
    </row>
    <row r="15" spans="1:25" ht="13.5">
      <c r="A15" s="6" t="s">
        <v>298</v>
      </c>
      <c r="B15" s="28"/>
      <c r="C15" s="28"/>
      <c r="D15" s="28"/>
      <c r="E15" s="22">
        <v>6405</v>
      </c>
      <c r="F15" s="28"/>
      <c r="G15" s="28"/>
      <c r="H15" s="28"/>
      <c r="I15" s="22">
        <v>6151</v>
      </c>
      <c r="J15" s="28"/>
      <c r="K15" s="28"/>
      <c r="L15" s="28"/>
      <c r="M15" s="22">
        <v>6787</v>
      </c>
      <c r="N15" s="28"/>
      <c r="O15" s="28"/>
      <c r="P15" s="28"/>
      <c r="Q15" s="22">
        <v>7636</v>
      </c>
      <c r="R15" s="28"/>
      <c r="S15" s="28"/>
      <c r="T15" s="28"/>
      <c r="U15" s="22">
        <v>7653</v>
      </c>
      <c r="V15" s="28"/>
      <c r="W15" s="28"/>
      <c r="X15" s="28"/>
      <c r="Y15" s="22">
        <v>8717</v>
      </c>
    </row>
    <row r="16" spans="1:25" ht="13.5">
      <c r="A16" s="6" t="s">
        <v>301</v>
      </c>
      <c r="B16" s="28"/>
      <c r="C16" s="28"/>
      <c r="D16" s="28"/>
      <c r="E16" s="22">
        <v>45859</v>
      </c>
      <c r="F16" s="28"/>
      <c r="G16" s="28"/>
      <c r="H16" s="28"/>
      <c r="I16" s="22">
        <v>43901</v>
      </c>
      <c r="J16" s="28"/>
      <c r="K16" s="28"/>
      <c r="L16" s="28"/>
      <c r="M16" s="22">
        <v>42585</v>
      </c>
      <c r="N16" s="28"/>
      <c r="O16" s="28"/>
      <c r="P16" s="28"/>
      <c r="Q16" s="22">
        <v>41099</v>
      </c>
      <c r="R16" s="28"/>
      <c r="S16" s="28"/>
      <c r="T16" s="28"/>
      <c r="U16" s="22">
        <v>41566</v>
      </c>
      <c r="V16" s="28"/>
      <c r="W16" s="28"/>
      <c r="X16" s="28"/>
      <c r="Y16" s="22">
        <v>43833</v>
      </c>
    </row>
    <row r="17" spans="1:25" ht="13.5">
      <c r="A17" s="6" t="s">
        <v>302</v>
      </c>
      <c r="B17" s="28"/>
      <c r="C17" s="28"/>
      <c r="D17" s="28"/>
      <c r="E17" s="22">
        <v>5908</v>
      </c>
      <c r="F17" s="28"/>
      <c r="G17" s="28"/>
      <c r="H17" s="28"/>
      <c r="I17" s="22">
        <v>6494</v>
      </c>
      <c r="J17" s="28"/>
      <c r="K17" s="28"/>
      <c r="L17" s="28"/>
      <c r="M17" s="22">
        <v>6112</v>
      </c>
      <c r="N17" s="28"/>
      <c r="O17" s="28"/>
      <c r="P17" s="28"/>
      <c r="Q17" s="22">
        <v>4774</v>
      </c>
      <c r="R17" s="28"/>
      <c r="S17" s="28"/>
      <c r="T17" s="28"/>
      <c r="U17" s="22">
        <v>4434</v>
      </c>
      <c r="V17" s="28"/>
      <c r="W17" s="28"/>
      <c r="X17" s="28"/>
      <c r="Y17" s="22">
        <v>3777</v>
      </c>
    </row>
    <row r="18" spans="1:25" ht="13.5">
      <c r="A18" s="6" t="s">
        <v>304</v>
      </c>
      <c r="B18" s="28"/>
      <c r="C18" s="28"/>
      <c r="D18" s="28"/>
      <c r="E18" s="22">
        <v>4252</v>
      </c>
      <c r="F18" s="28"/>
      <c r="G18" s="28"/>
      <c r="H18" s="28"/>
      <c r="I18" s="22">
        <v>5038</v>
      </c>
      <c r="J18" s="28"/>
      <c r="K18" s="28"/>
      <c r="L18" s="28"/>
      <c r="M18" s="22">
        <v>4918</v>
      </c>
      <c r="N18" s="28"/>
      <c r="O18" s="28"/>
      <c r="P18" s="28"/>
      <c r="Q18" s="22">
        <v>5300</v>
      </c>
      <c r="R18" s="28"/>
      <c r="S18" s="28"/>
      <c r="T18" s="28"/>
      <c r="U18" s="22">
        <v>5132</v>
      </c>
      <c r="V18" s="28"/>
      <c r="W18" s="28"/>
      <c r="X18" s="28"/>
      <c r="Y18" s="22">
        <v>5316</v>
      </c>
    </row>
    <row r="19" spans="1:25" ht="13.5">
      <c r="A19" s="6" t="s">
        <v>169</v>
      </c>
      <c r="B19" s="28">
        <v>80333</v>
      </c>
      <c r="C19" s="28">
        <v>53830</v>
      </c>
      <c r="D19" s="28">
        <v>27071</v>
      </c>
      <c r="E19" s="22">
        <v>43031</v>
      </c>
      <c r="F19" s="28">
        <v>78883</v>
      </c>
      <c r="G19" s="28">
        <v>52120</v>
      </c>
      <c r="H19" s="28">
        <v>26188</v>
      </c>
      <c r="I19" s="22">
        <v>37566</v>
      </c>
      <c r="J19" s="28">
        <v>74064</v>
      </c>
      <c r="K19" s="28">
        <v>49343</v>
      </c>
      <c r="L19" s="28">
        <v>24541</v>
      </c>
      <c r="M19" s="22">
        <v>35655</v>
      </c>
      <c r="N19" s="28">
        <v>71717</v>
      </c>
      <c r="O19" s="28">
        <v>47974</v>
      </c>
      <c r="P19" s="28">
        <v>23736</v>
      </c>
      <c r="Q19" s="22">
        <v>34208</v>
      </c>
      <c r="R19" s="28">
        <v>69899</v>
      </c>
      <c r="S19" s="28">
        <v>46436</v>
      </c>
      <c r="T19" s="28">
        <v>23375</v>
      </c>
      <c r="U19" s="22">
        <v>42298</v>
      </c>
      <c r="V19" s="28">
        <v>78064</v>
      </c>
      <c r="W19" s="28">
        <v>52233</v>
      </c>
      <c r="X19" s="28">
        <v>26627</v>
      </c>
      <c r="Y19" s="22">
        <v>44017</v>
      </c>
    </row>
    <row r="20" spans="1:25" ht="13.5">
      <c r="A20" s="6" t="s">
        <v>308</v>
      </c>
      <c r="B20" s="28">
        <v>172138</v>
      </c>
      <c r="C20" s="28">
        <v>114170</v>
      </c>
      <c r="D20" s="28">
        <v>57082</v>
      </c>
      <c r="E20" s="22">
        <v>225188</v>
      </c>
      <c r="F20" s="28">
        <v>167781</v>
      </c>
      <c r="G20" s="28">
        <v>110044</v>
      </c>
      <c r="H20" s="28">
        <v>54460</v>
      </c>
      <c r="I20" s="22">
        <v>213132</v>
      </c>
      <c r="J20" s="28">
        <v>160174</v>
      </c>
      <c r="K20" s="28">
        <v>105981</v>
      </c>
      <c r="L20" s="28">
        <v>53488</v>
      </c>
      <c r="M20" s="22">
        <v>208722</v>
      </c>
      <c r="N20" s="28">
        <v>157455</v>
      </c>
      <c r="O20" s="28">
        <v>104133</v>
      </c>
      <c r="P20" s="28">
        <v>51998</v>
      </c>
      <c r="Q20" s="22">
        <v>202855</v>
      </c>
      <c r="R20" s="28">
        <v>153504</v>
      </c>
      <c r="S20" s="28">
        <v>101265</v>
      </c>
      <c r="T20" s="28">
        <v>50564</v>
      </c>
      <c r="U20" s="22">
        <v>220437</v>
      </c>
      <c r="V20" s="28">
        <v>171458</v>
      </c>
      <c r="W20" s="28">
        <v>115414</v>
      </c>
      <c r="X20" s="28">
        <v>57779</v>
      </c>
      <c r="Y20" s="22">
        <v>232431</v>
      </c>
    </row>
    <row r="21" spans="1:25" ht="14.25" thickBot="1">
      <c r="A21" s="25" t="s">
        <v>310</v>
      </c>
      <c r="B21" s="29">
        <v>45633</v>
      </c>
      <c r="C21" s="29">
        <v>26522</v>
      </c>
      <c r="D21" s="29">
        <v>13790</v>
      </c>
      <c r="E21" s="23">
        <v>52383</v>
      </c>
      <c r="F21" s="29">
        <v>40213</v>
      </c>
      <c r="G21" s="29">
        <v>21893</v>
      </c>
      <c r="H21" s="29">
        <v>12384</v>
      </c>
      <c r="I21" s="23">
        <v>53780</v>
      </c>
      <c r="J21" s="29">
        <v>48557</v>
      </c>
      <c r="K21" s="29">
        <v>33101</v>
      </c>
      <c r="L21" s="29">
        <v>16646</v>
      </c>
      <c r="M21" s="23">
        <v>65441</v>
      </c>
      <c r="N21" s="29">
        <v>50967</v>
      </c>
      <c r="O21" s="29">
        <v>30804</v>
      </c>
      <c r="P21" s="29">
        <v>16027</v>
      </c>
      <c r="Q21" s="23">
        <v>73681</v>
      </c>
      <c r="R21" s="29">
        <v>53499</v>
      </c>
      <c r="S21" s="29">
        <v>31537</v>
      </c>
      <c r="T21" s="29">
        <v>12846</v>
      </c>
      <c r="U21" s="23">
        <v>32845</v>
      </c>
      <c r="V21" s="29">
        <v>29154</v>
      </c>
      <c r="W21" s="29">
        <v>18453</v>
      </c>
      <c r="X21" s="29">
        <v>9494</v>
      </c>
      <c r="Y21" s="23">
        <v>42122</v>
      </c>
    </row>
    <row r="22" spans="1:25" ht="14.25" thickTop="1">
      <c r="A22" s="6" t="s">
        <v>311</v>
      </c>
      <c r="B22" s="28">
        <v>894</v>
      </c>
      <c r="C22" s="28">
        <v>504</v>
      </c>
      <c r="D22" s="28">
        <v>197</v>
      </c>
      <c r="E22" s="22">
        <v>972</v>
      </c>
      <c r="F22" s="28">
        <v>606</v>
      </c>
      <c r="G22" s="28">
        <v>360</v>
      </c>
      <c r="H22" s="28">
        <v>177</v>
      </c>
      <c r="I22" s="22">
        <v>392</v>
      </c>
      <c r="J22" s="28">
        <v>249</v>
      </c>
      <c r="K22" s="28">
        <v>167</v>
      </c>
      <c r="L22" s="28">
        <v>67</v>
      </c>
      <c r="M22" s="22">
        <v>496</v>
      </c>
      <c r="N22" s="28">
        <v>415</v>
      </c>
      <c r="O22" s="28">
        <v>282</v>
      </c>
      <c r="P22" s="28">
        <v>168</v>
      </c>
      <c r="Q22" s="22">
        <v>716</v>
      </c>
      <c r="R22" s="28">
        <v>903</v>
      </c>
      <c r="S22" s="28">
        <v>548</v>
      </c>
      <c r="T22" s="28">
        <v>389</v>
      </c>
      <c r="U22" s="22">
        <v>2314</v>
      </c>
      <c r="V22" s="28">
        <v>1982</v>
      </c>
      <c r="W22" s="28">
        <v>1410</v>
      </c>
      <c r="X22" s="28">
        <v>741</v>
      </c>
      <c r="Y22" s="22">
        <v>1480</v>
      </c>
    </row>
    <row r="23" spans="1:25" ht="13.5">
      <c r="A23" s="6" t="s">
        <v>312</v>
      </c>
      <c r="B23" s="28">
        <v>2528</v>
      </c>
      <c r="C23" s="28">
        <v>1695</v>
      </c>
      <c r="D23" s="28">
        <v>1305</v>
      </c>
      <c r="E23" s="22">
        <v>2947</v>
      </c>
      <c r="F23" s="28">
        <v>2577</v>
      </c>
      <c r="G23" s="28">
        <v>1762</v>
      </c>
      <c r="H23" s="28">
        <v>1391</v>
      </c>
      <c r="I23" s="22">
        <v>2910</v>
      </c>
      <c r="J23" s="28">
        <v>2602</v>
      </c>
      <c r="K23" s="28">
        <v>1774</v>
      </c>
      <c r="L23" s="28">
        <v>1419</v>
      </c>
      <c r="M23" s="22">
        <v>3452</v>
      </c>
      <c r="N23" s="28">
        <v>2566</v>
      </c>
      <c r="O23" s="28">
        <v>1787</v>
      </c>
      <c r="P23" s="28">
        <v>1458</v>
      </c>
      <c r="Q23" s="22">
        <v>2769</v>
      </c>
      <c r="R23" s="28">
        <v>2203</v>
      </c>
      <c r="S23" s="28">
        <v>1753</v>
      </c>
      <c r="T23" s="28">
        <v>1418</v>
      </c>
      <c r="U23" s="22">
        <v>3702</v>
      </c>
      <c r="V23" s="28">
        <v>3364</v>
      </c>
      <c r="W23" s="28">
        <v>2472</v>
      </c>
      <c r="X23" s="28">
        <v>2103</v>
      </c>
      <c r="Y23" s="22">
        <v>2980</v>
      </c>
    </row>
    <row r="24" spans="1:25" ht="13.5">
      <c r="A24" s="6" t="s">
        <v>40</v>
      </c>
      <c r="B24" s="28">
        <v>12897</v>
      </c>
      <c r="C24" s="28">
        <v>10020</v>
      </c>
      <c r="D24" s="28">
        <v>5550</v>
      </c>
      <c r="E24" s="22">
        <v>10681</v>
      </c>
      <c r="F24" s="28">
        <v>3024</v>
      </c>
      <c r="G24" s="28">
        <v>291</v>
      </c>
      <c r="H24" s="28"/>
      <c r="I24" s="22">
        <v>1233</v>
      </c>
      <c r="J24" s="28"/>
      <c r="K24" s="28"/>
      <c r="L24" s="28"/>
      <c r="M24" s="22"/>
      <c r="N24" s="28"/>
      <c r="O24" s="28"/>
      <c r="P24" s="28"/>
      <c r="Q24" s="22">
        <v>2344</v>
      </c>
      <c r="R24" s="28">
        <v>1658</v>
      </c>
      <c r="S24" s="28"/>
      <c r="T24" s="28"/>
      <c r="U24" s="22"/>
      <c r="V24" s="28"/>
      <c r="W24" s="28"/>
      <c r="X24" s="28"/>
      <c r="Y24" s="22"/>
    </row>
    <row r="25" spans="1:25" ht="13.5">
      <c r="A25" s="6" t="s">
        <v>41</v>
      </c>
      <c r="B25" s="28">
        <v>1394</v>
      </c>
      <c r="C25" s="28">
        <v>1334</v>
      </c>
      <c r="D25" s="28">
        <v>880</v>
      </c>
      <c r="E25" s="22">
        <v>1447</v>
      </c>
      <c r="F25" s="28">
        <v>473</v>
      </c>
      <c r="G25" s="28"/>
      <c r="H25" s="28"/>
      <c r="I25" s="22">
        <v>3974</v>
      </c>
      <c r="J25" s="28">
        <v>2324</v>
      </c>
      <c r="K25" s="28">
        <v>748</v>
      </c>
      <c r="L25" s="28">
        <v>1227</v>
      </c>
      <c r="M25" s="22">
        <v>5354</v>
      </c>
      <c r="N25" s="28">
        <v>4401</v>
      </c>
      <c r="O25" s="28">
        <v>2860</v>
      </c>
      <c r="P25" s="28">
        <v>1918</v>
      </c>
      <c r="Q25" s="22"/>
      <c r="R25" s="28"/>
      <c r="S25" s="28"/>
      <c r="T25" s="28"/>
      <c r="U25" s="22">
        <v>5807</v>
      </c>
      <c r="V25" s="28">
        <v>4819</v>
      </c>
      <c r="W25" s="28">
        <v>1680</v>
      </c>
      <c r="X25" s="28">
        <v>1534</v>
      </c>
      <c r="Y25" s="22">
        <v>3949</v>
      </c>
    </row>
    <row r="26" spans="1:25" ht="13.5">
      <c r="A26" s="6" t="s">
        <v>315</v>
      </c>
      <c r="B26" s="28"/>
      <c r="C26" s="28"/>
      <c r="D26" s="28"/>
      <c r="E26" s="22">
        <v>583</v>
      </c>
      <c r="F26" s="28"/>
      <c r="G26" s="28"/>
      <c r="H26" s="28"/>
      <c r="I26" s="22">
        <v>285</v>
      </c>
      <c r="J26" s="28"/>
      <c r="K26" s="28"/>
      <c r="L26" s="28"/>
      <c r="M26" s="22">
        <v>437</v>
      </c>
      <c r="N26" s="28"/>
      <c r="O26" s="28"/>
      <c r="P26" s="28"/>
      <c r="Q26" s="22">
        <v>420</v>
      </c>
      <c r="R26" s="28"/>
      <c r="S26" s="28"/>
      <c r="T26" s="28"/>
      <c r="U26" s="22">
        <v>1081</v>
      </c>
      <c r="V26" s="28"/>
      <c r="W26" s="28"/>
      <c r="X26" s="28"/>
      <c r="Y26" s="22">
        <v>1104</v>
      </c>
    </row>
    <row r="27" spans="1:25" ht="13.5">
      <c r="A27" s="6" t="s">
        <v>169</v>
      </c>
      <c r="B27" s="28">
        <v>2885</v>
      </c>
      <c r="C27" s="28">
        <v>1949</v>
      </c>
      <c r="D27" s="28">
        <v>1139</v>
      </c>
      <c r="E27" s="22">
        <v>4307</v>
      </c>
      <c r="F27" s="28">
        <v>3118</v>
      </c>
      <c r="G27" s="28">
        <v>2265</v>
      </c>
      <c r="H27" s="28">
        <v>978</v>
      </c>
      <c r="I27" s="22">
        <v>3414</v>
      </c>
      <c r="J27" s="28">
        <v>1908</v>
      </c>
      <c r="K27" s="28">
        <v>1357</v>
      </c>
      <c r="L27" s="28">
        <v>730</v>
      </c>
      <c r="M27" s="22">
        <v>2957</v>
      </c>
      <c r="N27" s="28">
        <v>2498</v>
      </c>
      <c r="O27" s="28">
        <v>1991</v>
      </c>
      <c r="P27" s="28">
        <v>703</v>
      </c>
      <c r="Q27" s="22">
        <v>3296</v>
      </c>
      <c r="R27" s="28">
        <v>2785</v>
      </c>
      <c r="S27" s="28">
        <v>2584</v>
      </c>
      <c r="T27" s="28">
        <v>1953</v>
      </c>
      <c r="U27" s="22">
        <v>3067</v>
      </c>
      <c r="V27" s="28">
        <v>2944</v>
      </c>
      <c r="W27" s="28">
        <v>2325</v>
      </c>
      <c r="X27" s="28">
        <v>1058</v>
      </c>
      <c r="Y27" s="22">
        <v>3795</v>
      </c>
    </row>
    <row r="28" spans="1:25" ht="13.5">
      <c r="A28" s="6" t="s">
        <v>317</v>
      </c>
      <c r="B28" s="28">
        <v>20600</v>
      </c>
      <c r="C28" s="28">
        <v>15504</v>
      </c>
      <c r="D28" s="28">
        <v>9074</v>
      </c>
      <c r="E28" s="22">
        <v>20938</v>
      </c>
      <c r="F28" s="28">
        <v>9800</v>
      </c>
      <c r="G28" s="28">
        <v>4679</v>
      </c>
      <c r="H28" s="28">
        <v>2547</v>
      </c>
      <c r="I28" s="22">
        <v>12211</v>
      </c>
      <c r="J28" s="28">
        <v>7084</v>
      </c>
      <c r="K28" s="28">
        <v>4047</v>
      </c>
      <c r="L28" s="28">
        <v>3445</v>
      </c>
      <c r="M28" s="22">
        <v>12698</v>
      </c>
      <c r="N28" s="28">
        <v>9882</v>
      </c>
      <c r="O28" s="28">
        <v>6921</v>
      </c>
      <c r="P28" s="28">
        <v>4247</v>
      </c>
      <c r="Q28" s="22">
        <v>10155</v>
      </c>
      <c r="R28" s="28">
        <v>7550</v>
      </c>
      <c r="S28" s="28">
        <v>4887</v>
      </c>
      <c r="T28" s="28">
        <v>3761</v>
      </c>
      <c r="U28" s="22">
        <v>17781</v>
      </c>
      <c r="V28" s="28">
        <v>13111</v>
      </c>
      <c r="W28" s="28">
        <v>7889</v>
      </c>
      <c r="X28" s="28">
        <v>5438</v>
      </c>
      <c r="Y28" s="22">
        <v>13309</v>
      </c>
    </row>
    <row r="29" spans="1:25" ht="13.5">
      <c r="A29" s="6" t="s">
        <v>318</v>
      </c>
      <c r="B29" s="28">
        <v>8239</v>
      </c>
      <c r="C29" s="28">
        <v>5565</v>
      </c>
      <c r="D29" s="28">
        <v>2752</v>
      </c>
      <c r="E29" s="22">
        <v>11783</v>
      </c>
      <c r="F29" s="28">
        <v>8860</v>
      </c>
      <c r="G29" s="28">
        <v>5701</v>
      </c>
      <c r="H29" s="28">
        <v>2746</v>
      </c>
      <c r="I29" s="22">
        <v>10318</v>
      </c>
      <c r="J29" s="28">
        <v>8179</v>
      </c>
      <c r="K29" s="28">
        <v>5235</v>
      </c>
      <c r="L29" s="28">
        <v>2649</v>
      </c>
      <c r="M29" s="22">
        <v>10713</v>
      </c>
      <c r="N29" s="28">
        <v>8141</v>
      </c>
      <c r="O29" s="28">
        <v>5392</v>
      </c>
      <c r="P29" s="28">
        <v>2849</v>
      </c>
      <c r="Q29" s="22">
        <v>12238</v>
      </c>
      <c r="R29" s="28">
        <v>9474</v>
      </c>
      <c r="S29" s="28">
        <v>6437</v>
      </c>
      <c r="T29" s="28">
        <v>3366</v>
      </c>
      <c r="U29" s="22">
        <v>11183</v>
      </c>
      <c r="V29" s="28">
        <v>8034</v>
      </c>
      <c r="W29" s="28">
        <v>5317</v>
      </c>
      <c r="X29" s="28">
        <v>2812</v>
      </c>
      <c r="Y29" s="22">
        <v>10531</v>
      </c>
    </row>
    <row r="30" spans="1:25" ht="13.5">
      <c r="A30" s="6" t="s">
        <v>321</v>
      </c>
      <c r="B30" s="28"/>
      <c r="C30" s="28"/>
      <c r="D30" s="28"/>
      <c r="E30" s="22"/>
      <c r="F30" s="28"/>
      <c r="G30" s="28"/>
      <c r="H30" s="28">
        <v>297</v>
      </c>
      <c r="I30" s="22"/>
      <c r="J30" s="28">
        <v>4506</v>
      </c>
      <c r="K30" s="28">
        <v>4475</v>
      </c>
      <c r="L30" s="28">
        <v>225</v>
      </c>
      <c r="M30" s="22">
        <v>1438</v>
      </c>
      <c r="N30" s="28">
        <v>2833</v>
      </c>
      <c r="O30" s="28">
        <v>2671</v>
      </c>
      <c r="P30" s="28">
        <v>1249</v>
      </c>
      <c r="Q30" s="22"/>
      <c r="R30" s="28"/>
      <c r="S30" s="28"/>
      <c r="T30" s="28"/>
      <c r="U30" s="22">
        <v>5991</v>
      </c>
      <c r="V30" s="28">
        <v>6574</v>
      </c>
      <c r="W30" s="28">
        <v>3035</v>
      </c>
      <c r="X30" s="28"/>
      <c r="Y30" s="22">
        <v>3195</v>
      </c>
    </row>
    <row r="31" spans="1:25" ht="13.5">
      <c r="A31" s="6" t="s">
        <v>42</v>
      </c>
      <c r="B31" s="28"/>
      <c r="C31" s="28"/>
      <c r="D31" s="28"/>
      <c r="E31" s="22"/>
      <c r="F31" s="28"/>
      <c r="G31" s="28">
        <v>245</v>
      </c>
      <c r="H31" s="28">
        <v>402</v>
      </c>
      <c r="I31" s="22"/>
      <c r="J31" s="28"/>
      <c r="K31" s="28"/>
      <c r="L31" s="28"/>
      <c r="M31" s="22"/>
      <c r="N31" s="28"/>
      <c r="O31" s="28"/>
      <c r="P31" s="28"/>
      <c r="Q31" s="22">
        <v>1852</v>
      </c>
      <c r="R31" s="28">
        <v>3861</v>
      </c>
      <c r="S31" s="28">
        <v>3084</v>
      </c>
      <c r="T31" s="28">
        <v>1019</v>
      </c>
      <c r="U31" s="22"/>
      <c r="V31" s="28"/>
      <c r="W31" s="28"/>
      <c r="X31" s="28"/>
      <c r="Y31" s="22"/>
    </row>
    <row r="32" spans="1:25" ht="13.5">
      <c r="A32" s="6" t="s">
        <v>169</v>
      </c>
      <c r="B32" s="28">
        <v>6300</v>
      </c>
      <c r="C32" s="28">
        <v>4962</v>
      </c>
      <c r="D32" s="28">
        <v>2627</v>
      </c>
      <c r="E32" s="22">
        <v>5049</v>
      </c>
      <c r="F32" s="28">
        <v>5248</v>
      </c>
      <c r="G32" s="28">
        <v>3580</v>
      </c>
      <c r="H32" s="28">
        <v>1314</v>
      </c>
      <c r="I32" s="22">
        <v>6057</v>
      </c>
      <c r="J32" s="28">
        <v>5106</v>
      </c>
      <c r="K32" s="28">
        <v>3912</v>
      </c>
      <c r="L32" s="28">
        <v>1192</v>
      </c>
      <c r="M32" s="22">
        <v>5743</v>
      </c>
      <c r="N32" s="28">
        <v>4445</v>
      </c>
      <c r="O32" s="28">
        <v>2134</v>
      </c>
      <c r="P32" s="28">
        <v>802</v>
      </c>
      <c r="Q32" s="22">
        <v>5032</v>
      </c>
      <c r="R32" s="28">
        <v>3490</v>
      </c>
      <c r="S32" s="28">
        <v>2064</v>
      </c>
      <c r="T32" s="28">
        <v>1165</v>
      </c>
      <c r="U32" s="22">
        <v>4700</v>
      </c>
      <c r="V32" s="28">
        <v>3615</v>
      </c>
      <c r="W32" s="28">
        <v>2511</v>
      </c>
      <c r="X32" s="28">
        <v>2122</v>
      </c>
      <c r="Y32" s="22">
        <v>3640</v>
      </c>
    </row>
    <row r="33" spans="1:25" ht="13.5">
      <c r="A33" s="6" t="s">
        <v>322</v>
      </c>
      <c r="B33" s="28">
        <v>14540</v>
      </c>
      <c r="C33" s="28">
        <v>10527</v>
      </c>
      <c r="D33" s="28">
        <v>5379</v>
      </c>
      <c r="E33" s="22">
        <v>18756</v>
      </c>
      <c r="F33" s="28">
        <v>14108</v>
      </c>
      <c r="G33" s="28">
        <v>9527</v>
      </c>
      <c r="H33" s="28">
        <v>4760</v>
      </c>
      <c r="I33" s="22">
        <v>17615</v>
      </c>
      <c r="J33" s="28">
        <v>17792</v>
      </c>
      <c r="K33" s="28">
        <v>13623</v>
      </c>
      <c r="L33" s="28">
        <v>4068</v>
      </c>
      <c r="M33" s="22">
        <v>17894</v>
      </c>
      <c r="N33" s="28">
        <v>15420</v>
      </c>
      <c r="O33" s="28">
        <v>10199</v>
      </c>
      <c r="P33" s="28">
        <v>4901</v>
      </c>
      <c r="Q33" s="22">
        <v>19122</v>
      </c>
      <c r="R33" s="28">
        <v>16826</v>
      </c>
      <c r="S33" s="28">
        <v>11586</v>
      </c>
      <c r="T33" s="28">
        <v>5551</v>
      </c>
      <c r="U33" s="22">
        <v>21875</v>
      </c>
      <c r="V33" s="28">
        <v>18224</v>
      </c>
      <c r="W33" s="28">
        <v>10864</v>
      </c>
      <c r="X33" s="28">
        <v>4934</v>
      </c>
      <c r="Y33" s="22">
        <v>17368</v>
      </c>
    </row>
    <row r="34" spans="1:25" ht="14.25" thickBot="1">
      <c r="A34" s="25" t="s">
        <v>323</v>
      </c>
      <c r="B34" s="29">
        <v>51694</v>
      </c>
      <c r="C34" s="29">
        <v>31499</v>
      </c>
      <c r="D34" s="29">
        <v>17484</v>
      </c>
      <c r="E34" s="23">
        <v>54565</v>
      </c>
      <c r="F34" s="29">
        <v>35905</v>
      </c>
      <c r="G34" s="29">
        <v>17045</v>
      </c>
      <c r="H34" s="29">
        <v>10171</v>
      </c>
      <c r="I34" s="23">
        <v>48375</v>
      </c>
      <c r="J34" s="29">
        <v>37849</v>
      </c>
      <c r="K34" s="29">
        <v>23525</v>
      </c>
      <c r="L34" s="29">
        <v>16023</v>
      </c>
      <c r="M34" s="23">
        <v>60245</v>
      </c>
      <c r="N34" s="29">
        <v>45430</v>
      </c>
      <c r="O34" s="29">
        <v>27525</v>
      </c>
      <c r="P34" s="29">
        <v>15373</v>
      </c>
      <c r="Q34" s="23">
        <v>64714</v>
      </c>
      <c r="R34" s="29">
        <v>44222</v>
      </c>
      <c r="S34" s="29">
        <v>24838</v>
      </c>
      <c r="T34" s="29">
        <v>11056</v>
      </c>
      <c r="U34" s="23">
        <v>28751</v>
      </c>
      <c r="V34" s="29">
        <v>24041</v>
      </c>
      <c r="W34" s="29">
        <v>15478</v>
      </c>
      <c r="X34" s="29">
        <v>9997</v>
      </c>
      <c r="Y34" s="23">
        <v>38064</v>
      </c>
    </row>
    <row r="35" spans="1:25" ht="14.25" thickTop="1">
      <c r="A35" s="6" t="s">
        <v>326</v>
      </c>
      <c r="B35" s="28">
        <v>1781</v>
      </c>
      <c r="C35" s="28">
        <v>331</v>
      </c>
      <c r="D35" s="28">
        <v>172</v>
      </c>
      <c r="E35" s="22">
        <v>1028</v>
      </c>
      <c r="F35" s="28">
        <v>61</v>
      </c>
      <c r="G35" s="28">
        <v>34</v>
      </c>
      <c r="H35" s="28"/>
      <c r="I35" s="22">
        <v>768</v>
      </c>
      <c r="J35" s="28"/>
      <c r="K35" s="28"/>
      <c r="L35" s="28">
        <v>28</v>
      </c>
      <c r="M35" s="22">
        <v>139</v>
      </c>
      <c r="N35" s="28">
        <v>78</v>
      </c>
      <c r="O35" s="28">
        <v>41</v>
      </c>
      <c r="P35" s="28"/>
      <c r="Q35" s="22">
        <v>2958</v>
      </c>
      <c r="R35" s="28">
        <v>572</v>
      </c>
      <c r="S35" s="28">
        <v>519</v>
      </c>
      <c r="T35" s="28">
        <v>512</v>
      </c>
      <c r="U35" s="22">
        <v>1183</v>
      </c>
      <c r="V35" s="28">
        <v>771</v>
      </c>
      <c r="W35" s="28">
        <v>736</v>
      </c>
      <c r="X35" s="28"/>
      <c r="Y35" s="22">
        <v>599</v>
      </c>
    </row>
    <row r="36" spans="1:25" ht="13.5">
      <c r="A36" s="6" t="s">
        <v>324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>
        <v>35</v>
      </c>
      <c r="N36" s="28"/>
      <c r="O36" s="28"/>
      <c r="P36" s="28">
        <v>301</v>
      </c>
      <c r="Q36" s="22">
        <v>21</v>
      </c>
      <c r="R36" s="28"/>
      <c r="S36" s="28"/>
      <c r="T36" s="28"/>
      <c r="U36" s="22">
        <v>22</v>
      </c>
      <c r="V36" s="28"/>
      <c r="W36" s="28"/>
      <c r="X36" s="28"/>
      <c r="Y36" s="22">
        <v>96</v>
      </c>
    </row>
    <row r="37" spans="1:25" ht="13.5">
      <c r="A37" s="6" t="s">
        <v>43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>
        <v>210</v>
      </c>
      <c r="N37" s="28"/>
      <c r="O37" s="28"/>
      <c r="P37" s="28">
        <v>102</v>
      </c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328</v>
      </c>
      <c r="B38" s="28"/>
      <c r="C38" s="28"/>
      <c r="D38" s="28"/>
      <c r="E38" s="22">
        <v>535</v>
      </c>
      <c r="F38" s="28">
        <v>535</v>
      </c>
      <c r="G38" s="28">
        <v>466</v>
      </c>
      <c r="H38" s="28"/>
      <c r="I38" s="22">
        <v>806</v>
      </c>
      <c r="J38" s="28">
        <v>640</v>
      </c>
      <c r="K38" s="28">
        <v>564</v>
      </c>
      <c r="L38" s="28"/>
      <c r="M38" s="22">
        <v>497</v>
      </c>
      <c r="N38" s="28">
        <v>546</v>
      </c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325</v>
      </c>
      <c r="B39" s="28"/>
      <c r="C39" s="28"/>
      <c r="D39" s="28"/>
      <c r="E39" s="22">
        <v>1117</v>
      </c>
      <c r="F39" s="28"/>
      <c r="G39" s="28"/>
      <c r="H39" s="28"/>
      <c r="I39" s="22">
        <v>1009</v>
      </c>
      <c r="J39" s="28"/>
      <c r="K39" s="28"/>
      <c r="L39" s="28"/>
      <c r="M39" s="22">
        <v>69</v>
      </c>
      <c r="N39" s="28"/>
      <c r="O39" s="28"/>
      <c r="P39" s="28"/>
      <c r="Q39" s="22">
        <v>810</v>
      </c>
      <c r="R39" s="28">
        <v>76</v>
      </c>
      <c r="S39" s="28">
        <v>46</v>
      </c>
      <c r="T39" s="28">
        <v>30</v>
      </c>
      <c r="U39" s="22">
        <v>705</v>
      </c>
      <c r="V39" s="28">
        <v>624</v>
      </c>
      <c r="W39" s="28">
        <v>608</v>
      </c>
      <c r="X39" s="28">
        <v>440</v>
      </c>
      <c r="Y39" s="22">
        <v>365</v>
      </c>
    </row>
    <row r="40" spans="1:25" ht="13.5">
      <c r="A40" s="6" t="s">
        <v>169</v>
      </c>
      <c r="B40" s="28">
        <v>238</v>
      </c>
      <c r="C40" s="28">
        <v>33</v>
      </c>
      <c r="D40" s="28">
        <v>13</v>
      </c>
      <c r="E40" s="22"/>
      <c r="F40" s="28">
        <v>41</v>
      </c>
      <c r="G40" s="28">
        <v>1</v>
      </c>
      <c r="H40" s="28">
        <v>4</v>
      </c>
      <c r="I40" s="22"/>
      <c r="J40" s="28">
        <v>635</v>
      </c>
      <c r="K40" s="28">
        <v>440</v>
      </c>
      <c r="L40" s="28">
        <v>3</v>
      </c>
      <c r="M40" s="22"/>
      <c r="N40" s="28">
        <v>197</v>
      </c>
      <c r="O40" s="28">
        <v>143</v>
      </c>
      <c r="P40" s="28">
        <v>36</v>
      </c>
      <c r="Q40" s="22"/>
      <c r="R40" s="28">
        <v>32</v>
      </c>
      <c r="S40" s="28">
        <v>32</v>
      </c>
      <c r="T40" s="28"/>
      <c r="U40" s="22"/>
      <c r="V40" s="28">
        <v>148</v>
      </c>
      <c r="W40" s="28"/>
      <c r="X40" s="28"/>
      <c r="Y40" s="22"/>
    </row>
    <row r="41" spans="1:25" ht="13.5">
      <c r="A41" s="6" t="s">
        <v>329</v>
      </c>
      <c r="B41" s="28">
        <v>2020</v>
      </c>
      <c r="C41" s="28">
        <v>364</v>
      </c>
      <c r="D41" s="28">
        <v>185</v>
      </c>
      <c r="E41" s="22">
        <v>2723</v>
      </c>
      <c r="F41" s="28">
        <v>638</v>
      </c>
      <c r="G41" s="28">
        <v>501</v>
      </c>
      <c r="H41" s="28">
        <v>4</v>
      </c>
      <c r="I41" s="22">
        <v>2655</v>
      </c>
      <c r="J41" s="28">
        <v>1275</v>
      </c>
      <c r="K41" s="28">
        <v>1005</v>
      </c>
      <c r="L41" s="28">
        <v>31</v>
      </c>
      <c r="M41" s="22">
        <v>994</v>
      </c>
      <c r="N41" s="28">
        <v>822</v>
      </c>
      <c r="O41" s="28">
        <v>185</v>
      </c>
      <c r="P41" s="28">
        <v>440</v>
      </c>
      <c r="Q41" s="22">
        <v>4010</v>
      </c>
      <c r="R41" s="28">
        <v>680</v>
      </c>
      <c r="S41" s="28">
        <v>598</v>
      </c>
      <c r="T41" s="28">
        <v>543</v>
      </c>
      <c r="U41" s="22">
        <v>2473</v>
      </c>
      <c r="V41" s="28">
        <v>1544</v>
      </c>
      <c r="W41" s="28">
        <v>1344</v>
      </c>
      <c r="X41" s="28">
        <v>440</v>
      </c>
      <c r="Y41" s="22">
        <v>1061</v>
      </c>
    </row>
    <row r="42" spans="1:25" ht="13.5">
      <c r="A42" s="6" t="s">
        <v>52</v>
      </c>
      <c r="B42" s="28">
        <v>4248</v>
      </c>
      <c r="C42" s="28"/>
      <c r="D42" s="28">
        <v>562</v>
      </c>
      <c r="E42" s="22">
        <v>1253</v>
      </c>
      <c r="F42" s="28">
        <v>911</v>
      </c>
      <c r="G42" s="28"/>
      <c r="H42" s="28">
        <v>133</v>
      </c>
      <c r="I42" s="22">
        <v>2971</v>
      </c>
      <c r="J42" s="28">
        <v>291</v>
      </c>
      <c r="K42" s="28"/>
      <c r="L42" s="28"/>
      <c r="M42" s="22">
        <v>8726</v>
      </c>
      <c r="N42" s="28"/>
      <c r="O42" s="28"/>
      <c r="P42" s="28"/>
      <c r="Q42" s="22">
        <v>16280</v>
      </c>
      <c r="R42" s="28">
        <v>3307</v>
      </c>
      <c r="S42" s="28">
        <v>2181</v>
      </c>
      <c r="T42" s="28"/>
      <c r="U42" s="22">
        <v>13945</v>
      </c>
      <c r="V42" s="28">
        <v>549</v>
      </c>
      <c r="W42" s="28">
        <v>519</v>
      </c>
      <c r="X42" s="28"/>
      <c r="Y42" s="22">
        <v>2252</v>
      </c>
    </row>
    <row r="43" spans="1:25" ht="13.5">
      <c r="A43" s="6" t="s">
        <v>50</v>
      </c>
      <c r="B43" s="28">
        <v>2043</v>
      </c>
      <c r="C43" s="28">
        <v>2025</v>
      </c>
      <c r="D43" s="28">
        <v>813</v>
      </c>
      <c r="E43" s="22">
        <v>1467</v>
      </c>
      <c r="F43" s="28">
        <v>138</v>
      </c>
      <c r="G43" s="28">
        <v>132</v>
      </c>
      <c r="H43" s="28">
        <v>21</v>
      </c>
      <c r="I43" s="22">
        <v>427</v>
      </c>
      <c r="J43" s="28"/>
      <c r="K43" s="28"/>
      <c r="L43" s="28"/>
      <c r="M43" s="22">
        <v>566</v>
      </c>
      <c r="N43" s="28"/>
      <c r="O43" s="28"/>
      <c r="P43" s="28"/>
      <c r="Q43" s="22">
        <v>1118</v>
      </c>
      <c r="R43" s="28"/>
      <c r="S43" s="28"/>
      <c r="T43" s="28"/>
      <c r="U43" s="22">
        <v>5261</v>
      </c>
      <c r="V43" s="28"/>
      <c r="W43" s="28"/>
      <c r="X43" s="28"/>
      <c r="Y43" s="22">
        <v>775</v>
      </c>
    </row>
    <row r="44" spans="1:25" ht="13.5">
      <c r="A44" s="6" t="s">
        <v>48</v>
      </c>
      <c r="B44" s="28">
        <v>1463</v>
      </c>
      <c r="C44" s="28">
        <v>1053</v>
      </c>
      <c r="D44" s="28">
        <v>587</v>
      </c>
      <c r="E44" s="22">
        <v>3104</v>
      </c>
      <c r="F44" s="28">
        <v>1783</v>
      </c>
      <c r="G44" s="28">
        <v>1316</v>
      </c>
      <c r="H44" s="28">
        <v>413</v>
      </c>
      <c r="I44" s="22">
        <v>2368</v>
      </c>
      <c r="J44" s="28">
        <v>1237</v>
      </c>
      <c r="K44" s="28">
        <v>882</v>
      </c>
      <c r="L44" s="28">
        <v>413</v>
      </c>
      <c r="M44" s="22">
        <v>3372</v>
      </c>
      <c r="N44" s="28">
        <v>2448</v>
      </c>
      <c r="O44" s="28">
        <v>1445</v>
      </c>
      <c r="P44" s="28">
        <v>674</v>
      </c>
      <c r="Q44" s="22">
        <v>4876</v>
      </c>
      <c r="R44" s="28">
        <v>2802</v>
      </c>
      <c r="S44" s="28">
        <v>2208</v>
      </c>
      <c r="T44" s="28"/>
      <c r="U44" s="22">
        <v>5774</v>
      </c>
      <c r="V44" s="28">
        <v>2983</v>
      </c>
      <c r="W44" s="28">
        <v>1863</v>
      </c>
      <c r="X44" s="28">
        <v>719</v>
      </c>
      <c r="Y44" s="22">
        <v>5087</v>
      </c>
    </row>
    <row r="45" spans="1:25" ht="13.5">
      <c r="A45" s="6" t="s">
        <v>2</v>
      </c>
      <c r="B45" s="28"/>
      <c r="C45" s="28"/>
      <c r="D45" s="28"/>
      <c r="E45" s="22"/>
      <c r="F45" s="28">
        <v>858</v>
      </c>
      <c r="G45" s="28"/>
      <c r="H45" s="28">
        <v>858</v>
      </c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6" t="s">
        <v>333</v>
      </c>
      <c r="B46" s="28"/>
      <c r="C46" s="28"/>
      <c r="D46" s="28"/>
      <c r="E46" s="22"/>
      <c r="F46" s="28"/>
      <c r="G46" s="28"/>
      <c r="H46" s="28"/>
      <c r="I46" s="22"/>
      <c r="J46" s="28">
        <v>2029</v>
      </c>
      <c r="K46" s="28">
        <v>2353</v>
      </c>
      <c r="L46" s="28">
        <v>1506</v>
      </c>
      <c r="M46" s="22">
        <v>1773</v>
      </c>
      <c r="N46" s="28">
        <v>1415</v>
      </c>
      <c r="O46" s="28">
        <v>1425</v>
      </c>
      <c r="P46" s="28">
        <v>1287</v>
      </c>
      <c r="Q46" s="22">
        <v>1391</v>
      </c>
      <c r="R46" s="28">
        <v>1264</v>
      </c>
      <c r="S46" s="28">
        <v>276</v>
      </c>
      <c r="T46" s="28"/>
      <c r="U46" s="22">
        <v>1475</v>
      </c>
      <c r="V46" s="28">
        <v>1211</v>
      </c>
      <c r="W46" s="28">
        <v>856</v>
      </c>
      <c r="X46" s="28"/>
      <c r="Y46" s="22">
        <v>602</v>
      </c>
    </row>
    <row r="47" spans="1:25" ht="13.5">
      <c r="A47" s="6" t="s">
        <v>332</v>
      </c>
      <c r="B47" s="28"/>
      <c r="C47" s="28"/>
      <c r="D47" s="28"/>
      <c r="E47" s="22">
        <v>1815</v>
      </c>
      <c r="F47" s="28"/>
      <c r="G47" s="28"/>
      <c r="H47" s="28"/>
      <c r="I47" s="22">
        <v>2024</v>
      </c>
      <c r="J47" s="28">
        <v>1695</v>
      </c>
      <c r="K47" s="28">
        <v>1058</v>
      </c>
      <c r="L47" s="28">
        <v>426</v>
      </c>
      <c r="M47" s="22">
        <v>1489</v>
      </c>
      <c r="N47" s="28">
        <v>1091</v>
      </c>
      <c r="O47" s="28">
        <v>720</v>
      </c>
      <c r="P47" s="28">
        <v>271</v>
      </c>
      <c r="Q47" s="22">
        <v>3717</v>
      </c>
      <c r="R47" s="28">
        <v>2405</v>
      </c>
      <c r="S47" s="28">
        <v>1645</v>
      </c>
      <c r="T47" s="28">
        <v>831</v>
      </c>
      <c r="U47" s="22">
        <v>2978</v>
      </c>
      <c r="V47" s="28">
        <v>2162</v>
      </c>
      <c r="W47" s="28">
        <v>1629</v>
      </c>
      <c r="X47" s="28">
        <v>678</v>
      </c>
      <c r="Y47" s="22">
        <v>4154</v>
      </c>
    </row>
    <row r="48" spans="1:25" ht="13.5">
      <c r="A48" s="6" t="s">
        <v>62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>
        <v>1147</v>
      </c>
      <c r="V48" s="28">
        <v>1172</v>
      </c>
      <c r="W48" s="28">
        <v>1172</v>
      </c>
      <c r="X48" s="28">
        <v>1172</v>
      </c>
      <c r="Y48" s="22"/>
    </row>
    <row r="49" spans="1:25" ht="13.5">
      <c r="A49" s="6" t="s">
        <v>57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>
        <v>362</v>
      </c>
      <c r="N49" s="28"/>
      <c r="O49" s="28"/>
      <c r="P49" s="28"/>
      <c r="Q49" s="22">
        <v>2396</v>
      </c>
      <c r="R49" s="28">
        <v>1439</v>
      </c>
      <c r="S49" s="28"/>
      <c r="T49" s="28">
        <v>637</v>
      </c>
      <c r="U49" s="22">
        <v>2599</v>
      </c>
      <c r="V49" s="28">
        <v>2875</v>
      </c>
      <c r="W49" s="28"/>
      <c r="X49" s="28"/>
      <c r="Y49" s="22">
        <v>1026</v>
      </c>
    </row>
    <row r="50" spans="1:25" ht="13.5">
      <c r="A50" s="6" t="s">
        <v>56</v>
      </c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>
        <v>311</v>
      </c>
      <c r="N50" s="28"/>
      <c r="O50" s="28"/>
      <c r="P50" s="28"/>
      <c r="Q50" s="22">
        <v>1226</v>
      </c>
      <c r="R50" s="28"/>
      <c r="S50" s="28"/>
      <c r="T50" s="28"/>
      <c r="U50" s="22"/>
      <c r="V50" s="28"/>
      <c r="W50" s="28"/>
      <c r="X50" s="28"/>
      <c r="Y50" s="22">
        <v>444</v>
      </c>
    </row>
    <row r="51" spans="1:25" ht="13.5">
      <c r="A51" s="6" t="s">
        <v>61</v>
      </c>
      <c r="B51" s="28"/>
      <c r="C51" s="28"/>
      <c r="D51" s="28"/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/>
      <c r="R51" s="28"/>
      <c r="S51" s="28"/>
      <c r="T51" s="28"/>
      <c r="U51" s="22">
        <v>618</v>
      </c>
      <c r="V51" s="28">
        <v>602</v>
      </c>
      <c r="W51" s="28">
        <v>602</v>
      </c>
      <c r="X51" s="28">
        <v>600</v>
      </c>
      <c r="Y51" s="22">
        <v>130</v>
      </c>
    </row>
    <row r="52" spans="1:25" ht="13.5">
      <c r="A52" s="6" t="s">
        <v>44</v>
      </c>
      <c r="B52" s="28"/>
      <c r="C52" s="28"/>
      <c r="D52" s="28"/>
      <c r="E52" s="22"/>
      <c r="F52" s="28"/>
      <c r="G52" s="28"/>
      <c r="H52" s="28"/>
      <c r="I52" s="22"/>
      <c r="J52" s="28"/>
      <c r="K52" s="28"/>
      <c r="L52" s="28"/>
      <c r="M52" s="22"/>
      <c r="N52" s="28"/>
      <c r="O52" s="28"/>
      <c r="P52" s="28"/>
      <c r="Q52" s="22"/>
      <c r="R52" s="28"/>
      <c r="S52" s="28"/>
      <c r="T52" s="28"/>
      <c r="U52" s="22"/>
      <c r="V52" s="28"/>
      <c r="W52" s="28"/>
      <c r="X52" s="28"/>
      <c r="Y52" s="22">
        <v>5</v>
      </c>
    </row>
    <row r="53" spans="1:25" ht="13.5">
      <c r="A53" s="6" t="s">
        <v>54</v>
      </c>
      <c r="B53" s="28"/>
      <c r="C53" s="28"/>
      <c r="D53" s="28"/>
      <c r="E53" s="22"/>
      <c r="F53" s="28"/>
      <c r="G53" s="28"/>
      <c r="H53" s="28"/>
      <c r="I53" s="22"/>
      <c r="J53" s="28"/>
      <c r="K53" s="28"/>
      <c r="L53" s="28"/>
      <c r="M53" s="22">
        <v>4945</v>
      </c>
      <c r="N53" s="28"/>
      <c r="O53" s="28"/>
      <c r="P53" s="28"/>
      <c r="Q53" s="22"/>
      <c r="R53" s="28"/>
      <c r="S53" s="28"/>
      <c r="T53" s="28"/>
      <c r="U53" s="22"/>
      <c r="V53" s="28"/>
      <c r="W53" s="28"/>
      <c r="X53" s="28"/>
      <c r="Y53" s="22">
        <v>535</v>
      </c>
    </row>
    <row r="54" spans="1:25" ht="13.5">
      <c r="A54" s="6" t="s">
        <v>53</v>
      </c>
      <c r="B54" s="28"/>
      <c r="C54" s="28"/>
      <c r="D54" s="28"/>
      <c r="E54" s="22"/>
      <c r="F54" s="28"/>
      <c r="G54" s="28"/>
      <c r="H54" s="28"/>
      <c r="I54" s="22"/>
      <c r="J54" s="28"/>
      <c r="K54" s="28"/>
      <c r="L54" s="28"/>
      <c r="M54" s="22">
        <v>61</v>
      </c>
      <c r="N54" s="28"/>
      <c r="O54" s="28"/>
      <c r="P54" s="28"/>
      <c r="Q54" s="22">
        <v>592</v>
      </c>
      <c r="R54" s="28"/>
      <c r="S54" s="28"/>
      <c r="T54" s="28"/>
      <c r="U54" s="22">
        <v>128</v>
      </c>
      <c r="V54" s="28"/>
      <c r="W54" s="28"/>
      <c r="X54" s="28"/>
      <c r="Y54" s="22">
        <v>671</v>
      </c>
    </row>
    <row r="55" spans="1:25" ht="13.5">
      <c r="A55" s="6" t="s">
        <v>63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/>
      <c r="R55" s="28"/>
      <c r="S55" s="28"/>
      <c r="T55" s="28"/>
      <c r="U55" s="22">
        <v>1</v>
      </c>
      <c r="V55" s="28"/>
      <c r="W55" s="28"/>
      <c r="X55" s="28"/>
      <c r="Y55" s="22">
        <v>2</v>
      </c>
    </row>
    <row r="56" spans="1:25" ht="13.5">
      <c r="A56" s="6" t="s">
        <v>169</v>
      </c>
      <c r="B56" s="28">
        <v>1134</v>
      </c>
      <c r="C56" s="28">
        <v>1428</v>
      </c>
      <c r="D56" s="28">
        <v>424</v>
      </c>
      <c r="E56" s="22">
        <v>2036</v>
      </c>
      <c r="F56" s="28">
        <v>3666</v>
      </c>
      <c r="G56" s="28">
        <v>4126</v>
      </c>
      <c r="H56" s="28">
        <v>1135</v>
      </c>
      <c r="I56" s="22">
        <v>3353</v>
      </c>
      <c r="J56" s="28">
        <v>1180</v>
      </c>
      <c r="K56" s="28">
        <v>1379</v>
      </c>
      <c r="L56" s="28">
        <v>795</v>
      </c>
      <c r="M56" s="22"/>
      <c r="N56" s="28">
        <v>3274</v>
      </c>
      <c r="O56" s="28">
        <v>2955</v>
      </c>
      <c r="P56" s="28">
        <v>152</v>
      </c>
      <c r="Q56" s="22"/>
      <c r="R56" s="28">
        <v>1672</v>
      </c>
      <c r="S56" s="28">
        <v>1559</v>
      </c>
      <c r="T56" s="28">
        <v>590</v>
      </c>
      <c r="U56" s="22"/>
      <c r="V56" s="28">
        <v>318</v>
      </c>
      <c r="W56" s="28">
        <v>424</v>
      </c>
      <c r="X56" s="28">
        <v>494</v>
      </c>
      <c r="Y56" s="22"/>
    </row>
    <row r="57" spans="1:25" ht="13.5">
      <c r="A57" s="6" t="s">
        <v>64</v>
      </c>
      <c r="B57" s="28">
        <v>8890</v>
      </c>
      <c r="C57" s="28">
        <v>4507</v>
      </c>
      <c r="D57" s="28">
        <v>2388</v>
      </c>
      <c r="E57" s="22">
        <v>19356</v>
      </c>
      <c r="F57" s="28">
        <v>7358</v>
      </c>
      <c r="G57" s="28">
        <v>6433</v>
      </c>
      <c r="H57" s="28">
        <v>2562</v>
      </c>
      <c r="I57" s="22">
        <v>11145</v>
      </c>
      <c r="J57" s="28">
        <v>6434</v>
      </c>
      <c r="K57" s="28">
        <v>5673</v>
      </c>
      <c r="L57" s="28">
        <v>3142</v>
      </c>
      <c r="M57" s="22">
        <v>22162</v>
      </c>
      <c r="N57" s="28">
        <v>8230</v>
      </c>
      <c r="O57" s="28">
        <v>6546</v>
      </c>
      <c r="P57" s="28">
        <v>2385</v>
      </c>
      <c r="Q57" s="22">
        <v>31599</v>
      </c>
      <c r="R57" s="28">
        <v>12890</v>
      </c>
      <c r="S57" s="28">
        <v>7872</v>
      </c>
      <c r="T57" s="28">
        <v>2059</v>
      </c>
      <c r="U57" s="22">
        <v>33930</v>
      </c>
      <c r="V57" s="28">
        <v>11876</v>
      </c>
      <c r="W57" s="28">
        <v>7067</v>
      </c>
      <c r="X57" s="28">
        <v>3665</v>
      </c>
      <c r="Y57" s="22">
        <v>15864</v>
      </c>
    </row>
    <row r="58" spans="1:25" ht="13.5">
      <c r="A58" s="7" t="s">
        <v>65</v>
      </c>
      <c r="B58" s="28">
        <v>44823</v>
      </c>
      <c r="C58" s="28">
        <v>27356</v>
      </c>
      <c r="D58" s="28">
        <v>15282</v>
      </c>
      <c r="E58" s="22">
        <v>37932</v>
      </c>
      <c r="F58" s="28">
        <v>29185</v>
      </c>
      <c r="G58" s="28">
        <v>11114</v>
      </c>
      <c r="H58" s="28">
        <v>7612</v>
      </c>
      <c r="I58" s="22">
        <v>39885</v>
      </c>
      <c r="J58" s="28">
        <v>32691</v>
      </c>
      <c r="K58" s="28">
        <v>18856</v>
      </c>
      <c r="L58" s="28">
        <v>12912</v>
      </c>
      <c r="M58" s="22">
        <v>39077</v>
      </c>
      <c r="N58" s="28">
        <v>38022</v>
      </c>
      <c r="O58" s="28">
        <v>21165</v>
      </c>
      <c r="P58" s="28">
        <v>13428</v>
      </c>
      <c r="Q58" s="22">
        <v>37124</v>
      </c>
      <c r="R58" s="28">
        <v>32012</v>
      </c>
      <c r="S58" s="28">
        <v>17564</v>
      </c>
      <c r="T58" s="28">
        <v>9540</v>
      </c>
      <c r="U58" s="22">
        <v>-2705</v>
      </c>
      <c r="V58" s="28">
        <v>13708</v>
      </c>
      <c r="W58" s="28">
        <v>9755</v>
      </c>
      <c r="X58" s="28">
        <v>6772</v>
      </c>
      <c r="Y58" s="22">
        <v>23260</v>
      </c>
    </row>
    <row r="59" spans="1:25" ht="13.5">
      <c r="A59" s="7" t="s">
        <v>66</v>
      </c>
      <c r="B59" s="28">
        <v>12447</v>
      </c>
      <c r="C59" s="28">
        <v>7161</v>
      </c>
      <c r="D59" s="28">
        <v>2812</v>
      </c>
      <c r="E59" s="22">
        <v>12133</v>
      </c>
      <c r="F59" s="28">
        <v>7769</v>
      </c>
      <c r="G59" s="28">
        <v>4427</v>
      </c>
      <c r="H59" s="28">
        <v>1529</v>
      </c>
      <c r="I59" s="22">
        <v>14194</v>
      </c>
      <c r="J59" s="28">
        <v>11122</v>
      </c>
      <c r="K59" s="28">
        <v>7749</v>
      </c>
      <c r="L59" s="28">
        <v>2775</v>
      </c>
      <c r="M59" s="22">
        <v>16728</v>
      </c>
      <c r="N59" s="28">
        <v>12496</v>
      </c>
      <c r="O59" s="28">
        <v>8320</v>
      </c>
      <c r="P59" s="28">
        <v>3412</v>
      </c>
      <c r="Q59" s="22">
        <v>15570</v>
      </c>
      <c r="R59" s="28">
        <v>11324</v>
      </c>
      <c r="S59" s="28">
        <v>8184</v>
      </c>
      <c r="T59" s="28">
        <v>2437</v>
      </c>
      <c r="U59" s="22">
        <v>10738</v>
      </c>
      <c r="V59" s="28">
        <v>8336</v>
      </c>
      <c r="W59" s="28">
        <v>4845</v>
      </c>
      <c r="X59" s="28">
        <v>1998</v>
      </c>
      <c r="Y59" s="22">
        <v>13273</v>
      </c>
    </row>
    <row r="60" spans="1:25" ht="13.5">
      <c r="A60" s="7" t="s">
        <v>67</v>
      </c>
      <c r="B60" s="28">
        <v>2344</v>
      </c>
      <c r="C60" s="28">
        <v>596</v>
      </c>
      <c r="D60" s="28">
        <v>2616</v>
      </c>
      <c r="E60" s="22">
        <v>-3729</v>
      </c>
      <c r="F60" s="28">
        <v>-346</v>
      </c>
      <c r="G60" s="28">
        <v>-3452</v>
      </c>
      <c r="H60" s="28">
        <v>-840</v>
      </c>
      <c r="I60" s="22">
        <v>3453</v>
      </c>
      <c r="J60" s="28">
        <v>2217</v>
      </c>
      <c r="K60" s="28">
        <v>-1431</v>
      </c>
      <c r="L60" s="28">
        <v>1691</v>
      </c>
      <c r="M60" s="22">
        <v>-2539</v>
      </c>
      <c r="N60" s="28">
        <v>1618</v>
      </c>
      <c r="O60" s="28">
        <v>-525</v>
      </c>
      <c r="P60" s="28">
        <v>1696</v>
      </c>
      <c r="Q60" s="22">
        <v>-3707</v>
      </c>
      <c r="R60" s="28">
        <v>3553</v>
      </c>
      <c r="S60" s="28">
        <v>258</v>
      </c>
      <c r="T60" s="28">
        <v>1246</v>
      </c>
      <c r="U60" s="22">
        <v>-6954</v>
      </c>
      <c r="V60" s="28">
        <v>-1962</v>
      </c>
      <c r="W60" s="28">
        <v>575</v>
      </c>
      <c r="X60" s="28">
        <v>1227</v>
      </c>
      <c r="Y60" s="22">
        <v>-1968</v>
      </c>
    </row>
    <row r="61" spans="1:25" ht="13.5">
      <c r="A61" s="7" t="s">
        <v>68</v>
      </c>
      <c r="B61" s="28">
        <v>14792</v>
      </c>
      <c r="C61" s="28">
        <v>7757</v>
      </c>
      <c r="D61" s="28">
        <v>5429</v>
      </c>
      <c r="E61" s="22">
        <v>8404</v>
      </c>
      <c r="F61" s="28">
        <v>7422</v>
      </c>
      <c r="G61" s="28">
        <v>975</v>
      </c>
      <c r="H61" s="28">
        <v>688</v>
      </c>
      <c r="I61" s="22">
        <v>17648</v>
      </c>
      <c r="J61" s="28">
        <v>13339</v>
      </c>
      <c r="K61" s="28">
        <v>6317</v>
      </c>
      <c r="L61" s="28">
        <v>4467</v>
      </c>
      <c r="M61" s="22">
        <v>14188</v>
      </c>
      <c r="N61" s="28">
        <v>14115</v>
      </c>
      <c r="O61" s="28">
        <v>7794</v>
      </c>
      <c r="P61" s="28">
        <v>5109</v>
      </c>
      <c r="Q61" s="22">
        <v>11862</v>
      </c>
      <c r="R61" s="28">
        <v>14878</v>
      </c>
      <c r="S61" s="28">
        <v>8442</v>
      </c>
      <c r="T61" s="28">
        <v>3684</v>
      </c>
      <c r="U61" s="22">
        <v>3783</v>
      </c>
      <c r="V61" s="28">
        <v>6374</v>
      </c>
      <c r="W61" s="28">
        <v>5420</v>
      </c>
      <c r="X61" s="28">
        <v>3225</v>
      </c>
      <c r="Y61" s="22">
        <v>11305</v>
      </c>
    </row>
    <row r="62" spans="1:25" ht="13.5">
      <c r="A62" s="7" t="s">
        <v>45</v>
      </c>
      <c r="B62" s="28">
        <v>30031</v>
      </c>
      <c r="C62" s="28">
        <v>19598</v>
      </c>
      <c r="D62" s="28">
        <v>9853</v>
      </c>
      <c r="E62" s="22">
        <v>29528</v>
      </c>
      <c r="F62" s="28">
        <v>21763</v>
      </c>
      <c r="G62" s="28">
        <v>10139</v>
      </c>
      <c r="H62" s="28">
        <v>6923</v>
      </c>
      <c r="I62" s="22">
        <v>22237</v>
      </c>
      <c r="J62" s="28">
        <v>19351</v>
      </c>
      <c r="K62" s="28">
        <v>12538</v>
      </c>
      <c r="L62" s="28">
        <v>8444</v>
      </c>
      <c r="M62" s="22">
        <v>24888</v>
      </c>
      <c r="N62" s="28">
        <v>23906</v>
      </c>
      <c r="O62" s="28">
        <v>13370</v>
      </c>
      <c r="P62" s="28">
        <v>8319</v>
      </c>
      <c r="Q62" s="22"/>
      <c r="R62" s="28"/>
      <c r="S62" s="28"/>
      <c r="T62" s="28"/>
      <c r="U62" s="22"/>
      <c r="V62" s="28"/>
      <c r="W62" s="28"/>
      <c r="X62" s="28"/>
      <c r="Y62" s="22"/>
    </row>
    <row r="63" spans="1:25" ht="13.5">
      <c r="A63" s="7" t="s">
        <v>46</v>
      </c>
      <c r="B63" s="28">
        <v>4880</v>
      </c>
      <c r="C63" s="28">
        <v>3722</v>
      </c>
      <c r="D63" s="28">
        <v>1352</v>
      </c>
      <c r="E63" s="22">
        <v>3928</v>
      </c>
      <c r="F63" s="28">
        <v>2315</v>
      </c>
      <c r="G63" s="28">
        <v>1717</v>
      </c>
      <c r="H63" s="28">
        <v>134</v>
      </c>
      <c r="I63" s="22">
        <v>59</v>
      </c>
      <c r="J63" s="28">
        <v>261</v>
      </c>
      <c r="K63" s="28">
        <v>533</v>
      </c>
      <c r="L63" s="28">
        <v>307</v>
      </c>
      <c r="M63" s="22">
        <v>268</v>
      </c>
      <c r="N63" s="28">
        <v>340</v>
      </c>
      <c r="O63" s="28">
        <v>44</v>
      </c>
      <c r="P63" s="28">
        <v>-41</v>
      </c>
      <c r="Q63" s="22">
        <v>375</v>
      </c>
      <c r="R63" s="28">
        <v>399</v>
      </c>
      <c r="S63" s="28">
        <v>168</v>
      </c>
      <c r="T63" s="28">
        <v>55</v>
      </c>
      <c r="U63" s="22">
        <v>-164</v>
      </c>
      <c r="V63" s="28">
        <v>-31</v>
      </c>
      <c r="W63" s="28">
        <v>-43</v>
      </c>
      <c r="X63" s="28">
        <v>-50</v>
      </c>
      <c r="Y63" s="22">
        <v>187</v>
      </c>
    </row>
    <row r="64" spans="1:25" ht="14.25" thickBot="1">
      <c r="A64" s="7" t="s">
        <v>69</v>
      </c>
      <c r="B64" s="28">
        <v>25151</v>
      </c>
      <c r="C64" s="28">
        <v>15876</v>
      </c>
      <c r="D64" s="28">
        <v>8500</v>
      </c>
      <c r="E64" s="22">
        <v>25600</v>
      </c>
      <c r="F64" s="28">
        <v>19447</v>
      </c>
      <c r="G64" s="28">
        <v>8421</v>
      </c>
      <c r="H64" s="28">
        <v>6789</v>
      </c>
      <c r="I64" s="22">
        <v>22177</v>
      </c>
      <c r="J64" s="28">
        <v>19090</v>
      </c>
      <c r="K64" s="28">
        <v>12005</v>
      </c>
      <c r="L64" s="28">
        <v>8137</v>
      </c>
      <c r="M64" s="22">
        <v>24619</v>
      </c>
      <c r="N64" s="28">
        <v>23566</v>
      </c>
      <c r="O64" s="28">
        <v>13325</v>
      </c>
      <c r="P64" s="28">
        <v>8361</v>
      </c>
      <c r="Q64" s="22">
        <v>24886</v>
      </c>
      <c r="R64" s="28">
        <v>16734</v>
      </c>
      <c r="S64" s="28">
        <v>8954</v>
      </c>
      <c r="T64" s="28">
        <v>5800</v>
      </c>
      <c r="U64" s="22">
        <v>-6324</v>
      </c>
      <c r="V64" s="28">
        <v>7366</v>
      </c>
      <c r="W64" s="28">
        <v>4378</v>
      </c>
      <c r="X64" s="28">
        <v>3598</v>
      </c>
      <c r="Y64" s="22">
        <v>11768</v>
      </c>
    </row>
    <row r="65" spans="1:25" ht="14.25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7" ht="13.5">
      <c r="A67" s="20" t="s">
        <v>267</v>
      </c>
    </row>
    <row r="68" ht="13.5">
      <c r="A68" s="20" t="s">
        <v>268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263</v>
      </c>
      <c r="B2" s="14">
        <v>3861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264</v>
      </c>
      <c r="B3" s="1" t="s">
        <v>265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129</v>
      </c>
      <c r="B4" s="15" t="str">
        <f>HYPERLINK("http://www.kabupro.jp/mark/20131113/S1000FRG.htm","四半期報告書")</f>
        <v>四半期報告書</v>
      </c>
      <c r="C4" s="15" t="str">
        <f>HYPERLINK("http://www.kabupro.jp/mark/20130627/S000DQYS.htm","有価証券報告書")</f>
        <v>有価証券報告書</v>
      </c>
      <c r="D4" s="15" t="str">
        <f>HYPERLINK("http://www.kabupro.jp/mark/20131113/S1000FRG.htm","四半期報告書")</f>
        <v>四半期報告書</v>
      </c>
      <c r="E4" s="15" t="str">
        <f>HYPERLINK("http://www.kabupro.jp/mark/20130627/S000DQYS.htm","有価証券報告書")</f>
        <v>有価証券報告書</v>
      </c>
      <c r="F4" s="15" t="str">
        <f>HYPERLINK("http://www.kabupro.jp/mark/20121113/S000C9NH.htm","四半期報告書")</f>
        <v>四半期報告書</v>
      </c>
      <c r="G4" s="15" t="str">
        <f>HYPERLINK("http://www.kabupro.jp/mark/20120628/S000BAZP.htm","有価証券報告書")</f>
        <v>有価証券報告書</v>
      </c>
      <c r="H4" s="15" t="str">
        <f>HYPERLINK("http://www.kabupro.jp/mark/20110210/S0007S44.htm","四半期報告書")</f>
        <v>四半期報告書</v>
      </c>
      <c r="I4" s="15" t="str">
        <f>HYPERLINK("http://www.kabupro.jp/mark/20111111/S0009OOD.htm","四半期報告書")</f>
        <v>四半期報告書</v>
      </c>
      <c r="J4" s="15" t="str">
        <f>HYPERLINK("http://www.kabupro.jp/mark/20100812/S0006M9T.htm","四半期報告書")</f>
        <v>四半期報告書</v>
      </c>
      <c r="K4" s="15" t="str">
        <f>HYPERLINK("http://www.kabupro.jp/mark/20110629/S0008QRW.htm","有価証券報告書")</f>
        <v>有価証券報告書</v>
      </c>
      <c r="L4" s="15" t="str">
        <f>HYPERLINK("http://www.kabupro.jp/mark/20110210/S0007S44.htm","四半期報告書")</f>
        <v>四半期報告書</v>
      </c>
      <c r="M4" s="15" t="str">
        <f>HYPERLINK("http://www.kabupro.jp/mark/20101111/S00075YE.htm","四半期報告書")</f>
        <v>四半期報告書</v>
      </c>
      <c r="N4" s="15" t="str">
        <f>HYPERLINK("http://www.kabupro.jp/mark/20100812/S0006M9T.htm","四半期報告書")</f>
        <v>四半期報告書</v>
      </c>
      <c r="O4" s="15" t="str">
        <f>HYPERLINK("http://www.kabupro.jp/mark/20100629/S00065FU.htm","有価証券報告書")</f>
        <v>有価証券報告書</v>
      </c>
      <c r="P4" s="15" t="str">
        <f>HYPERLINK("http://www.kabupro.jp/mark/20100210/S00054RC.htm","四半期報告書")</f>
        <v>四半期報告書</v>
      </c>
      <c r="Q4" s="15" t="str">
        <f>HYPERLINK("http://www.kabupro.jp/mark/20091112/S0004JXD.htm","四半期報告書")</f>
        <v>四半期報告書</v>
      </c>
      <c r="R4" s="15" t="str">
        <f>HYPERLINK("http://www.kabupro.jp/mark/20090813/S0003ZCG.htm","四半期報告書")</f>
        <v>四半期報告書</v>
      </c>
      <c r="S4" s="15" t="str">
        <f>HYPERLINK("http://www.kabupro.jp/mark/20090626/S0003ILW.htm","有価証券報告書")</f>
        <v>有価証券報告書</v>
      </c>
    </row>
    <row r="5" spans="1:19" ht="14.25" thickBot="1">
      <c r="A5" s="11" t="s">
        <v>130</v>
      </c>
      <c r="B5" s="1" t="s">
        <v>74</v>
      </c>
      <c r="C5" s="1" t="s">
        <v>136</v>
      </c>
      <c r="D5" s="1" t="s">
        <v>74</v>
      </c>
      <c r="E5" s="1" t="s">
        <v>136</v>
      </c>
      <c r="F5" s="1" t="s">
        <v>80</v>
      </c>
      <c r="G5" s="1" t="s">
        <v>140</v>
      </c>
      <c r="H5" s="1" t="s">
        <v>90</v>
      </c>
      <c r="I5" s="1" t="s">
        <v>86</v>
      </c>
      <c r="J5" s="1" t="s">
        <v>94</v>
      </c>
      <c r="K5" s="1" t="s">
        <v>142</v>
      </c>
      <c r="L5" s="1" t="s">
        <v>90</v>
      </c>
      <c r="M5" s="1" t="s">
        <v>92</v>
      </c>
      <c r="N5" s="1" t="s">
        <v>94</v>
      </c>
      <c r="O5" s="1" t="s">
        <v>144</v>
      </c>
      <c r="P5" s="1" t="s">
        <v>96</v>
      </c>
      <c r="Q5" s="1" t="s">
        <v>98</v>
      </c>
      <c r="R5" s="1" t="s">
        <v>100</v>
      </c>
      <c r="S5" s="1" t="s">
        <v>146</v>
      </c>
    </row>
    <row r="6" spans="1:19" ht="15" thickBot="1" thickTop="1">
      <c r="A6" s="10" t="s">
        <v>131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132</v>
      </c>
      <c r="B7" s="14" t="s">
        <v>121</v>
      </c>
      <c r="C7" s="16" t="s">
        <v>137</v>
      </c>
      <c r="D7" s="14" t="s">
        <v>121</v>
      </c>
      <c r="E7" s="16" t="s">
        <v>137</v>
      </c>
      <c r="F7" s="14" t="s">
        <v>121</v>
      </c>
      <c r="G7" s="16" t="s">
        <v>137</v>
      </c>
      <c r="H7" s="14" t="s">
        <v>121</v>
      </c>
      <c r="I7" s="14" t="s">
        <v>121</v>
      </c>
      <c r="J7" s="14" t="s">
        <v>121</v>
      </c>
      <c r="K7" s="16" t="s">
        <v>137</v>
      </c>
      <c r="L7" s="14" t="s">
        <v>121</v>
      </c>
      <c r="M7" s="14" t="s">
        <v>121</v>
      </c>
      <c r="N7" s="14" t="s">
        <v>121</v>
      </c>
      <c r="O7" s="16" t="s">
        <v>137</v>
      </c>
      <c r="P7" s="14" t="s">
        <v>121</v>
      </c>
      <c r="Q7" s="14" t="s">
        <v>121</v>
      </c>
      <c r="R7" s="14" t="s">
        <v>121</v>
      </c>
      <c r="S7" s="16" t="s">
        <v>137</v>
      </c>
    </row>
    <row r="8" spans="1:19" ht="13.5">
      <c r="A8" s="13" t="s">
        <v>133</v>
      </c>
      <c r="B8" s="1" t="s">
        <v>122</v>
      </c>
      <c r="C8" s="17" t="s">
        <v>269</v>
      </c>
      <c r="D8" s="1" t="s">
        <v>269</v>
      </c>
      <c r="E8" s="17" t="s">
        <v>270</v>
      </c>
      <c r="F8" s="1" t="s">
        <v>270</v>
      </c>
      <c r="G8" s="17" t="s">
        <v>271</v>
      </c>
      <c r="H8" s="1" t="s">
        <v>271</v>
      </c>
      <c r="I8" s="1" t="s">
        <v>271</v>
      </c>
      <c r="J8" s="1" t="s">
        <v>271</v>
      </c>
      <c r="K8" s="17" t="s">
        <v>272</v>
      </c>
      <c r="L8" s="1" t="s">
        <v>272</v>
      </c>
      <c r="M8" s="1" t="s">
        <v>272</v>
      </c>
      <c r="N8" s="1" t="s">
        <v>272</v>
      </c>
      <c r="O8" s="17" t="s">
        <v>273</v>
      </c>
      <c r="P8" s="1" t="s">
        <v>273</v>
      </c>
      <c r="Q8" s="1" t="s">
        <v>273</v>
      </c>
      <c r="R8" s="1" t="s">
        <v>273</v>
      </c>
      <c r="S8" s="17" t="s">
        <v>274</v>
      </c>
    </row>
    <row r="9" spans="1:19" ht="13.5">
      <c r="A9" s="13" t="s">
        <v>134</v>
      </c>
      <c r="B9" s="1" t="s">
        <v>75</v>
      </c>
      <c r="C9" s="17" t="s">
        <v>138</v>
      </c>
      <c r="D9" s="1" t="s">
        <v>81</v>
      </c>
      <c r="E9" s="17" t="s">
        <v>139</v>
      </c>
      <c r="F9" s="1" t="s">
        <v>87</v>
      </c>
      <c r="G9" s="17" t="s">
        <v>141</v>
      </c>
      <c r="H9" s="1" t="s">
        <v>91</v>
      </c>
      <c r="I9" s="1" t="s">
        <v>93</v>
      </c>
      <c r="J9" s="1" t="s">
        <v>95</v>
      </c>
      <c r="K9" s="17" t="s">
        <v>143</v>
      </c>
      <c r="L9" s="1" t="s">
        <v>97</v>
      </c>
      <c r="M9" s="1" t="s">
        <v>99</v>
      </c>
      <c r="N9" s="1" t="s">
        <v>101</v>
      </c>
      <c r="O9" s="17" t="s">
        <v>145</v>
      </c>
      <c r="P9" s="1" t="s">
        <v>103</v>
      </c>
      <c r="Q9" s="1" t="s">
        <v>105</v>
      </c>
      <c r="R9" s="1" t="s">
        <v>107</v>
      </c>
      <c r="S9" s="17" t="s">
        <v>147</v>
      </c>
    </row>
    <row r="10" spans="1:19" ht="14.25" thickBot="1">
      <c r="A10" s="13" t="s">
        <v>135</v>
      </c>
      <c r="B10" s="1" t="s">
        <v>149</v>
      </c>
      <c r="C10" s="17" t="s">
        <v>149</v>
      </c>
      <c r="D10" s="1" t="s">
        <v>149</v>
      </c>
      <c r="E10" s="17" t="s">
        <v>149</v>
      </c>
      <c r="F10" s="1" t="s">
        <v>149</v>
      </c>
      <c r="G10" s="17" t="s">
        <v>149</v>
      </c>
      <c r="H10" s="1" t="s">
        <v>149</v>
      </c>
      <c r="I10" s="1" t="s">
        <v>149</v>
      </c>
      <c r="J10" s="1" t="s">
        <v>149</v>
      </c>
      <c r="K10" s="17" t="s">
        <v>149</v>
      </c>
      <c r="L10" s="1" t="s">
        <v>149</v>
      </c>
      <c r="M10" s="1" t="s">
        <v>149</v>
      </c>
      <c r="N10" s="1" t="s">
        <v>149</v>
      </c>
      <c r="O10" s="17" t="s">
        <v>149</v>
      </c>
      <c r="P10" s="1" t="s">
        <v>149</v>
      </c>
      <c r="Q10" s="1" t="s">
        <v>149</v>
      </c>
      <c r="R10" s="1" t="s">
        <v>149</v>
      </c>
      <c r="S10" s="17" t="s">
        <v>149</v>
      </c>
    </row>
    <row r="11" spans="1:19" ht="14.25" thickTop="1">
      <c r="A11" s="26" t="s">
        <v>65</v>
      </c>
      <c r="B11" s="27">
        <v>27356</v>
      </c>
      <c r="C11" s="21">
        <v>37932</v>
      </c>
      <c r="D11" s="27">
        <v>11114</v>
      </c>
      <c r="E11" s="21">
        <v>39885</v>
      </c>
      <c r="F11" s="27">
        <v>18856</v>
      </c>
      <c r="G11" s="21">
        <v>39077</v>
      </c>
      <c r="H11" s="27">
        <v>38022</v>
      </c>
      <c r="I11" s="27">
        <v>21165</v>
      </c>
      <c r="J11" s="27">
        <v>13428</v>
      </c>
      <c r="K11" s="21">
        <v>37124</v>
      </c>
      <c r="L11" s="27">
        <v>32012</v>
      </c>
      <c r="M11" s="27">
        <v>17564</v>
      </c>
      <c r="N11" s="27">
        <v>9540</v>
      </c>
      <c r="O11" s="21">
        <v>-2705</v>
      </c>
      <c r="P11" s="27">
        <v>13708</v>
      </c>
      <c r="Q11" s="27">
        <v>9755</v>
      </c>
      <c r="R11" s="27">
        <v>6772</v>
      </c>
      <c r="S11" s="21">
        <v>23260</v>
      </c>
    </row>
    <row r="12" spans="1:19" ht="13.5">
      <c r="A12" s="6" t="s">
        <v>304</v>
      </c>
      <c r="B12" s="28">
        <v>35920</v>
      </c>
      <c r="C12" s="22">
        <v>72057</v>
      </c>
      <c r="D12" s="28">
        <v>34615</v>
      </c>
      <c r="E12" s="22">
        <v>76024</v>
      </c>
      <c r="F12" s="28">
        <v>36780</v>
      </c>
      <c r="G12" s="22">
        <v>79633</v>
      </c>
      <c r="H12" s="28">
        <v>59312</v>
      </c>
      <c r="I12" s="28">
        <v>39127</v>
      </c>
      <c r="J12" s="28">
        <v>19338</v>
      </c>
      <c r="K12" s="22">
        <v>85842</v>
      </c>
      <c r="L12" s="28">
        <v>63978</v>
      </c>
      <c r="M12" s="28">
        <v>42414</v>
      </c>
      <c r="N12" s="28">
        <v>21099</v>
      </c>
      <c r="O12" s="22">
        <v>89037</v>
      </c>
      <c r="P12" s="28">
        <v>65677</v>
      </c>
      <c r="Q12" s="28">
        <v>43605</v>
      </c>
      <c r="R12" s="28">
        <v>21659</v>
      </c>
      <c r="S12" s="22">
        <v>88800</v>
      </c>
    </row>
    <row r="13" spans="1:19" ht="13.5">
      <c r="A13" s="6" t="s">
        <v>50</v>
      </c>
      <c r="B13" s="28">
        <v>2025</v>
      </c>
      <c r="C13" s="22">
        <v>1467</v>
      </c>
      <c r="D13" s="28">
        <v>132</v>
      </c>
      <c r="E13" s="22">
        <v>427</v>
      </c>
      <c r="F13" s="28"/>
      <c r="G13" s="22">
        <v>566</v>
      </c>
      <c r="H13" s="28"/>
      <c r="I13" s="28"/>
      <c r="J13" s="28"/>
      <c r="K13" s="22">
        <v>1118</v>
      </c>
      <c r="L13" s="28">
        <v>393</v>
      </c>
      <c r="M13" s="28">
        <v>393</v>
      </c>
      <c r="N13" s="28"/>
      <c r="O13" s="22">
        <v>5261</v>
      </c>
      <c r="P13" s="28">
        <v>254</v>
      </c>
      <c r="Q13" s="28">
        <v>254</v>
      </c>
      <c r="R13" s="28"/>
      <c r="S13" s="22">
        <v>775</v>
      </c>
    </row>
    <row r="14" spans="1:19" ht="13.5">
      <c r="A14" s="6" t="s">
        <v>306</v>
      </c>
      <c r="B14" s="28">
        <v>1396</v>
      </c>
      <c r="C14" s="22">
        <v>1948</v>
      </c>
      <c r="D14" s="28">
        <v>705</v>
      </c>
      <c r="E14" s="22">
        <v>1268</v>
      </c>
      <c r="F14" s="28">
        <v>346</v>
      </c>
      <c r="G14" s="22">
        <v>1176</v>
      </c>
      <c r="H14" s="28">
        <v>700</v>
      </c>
      <c r="I14" s="28">
        <v>763</v>
      </c>
      <c r="J14" s="28">
        <v>336</v>
      </c>
      <c r="K14" s="22">
        <v>1354</v>
      </c>
      <c r="L14" s="28">
        <v>1017</v>
      </c>
      <c r="M14" s="28">
        <v>670</v>
      </c>
      <c r="N14" s="28">
        <v>342</v>
      </c>
      <c r="O14" s="22">
        <v>1703</v>
      </c>
      <c r="P14" s="28">
        <v>1277</v>
      </c>
      <c r="Q14" s="28">
        <v>851</v>
      </c>
      <c r="R14" s="28">
        <v>425</v>
      </c>
      <c r="S14" s="22">
        <v>1706</v>
      </c>
    </row>
    <row r="15" spans="1:19" ht="13.5">
      <c r="A15" s="6" t="s">
        <v>123</v>
      </c>
      <c r="B15" s="28">
        <v>-1183</v>
      </c>
      <c r="C15" s="22">
        <v>-991</v>
      </c>
      <c r="D15" s="28">
        <v>-648</v>
      </c>
      <c r="E15" s="22">
        <v>60</v>
      </c>
      <c r="F15" s="28">
        <v>250</v>
      </c>
      <c r="G15" s="22">
        <v>405</v>
      </c>
      <c r="H15" s="28">
        <v>-378</v>
      </c>
      <c r="I15" s="28">
        <v>-521</v>
      </c>
      <c r="J15" s="28">
        <v>-369</v>
      </c>
      <c r="K15" s="22">
        <v>2905</v>
      </c>
      <c r="L15" s="28">
        <v>2301</v>
      </c>
      <c r="M15" s="28">
        <v>1403</v>
      </c>
      <c r="N15" s="28">
        <v>1234</v>
      </c>
      <c r="O15" s="22">
        <v>1314</v>
      </c>
      <c r="P15" s="28">
        <v>1373</v>
      </c>
      <c r="Q15" s="28">
        <v>-362</v>
      </c>
      <c r="R15" s="28">
        <v>222</v>
      </c>
      <c r="S15" s="22">
        <v>762</v>
      </c>
    </row>
    <row r="16" spans="1:19" ht="13.5">
      <c r="A16" s="6" t="s">
        <v>124</v>
      </c>
      <c r="B16" s="28">
        <v>351</v>
      </c>
      <c r="C16" s="22">
        <v>9790</v>
      </c>
      <c r="D16" s="28">
        <v>430</v>
      </c>
      <c r="E16" s="22">
        <v>2766</v>
      </c>
      <c r="F16" s="28">
        <v>1089</v>
      </c>
      <c r="G16" s="22">
        <v>2482</v>
      </c>
      <c r="H16" s="28">
        <v>1495</v>
      </c>
      <c r="I16" s="28">
        <v>506</v>
      </c>
      <c r="J16" s="28">
        <v>-38</v>
      </c>
      <c r="K16" s="22">
        <v>-789</v>
      </c>
      <c r="L16" s="28">
        <v>-740</v>
      </c>
      <c r="M16" s="28">
        <v>-1006</v>
      </c>
      <c r="N16" s="28">
        <v>-101</v>
      </c>
      <c r="O16" s="22">
        <v>-5551</v>
      </c>
      <c r="P16" s="28">
        <v>-4152</v>
      </c>
      <c r="Q16" s="28">
        <v>-1394</v>
      </c>
      <c r="R16" s="28">
        <v>118</v>
      </c>
      <c r="S16" s="22">
        <v>-2501</v>
      </c>
    </row>
    <row r="17" spans="1:19" ht="13.5">
      <c r="A17" s="6" t="s">
        <v>125</v>
      </c>
      <c r="B17" s="28">
        <v>-2199</v>
      </c>
      <c r="C17" s="22">
        <v>-3920</v>
      </c>
      <c r="D17" s="28">
        <v>-2122</v>
      </c>
      <c r="E17" s="22">
        <v>-3303</v>
      </c>
      <c r="F17" s="28">
        <v>-1941</v>
      </c>
      <c r="G17" s="22">
        <v>-3949</v>
      </c>
      <c r="H17" s="28">
        <v>-2982</v>
      </c>
      <c r="I17" s="28">
        <v>-2069</v>
      </c>
      <c r="J17" s="28">
        <v>-1626</v>
      </c>
      <c r="K17" s="22">
        <v>-3486</v>
      </c>
      <c r="L17" s="28">
        <v>-3106</v>
      </c>
      <c r="M17" s="28">
        <v>-2302</v>
      </c>
      <c r="N17" s="28">
        <v>-1807</v>
      </c>
      <c r="O17" s="22">
        <v>-6017</v>
      </c>
      <c r="P17" s="28">
        <v>-5346</v>
      </c>
      <c r="Q17" s="28">
        <v>-3882</v>
      </c>
      <c r="R17" s="28">
        <v>-2845</v>
      </c>
      <c r="S17" s="22">
        <v>-4460</v>
      </c>
    </row>
    <row r="18" spans="1:19" ht="13.5">
      <c r="A18" s="6" t="s">
        <v>318</v>
      </c>
      <c r="B18" s="28">
        <v>5565</v>
      </c>
      <c r="C18" s="22">
        <v>11783</v>
      </c>
      <c r="D18" s="28">
        <v>5701</v>
      </c>
      <c r="E18" s="22">
        <v>10318</v>
      </c>
      <c r="F18" s="28">
        <v>5235</v>
      </c>
      <c r="G18" s="22">
        <v>10713</v>
      </c>
      <c r="H18" s="28">
        <v>8141</v>
      </c>
      <c r="I18" s="28">
        <v>5392</v>
      </c>
      <c r="J18" s="28">
        <v>2849</v>
      </c>
      <c r="K18" s="22">
        <v>12238</v>
      </c>
      <c r="L18" s="28">
        <v>9474</v>
      </c>
      <c r="M18" s="28">
        <v>6437</v>
      </c>
      <c r="N18" s="28">
        <v>3366</v>
      </c>
      <c r="O18" s="22">
        <v>11183</v>
      </c>
      <c r="P18" s="28">
        <v>8034</v>
      </c>
      <c r="Q18" s="28">
        <v>5317</v>
      </c>
      <c r="R18" s="28">
        <v>2812</v>
      </c>
      <c r="S18" s="22">
        <v>10531</v>
      </c>
    </row>
    <row r="19" spans="1:19" ht="13.5">
      <c r="A19" s="6" t="s">
        <v>126</v>
      </c>
      <c r="B19" s="28">
        <v>-8072</v>
      </c>
      <c r="C19" s="22">
        <v>-10496</v>
      </c>
      <c r="D19" s="28">
        <v>-285</v>
      </c>
      <c r="E19" s="22">
        <v>163</v>
      </c>
      <c r="F19" s="28">
        <v>3070</v>
      </c>
      <c r="G19" s="22">
        <v>2016</v>
      </c>
      <c r="H19" s="28">
        <v>3119</v>
      </c>
      <c r="I19" s="28">
        <v>1957</v>
      </c>
      <c r="J19" s="28">
        <v>523</v>
      </c>
      <c r="K19" s="22">
        <v>-1206</v>
      </c>
      <c r="L19" s="28">
        <v>-853</v>
      </c>
      <c r="M19" s="28">
        <v>-504</v>
      </c>
      <c r="N19" s="28">
        <v>-740</v>
      </c>
      <c r="O19" s="22">
        <v>6291</v>
      </c>
      <c r="P19" s="28">
        <v>6418</v>
      </c>
      <c r="Q19" s="28">
        <v>2851</v>
      </c>
      <c r="R19" s="28">
        <v>1239</v>
      </c>
      <c r="S19" s="22">
        <v>350</v>
      </c>
    </row>
    <row r="20" spans="1:19" ht="13.5">
      <c r="A20" s="6" t="s">
        <v>127</v>
      </c>
      <c r="B20" s="28">
        <v>-1334</v>
      </c>
      <c r="C20" s="22">
        <v>-1447</v>
      </c>
      <c r="D20" s="28">
        <v>245</v>
      </c>
      <c r="E20" s="22">
        <v>-3974</v>
      </c>
      <c r="F20" s="28">
        <v>-748</v>
      </c>
      <c r="G20" s="22">
        <v>-5354</v>
      </c>
      <c r="H20" s="28">
        <v>-4401</v>
      </c>
      <c r="I20" s="28">
        <v>-2860</v>
      </c>
      <c r="J20" s="28">
        <v>-1918</v>
      </c>
      <c r="K20" s="22">
        <v>1852</v>
      </c>
      <c r="L20" s="28">
        <v>3861</v>
      </c>
      <c r="M20" s="28">
        <v>3084</v>
      </c>
      <c r="N20" s="28">
        <v>1019</v>
      </c>
      <c r="O20" s="22">
        <v>-5807</v>
      </c>
      <c r="P20" s="28">
        <v>-4819</v>
      </c>
      <c r="Q20" s="28">
        <v>-1680</v>
      </c>
      <c r="R20" s="28">
        <v>-1534</v>
      </c>
      <c r="S20" s="22">
        <v>-3949</v>
      </c>
    </row>
    <row r="21" spans="1:19" ht="13.5">
      <c r="A21" s="6" t="s">
        <v>128</v>
      </c>
      <c r="B21" s="28"/>
      <c r="C21" s="22">
        <v>-1117</v>
      </c>
      <c r="D21" s="28"/>
      <c r="E21" s="22">
        <v>-1009</v>
      </c>
      <c r="F21" s="28"/>
      <c r="G21" s="22">
        <v>-69</v>
      </c>
      <c r="H21" s="28"/>
      <c r="I21" s="28"/>
      <c r="J21" s="28"/>
      <c r="K21" s="22">
        <v>-810</v>
      </c>
      <c r="L21" s="28">
        <v>-76</v>
      </c>
      <c r="M21" s="28">
        <v>-46</v>
      </c>
      <c r="N21" s="28">
        <v>-30</v>
      </c>
      <c r="O21" s="22">
        <v>-705</v>
      </c>
      <c r="P21" s="28">
        <v>-624</v>
      </c>
      <c r="Q21" s="28">
        <v>-608</v>
      </c>
      <c r="R21" s="28">
        <v>-440</v>
      </c>
      <c r="S21" s="22">
        <v>-360</v>
      </c>
    </row>
    <row r="22" spans="1:19" ht="13.5">
      <c r="A22" s="6" t="s">
        <v>0</v>
      </c>
      <c r="B22" s="28"/>
      <c r="C22" s="22"/>
      <c r="D22" s="28"/>
      <c r="E22" s="22"/>
      <c r="F22" s="28">
        <v>2353</v>
      </c>
      <c r="G22" s="22">
        <v>1773</v>
      </c>
      <c r="H22" s="28">
        <v>1415</v>
      </c>
      <c r="I22" s="28">
        <v>1425</v>
      </c>
      <c r="J22" s="28">
        <v>1287</v>
      </c>
      <c r="K22" s="22">
        <v>1391</v>
      </c>
      <c r="L22" s="28">
        <v>1264</v>
      </c>
      <c r="M22" s="28">
        <v>276</v>
      </c>
      <c r="N22" s="28"/>
      <c r="O22" s="22">
        <v>1475</v>
      </c>
      <c r="P22" s="28">
        <v>1211</v>
      </c>
      <c r="Q22" s="28">
        <v>856</v>
      </c>
      <c r="R22" s="28">
        <v>272</v>
      </c>
      <c r="S22" s="22">
        <v>602</v>
      </c>
    </row>
    <row r="23" spans="1:19" ht="13.5">
      <c r="A23" s="6" t="s">
        <v>48</v>
      </c>
      <c r="B23" s="28">
        <v>1053</v>
      </c>
      <c r="C23" s="22">
        <v>3104</v>
      </c>
      <c r="D23" s="28">
        <v>1316</v>
      </c>
      <c r="E23" s="22">
        <v>2368</v>
      </c>
      <c r="F23" s="28">
        <v>882</v>
      </c>
      <c r="G23" s="22">
        <v>3372</v>
      </c>
      <c r="H23" s="28">
        <v>2448</v>
      </c>
      <c r="I23" s="28">
        <v>1445</v>
      </c>
      <c r="J23" s="28">
        <v>674</v>
      </c>
      <c r="K23" s="22">
        <v>4876</v>
      </c>
      <c r="L23" s="28">
        <v>2802</v>
      </c>
      <c r="M23" s="28">
        <v>2208</v>
      </c>
      <c r="N23" s="28"/>
      <c r="O23" s="22">
        <v>5774</v>
      </c>
      <c r="P23" s="28">
        <v>2983</v>
      </c>
      <c r="Q23" s="28">
        <v>1863</v>
      </c>
      <c r="R23" s="28">
        <v>719</v>
      </c>
      <c r="S23" s="22">
        <v>5087</v>
      </c>
    </row>
    <row r="24" spans="1:19" ht="13.5">
      <c r="A24" s="6" t="s">
        <v>1</v>
      </c>
      <c r="B24" s="28">
        <v>-331</v>
      </c>
      <c r="C24" s="22">
        <v>-696</v>
      </c>
      <c r="D24" s="28">
        <v>-34</v>
      </c>
      <c r="E24" s="22">
        <v>-729</v>
      </c>
      <c r="F24" s="28"/>
      <c r="G24" s="22">
        <v>172</v>
      </c>
      <c r="H24" s="28"/>
      <c r="I24" s="28">
        <v>-41</v>
      </c>
      <c r="J24" s="28"/>
      <c r="K24" s="22">
        <v>-1731</v>
      </c>
      <c r="L24" s="28">
        <v>653</v>
      </c>
      <c r="M24" s="28">
        <v>-276</v>
      </c>
      <c r="N24" s="28">
        <v>-512</v>
      </c>
      <c r="O24" s="22">
        <v>-1183</v>
      </c>
      <c r="P24" s="28">
        <v>-771</v>
      </c>
      <c r="Q24" s="28">
        <v>-736</v>
      </c>
      <c r="R24" s="28"/>
      <c r="S24" s="22">
        <v>-599</v>
      </c>
    </row>
    <row r="25" spans="1:19" ht="13.5">
      <c r="A25" s="6" t="s">
        <v>52</v>
      </c>
      <c r="B25" s="28"/>
      <c r="C25" s="22">
        <v>1253</v>
      </c>
      <c r="D25" s="28"/>
      <c r="E25" s="22">
        <v>2971</v>
      </c>
      <c r="F25" s="28"/>
      <c r="G25" s="22">
        <v>8726</v>
      </c>
      <c r="H25" s="28">
        <v>2945</v>
      </c>
      <c r="I25" s="28"/>
      <c r="J25" s="28"/>
      <c r="K25" s="22">
        <v>16280</v>
      </c>
      <c r="L25" s="28">
        <v>3307</v>
      </c>
      <c r="M25" s="28">
        <v>2181</v>
      </c>
      <c r="N25" s="28"/>
      <c r="O25" s="22">
        <v>13945</v>
      </c>
      <c r="P25" s="28">
        <v>549</v>
      </c>
      <c r="Q25" s="28">
        <v>519</v>
      </c>
      <c r="R25" s="28"/>
      <c r="S25" s="22">
        <v>2252</v>
      </c>
    </row>
    <row r="26" spans="1:19" ht="13.5">
      <c r="A26" s="6" t="s">
        <v>2</v>
      </c>
      <c r="B26" s="28"/>
      <c r="C26" s="22">
        <v>858</v>
      </c>
      <c r="D26" s="28">
        <v>858</v>
      </c>
      <c r="E26" s="22"/>
      <c r="F26" s="28"/>
      <c r="G26" s="22"/>
      <c r="H26" s="28"/>
      <c r="I26" s="28"/>
      <c r="J26" s="28"/>
      <c r="K26" s="22"/>
      <c r="L26" s="28"/>
      <c r="M26" s="28"/>
      <c r="N26" s="28"/>
      <c r="O26" s="22"/>
      <c r="P26" s="28"/>
      <c r="Q26" s="28"/>
      <c r="R26" s="28"/>
      <c r="S26" s="22"/>
    </row>
    <row r="27" spans="1:19" ht="13.5">
      <c r="A27" s="6" t="s">
        <v>3</v>
      </c>
      <c r="B27" s="28">
        <v>4566</v>
      </c>
      <c r="C27" s="22">
        <v>4901</v>
      </c>
      <c r="D27" s="28">
        <v>1468</v>
      </c>
      <c r="E27" s="22">
        <v>-1813</v>
      </c>
      <c r="F27" s="28">
        <v>-5603</v>
      </c>
      <c r="G27" s="22">
        <v>8975</v>
      </c>
      <c r="H27" s="28">
        <v>-14380</v>
      </c>
      <c r="I27" s="28">
        <v>-3305</v>
      </c>
      <c r="J27" s="28">
        <v>-4958</v>
      </c>
      <c r="K27" s="22">
        <v>21733</v>
      </c>
      <c r="L27" s="28">
        <v>-24918</v>
      </c>
      <c r="M27" s="28">
        <v>14771</v>
      </c>
      <c r="N27" s="28">
        <v>13985</v>
      </c>
      <c r="O27" s="22">
        <v>21070</v>
      </c>
      <c r="P27" s="28">
        <v>-30152</v>
      </c>
      <c r="Q27" s="28">
        <v>-7606</v>
      </c>
      <c r="R27" s="28">
        <v>-7662</v>
      </c>
      <c r="S27" s="22">
        <v>51557</v>
      </c>
    </row>
    <row r="28" spans="1:19" ht="13.5">
      <c r="A28" s="6" t="s">
        <v>4</v>
      </c>
      <c r="B28" s="28">
        <v>-7496</v>
      </c>
      <c r="C28" s="22">
        <v>5336</v>
      </c>
      <c r="D28" s="28">
        <v>-2080</v>
      </c>
      <c r="E28" s="22">
        <v>-5183</v>
      </c>
      <c r="F28" s="28">
        <v>-6753</v>
      </c>
      <c r="G28" s="22">
        <v>-3900</v>
      </c>
      <c r="H28" s="28">
        <v>-6205</v>
      </c>
      <c r="I28" s="28">
        <v>-6429</v>
      </c>
      <c r="J28" s="28">
        <v>-5321</v>
      </c>
      <c r="K28" s="22">
        <v>19475</v>
      </c>
      <c r="L28" s="28">
        <v>18300</v>
      </c>
      <c r="M28" s="28">
        <v>12404</v>
      </c>
      <c r="N28" s="28">
        <v>5625</v>
      </c>
      <c r="O28" s="22">
        <v>1270</v>
      </c>
      <c r="P28" s="28">
        <v>-11903</v>
      </c>
      <c r="Q28" s="28">
        <v>-23487</v>
      </c>
      <c r="R28" s="28">
        <v>-9066</v>
      </c>
      <c r="S28" s="22">
        <v>-4576</v>
      </c>
    </row>
    <row r="29" spans="1:19" ht="13.5">
      <c r="A29" s="6" t="s">
        <v>5</v>
      </c>
      <c r="B29" s="28">
        <v>-19722</v>
      </c>
      <c r="C29" s="22">
        <v>-12313</v>
      </c>
      <c r="D29" s="28">
        <v>-4306</v>
      </c>
      <c r="E29" s="22">
        <v>17482</v>
      </c>
      <c r="F29" s="28">
        <v>-1936</v>
      </c>
      <c r="G29" s="22">
        <v>3051</v>
      </c>
      <c r="H29" s="28">
        <v>12425</v>
      </c>
      <c r="I29" s="28">
        <v>6073</v>
      </c>
      <c r="J29" s="28">
        <v>2118</v>
      </c>
      <c r="K29" s="22">
        <v>-3785</v>
      </c>
      <c r="L29" s="28">
        <v>19155</v>
      </c>
      <c r="M29" s="28">
        <v>-3763</v>
      </c>
      <c r="N29" s="28">
        <v>-8884</v>
      </c>
      <c r="O29" s="22">
        <v>-40335</v>
      </c>
      <c r="P29" s="28">
        <v>29617</v>
      </c>
      <c r="Q29" s="28">
        <v>14251</v>
      </c>
      <c r="R29" s="28">
        <v>2795</v>
      </c>
      <c r="S29" s="22">
        <v>-11520</v>
      </c>
    </row>
    <row r="30" spans="1:19" ht="13.5">
      <c r="A30" s="6" t="s">
        <v>169</v>
      </c>
      <c r="B30" s="28">
        <v>2488</v>
      </c>
      <c r="C30" s="22">
        <v>10255</v>
      </c>
      <c r="D30" s="28">
        <v>6173</v>
      </c>
      <c r="E30" s="22">
        <v>3695</v>
      </c>
      <c r="F30" s="28">
        <v>-905</v>
      </c>
      <c r="G30" s="22">
        <v>-8326</v>
      </c>
      <c r="H30" s="28">
        <v>-10042</v>
      </c>
      <c r="I30" s="28">
        <v>-8776</v>
      </c>
      <c r="J30" s="28">
        <v>-9103</v>
      </c>
      <c r="K30" s="22">
        <v>5181</v>
      </c>
      <c r="L30" s="28">
        <v>2317</v>
      </c>
      <c r="M30" s="28">
        <v>7080</v>
      </c>
      <c r="N30" s="28">
        <v>3146</v>
      </c>
      <c r="O30" s="22">
        <v>-4571</v>
      </c>
      <c r="P30" s="28">
        <v>-3190</v>
      </c>
      <c r="Q30" s="28">
        <v>-1520</v>
      </c>
      <c r="R30" s="28">
        <v>-5446</v>
      </c>
      <c r="S30" s="22">
        <v>1367</v>
      </c>
    </row>
    <row r="31" spans="1:19" ht="13.5">
      <c r="A31" s="6" t="s">
        <v>6</v>
      </c>
      <c r="B31" s="28">
        <v>40383</v>
      </c>
      <c r="C31" s="22">
        <v>129705</v>
      </c>
      <c r="D31" s="28">
        <v>53284</v>
      </c>
      <c r="E31" s="22">
        <v>141418</v>
      </c>
      <c r="F31" s="28">
        <v>50976</v>
      </c>
      <c r="G31" s="22">
        <v>140542</v>
      </c>
      <c r="H31" s="28">
        <v>91635</v>
      </c>
      <c r="I31" s="28">
        <v>53853</v>
      </c>
      <c r="J31" s="28">
        <v>17220</v>
      </c>
      <c r="K31" s="22">
        <v>199564</v>
      </c>
      <c r="L31" s="28">
        <v>131146</v>
      </c>
      <c r="M31" s="28">
        <v>102993</v>
      </c>
      <c r="N31" s="28">
        <v>47284</v>
      </c>
      <c r="O31" s="22">
        <v>91450</v>
      </c>
      <c r="P31" s="28">
        <v>70144</v>
      </c>
      <c r="Q31" s="28">
        <v>38846</v>
      </c>
      <c r="R31" s="28">
        <v>10041</v>
      </c>
      <c r="S31" s="22">
        <v>159088</v>
      </c>
    </row>
    <row r="32" spans="1:19" ht="13.5">
      <c r="A32" s="6" t="s">
        <v>7</v>
      </c>
      <c r="B32" s="28">
        <v>2647</v>
      </c>
      <c r="C32" s="22">
        <v>4838</v>
      </c>
      <c r="D32" s="28">
        <v>2267</v>
      </c>
      <c r="E32" s="22">
        <v>4368</v>
      </c>
      <c r="F32" s="28">
        <v>2895</v>
      </c>
      <c r="G32" s="22">
        <v>4150</v>
      </c>
      <c r="H32" s="28">
        <v>3297</v>
      </c>
      <c r="I32" s="28">
        <v>2212</v>
      </c>
      <c r="J32" s="28">
        <v>1905</v>
      </c>
      <c r="K32" s="22">
        <v>3776</v>
      </c>
      <c r="L32" s="28">
        <v>3373</v>
      </c>
      <c r="M32" s="28">
        <v>2498</v>
      </c>
      <c r="N32" s="28">
        <v>2000</v>
      </c>
      <c r="O32" s="22">
        <v>6448</v>
      </c>
      <c r="P32" s="28">
        <v>5776</v>
      </c>
      <c r="Q32" s="28">
        <v>4254</v>
      </c>
      <c r="R32" s="28">
        <v>3088</v>
      </c>
      <c r="S32" s="22">
        <v>4822</v>
      </c>
    </row>
    <row r="33" spans="1:19" ht="13.5">
      <c r="A33" s="6" t="s">
        <v>8</v>
      </c>
      <c r="B33" s="28">
        <v>-5477</v>
      </c>
      <c r="C33" s="22">
        <v>-12287</v>
      </c>
      <c r="D33" s="28">
        <v>-5576</v>
      </c>
      <c r="E33" s="22">
        <v>-10368</v>
      </c>
      <c r="F33" s="28">
        <v>-5213</v>
      </c>
      <c r="G33" s="22">
        <v>-10889</v>
      </c>
      <c r="H33" s="28">
        <v>-8688</v>
      </c>
      <c r="I33" s="28">
        <v>-5406</v>
      </c>
      <c r="J33" s="28">
        <v>-3456</v>
      </c>
      <c r="K33" s="22">
        <v>-12073</v>
      </c>
      <c r="L33" s="28">
        <v>-8985</v>
      </c>
      <c r="M33" s="28">
        <v>-6390</v>
      </c>
      <c r="N33" s="28">
        <v>-2916</v>
      </c>
      <c r="O33" s="22">
        <v>-11618</v>
      </c>
      <c r="P33" s="28">
        <v>-8115</v>
      </c>
      <c r="Q33" s="28">
        <v>-5172</v>
      </c>
      <c r="R33" s="28">
        <v>-2818</v>
      </c>
      <c r="S33" s="22">
        <v>-10031</v>
      </c>
    </row>
    <row r="34" spans="1:19" ht="13.5">
      <c r="A34" s="6" t="s">
        <v>9</v>
      </c>
      <c r="B34" s="28">
        <v>-3038</v>
      </c>
      <c r="C34" s="22">
        <v>-16819</v>
      </c>
      <c r="D34" s="28">
        <v>-10079</v>
      </c>
      <c r="E34" s="22">
        <v>-15902</v>
      </c>
      <c r="F34" s="28">
        <v>-9515</v>
      </c>
      <c r="G34" s="22">
        <v>-18434</v>
      </c>
      <c r="H34" s="28">
        <v>-17639</v>
      </c>
      <c r="I34" s="28">
        <v>-10585</v>
      </c>
      <c r="J34" s="28">
        <v>-12282</v>
      </c>
      <c r="K34" s="22">
        <v>-11919</v>
      </c>
      <c r="L34" s="28">
        <v>-10560</v>
      </c>
      <c r="M34" s="28">
        <v>-7084</v>
      </c>
      <c r="N34" s="28">
        <v>-7055</v>
      </c>
      <c r="O34" s="22">
        <v>-12411</v>
      </c>
      <c r="P34" s="28">
        <v>-12671</v>
      </c>
      <c r="Q34" s="28">
        <v>-9182</v>
      </c>
      <c r="R34" s="28">
        <v>-9316</v>
      </c>
      <c r="S34" s="22">
        <v>-14992</v>
      </c>
    </row>
    <row r="35" spans="1:19" ht="14.25" thickBot="1">
      <c r="A35" s="5" t="s">
        <v>10</v>
      </c>
      <c r="B35" s="29">
        <v>34516</v>
      </c>
      <c r="C35" s="23">
        <v>105437</v>
      </c>
      <c r="D35" s="29">
        <v>39896</v>
      </c>
      <c r="E35" s="23">
        <v>119516</v>
      </c>
      <c r="F35" s="29">
        <v>39142</v>
      </c>
      <c r="G35" s="23">
        <v>115369</v>
      </c>
      <c r="H35" s="29">
        <v>68604</v>
      </c>
      <c r="I35" s="29">
        <v>40074</v>
      </c>
      <c r="J35" s="29">
        <v>3386</v>
      </c>
      <c r="K35" s="23">
        <v>179347</v>
      </c>
      <c r="L35" s="29">
        <v>114973</v>
      </c>
      <c r="M35" s="29">
        <v>92016</v>
      </c>
      <c r="N35" s="29">
        <v>39313</v>
      </c>
      <c r="O35" s="23">
        <v>73870</v>
      </c>
      <c r="P35" s="29">
        <v>55133</v>
      </c>
      <c r="Q35" s="29">
        <v>28744</v>
      </c>
      <c r="R35" s="29">
        <v>995</v>
      </c>
      <c r="S35" s="23">
        <v>138886</v>
      </c>
    </row>
    <row r="36" spans="1:19" ht="14.25" thickTop="1">
      <c r="A36" s="6" t="s">
        <v>11</v>
      </c>
      <c r="B36" s="28">
        <v>-35533</v>
      </c>
      <c r="C36" s="22">
        <v>-65781</v>
      </c>
      <c r="D36" s="28">
        <v>-28137</v>
      </c>
      <c r="E36" s="22">
        <v>-50899</v>
      </c>
      <c r="F36" s="28">
        <v>-26031</v>
      </c>
      <c r="G36" s="22">
        <v>-75800</v>
      </c>
      <c r="H36" s="28">
        <v>-55098</v>
      </c>
      <c r="I36" s="28">
        <v>-41255</v>
      </c>
      <c r="J36" s="28">
        <v>-22044</v>
      </c>
      <c r="K36" s="22">
        <v>-89895</v>
      </c>
      <c r="L36" s="28">
        <v>-77592</v>
      </c>
      <c r="M36" s="28">
        <v>-59802</v>
      </c>
      <c r="N36" s="28">
        <v>-23010</v>
      </c>
      <c r="O36" s="22">
        <v>-121526</v>
      </c>
      <c r="P36" s="28">
        <v>-98773</v>
      </c>
      <c r="Q36" s="28">
        <v>-58565</v>
      </c>
      <c r="R36" s="28">
        <v>-24713</v>
      </c>
      <c r="S36" s="22">
        <v>-105534</v>
      </c>
    </row>
    <row r="37" spans="1:19" ht="13.5">
      <c r="A37" s="6" t="s">
        <v>12</v>
      </c>
      <c r="B37" s="28">
        <v>815</v>
      </c>
      <c r="C37" s="22">
        <v>1898</v>
      </c>
      <c r="D37" s="28">
        <v>151</v>
      </c>
      <c r="E37" s="22">
        <v>1985</v>
      </c>
      <c r="F37" s="28">
        <v>968</v>
      </c>
      <c r="G37" s="22">
        <v>1879</v>
      </c>
      <c r="H37" s="28">
        <v>694</v>
      </c>
      <c r="I37" s="28">
        <v>218</v>
      </c>
      <c r="J37" s="28">
        <v>139</v>
      </c>
      <c r="K37" s="22">
        <v>8423</v>
      </c>
      <c r="L37" s="28">
        <v>5000</v>
      </c>
      <c r="M37" s="28">
        <v>3965</v>
      </c>
      <c r="N37" s="28">
        <v>3020</v>
      </c>
      <c r="O37" s="22">
        <v>3095</v>
      </c>
      <c r="P37" s="28">
        <v>2305</v>
      </c>
      <c r="Q37" s="28">
        <v>2213</v>
      </c>
      <c r="R37" s="28">
        <v>1633</v>
      </c>
      <c r="S37" s="22">
        <v>3597</v>
      </c>
    </row>
    <row r="38" spans="1:19" ht="13.5">
      <c r="A38" s="6" t="s">
        <v>13</v>
      </c>
      <c r="B38" s="28">
        <v>-2655</v>
      </c>
      <c r="C38" s="22">
        <v>-1935</v>
      </c>
      <c r="D38" s="28">
        <v>-190</v>
      </c>
      <c r="E38" s="22">
        <v>-2364</v>
      </c>
      <c r="F38" s="28">
        <v>-487</v>
      </c>
      <c r="G38" s="22">
        <v>-1949</v>
      </c>
      <c r="H38" s="28">
        <v>-530</v>
      </c>
      <c r="I38" s="28">
        <v>-245</v>
      </c>
      <c r="J38" s="28">
        <v>-192</v>
      </c>
      <c r="K38" s="22">
        <v>-8108</v>
      </c>
      <c r="L38" s="28">
        <v>-2897</v>
      </c>
      <c r="M38" s="28">
        <v>-1217</v>
      </c>
      <c r="N38" s="28">
        <v>-860</v>
      </c>
      <c r="O38" s="22">
        <v>-11239</v>
      </c>
      <c r="P38" s="28">
        <v>-2891</v>
      </c>
      <c r="Q38" s="28">
        <v>-1857</v>
      </c>
      <c r="R38" s="28">
        <v>-796</v>
      </c>
      <c r="S38" s="22">
        <v>-8161</v>
      </c>
    </row>
    <row r="39" spans="1:19" ht="13.5">
      <c r="A39" s="6" t="s">
        <v>14</v>
      </c>
      <c r="B39" s="28">
        <v>385</v>
      </c>
      <c r="C39" s="22">
        <v>2829</v>
      </c>
      <c r="D39" s="28">
        <v>42</v>
      </c>
      <c r="E39" s="22">
        <v>2821</v>
      </c>
      <c r="F39" s="28">
        <v>210</v>
      </c>
      <c r="G39" s="22">
        <v>1269</v>
      </c>
      <c r="H39" s="28">
        <v>190</v>
      </c>
      <c r="I39" s="28">
        <v>95</v>
      </c>
      <c r="J39" s="28">
        <v>1</v>
      </c>
      <c r="K39" s="22">
        <v>2119</v>
      </c>
      <c r="L39" s="28">
        <v>1195</v>
      </c>
      <c r="M39" s="28">
        <v>1063</v>
      </c>
      <c r="N39" s="28">
        <v>880</v>
      </c>
      <c r="O39" s="22">
        <v>12370</v>
      </c>
      <c r="P39" s="28">
        <v>3932</v>
      </c>
      <c r="Q39" s="28">
        <v>3819</v>
      </c>
      <c r="R39" s="28">
        <v>3618</v>
      </c>
      <c r="S39" s="22">
        <v>785</v>
      </c>
    </row>
    <row r="40" spans="1:19" ht="13.5">
      <c r="A40" s="6" t="s">
        <v>15</v>
      </c>
      <c r="B40" s="28">
        <v>0</v>
      </c>
      <c r="C40" s="22"/>
      <c r="D40" s="28">
        <v>-4967</v>
      </c>
      <c r="E40" s="22"/>
      <c r="F40" s="28">
        <v>-326</v>
      </c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16</v>
      </c>
      <c r="B41" s="28">
        <v>-941</v>
      </c>
      <c r="C41" s="22">
        <v>-2537</v>
      </c>
      <c r="D41" s="28">
        <v>-795</v>
      </c>
      <c r="E41" s="22">
        <v>-3027</v>
      </c>
      <c r="F41" s="28">
        <v>-1000</v>
      </c>
      <c r="G41" s="22">
        <v>-8021</v>
      </c>
      <c r="H41" s="28">
        <v>-7302</v>
      </c>
      <c r="I41" s="28">
        <v>-6909</v>
      </c>
      <c r="J41" s="28">
        <v>-6107</v>
      </c>
      <c r="K41" s="22">
        <v>-5146</v>
      </c>
      <c r="L41" s="28">
        <v>-3542</v>
      </c>
      <c r="M41" s="28">
        <v>-2302</v>
      </c>
      <c r="N41" s="28">
        <v>-645</v>
      </c>
      <c r="O41" s="22">
        <v>-5004</v>
      </c>
      <c r="P41" s="28">
        <v>-3834</v>
      </c>
      <c r="Q41" s="28">
        <v>-2599</v>
      </c>
      <c r="R41" s="28">
        <v>-1330</v>
      </c>
      <c r="S41" s="22">
        <v>-13179</v>
      </c>
    </row>
    <row r="42" spans="1:19" ht="13.5">
      <c r="A42" s="6" t="s">
        <v>17</v>
      </c>
      <c r="B42" s="28">
        <v>999</v>
      </c>
      <c r="C42" s="22">
        <v>2221</v>
      </c>
      <c r="D42" s="28">
        <v>799</v>
      </c>
      <c r="E42" s="22">
        <v>1792</v>
      </c>
      <c r="F42" s="28">
        <v>754</v>
      </c>
      <c r="G42" s="22">
        <v>6016</v>
      </c>
      <c r="H42" s="28">
        <v>4196</v>
      </c>
      <c r="I42" s="28">
        <v>2441</v>
      </c>
      <c r="J42" s="28">
        <v>2081</v>
      </c>
      <c r="K42" s="22">
        <v>4991</v>
      </c>
      <c r="L42" s="28">
        <v>3141</v>
      </c>
      <c r="M42" s="28">
        <v>2218</v>
      </c>
      <c r="N42" s="28">
        <v>823</v>
      </c>
      <c r="O42" s="22">
        <v>6279</v>
      </c>
      <c r="P42" s="28">
        <v>4751</v>
      </c>
      <c r="Q42" s="28">
        <v>2672</v>
      </c>
      <c r="R42" s="28">
        <v>1683</v>
      </c>
      <c r="S42" s="22">
        <v>7173</v>
      </c>
    </row>
    <row r="43" spans="1:19" ht="13.5">
      <c r="A43" s="6" t="s">
        <v>19</v>
      </c>
      <c r="B43" s="28"/>
      <c r="C43" s="22">
        <v>-6329</v>
      </c>
      <c r="D43" s="28">
        <v>-4647</v>
      </c>
      <c r="E43" s="22">
        <v>-30588</v>
      </c>
      <c r="F43" s="28">
        <v>-29837</v>
      </c>
      <c r="G43" s="22">
        <v>-14290</v>
      </c>
      <c r="H43" s="28">
        <v>-14165</v>
      </c>
      <c r="I43" s="28">
        <v>-12851</v>
      </c>
      <c r="J43" s="28">
        <v>-17657</v>
      </c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6" t="s">
        <v>18</v>
      </c>
      <c r="B44" s="28"/>
      <c r="C44" s="22"/>
      <c r="D44" s="28"/>
      <c r="E44" s="22"/>
      <c r="F44" s="28"/>
      <c r="G44" s="22">
        <v>1873</v>
      </c>
      <c r="H44" s="28">
        <v>1873</v>
      </c>
      <c r="I44" s="28"/>
      <c r="J44" s="28"/>
      <c r="K44" s="22">
        <v>1075</v>
      </c>
      <c r="L44" s="28">
        <v>1075</v>
      </c>
      <c r="M44" s="28">
        <v>1075</v>
      </c>
      <c r="N44" s="28">
        <v>1075</v>
      </c>
      <c r="O44" s="22"/>
      <c r="P44" s="28"/>
      <c r="Q44" s="28"/>
      <c r="R44" s="28"/>
      <c r="S44" s="22"/>
    </row>
    <row r="45" spans="1:19" ht="13.5">
      <c r="A45" s="6" t="s">
        <v>169</v>
      </c>
      <c r="B45" s="28">
        <v>-1530</v>
      </c>
      <c r="C45" s="22">
        <v>-847</v>
      </c>
      <c r="D45" s="28">
        <v>-27</v>
      </c>
      <c r="E45" s="22">
        <v>412</v>
      </c>
      <c r="F45" s="28">
        <v>-263</v>
      </c>
      <c r="G45" s="22">
        <v>-655</v>
      </c>
      <c r="H45" s="28">
        <v>340</v>
      </c>
      <c r="I45" s="28">
        <v>363</v>
      </c>
      <c r="J45" s="28">
        <v>406</v>
      </c>
      <c r="K45" s="22">
        <v>-3393</v>
      </c>
      <c r="L45" s="28">
        <v>842</v>
      </c>
      <c r="M45" s="28">
        <v>935</v>
      </c>
      <c r="N45" s="28">
        <v>-892</v>
      </c>
      <c r="O45" s="22">
        <v>7033</v>
      </c>
      <c r="P45" s="28">
        <v>8403</v>
      </c>
      <c r="Q45" s="28">
        <v>866</v>
      </c>
      <c r="R45" s="28">
        <v>-8837</v>
      </c>
      <c r="S45" s="22">
        <v>-9388</v>
      </c>
    </row>
    <row r="46" spans="1:19" ht="14.25" thickBot="1">
      <c r="A46" s="5" t="s">
        <v>20</v>
      </c>
      <c r="B46" s="29">
        <v>-38461</v>
      </c>
      <c r="C46" s="23">
        <v>-76211</v>
      </c>
      <c r="D46" s="29">
        <v>-37772</v>
      </c>
      <c r="E46" s="23">
        <v>-81198</v>
      </c>
      <c r="F46" s="29">
        <v>-56014</v>
      </c>
      <c r="G46" s="23">
        <v>-89679</v>
      </c>
      <c r="H46" s="29">
        <v>-69800</v>
      </c>
      <c r="I46" s="29">
        <v>-58143</v>
      </c>
      <c r="J46" s="29">
        <v>-43372</v>
      </c>
      <c r="K46" s="23">
        <v>-89934</v>
      </c>
      <c r="L46" s="29">
        <v>-72777</v>
      </c>
      <c r="M46" s="29">
        <v>-54062</v>
      </c>
      <c r="N46" s="29">
        <v>-19607</v>
      </c>
      <c r="O46" s="23">
        <v>-108990</v>
      </c>
      <c r="P46" s="29">
        <v>-86106</v>
      </c>
      <c r="Q46" s="29">
        <v>-53451</v>
      </c>
      <c r="R46" s="29">
        <v>-28742</v>
      </c>
      <c r="S46" s="23">
        <v>-124708</v>
      </c>
    </row>
    <row r="47" spans="1:19" ht="14.25" thickTop="1">
      <c r="A47" s="6" t="s">
        <v>21</v>
      </c>
      <c r="B47" s="28">
        <v>28733</v>
      </c>
      <c r="C47" s="22">
        <v>-41761</v>
      </c>
      <c r="D47" s="28">
        <v>10652</v>
      </c>
      <c r="E47" s="22">
        <v>-13047</v>
      </c>
      <c r="F47" s="28">
        <v>3324</v>
      </c>
      <c r="G47" s="22">
        <v>7582</v>
      </c>
      <c r="H47" s="28">
        <v>7706</v>
      </c>
      <c r="I47" s="28">
        <v>12005</v>
      </c>
      <c r="J47" s="28">
        <v>10106</v>
      </c>
      <c r="K47" s="22">
        <v>-121498</v>
      </c>
      <c r="L47" s="28">
        <v>-96457</v>
      </c>
      <c r="M47" s="28">
        <v>-4529</v>
      </c>
      <c r="N47" s="28">
        <v>-987</v>
      </c>
      <c r="O47" s="22">
        <v>94383</v>
      </c>
      <c r="P47" s="28">
        <v>24167</v>
      </c>
      <c r="Q47" s="28">
        <v>-656</v>
      </c>
      <c r="R47" s="28">
        <v>-502</v>
      </c>
      <c r="S47" s="22">
        <v>-2803</v>
      </c>
    </row>
    <row r="48" spans="1:19" ht="13.5">
      <c r="A48" s="6" t="s">
        <v>22</v>
      </c>
      <c r="B48" s="28"/>
      <c r="C48" s="22"/>
      <c r="D48" s="28"/>
      <c r="E48" s="22"/>
      <c r="F48" s="28"/>
      <c r="G48" s="22"/>
      <c r="H48" s="28">
        <v>11000</v>
      </c>
      <c r="I48" s="28"/>
      <c r="J48" s="28"/>
      <c r="K48" s="22"/>
      <c r="L48" s="28">
        <v>-21000</v>
      </c>
      <c r="M48" s="28"/>
      <c r="N48" s="28"/>
      <c r="O48" s="22"/>
      <c r="P48" s="28">
        <v>-32000</v>
      </c>
      <c r="Q48" s="28"/>
      <c r="R48" s="28"/>
      <c r="S48" s="22"/>
    </row>
    <row r="49" spans="1:19" ht="13.5">
      <c r="A49" s="6" t="s">
        <v>23</v>
      </c>
      <c r="B49" s="28"/>
      <c r="C49" s="22"/>
      <c r="D49" s="28"/>
      <c r="E49" s="22"/>
      <c r="F49" s="28"/>
      <c r="G49" s="22">
        <v>-11000</v>
      </c>
      <c r="H49" s="28"/>
      <c r="I49" s="28">
        <v>-11000</v>
      </c>
      <c r="J49" s="28">
        <v>26000</v>
      </c>
      <c r="K49" s="22">
        <v>-43000</v>
      </c>
      <c r="L49" s="28"/>
      <c r="M49" s="28">
        <v>-48000</v>
      </c>
      <c r="N49" s="28">
        <v>-42000</v>
      </c>
      <c r="O49" s="22">
        <v>-111000</v>
      </c>
      <c r="P49" s="28"/>
      <c r="Q49" s="28">
        <v>25000</v>
      </c>
      <c r="R49" s="28">
        <v>27000</v>
      </c>
      <c r="S49" s="22">
        <v>1000</v>
      </c>
    </row>
    <row r="50" spans="1:19" ht="13.5">
      <c r="A50" s="6" t="s">
        <v>24</v>
      </c>
      <c r="B50" s="28">
        <v>29896</v>
      </c>
      <c r="C50" s="22">
        <v>161674</v>
      </c>
      <c r="D50" s="28">
        <v>4441</v>
      </c>
      <c r="E50" s="22">
        <v>11180</v>
      </c>
      <c r="F50" s="28">
        <v>1578</v>
      </c>
      <c r="G50" s="22">
        <v>1750</v>
      </c>
      <c r="H50" s="28">
        <v>242</v>
      </c>
      <c r="I50" s="28"/>
      <c r="J50" s="28"/>
      <c r="K50" s="22">
        <v>87603</v>
      </c>
      <c r="L50" s="28">
        <v>84065</v>
      </c>
      <c r="M50" s="28">
        <v>35</v>
      </c>
      <c r="N50" s="28">
        <v>35</v>
      </c>
      <c r="O50" s="22">
        <v>168721</v>
      </c>
      <c r="P50" s="28">
        <v>136544</v>
      </c>
      <c r="Q50" s="28">
        <v>14747</v>
      </c>
      <c r="R50" s="28">
        <v>2628</v>
      </c>
      <c r="S50" s="22">
        <v>71190</v>
      </c>
    </row>
    <row r="51" spans="1:19" ht="13.5">
      <c r="A51" s="6" t="s">
        <v>25</v>
      </c>
      <c r="B51" s="28">
        <v>-50142</v>
      </c>
      <c r="C51" s="22">
        <v>-168793</v>
      </c>
      <c r="D51" s="28">
        <v>-9098</v>
      </c>
      <c r="E51" s="22">
        <v>-35775</v>
      </c>
      <c r="F51" s="28">
        <v>-4421</v>
      </c>
      <c r="G51" s="22">
        <v>-18554</v>
      </c>
      <c r="H51" s="28">
        <v>-8073</v>
      </c>
      <c r="I51" s="28">
        <v>-3625</v>
      </c>
      <c r="J51" s="28">
        <v>-2996</v>
      </c>
      <c r="K51" s="22">
        <v>-52628</v>
      </c>
      <c r="L51" s="28">
        <v>-40960</v>
      </c>
      <c r="M51" s="28">
        <v>-20107</v>
      </c>
      <c r="N51" s="28">
        <v>-17339</v>
      </c>
      <c r="O51" s="22">
        <v>-73776</v>
      </c>
      <c r="P51" s="28">
        <v>-64722</v>
      </c>
      <c r="Q51" s="28">
        <v>-13049</v>
      </c>
      <c r="R51" s="28">
        <v>-2079</v>
      </c>
      <c r="S51" s="22">
        <v>-20993</v>
      </c>
    </row>
    <row r="52" spans="1:19" ht="13.5">
      <c r="A52" s="6" t="s">
        <v>26</v>
      </c>
      <c r="B52" s="28">
        <v>39790</v>
      </c>
      <c r="C52" s="22">
        <v>39790</v>
      </c>
      <c r="D52" s="28">
        <v>39790</v>
      </c>
      <c r="E52" s="22">
        <v>39990</v>
      </c>
      <c r="F52" s="28">
        <v>39990</v>
      </c>
      <c r="G52" s="22">
        <v>39791</v>
      </c>
      <c r="H52" s="28">
        <v>39791</v>
      </c>
      <c r="I52" s="28">
        <v>39791</v>
      </c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27</v>
      </c>
      <c r="B53" s="28">
        <v>-20080</v>
      </c>
      <c r="C53" s="22">
        <v>-160</v>
      </c>
      <c r="D53" s="28">
        <v>-80</v>
      </c>
      <c r="E53" s="22">
        <v>-20140</v>
      </c>
      <c r="F53" s="28">
        <v>-20060</v>
      </c>
      <c r="G53" s="22">
        <v>-40100</v>
      </c>
      <c r="H53" s="28">
        <v>-40030</v>
      </c>
      <c r="I53" s="28">
        <v>-20000</v>
      </c>
      <c r="J53" s="28"/>
      <c r="K53" s="22"/>
      <c r="L53" s="28"/>
      <c r="M53" s="28"/>
      <c r="N53" s="28"/>
      <c r="O53" s="22"/>
      <c r="P53" s="28"/>
      <c r="Q53" s="28"/>
      <c r="R53" s="28"/>
      <c r="S53" s="22">
        <v>-20000</v>
      </c>
    </row>
    <row r="54" spans="1:19" ht="13.5">
      <c r="A54" s="6" t="s">
        <v>28</v>
      </c>
      <c r="B54" s="28">
        <v>-49</v>
      </c>
      <c r="C54" s="22">
        <v>-36</v>
      </c>
      <c r="D54" s="28">
        <v>-16</v>
      </c>
      <c r="E54" s="22">
        <v>-49</v>
      </c>
      <c r="F54" s="28">
        <v>-18</v>
      </c>
      <c r="G54" s="22">
        <v>-102</v>
      </c>
      <c r="H54" s="28">
        <v>-85</v>
      </c>
      <c r="I54" s="28">
        <v>-39</v>
      </c>
      <c r="J54" s="28">
        <v>-18</v>
      </c>
      <c r="K54" s="22">
        <v>-103</v>
      </c>
      <c r="L54" s="28">
        <v>-76</v>
      </c>
      <c r="M54" s="28">
        <v>-59</v>
      </c>
      <c r="N54" s="28">
        <v>-39</v>
      </c>
      <c r="O54" s="22">
        <v>-357</v>
      </c>
      <c r="P54" s="28">
        <v>-319</v>
      </c>
      <c r="Q54" s="28">
        <v>-199</v>
      </c>
      <c r="R54" s="28">
        <v>-57</v>
      </c>
      <c r="S54" s="22">
        <v>-322</v>
      </c>
    </row>
    <row r="55" spans="1:19" ht="13.5">
      <c r="A55" s="6" t="s">
        <v>29</v>
      </c>
      <c r="B55" s="28">
        <v>-4943</v>
      </c>
      <c r="C55" s="22">
        <v>-9884</v>
      </c>
      <c r="D55" s="28">
        <v>-4941</v>
      </c>
      <c r="E55" s="22">
        <v>-9883</v>
      </c>
      <c r="F55" s="28">
        <v>-4941</v>
      </c>
      <c r="G55" s="22">
        <v>-9891</v>
      </c>
      <c r="H55" s="28">
        <v>-9891</v>
      </c>
      <c r="I55" s="28">
        <v>-4949</v>
      </c>
      <c r="J55" s="28">
        <v>-4949</v>
      </c>
      <c r="K55" s="22">
        <v>-8909</v>
      </c>
      <c r="L55" s="28">
        <v>-8909</v>
      </c>
      <c r="M55" s="28">
        <v>-3960</v>
      </c>
      <c r="N55" s="28">
        <v>-3960</v>
      </c>
      <c r="O55" s="22">
        <v>-11886</v>
      </c>
      <c r="P55" s="28">
        <v>-11886</v>
      </c>
      <c r="Q55" s="28">
        <v>-5943</v>
      </c>
      <c r="R55" s="28">
        <v>-5943</v>
      </c>
      <c r="S55" s="22">
        <v>-11882</v>
      </c>
    </row>
    <row r="56" spans="1:19" ht="13.5">
      <c r="A56" s="6" t="s">
        <v>30</v>
      </c>
      <c r="B56" s="28">
        <v>-1485</v>
      </c>
      <c r="C56" s="22">
        <v>-1553</v>
      </c>
      <c r="D56" s="28">
        <v>-803</v>
      </c>
      <c r="E56" s="22">
        <v>-1149</v>
      </c>
      <c r="F56" s="28">
        <v>-631</v>
      </c>
      <c r="G56" s="22">
        <v>-834</v>
      </c>
      <c r="H56" s="28">
        <v>-595</v>
      </c>
      <c r="I56" s="28">
        <v>-385</v>
      </c>
      <c r="J56" s="28">
        <v>-191</v>
      </c>
      <c r="K56" s="22">
        <v>-405</v>
      </c>
      <c r="L56" s="28">
        <v>-295</v>
      </c>
      <c r="M56" s="28">
        <v>-194</v>
      </c>
      <c r="N56" s="28">
        <v>-87</v>
      </c>
      <c r="O56" s="22">
        <v>-7</v>
      </c>
      <c r="P56" s="28">
        <v>19</v>
      </c>
      <c r="Q56" s="28">
        <v>28</v>
      </c>
      <c r="R56" s="28">
        <v>-17</v>
      </c>
      <c r="S56" s="22">
        <v>945</v>
      </c>
    </row>
    <row r="57" spans="1:19" ht="14.25" thickBot="1">
      <c r="A57" s="5" t="s">
        <v>31</v>
      </c>
      <c r="B57" s="29">
        <v>21721</v>
      </c>
      <c r="C57" s="23">
        <v>-20724</v>
      </c>
      <c r="D57" s="29">
        <v>39944</v>
      </c>
      <c r="E57" s="23">
        <v>-28875</v>
      </c>
      <c r="F57" s="29">
        <v>14821</v>
      </c>
      <c r="G57" s="23">
        <v>-31358</v>
      </c>
      <c r="H57" s="29">
        <v>64</v>
      </c>
      <c r="I57" s="29">
        <v>11797</v>
      </c>
      <c r="J57" s="29">
        <v>27951</v>
      </c>
      <c r="K57" s="23">
        <v>-138942</v>
      </c>
      <c r="L57" s="29">
        <v>-83633</v>
      </c>
      <c r="M57" s="29">
        <v>-76814</v>
      </c>
      <c r="N57" s="29">
        <v>-64378</v>
      </c>
      <c r="O57" s="23">
        <v>66076</v>
      </c>
      <c r="P57" s="29">
        <v>51804</v>
      </c>
      <c r="Q57" s="29">
        <v>19926</v>
      </c>
      <c r="R57" s="29">
        <v>21028</v>
      </c>
      <c r="S57" s="23">
        <v>17134</v>
      </c>
    </row>
    <row r="58" spans="1:19" ht="14.25" thickTop="1">
      <c r="A58" s="7" t="s">
        <v>32</v>
      </c>
      <c r="B58" s="28">
        <v>2681</v>
      </c>
      <c r="C58" s="22">
        <v>1752</v>
      </c>
      <c r="D58" s="28">
        <v>3767</v>
      </c>
      <c r="E58" s="22">
        <v>2152</v>
      </c>
      <c r="F58" s="28">
        <v>119</v>
      </c>
      <c r="G58" s="22">
        <v>-4333</v>
      </c>
      <c r="H58" s="28">
        <v>-4249</v>
      </c>
      <c r="I58" s="28">
        <v>-2273</v>
      </c>
      <c r="J58" s="28">
        <v>-108</v>
      </c>
      <c r="K58" s="22">
        <v>558</v>
      </c>
      <c r="L58" s="28">
        <v>176</v>
      </c>
      <c r="M58" s="28">
        <v>1836</v>
      </c>
      <c r="N58" s="28">
        <v>3705</v>
      </c>
      <c r="O58" s="22">
        <v>-11214</v>
      </c>
      <c r="P58" s="28">
        <v>-3965</v>
      </c>
      <c r="Q58" s="28">
        <v>-3278</v>
      </c>
      <c r="R58" s="28">
        <v>-5875</v>
      </c>
      <c r="S58" s="22">
        <v>-51</v>
      </c>
    </row>
    <row r="59" spans="1:19" ht="13.5">
      <c r="A59" s="7" t="s">
        <v>33</v>
      </c>
      <c r="B59" s="28">
        <v>20457</v>
      </c>
      <c r="C59" s="22">
        <v>10253</v>
      </c>
      <c r="D59" s="28">
        <v>45835</v>
      </c>
      <c r="E59" s="22">
        <v>11593</v>
      </c>
      <c r="F59" s="28">
        <v>-1930</v>
      </c>
      <c r="G59" s="22">
        <v>-10002</v>
      </c>
      <c r="H59" s="28">
        <v>-5380</v>
      </c>
      <c r="I59" s="28">
        <v>-8546</v>
      </c>
      <c r="J59" s="28">
        <v>-12142</v>
      </c>
      <c r="K59" s="22">
        <v>-48970</v>
      </c>
      <c r="L59" s="28">
        <v>-41261</v>
      </c>
      <c r="M59" s="28">
        <v>-37024</v>
      </c>
      <c r="N59" s="28">
        <v>-40966</v>
      </c>
      <c r="O59" s="22">
        <v>19741</v>
      </c>
      <c r="P59" s="28">
        <v>16866</v>
      </c>
      <c r="Q59" s="28">
        <v>-8058</v>
      </c>
      <c r="R59" s="28">
        <v>-12593</v>
      </c>
      <c r="S59" s="22">
        <v>31261</v>
      </c>
    </row>
    <row r="60" spans="1:19" ht="13.5">
      <c r="A60" s="7" t="s">
        <v>34</v>
      </c>
      <c r="B60" s="28">
        <v>57048</v>
      </c>
      <c r="C60" s="22">
        <v>43831</v>
      </c>
      <c r="D60" s="28">
        <v>43831</v>
      </c>
      <c r="E60" s="22">
        <v>31933</v>
      </c>
      <c r="F60" s="28">
        <v>31933</v>
      </c>
      <c r="G60" s="22">
        <v>41936</v>
      </c>
      <c r="H60" s="28">
        <v>41936</v>
      </c>
      <c r="I60" s="28">
        <v>41936</v>
      </c>
      <c r="J60" s="28">
        <v>41936</v>
      </c>
      <c r="K60" s="22">
        <v>90943</v>
      </c>
      <c r="L60" s="28">
        <v>90943</v>
      </c>
      <c r="M60" s="28">
        <v>90943</v>
      </c>
      <c r="N60" s="28">
        <v>90943</v>
      </c>
      <c r="O60" s="22">
        <v>71348</v>
      </c>
      <c r="P60" s="28">
        <v>71348</v>
      </c>
      <c r="Q60" s="28">
        <v>71348</v>
      </c>
      <c r="R60" s="28">
        <v>71348</v>
      </c>
      <c r="S60" s="22">
        <v>38550</v>
      </c>
    </row>
    <row r="61" spans="1:19" ht="13.5">
      <c r="A61" s="7" t="s">
        <v>35</v>
      </c>
      <c r="B61" s="28"/>
      <c r="C61" s="22">
        <v>365</v>
      </c>
      <c r="D61" s="28">
        <v>114</v>
      </c>
      <c r="E61" s="22">
        <v>124</v>
      </c>
      <c r="F61" s="28">
        <v>1</v>
      </c>
      <c r="G61" s="22"/>
      <c r="H61" s="28"/>
      <c r="I61" s="28"/>
      <c r="J61" s="28"/>
      <c r="K61" s="22">
        <v>3</v>
      </c>
      <c r="L61" s="28">
        <v>3</v>
      </c>
      <c r="M61" s="28">
        <v>3</v>
      </c>
      <c r="N61" s="28"/>
      <c r="O61" s="22">
        <v>0</v>
      </c>
      <c r="P61" s="28">
        <v>0</v>
      </c>
      <c r="Q61" s="28"/>
      <c r="R61" s="28"/>
      <c r="S61" s="22">
        <v>370</v>
      </c>
    </row>
    <row r="62" spans="1:19" ht="13.5">
      <c r="A62" s="7" t="s">
        <v>36</v>
      </c>
      <c r="B62" s="28">
        <v>527</v>
      </c>
      <c r="C62" s="22">
        <v>2598</v>
      </c>
      <c r="D62" s="28">
        <v>2598</v>
      </c>
      <c r="E62" s="22">
        <v>179</v>
      </c>
      <c r="F62" s="28"/>
      <c r="G62" s="22"/>
      <c r="H62" s="28"/>
      <c r="I62" s="28"/>
      <c r="J62" s="28"/>
      <c r="K62" s="22"/>
      <c r="L62" s="28"/>
      <c r="M62" s="28"/>
      <c r="N62" s="28"/>
      <c r="O62" s="22">
        <v>487</v>
      </c>
      <c r="P62" s="28">
        <v>487</v>
      </c>
      <c r="Q62" s="28">
        <v>487</v>
      </c>
      <c r="R62" s="28">
        <v>487</v>
      </c>
      <c r="S62" s="22">
        <v>1166</v>
      </c>
    </row>
    <row r="63" spans="1:19" ht="13.5">
      <c r="A63" s="7" t="s">
        <v>37</v>
      </c>
      <c r="B63" s="28"/>
      <c r="C63" s="22"/>
      <c r="D63" s="28"/>
      <c r="E63" s="22">
        <v>0</v>
      </c>
      <c r="F63" s="28"/>
      <c r="G63" s="22"/>
      <c r="H63" s="28"/>
      <c r="I63" s="28"/>
      <c r="J63" s="28"/>
      <c r="K63" s="22">
        <v>-135</v>
      </c>
      <c r="L63" s="28"/>
      <c r="M63" s="28"/>
      <c r="N63" s="28"/>
      <c r="O63" s="22">
        <v>-633</v>
      </c>
      <c r="P63" s="28">
        <v>-633</v>
      </c>
      <c r="Q63" s="28"/>
      <c r="R63" s="28"/>
      <c r="S63" s="22">
        <v>-1</v>
      </c>
    </row>
    <row r="64" spans="1:19" ht="13.5">
      <c r="A64" s="7" t="s">
        <v>38</v>
      </c>
      <c r="B64" s="28"/>
      <c r="C64" s="22"/>
      <c r="D64" s="28"/>
      <c r="E64" s="22"/>
      <c r="F64" s="28"/>
      <c r="G64" s="22"/>
      <c r="H64" s="28"/>
      <c r="I64" s="28"/>
      <c r="J64" s="28"/>
      <c r="K64" s="22">
        <v>94</v>
      </c>
      <c r="L64" s="28">
        <v>94</v>
      </c>
      <c r="M64" s="28">
        <v>94</v>
      </c>
      <c r="N64" s="28">
        <v>94</v>
      </c>
      <c r="O64" s="22"/>
      <c r="P64" s="28"/>
      <c r="Q64" s="28"/>
      <c r="R64" s="28"/>
      <c r="S64" s="22"/>
    </row>
    <row r="65" spans="1:19" ht="14.25" thickBot="1">
      <c r="A65" s="7" t="s">
        <v>34</v>
      </c>
      <c r="B65" s="28">
        <v>78033</v>
      </c>
      <c r="C65" s="22">
        <v>57048</v>
      </c>
      <c r="D65" s="28">
        <v>92379</v>
      </c>
      <c r="E65" s="22">
        <v>43831</v>
      </c>
      <c r="F65" s="28">
        <v>30004</v>
      </c>
      <c r="G65" s="22">
        <v>31933</v>
      </c>
      <c r="H65" s="28">
        <v>36556</v>
      </c>
      <c r="I65" s="28">
        <v>33389</v>
      </c>
      <c r="J65" s="28">
        <v>29793</v>
      </c>
      <c r="K65" s="22">
        <v>41936</v>
      </c>
      <c r="L65" s="28">
        <v>49781</v>
      </c>
      <c r="M65" s="28">
        <v>54018</v>
      </c>
      <c r="N65" s="28">
        <v>50071</v>
      </c>
      <c r="O65" s="22">
        <v>90943</v>
      </c>
      <c r="P65" s="28">
        <v>88069</v>
      </c>
      <c r="Q65" s="28">
        <v>63777</v>
      </c>
      <c r="R65" s="28">
        <v>59241</v>
      </c>
      <c r="S65" s="22">
        <v>71348</v>
      </c>
    </row>
    <row r="66" spans="1:19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8" ht="13.5">
      <c r="A68" s="20" t="s">
        <v>267</v>
      </c>
    </row>
    <row r="69" ht="13.5">
      <c r="A69" s="20" t="s">
        <v>268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263</v>
      </c>
      <c r="B2" s="14">
        <v>3861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264</v>
      </c>
      <c r="B3" s="1" t="s">
        <v>265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129</v>
      </c>
      <c r="B4" s="15" t="str">
        <f>HYPERLINK("http://www.kabupro.jp/mark/20140213/S10014MT.htm","四半期報告書")</f>
        <v>四半期報告書</v>
      </c>
      <c r="C4" s="15" t="str">
        <f>HYPERLINK("http://www.kabupro.jp/mark/20131113/S1000FRG.htm","四半期報告書")</f>
        <v>四半期報告書</v>
      </c>
      <c r="D4" s="15" t="str">
        <f>HYPERLINK("http://www.kabupro.jp/mark/20130809/S000E74M.htm","四半期報告書")</f>
        <v>四半期報告書</v>
      </c>
      <c r="E4" s="15" t="str">
        <f>HYPERLINK("http://www.kabupro.jp/mark/20140213/S10014MT.htm","四半期報告書")</f>
        <v>四半期報告書</v>
      </c>
      <c r="F4" s="15" t="str">
        <f>HYPERLINK("http://www.kabupro.jp/mark/20130213/S000CUU9.htm","四半期報告書")</f>
        <v>四半期報告書</v>
      </c>
      <c r="G4" s="15" t="str">
        <f>HYPERLINK("http://www.kabupro.jp/mark/20121113/S000C9NH.htm","四半期報告書")</f>
        <v>四半期報告書</v>
      </c>
      <c r="H4" s="15" t="str">
        <f>HYPERLINK("http://www.kabupro.jp/mark/20120809/S000BNSB.htm","四半期報告書")</f>
        <v>四半期報告書</v>
      </c>
      <c r="I4" s="15" t="str">
        <f>HYPERLINK("http://www.kabupro.jp/mark/20130627/S000DQYS.htm","有価証券報告書")</f>
        <v>有価証券報告書</v>
      </c>
      <c r="J4" s="15" t="str">
        <f>HYPERLINK("http://www.kabupro.jp/mark/20120213/S000AB36.htm","四半期報告書")</f>
        <v>四半期報告書</v>
      </c>
      <c r="K4" s="15" t="str">
        <f>HYPERLINK("http://www.kabupro.jp/mark/20111111/S0009OOD.htm","四半期報告書")</f>
        <v>四半期報告書</v>
      </c>
      <c r="L4" s="15" t="str">
        <f>HYPERLINK("http://www.kabupro.jp/mark/20110809/S00092RJ.htm","四半期報告書")</f>
        <v>四半期報告書</v>
      </c>
      <c r="M4" s="15" t="str">
        <f>HYPERLINK("http://www.kabupro.jp/mark/20120628/S000BAZP.htm","有価証券報告書")</f>
        <v>有価証券報告書</v>
      </c>
      <c r="N4" s="15" t="str">
        <f>HYPERLINK("http://www.kabupro.jp/mark/20110210/S0007S44.htm","四半期報告書")</f>
        <v>四半期報告書</v>
      </c>
      <c r="O4" s="15" t="str">
        <f>HYPERLINK("http://www.kabupro.jp/mark/20101111/S00075YE.htm","四半期報告書")</f>
        <v>四半期報告書</v>
      </c>
      <c r="P4" s="15" t="str">
        <f>HYPERLINK("http://www.kabupro.jp/mark/20100812/S0006M9T.htm","四半期報告書")</f>
        <v>四半期報告書</v>
      </c>
      <c r="Q4" s="15" t="str">
        <f>HYPERLINK("http://www.kabupro.jp/mark/20110629/S0008QRW.htm","有価証券報告書")</f>
        <v>有価証券報告書</v>
      </c>
      <c r="R4" s="15" t="str">
        <f>HYPERLINK("http://www.kabupro.jp/mark/20100210/S00054RC.htm","四半期報告書")</f>
        <v>四半期報告書</v>
      </c>
      <c r="S4" s="15" t="str">
        <f>HYPERLINK("http://www.kabupro.jp/mark/20091112/S0004JXD.htm","四半期報告書")</f>
        <v>四半期報告書</v>
      </c>
      <c r="T4" s="15" t="str">
        <f>HYPERLINK("http://www.kabupro.jp/mark/20090813/S0003ZCG.htm","四半期報告書")</f>
        <v>四半期報告書</v>
      </c>
      <c r="U4" s="15" t="str">
        <f>HYPERLINK("http://www.kabupro.jp/mark/20100629/S00065FU.htm","有価証券報告書")</f>
        <v>有価証券報告書</v>
      </c>
      <c r="V4" s="15" t="str">
        <f>HYPERLINK("http://www.kabupro.jp/mark/20090212/S0002G64.htm","四半期報告書")</f>
        <v>四半期報告書</v>
      </c>
      <c r="W4" s="15" t="str">
        <f>HYPERLINK("http://www.kabupro.jp/mark/20081113/S0001T6D.htm","四半期報告書")</f>
        <v>四半期報告書</v>
      </c>
      <c r="X4" s="15" t="str">
        <f>HYPERLINK("http://www.kabupro.jp/mark/20080813/S00014SY.htm","四半期報告書")</f>
        <v>四半期報告書</v>
      </c>
      <c r="Y4" s="15" t="str">
        <f>HYPERLINK("http://www.kabupro.jp/mark/20090626/S0003ILW.htm","有価証券報告書")</f>
        <v>有価証券報告書</v>
      </c>
    </row>
    <row r="5" spans="1:25" ht="14.25" thickBot="1">
      <c r="A5" s="11" t="s">
        <v>130</v>
      </c>
      <c r="B5" s="1" t="s">
        <v>71</v>
      </c>
      <c r="C5" s="1" t="s">
        <v>74</v>
      </c>
      <c r="D5" s="1" t="s">
        <v>76</v>
      </c>
      <c r="E5" s="1" t="s">
        <v>71</v>
      </c>
      <c r="F5" s="1" t="s">
        <v>78</v>
      </c>
      <c r="G5" s="1" t="s">
        <v>80</v>
      </c>
      <c r="H5" s="1" t="s">
        <v>82</v>
      </c>
      <c r="I5" s="1" t="s">
        <v>136</v>
      </c>
      <c r="J5" s="1" t="s">
        <v>84</v>
      </c>
      <c r="K5" s="1" t="s">
        <v>86</v>
      </c>
      <c r="L5" s="1" t="s">
        <v>88</v>
      </c>
      <c r="M5" s="1" t="s">
        <v>140</v>
      </c>
      <c r="N5" s="1" t="s">
        <v>90</v>
      </c>
      <c r="O5" s="1" t="s">
        <v>92</v>
      </c>
      <c r="P5" s="1" t="s">
        <v>94</v>
      </c>
      <c r="Q5" s="1" t="s">
        <v>142</v>
      </c>
      <c r="R5" s="1" t="s">
        <v>96</v>
      </c>
      <c r="S5" s="1" t="s">
        <v>98</v>
      </c>
      <c r="T5" s="1" t="s">
        <v>100</v>
      </c>
      <c r="U5" s="1" t="s">
        <v>144</v>
      </c>
      <c r="V5" s="1" t="s">
        <v>102</v>
      </c>
      <c r="W5" s="1" t="s">
        <v>104</v>
      </c>
      <c r="X5" s="1" t="s">
        <v>106</v>
      </c>
      <c r="Y5" s="1" t="s">
        <v>146</v>
      </c>
    </row>
    <row r="6" spans="1:25" ht="15" thickBot="1" thickTop="1">
      <c r="A6" s="10" t="s">
        <v>131</v>
      </c>
      <c r="B6" s="18" t="s">
        <v>120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132</v>
      </c>
      <c r="B7" s="14" t="s">
        <v>72</v>
      </c>
      <c r="C7" s="14" t="s">
        <v>72</v>
      </c>
      <c r="D7" s="14" t="s">
        <v>72</v>
      </c>
      <c r="E7" s="16" t="s">
        <v>137</v>
      </c>
      <c r="F7" s="14" t="s">
        <v>72</v>
      </c>
      <c r="G7" s="14" t="s">
        <v>72</v>
      </c>
      <c r="H7" s="14" t="s">
        <v>72</v>
      </c>
      <c r="I7" s="16" t="s">
        <v>137</v>
      </c>
      <c r="J7" s="14" t="s">
        <v>72</v>
      </c>
      <c r="K7" s="14" t="s">
        <v>72</v>
      </c>
      <c r="L7" s="14" t="s">
        <v>72</v>
      </c>
      <c r="M7" s="16" t="s">
        <v>137</v>
      </c>
      <c r="N7" s="14" t="s">
        <v>72</v>
      </c>
      <c r="O7" s="14" t="s">
        <v>72</v>
      </c>
      <c r="P7" s="14" t="s">
        <v>72</v>
      </c>
      <c r="Q7" s="16" t="s">
        <v>137</v>
      </c>
      <c r="R7" s="14" t="s">
        <v>72</v>
      </c>
      <c r="S7" s="14" t="s">
        <v>72</v>
      </c>
      <c r="T7" s="14" t="s">
        <v>72</v>
      </c>
      <c r="U7" s="16" t="s">
        <v>137</v>
      </c>
      <c r="V7" s="14" t="s">
        <v>72</v>
      </c>
      <c r="W7" s="14" t="s">
        <v>72</v>
      </c>
      <c r="X7" s="14" t="s">
        <v>72</v>
      </c>
      <c r="Y7" s="16" t="s">
        <v>137</v>
      </c>
    </row>
    <row r="8" spans="1:25" ht="13.5">
      <c r="A8" s="13" t="s">
        <v>133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134</v>
      </c>
      <c r="B9" s="1" t="s">
        <v>73</v>
      </c>
      <c r="C9" s="1" t="s">
        <v>75</v>
      </c>
      <c r="D9" s="1" t="s">
        <v>77</v>
      </c>
      <c r="E9" s="17" t="s">
        <v>138</v>
      </c>
      <c r="F9" s="1" t="s">
        <v>79</v>
      </c>
      <c r="G9" s="1" t="s">
        <v>81</v>
      </c>
      <c r="H9" s="1" t="s">
        <v>83</v>
      </c>
      <c r="I9" s="17" t="s">
        <v>139</v>
      </c>
      <c r="J9" s="1" t="s">
        <v>85</v>
      </c>
      <c r="K9" s="1" t="s">
        <v>87</v>
      </c>
      <c r="L9" s="1" t="s">
        <v>89</v>
      </c>
      <c r="M9" s="17" t="s">
        <v>141</v>
      </c>
      <c r="N9" s="1" t="s">
        <v>91</v>
      </c>
      <c r="O9" s="1" t="s">
        <v>93</v>
      </c>
      <c r="P9" s="1" t="s">
        <v>95</v>
      </c>
      <c r="Q9" s="17" t="s">
        <v>143</v>
      </c>
      <c r="R9" s="1" t="s">
        <v>97</v>
      </c>
      <c r="S9" s="1" t="s">
        <v>99</v>
      </c>
      <c r="T9" s="1" t="s">
        <v>101</v>
      </c>
      <c r="U9" s="17" t="s">
        <v>145</v>
      </c>
      <c r="V9" s="1" t="s">
        <v>103</v>
      </c>
      <c r="W9" s="1" t="s">
        <v>105</v>
      </c>
      <c r="X9" s="1" t="s">
        <v>107</v>
      </c>
      <c r="Y9" s="17" t="s">
        <v>147</v>
      </c>
    </row>
    <row r="10" spans="1:25" ht="14.25" thickBot="1">
      <c r="A10" s="13" t="s">
        <v>135</v>
      </c>
      <c r="B10" s="1" t="s">
        <v>149</v>
      </c>
      <c r="C10" s="1" t="s">
        <v>149</v>
      </c>
      <c r="D10" s="1" t="s">
        <v>149</v>
      </c>
      <c r="E10" s="17" t="s">
        <v>149</v>
      </c>
      <c r="F10" s="1" t="s">
        <v>149</v>
      </c>
      <c r="G10" s="1" t="s">
        <v>149</v>
      </c>
      <c r="H10" s="1" t="s">
        <v>149</v>
      </c>
      <c r="I10" s="17" t="s">
        <v>149</v>
      </c>
      <c r="J10" s="1" t="s">
        <v>149</v>
      </c>
      <c r="K10" s="1" t="s">
        <v>149</v>
      </c>
      <c r="L10" s="1" t="s">
        <v>149</v>
      </c>
      <c r="M10" s="17" t="s">
        <v>149</v>
      </c>
      <c r="N10" s="1" t="s">
        <v>149</v>
      </c>
      <c r="O10" s="1" t="s">
        <v>149</v>
      </c>
      <c r="P10" s="1" t="s">
        <v>149</v>
      </c>
      <c r="Q10" s="17" t="s">
        <v>149</v>
      </c>
      <c r="R10" s="1" t="s">
        <v>149</v>
      </c>
      <c r="S10" s="1" t="s">
        <v>149</v>
      </c>
      <c r="T10" s="1" t="s">
        <v>149</v>
      </c>
      <c r="U10" s="17" t="s">
        <v>149</v>
      </c>
      <c r="V10" s="1" t="s">
        <v>149</v>
      </c>
      <c r="W10" s="1" t="s">
        <v>149</v>
      </c>
      <c r="X10" s="1" t="s">
        <v>149</v>
      </c>
      <c r="Y10" s="17" t="s">
        <v>149</v>
      </c>
    </row>
    <row r="11" spans="1:25" ht="14.25" thickTop="1">
      <c r="A11" s="9" t="s">
        <v>148</v>
      </c>
      <c r="B11" s="27">
        <v>67648</v>
      </c>
      <c r="C11" s="27">
        <v>71446</v>
      </c>
      <c r="D11" s="27">
        <v>54024</v>
      </c>
      <c r="E11" s="21">
        <v>50621</v>
      </c>
      <c r="F11" s="27">
        <v>49745</v>
      </c>
      <c r="G11" s="27">
        <v>89176</v>
      </c>
      <c r="H11" s="27">
        <v>46346</v>
      </c>
      <c r="I11" s="21">
        <v>43881</v>
      </c>
      <c r="J11" s="27">
        <v>49387</v>
      </c>
      <c r="K11" s="27">
        <v>30039</v>
      </c>
      <c r="L11" s="27">
        <v>36346</v>
      </c>
      <c r="M11" s="21">
        <v>32393</v>
      </c>
      <c r="N11" s="27">
        <v>36741</v>
      </c>
      <c r="O11" s="27">
        <v>33606</v>
      </c>
      <c r="P11" s="27">
        <v>30249</v>
      </c>
      <c r="Q11" s="21">
        <v>42758</v>
      </c>
      <c r="R11" s="27">
        <v>50530</v>
      </c>
      <c r="S11" s="27">
        <v>54795</v>
      </c>
      <c r="T11" s="27">
        <v>51189</v>
      </c>
      <c r="U11" s="21">
        <v>91781</v>
      </c>
      <c r="V11" s="27">
        <v>88728</v>
      </c>
      <c r="W11" s="27">
        <v>72898</v>
      </c>
      <c r="X11" s="27">
        <v>76023</v>
      </c>
      <c r="Y11" s="21">
        <v>81201</v>
      </c>
    </row>
    <row r="12" spans="1:25" ht="13.5">
      <c r="A12" s="2" t="s">
        <v>108</v>
      </c>
      <c r="B12" s="28">
        <v>299663</v>
      </c>
      <c r="C12" s="28">
        <v>269476</v>
      </c>
      <c r="D12" s="28">
        <v>281036</v>
      </c>
      <c r="E12" s="22">
        <v>269137</v>
      </c>
      <c r="F12" s="28">
        <v>282518</v>
      </c>
      <c r="G12" s="28">
        <v>268337</v>
      </c>
      <c r="H12" s="28">
        <v>290594</v>
      </c>
      <c r="I12" s="22">
        <v>261384</v>
      </c>
      <c r="J12" s="28">
        <v>287084</v>
      </c>
      <c r="K12" s="28">
        <v>262522</v>
      </c>
      <c r="L12" s="28">
        <v>258870</v>
      </c>
      <c r="M12" s="22">
        <v>255237</v>
      </c>
      <c r="N12" s="28">
        <v>290272</v>
      </c>
      <c r="O12" s="28">
        <v>257345</v>
      </c>
      <c r="P12" s="28">
        <v>259857</v>
      </c>
      <c r="Q12" s="22">
        <v>251349</v>
      </c>
      <c r="R12" s="28">
        <v>299147</v>
      </c>
      <c r="S12" s="28">
        <v>259933</v>
      </c>
      <c r="T12" s="28">
        <v>260574</v>
      </c>
      <c r="U12" s="22">
        <v>271404</v>
      </c>
      <c r="V12" s="28">
        <v>323758</v>
      </c>
      <c r="W12" s="28">
        <v>304973</v>
      </c>
      <c r="X12" s="28">
        <v>305290</v>
      </c>
      <c r="Y12" s="22">
        <v>296225</v>
      </c>
    </row>
    <row r="13" spans="1:25" ht="13.5">
      <c r="A13" s="2" t="s">
        <v>152</v>
      </c>
      <c r="B13" s="28">
        <v>7255</v>
      </c>
      <c r="C13" s="28">
        <v>7358</v>
      </c>
      <c r="D13" s="28">
        <v>8018</v>
      </c>
      <c r="E13" s="22">
        <v>7144</v>
      </c>
      <c r="F13" s="28">
        <v>7316</v>
      </c>
      <c r="G13" s="28">
        <v>4131</v>
      </c>
      <c r="H13" s="28">
        <v>3819</v>
      </c>
      <c r="I13" s="22">
        <v>554</v>
      </c>
      <c r="J13" s="28">
        <v>573</v>
      </c>
      <c r="K13" s="28">
        <v>693</v>
      </c>
      <c r="L13" s="28">
        <v>679</v>
      </c>
      <c r="M13" s="22">
        <v>636</v>
      </c>
      <c r="N13" s="28">
        <v>515</v>
      </c>
      <c r="O13" s="28">
        <v>486</v>
      </c>
      <c r="P13" s="28">
        <v>438</v>
      </c>
      <c r="Q13" s="22">
        <v>265</v>
      </c>
      <c r="R13" s="28">
        <v>1</v>
      </c>
      <c r="S13" s="28">
        <v>1</v>
      </c>
      <c r="T13" s="28">
        <v>1</v>
      </c>
      <c r="U13" s="22">
        <v>1</v>
      </c>
      <c r="V13" s="28">
        <v>0</v>
      </c>
      <c r="W13" s="28">
        <v>0</v>
      </c>
      <c r="X13" s="28">
        <v>0</v>
      </c>
      <c r="Y13" s="22">
        <v>0</v>
      </c>
    </row>
    <row r="14" spans="1:25" ht="13.5">
      <c r="A14" s="2" t="s">
        <v>157</v>
      </c>
      <c r="B14" s="28">
        <v>85029</v>
      </c>
      <c r="C14" s="28">
        <v>89133</v>
      </c>
      <c r="D14" s="28">
        <v>91725</v>
      </c>
      <c r="E14" s="22">
        <v>84877</v>
      </c>
      <c r="F14" s="28">
        <v>84319</v>
      </c>
      <c r="G14" s="28">
        <v>87202</v>
      </c>
      <c r="H14" s="28">
        <v>88372</v>
      </c>
      <c r="I14" s="22">
        <v>81394</v>
      </c>
      <c r="J14" s="28">
        <v>81379</v>
      </c>
      <c r="K14" s="28">
        <v>78641</v>
      </c>
      <c r="L14" s="28">
        <v>80186</v>
      </c>
      <c r="M14" s="22">
        <v>76645</v>
      </c>
      <c r="N14" s="28">
        <v>79717</v>
      </c>
      <c r="O14" s="28">
        <v>77885</v>
      </c>
      <c r="P14" s="28">
        <v>81945</v>
      </c>
      <c r="Q14" s="22">
        <v>75680</v>
      </c>
      <c r="R14" s="28">
        <v>76229</v>
      </c>
      <c r="S14" s="28">
        <v>80463</v>
      </c>
      <c r="T14" s="28">
        <v>87050</v>
      </c>
      <c r="U14" s="22">
        <v>85944</v>
      </c>
      <c r="V14" s="28">
        <v>95709</v>
      </c>
      <c r="W14" s="28">
        <v>97122</v>
      </c>
      <c r="X14" s="28">
        <v>93595</v>
      </c>
      <c r="Y14" s="22"/>
    </row>
    <row r="15" spans="1:25" ht="13.5">
      <c r="A15" s="2" t="s">
        <v>159</v>
      </c>
      <c r="B15" s="28">
        <v>23117</v>
      </c>
      <c r="C15" s="28">
        <v>21071</v>
      </c>
      <c r="D15" s="28">
        <v>19212</v>
      </c>
      <c r="E15" s="22">
        <v>17655</v>
      </c>
      <c r="F15" s="28">
        <v>15702</v>
      </c>
      <c r="G15" s="28">
        <v>16881</v>
      </c>
      <c r="H15" s="28">
        <v>16988</v>
      </c>
      <c r="I15" s="22">
        <v>15479</v>
      </c>
      <c r="J15" s="28">
        <v>16097</v>
      </c>
      <c r="K15" s="28">
        <v>16881</v>
      </c>
      <c r="L15" s="28">
        <v>15710</v>
      </c>
      <c r="M15" s="22">
        <v>15862</v>
      </c>
      <c r="N15" s="28">
        <v>17848</v>
      </c>
      <c r="O15" s="28">
        <v>16269</v>
      </c>
      <c r="P15" s="28">
        <v>17091</v>
      </c>
      <c r="Q15" s="22">
        <v>15881</v>
      </c>
      <c r="R15" s="28">
        <v>17492</v>
      </c>
      <c r="S15" s="28">
        <v>18521</v>
      </c>
      <c r="T15" s="28">
        <v>19037</v>
      </c>
      <c r="U15" s="22">
        <v>16983</v>
      </c>
      <c r="V15" s="28">
        <v>20171</v>
      </c>
      <c r="W15" s="28">
        <v>26635</v>
      </c>
      <c r="X15" s="28">
        <v>24312</v>
      </c>
      <c r="Y15" s="22"/>
    </row>
    <row r="16" spans="1:25" ht="13.5">
      <c r="A16" s="2" t="s">
        <v>161</v>
      </c>
      <c r="B16" s="28">
        <v>65790</v>
      </c>
      <c r="C16" s="28">
        <v>63608</v>
      </c>
      <c r="D16" s="28">
        <v>60950</v>
      </c>
      <c r="E16" s="22">
        <v>60554</v>
      </c>
      <c r="F16" s="28">
        <v>60803</v>
      </c>
      <c r="G16" s="28">
        <v>62086</v>
      </c>
      <c r="H16" s="28">
        <v>64516</v>
      </c>
      <c r="I16" s="22">
        <v>57462</v>
      </c>
      <c r="J16" s="28">
        <v>57132</v>
      </c>
      <c r="K16" s="28">
        <v>57054</v>
      </c>
      <c r="L16" s="28">
        <v>55242</v>
      </c>
      <c r="M16" s="22">
        <v>51724</v>
      </c>
      <c r="N16" s="28">
        <v>49284</v>
      </c>
      <c r="O16" s="28">
        <v>49561</v>
      </c>
      <c r="P16" s="28">
        <v>43829</v>
      </c>
      <c r="Q16" s="22">
        <v>42259</v>
      </c>
      <c r="R16" s="28">
        <v>42824</v>
      </c>
      <c r="S16" s="28">
        <v>43849</v>
      </c>
      <c r="T16" s="28">
        <v>43771</v>
      </c>
      <c r="U16" s="22">
        <v>51778</v>
      </c>
      <c r="V16" s="28">
        <v>54268</v>
      </c>
      <c r="W16" s="28">
        <v>58838</v>
      </c>
      <c r="X16" s="28">
        <v>51216</v>
      </c>
      <c r="Y16" s="22"/>
    </row>
    <row r="17" spans="1:25" ht="13.5">
      <c r="A17" s="2" t="s">
        <v>163</v>
      </c>
      <c r="B17" s="28"/>
      <c r="C17" s="28"/>
      <c r="D17" s="28"/>
      <c r="E17" s="22"/>
      <c r="F17" s="28"/>
      <c r="G17" s="28"/>
      <c r="H17" s="28"/>
      <c r="I17" s="22">
        <v>14417</v>
      </c>
      <c r="J17" s="28"/>
      <c r="K17" s="28"/>
      <c r="L17" s="28"/>
      <c r="M17" s="22">
        <v>13021</v>
      </c>
      <c r="N17" s="28"/>
      <c r="O17" s="28"/>
      <c r="P17" s="28"/>
      <c r="Q17" s="22">
        <v>12213</v>
      </c>
      <c r="R17" s="28"/>
      <c r="S17" s="28"/>
      <c r="T17" s="28"/>
      <c r="U17" s="22">
        <v>10998</v>
      </c>
      <c r="V17" s="28"/>
      <c r="W17" s="28"/>
      <c r="X17" s="28"/>
      <c r="Y17" s="22">
        <v>12294</v>
      </c>
    </row>
    <row r="18" spans="1:25" ht="13.5">
      <c r="A18" s="2" t="s">
        <v>164</v>
      </c>
      <c r="B18" s="28"/>
      <c r="C18" s="28"/>
      <c r="D18" s="28"/>
      <c r="E18" s="22"/>
      <c r="F18" s="28"/>
      <c r="G18" s="28"/>
      <c r="H18" s="28"/>
      <c r="I18" s="22">
        <v>8925</v>
      </c>
      <c r="J18" s="28"/>
      <c r="K18" s="28"/>
      <c r="L18" s="28"/>
      <c r="M18" s="22">
        <v>8215</v>
      </c>
      <c r="N18" s="28"/>
      <c r="O18" s="28"/>
      <c r="P18" s="28"/>
      <c r="Q18" s="22">
        <v>7102</v>
      </c>
      <c r="R18" s="28"/>
      <c r="S18" s="28"/>
      <c r="T18" s="28"/>
      <c r="U18" s="22">
        <v>7236</v>
      </c>
      <c r="V18" s="28"/>
      <c r="W18" s="28"/>
      <c r="X18" s="28"/>
      <c r="Y18" s="22">
        <v>11166</v>
      </c>
    </row>
    <row r="19" spans="1:25" ht="13.5">
      <c r="A19" s="2" t="s">
        <v>168</v>
      </c>
      <c r="B19" s="28"/>
      <c r="C19" s="28"/>
      <c r="D19" s="28"/>
      <c r="E19" s="22"/>
      <c r="F19" s="28"/>
      <c r="G19" s="28"/>
      <c r="H19" s="28"/>
      <c r="I19" s="22">
        <v>14937</v>
      </c>
      <c r="J19" s="28"/>
      <c r="K19" s="28"/>
      <c r="L19" s="28"/>
      <c r="M19" s="22">
        <v>19788</v>
      </c>
      <c r="N19" s="28"/>
      <c r="O19" s="28"/>
      <c r="P19" s="28"/>
      <c r="Q19" s="22">
        <v>16135</v>
      </c>
      <c r="R19" s="28"/>
      <c r="S19" s="28"/>
      <c r="T19" s="28"/>
      <c r="U19" s="22">
        <v>10972</v>
      </c>
      <c r="V19" s="28"/>
      <c r="W19" s="28"/>
      <c r="X19" s="28"/>
      <c r="Y19" s="22">
        <v>11582</v>
      </c>
    </row>
    <row r="20" spans="1:25" ht="13.5">
      <c r="A20" s="2" t="s">
        <v>169</v>
      </c>
      <c r="B20" s="28">
        <v>38535</v>
      </c>
      <c r="C20" s="28">
        <v>42495</v>
      </c>
      <c r="D20" s="28">
        <v>44578</v>
      </c>
      <c r="E20" s="22">
        <v>48580</v>
      </c>
      <c r="F20" s="28">
        <v>46730</v>
      </c>
      <c r="G20" s="28">
        <v>45269</v>
      </c>
      <c r="H20" s="28">
        <v>49197</v>
      </c>
      <c r="I20" s="22">
        <v>7075</v>
      </c>
      <c r="J20" s="28">
        <v>45701</v>
      </c>
      <c r="K20" s="28">
        <v>48233</v>
      </c>
      <c r="L20" s="28">
        <v>49917</v>
      </c>
      <c r="M20" s="22">
        <v>6099</v>
      </c>
      <c r="N20" s="28">
        <v>44046</v>
      </c>
      <c r="O20" s="28">
        <v>43262</v>
      </c>
      <c r="P20" s="28">
        <v>43371</v>
      </c>
      <c r="Q20" s="22">
        <v>3976</v>
      </c>
      <c r="R20" s="28">
        <v>38774</v>
      </c>
      <c r="S20" s="28">
        <v>32887</v>
      </c>
      <c r="T20" s="28">
        <v>34766</v>
      </c>
      <c r="U20" s="22">
        <v>3575</v>
      </c>
      <c r="V20" s="28">
        <v>30603</v>
      </c>
      <c r="W20" s="28">
        <v>33480</v>
      </c>
      <c r="X20" s="28">
        <v>40035</v>
      </c>
      <c r="Y20" s="22">
        <v>4734</v>
      </c>
    </row>
    <row r="21" spans="1:25" ht="13.5">
      <c r="A21" s="2" t="s">
        <v>170</v>
      </c>
      <c r="B21" s="28">
        <v>-2130</v>
      </c>
      <c r="C21" s="28">
        <v>-2594</v>
      </c>
      <c r="D21" s="28">
        <v>-2763</v>
      </c>
      <c r="E21" s="22">
        <v>-3071</v>
      </c>
      <c r="F21" s="28">
        <v>-3063</v>
      </c>
      <c r="G21" s="28">
        <v>-2993</v>
      </c>
      <c r="H21" s="28">
        <v>-3187</v>
      </c>
      <c r="I21" s="22">
        <v>-4304</v>
      </c>
      <c r="J21" s="28">
        <v>-3117</v>
      </c>
      <c r="K21" s="28">
        <v>-2957</v>
      </c>
      <c r="L21" s="28">
        <v>-2933</v>
      </c>
      <c r="M21" s="22">
        <v>-3042</v>
      </c>
      <c r="N21" s="28">
        <v>-2374</v>
      </c>
      <c r="O21" s="28">
        <v>-1889</v>
      </c>
      <c r="P21" s="28">
        <v>-1917</v>
      </c>
      <c r="Q21" s="22">
        <v>-1472</v>
      </c>
      <c r="R21" s="28">
        <v>-1960</v>
      </c>
      <c r="S21" s="28">
        <v>-1872</v>
      </c>
      <c r="T21" s="28">
        <v>-1764</v>
      </c>
      <c r="U21" s="22">
        <v>-1665</v>
      </c>
      <c r="V21" s="28">
        <v>-1498</v>
      </c>
      <c r="W21" s="28">
        <v>-1457</v>
      </c>
      <c r="X21" s="28">
        <v>-1355</v>
      </c>
      <c r="Y21" s="22">
        <v>-1354</v>
      </c>
    </row>
    <row r="22" spans="1:25" ht="13.5">
      <c r="A22" s="2" t="s">
        <v>171</v>
      </c>
      <c r="B22" s="28">
        <v>584908</v>
      </c>
      <c r="C22" s="28">
        <v>561995</v>
      </c>
      <c r="D22" s="28">
        <v>556782</v>
      </c>
      <c r="E22" s="22">
        <v>535499</v>
      </c>
      <c r="F22" s="28">
        <v>544073</v>
      </c>
      <c r="G22" s="28">
        <v>570092</v>
      </c>
      <c r="H22" s="28">
        <v>556648</v>
      </c>
      <c r="I22" s="22">
        <v>501207</v>
      </c>
      <c r="J22" s="28">
        <v>534238</v>
      </c>
      <c r="K22" s="28">
        <v>491109</v>
      </c>
      <c r="L22" s="28">
        <v>494021</v>
      </c>
      <c r="M22" s="22">
        <v>476584</v>
      </c>
      <c r="N22" s="28">
        <v>516051</v>
      </c>
      <c r="O22" s="28">
        <v>476528</v>
      </c>
      <c r="P22" s="28">
        <v>474866</v>
      </c>
      <c r="Q22" s="22">
        <v>466148</v>
      </c>
      <c r="R22" s="28">
        <v>523039</v>
      </c>
      <c r="S22" s="28">
        <v>488580</v>
      </c>
      <c r="T22" s="28">
        <v>494626</v>
      </c>
      <c r="U22" s="22">
        <v>549010</v>
      </c>
      <c r="V22" s="28">
        <v>611742</v>
      </c>
      <c r="W22" s="28">
        <v>592492</v>
      </c>
      <c r="X22" s="28">
        <v>589119</v>
      </c>
      <c r="Y22" s="22">
        <v>574936</v>
      </c>
    </row>
    <row r="23" spans="1:25" ht="13.5">
      <c r="A23" s="3" t="s">
        <v>109</v>
      </c>
      <c r="B23" s="28">
        <v>201347</v>
      </c>
      <c r="C23" s="28">
        <v>204792</v>
      </c>
      <c r="D23" s="28">
        <v>204469</v>
      </c>
      <c r="E23" s="22">
        <v>203363</v>
      </c>
      <c r="F23" s="28">
        <v>198883</v>
      </c>
      <c r="G23" s="28">
        <v>200183</v>
      </c>
      <c r="H23" s="28">
        <v>203586</v>
      </c>
      <c r="I23" s="22">
        <v>200398</v>
      </c>
      <c r="J23" s="28">
        <v>199495</v>
      </c>
      <c r="K23" s="28">
        <v>190869</v>
      </c>
      <c r="L23" s="28">
        <v>191204</v>
      </c>
      <c r="M23" s="22">
        <v>192035</v>
      </c>
      <c r="N23" s="28">
        <v>194489</v>
      </c>
      <c r="O23" s="28">
        <v>194652</v>
      </c>
      <c r="P23" s="28">
        <v>197532</v>
      </c>
      <c r="Q23" s="22">
        <v>196501</v>
      </c>
      <c r="R23" s="28">
        <v>200801</v>
      </c>
      <c r="S23" s="28">
        <v>201056</v>
      </c>
      <c r="T23" s="28">
        <v>202374</v>
      </c>
      <c r="U23" s="22">
        <v>203148</v>
      </c>
      <c r="V23" s="28">
        <v>206404</v>
      </c>
      <c r="W23" s="28">
        <v>202519</v>
      </c>
      <c r="X23" s="28">
        <v>203916</v>
      </c>
      <c r="Y23" s="22">
        <v>204249</v>
      </c>
    </row>
    <row r="24" spans="1:25" ht="13.5">
      <c r="A24" s="3" t="s">
        <v>110</v>
      </c>
      <c r="B24" s="28">
        <v>378152</v>
      </c>
      <c r="C24" s="28">
        <v>389444</v>
      </c>
      <c r="D24" s="28">
        <v>387689</v>
      </c>
      <c r="E24" s="22">
        <v>375841</v>
      </c>
      <c r="F24" s="28">
        <v>361558</v>
      </c>
      <c r="G24" s="28">
        <v>368998</v>
      </c>
      <c r="H24" s="28">
        <v>381476</v>
      </c>
      <c r="I24" s="22">
        <v>341352</v>
      </c>
      <c r="J24" s="28">
        <v>334666</v>
      </c>
      <c r="K24" s="28">
        <v>288146</v>
      </c>
      <c r="L24" s="28">
        <v>295840</v>
      </c>
      <c r="M24" s="22">
        <v>305743</v>
      </c>
      <c r="N24" s="28">
        <v>320884</v>
      </c>
      <c r="O24" s="28">
        <v>330169</v>
      </c>
      <c r="P24" s="28">
        <v>340553</v>
      </c>
      <c r="Q24" s="22">
        <v>339737</v>
      </c>
      <c r="R24" s="28">
        <v>357632</v>
      </c>
      <c r="S24" s="28">
        <v>372191</v>
      </c>
      <c r="T24" s="28">
        <v>380699</v>
      </c>
      <c r="U24" s="22">
        <v>391464</v>
      </c>
      <c r="V24" s="28">
        <v>344504</v>
      </c>
      <c r="W24" s="28">
        <v>355562</v>
      </c>
      <c r="X24" s="28">
        <v>362746</v>
      </c>
      <c r="Y24" s="22">
        <v>372862</v>
      </c>
    </row>
    <row r="25" spans="1:25" ht="13.5">
      <c r="A25" s="3" t="s">
        <v>182</v>
      </c>
      <c r="B25" s="28"/>
      <c r="C25" s="28"/>
      <c r="D25" s="28"/>
      <c r="E25" s="22"/>
      <c r="F25" s="28"/>
      <c r="G25" s="28"/>
      <c r="H25" s="28"/>
      <c r="I25" s="22">
        <v>4952</v>
      </c>
      <c r="J25" s="28"/>
      <c r="K25" s="28"/>
      <c r="L25" s="28"/>
      <c r="M25" s="22">
        <v>5263</v>
      </c>
      <c r="N25" s="28"/>
      <c r="O25" s="28"/>
      <c r="P25" s="28"/>
      <c r="Q25" s="22">
        <v>5139</v>
      </c>
      <c r="R25" s="28"/>
      <c r="S25" s="28"/>
      <c r="T25" s="28"/>
      <c r="U25" s="22">
        <v>5883</v>
      </c>
      <c r="V25" s="28"/>
      <c r="W25" s="28"/>
      <c r="X25" s="28"/>
      <c r="Y25" s="22">
        <v>7012</v>
      </c>
    </row>
    <row r="26" spans="1:25" ht="13.5">
      <c r="A26" s="3" t="s">
        <v>183</v>
      </c>
      <c r="B26" s="28">
        <v>235772</v>
      </c>
      <c r="C26" s="28">
        <v>235919</v>
      </c>
      <c r="D26" s="28">
        <v>236612</v>
      </c>
      <c r="E26" s="22">
        <v>236091</v>
      </c>
      <c r="F26" s="28">
        <v>236946</v>
      </c>
      <c r="G26" s="28">
        <v>235704</v>
      </c>
      <c r="H26" s="28">
        <v>236278</v>
      </c>
      <c r="I26" s="22">
        <v>233530</v>
      </c>
      <c r="J26" s="28">
        <v>231089</v>
      </c>
      <c r="K26" s="28">
        <v>231279</v>
      </c>
      <c r="L26" s="28">
        <v>231105</v>
      </c>
      <c r="M26" s="22">
        <v>231037</v>
      </c>
      <c r="N26" s="28">
        <v>232067</v>
      </c>
      <c r="O26" s="28">
        <v>227866</v>
      </c>
      <c r="P26" s="28">
        <v>228428</v>
      </c>
      <c r="Q26" s="22">
        <v>227249</v>
      </c>
      <c r="R26" s="28">
        <v>229712</v>
      </c>
      <c r="S26" s="28">
        <v>230234</v>
      </c>
      <c r="T26" s="28">
        <v>229013</v>
      </c>
      <c r="U26" s="22">
        <v>230462</v>
      </c>
      <c r="V26" s="28">
        <v>231255</v>
      </c>
      <c r="W26" s="28">
        <v>227576</v>
      </c>
      <c r="X26" s="28">
        <v>227826</v>
      </c>
      <c r="Y26" s="22">
        <v>226617</v>
      </c>
    </row>
    <row r="27" spans="1:25" ht="13.5">
      <c r="A27" s="3" t="s">
        <v>184</v>
      </c>
      <c r="B27" s="28"/>
      <c r="C27" s="28"/>
      <c r="D27" s="28"/>
      <c r="E27" s="22"/>
      <c r="F27" s="28"/>
      <c r="G27" s="28"/>
      <c r="H27" s="28"/>
      <c r="I27" s="22">
        <v>16573</v>
      </c>
      <c r="J27" s="28"/>
      <c r="K27" s="28"/>
      <c r="L27" s="28"/>
      <c r="M27" s="22">
        <v>16552</v>
      </c>
      <c r="N27" s="28"/>
      <c r="O27" s="28"/>
      <c r="P27" s="28"/>
      <c r="Q27" s="22">
        <v>16568</v>
      </c>
      <c r="R27" s="28"/>
      <c r="S27" s="28"/>
      <c r="T27" s="28"/>
      <c r="U27" s="22">
        <v>16502</v>
      </c>
      <c r="V27" s="28"/>
      <c r="W27" s="28"/>
      <c r="X27" s="28"/>
      <c r="Y27" s="22">
        <v>16649</v>
      </c>
    </row>
    <row r="28" spans="1:25" ht="13.5">
      <c r="A28" s="3" t="s">
        <v>185</v>
      </c>
      <c r="B28" s="28"/>
      <c r="C28" s="28"/>
      <c r="D28" s="28"/>
      <c r="E28" s="22"/>
      <c r="F28" s="28"/>
      <c r="G28" s="28"/>
      <c r="H28" s="28"/>
      <c r="I28" s="22">
        <v>39090</v>
      </c>
      <c r="J28" s="28"/>
      <c r="K28" s="28"/>
      <c r="L28" s="28"/>
      <c r="M28" s="22">
        <v>38348</v>
      </c>
      <c r="N28" s="28"/>
      <c r="O28" s="28"/>
      <c r="P28" s="28"/>
      <c r="Q28" s="22">
        <v>38734</v>
      </c>
      <c r="R28" s="28"/>
      <c r="S28" s="28"/>
      <c r="T28" s="28"/>
      <c r="U28" s="22">
        <v>36589</v>
      </c>
      <c r="V28" s="28"/>
      <c r="W28" s="28"/>
      <c r="X28" s="28"/>
      <c r="Y28" s="22">
        <v>41761</v>
      </c>
    </row>
    <row r="29" spans="1:25" ht="13.5">
      <c r="A29" s="3" t="s">
        <v>186</v>
      </c>
      <c r="B29" s="28"/>
      <c r="C29" s="28"/>
      <c r="D29" s="28"/>
      <c r="E29" s="22"/>
      <c r="F29" s="28"/>
      <c r="G29" s="28"/>
      <c r="H29" s="28"/>
      <c r="I29" s="22">
        <v>5259</v>
      </c>
      <c r="J29" s="28"/>
      <c r="K29" s="28"/>
      <c r="L29" s="28"/>
      <c r="M29" s="22">
        <v>5356</v>
      </c>
      <c r="N29" s="28"/>
      <c r="O29" s="28"/>
      <c r="P29" s="28"/>
      <c r="Q29" s="22">
        <v>1911</v>
      </c>
      <c r="R29" s="28"/>
      <c r="S29" s="28"/>
      <c r="T29" s="28"/>
      <c r="U29" s="22">
        <v>1036</v>
      </c>
      <c r="V29" s="28"/>
      <c r="W29" s="28"/>
      <c r="X29" s="28"/>
      <c r="Y29" s="22"/>
    </row>
    <row r="30" spans="1:25" ht="13.5">
      <c r="A30" s="3" t="s">
        <v>187</v>
      </c>
      <c r="B30" s="28"/>
      <c r="C30" s="28"/>
      <c r="D30" s="28"/>
      <c r="E30" s="22"/>
      <c r="F30" s="28"/>
      <c r="G30" s="28"/>
      <c r="H30" s="28"/>
      <c r="I30" s="22">
        <v>41407</v>
      </c>
      <c r="J30" s="28"/>
      <c r="K30" s="28"/>
      <c r="L30" s="28"/>
      <c r="M30" s="22">
        <v>96922</v>
      </c>
      <c r="N30" s="28"/>
      <c r="O30" s="28"/>
      <c r="P30" s="28"/>
      <c r="Q30" s="22">
        <v>65953</v>
      </c>
      <c r="R30" s="28"/>
      <c r="S30" s="28"/>
      <c r="T30" s="28"/>
      <c r="U30" s="22">
        <v>26860</v>
      </c>
      <c r="V30" s="28"/>
      <c r="W30" s="28"/>
      <c r="X30" s="28"/>
      <c r="Y30" s="22">
        <v>46187</v>
      </c>
    </row>
    <row r="31" spans="1:25" ht="13.5">
      <c r="A31" s="3" t="s">
        <v>188</v>
      </c>
      <c r="B31" s="28">
        <v>304803</v>
      </c>
      <c r="C31" s="28">
        <v>298607</v>
      </c>
      <c r="D31" s="28">
        <v>287996</v>
      </c>
      <c r="E31" s="22">
        <v>275347</v>
      </c>
      <c r="F31" s="28">
        <v>253624</v>
      </c>
      <c r="G31" s="28">
        <v>245365</v>
      </c>
      <c r="H31" s="28">
        <v>242772</v>
      </c>
      <c r="I31" s="22"/>
      <c r="J31" s="28">
        <v>102091</v>
      </c>
      <c r="K31" s="28">
        <v>171886</v>
      </c>
      <c r="L31" s="28">
        <v>172447</v>
      </c>
      <c r="M31" s="22"/>
      <c r="N31" s="28">
        <v>155055</v>
      </c>
      <c r="O31" s="28">
        <v>148869</v>
      </c>
      <c r="P31" s="28">
        <v>144649</v>
      </c>
      <c r="Q31" s="22"/>
      <c r="R31" s="28">
        <v>126647</v>
      </c>
      <c r="S31" s="28">
        <v>117492</v>
      </c>
      <c r="T31" s="28">
        <v>98881</v>
      </c>
      <c r="U31" s="22"/>
      <c r="V31" s="28">
        <v>153573</v>
      </c>
      <c r="W31" s="28">
        <v>139017</v>
      </c>
      <c r="X31" s="28">
        <v>123239</v>
      </c>
      <c r="Y31" s="22"/>
    </row>
    <row r="32" spans="1:25" ht="13.5">
      <c r="A32" s="3" t="s">
        <v>111</v>
      </c>
      <c r="B32" s="28">
        <v>1120075</v>
      </c>
      <c r="C32" s="28">
        <v>1128764</v>
      </c>
      <c r="D32" s="28">
        <v>1116768</v>
      </c>
      <c r="E32" s="22">
        <v>1090645</v>
      </c>
      <c r="F32" s="28">
        <v>1051012</v>
      </c>
      <c r="G32" s="28">
        <v>1050252</v>
      </c>
      <c r="H32" s="28">
        <v>1064114</v>
      </c>
      <c r="I32" s="22">
        <v>882565</v>
      </c>
      <c r="J32" s="28">
        <v>867342</v>
      </c>
      <c r="K32" s="28">
        <v>882181</v>
      </c>
      <c r="L32" s="28">
        <v>890597</v>
      </c>
      <c r="M32" s="22">
        <v>891258</v>
      </c>
      <c r="N32" s="28">
        <v>902496</v>
      </c>
      <c r="O32" s="28">
        <v>901558</v>
      </c>
      <c r="P32" s="28">
        <v>911163</v>
      </c>
      <c r="Q32" s="22">
        <v>891796</v>
      </c>
      <c r="R32" s="28">
        <v>914793</v>
      </c>
      <c r="S32" s="28">
        <v>920975</v>
      </c>
      <c r="T32" s="28">
        <v>910968</v>
      </c>
      <c r="U32" s="22">
        <v>911946</v>
      </c>
      <c r="V32" s="28">
        <v>935736</v>
      </c>
      <c r="W32" s="28">
        <v>924676</v>
      </c>
      <c r="X32" s="28">
        <v>917729</v>
      </c>
      <c r="Y32" s="22">
        <v>915341</v>
      </c>
    </row>
    <row r="33" spans="1:25" ht="13.5">
      <c r="A33" s="3" t="s">
        <v>192</v>
      </c>
      <c r="B33" s="28"/>
      <c r="C33" s="28"/>
      <c r="D33" s="28"/>
      <c r="E33" s="22"/>
      <c r="F33" s="28"/>
      <c r="G33" s="28"/>
      <c r="H33" s="28"/>
      <c r="I33" s="22">
        <v>1110</v>
      </c>
      <c r="J33" s="28"/>
      <c r="K33" s="28"/>
      <c r="L33" s="28"/>
      <c r="M33" s="22">
        <v>1111</v>
      </c>
      <c r="N33" s="28"/>
      <c r="O33" s="28"/>
      <c r="P33" s="28"/>
      <c r="Q33" s="22">
        <v>1113</v>
      </c>
      <c r="R33" s="28"/>
      <c r="S33" s="28"/>
      <c r="T33" s="28"/>
      <c r="U33" s="22">
        <v>1960</v>
      </c>
      <c r="V33" s="28"/>
      <c r="W33" s="28"/>
      <c r="X33" s="28"/>
      <c r="Y33" s="22">
        <v>2410</v>
      </c>
    </row>
    <row r="34" spans="1:25" ht="13.5">
      <c r="A34" s="3" t="s">
        <v>190</v>
      </c>
      <c r="B34" s="28">
        <v>14624</v>
      </c>
      <c r="C34" s="28">
        <v>15599</v>
      </c>
      <c r="D34" s="28">
        <v>16530</v>
      </c>
      <c r="E34" s="22">
        <v>14806</v>
      </c>
      <c r="F34" s="28">
        <v>14268</v>
      </c>
      <c r="G34" s="28">
        <v>13994</v>
      </c>
      <c r="H34" s="28">
        <v>15769</v>
      </c>
      <c r="I34" s="22">
        <v>15427</v>
      </c>
      <c r="J34" s="28">
        <v>9965</v>
      </c>
      <c r="K34" s="28">
        <v>10741</v>
      </c>
      <c r="L34" s="28">
        <v>9089</v>
      </c>
      <c r="M34" s="22">
        <v>9369</v>
      </c>
      <c r="N34" s="28">
        <v>9896</v>
      </c>
      <c r="O34" s="28">
        <v>10316</v>
      </c>
      <c r="P34" s="28">
        <v>11935</v>
      </c>
      <c r="Q34" s="22">
        <v>7473</v>
      </c>
      <c r="R34" s="28">
        <v>7809</v>
      </c>
      <c r="S34" s="28">
        <v>8146</v>
      </c>
      <c r="T34" s="28">
        <v>8286</v>
      </c>
      <c r="U34" s="22">
        <v>9275</v>
      </c>
      <c r="V34" s="28">
        <v>10114</v>
      </c>
      <c r="W34" s="28">
        <v>10539</v>
      </c>
      <c r="X34" s="28">
        <v>10965</v>
      </c>
      <c r="Y34" s="22">
        <v>11391</v>
      </c>
    </row>
    <row r="35" spans="1:25" ht="13.5">
      <c r="A35" s="3" t="s">
        <v>169</v>
      </c>
      <c r="B35" s="28">
        <v>10621</v>
      </c>
      <c r="C35" s="28">
        <v>11046</v>
      </c>
      <c r="D35" s="28">
        <v>11070</v>
      </c>
      <c r="E35" s="22">
        <v>10954</v>
      </c>
      <c r="F35" s="28">
        <v>10414</v>
      </c>
      <c r="G35" s="28">
        <v>10812</v>
      </c>
      <c r="H35" s="28">
        <v>11399</v>
      </c>
      <c r="I35" s="22">
        <v>9874</v>
      </c>
      <c r="J35" s="28">
        <v>9242</v>
      </c>
      <c r="K35" s="28">
        <v>9830</v>
      </c>
      <c r="L35" s="28">
        <v>10104</v>
      </c>
      <c r="M35" s="22">
        <v>9122</v>
      </c>
      <c r="N35" s="28">
        <v>10232</v>
      </c>
      <c r="O35" s="28">
        <v>10500</v>
      </c>
      <c r="P35" s="28">
        <v>10190</v>
      </c>
      <c r="Q35" s="22">
        <v>9196</v>
      </c>
      <c r="R35" s="28">
        <v>10623</v>
      </c>
      <c r="S35" s="28">
        <v>11563</v>
      </c>
      <c r="T35" s="28">
        <v>11402</v>
      </c>
      <c r="U35" s="22">
        <v>9436</v>
      </c>
      <c r="V35" s="28">
        <v>12147</v>
      </c>
      <c r="W35" s="28">
        <v>12425</v>
      </c>
      <c r="X35" s="28">
        <v>12461</v>
      </c>
      <c r="Y35" s="22">
        <v>20983</v>
      </c>
    </row>
    <row r="36" spans="1:25" ht="13.5">
      <c r="A36" s="3" t="s">
        <v>197</v>
      </c>
      <c r="B36" s="28">
        <v>25246</v>
      </c>
      <c r="C36" s="28">
        <v>26646</v>
      </c>
      <c r="D36" s="28">
        <v>27600</v>
      </c>
      <c r="E36" s="22">
        <v>25760</v>
      </c>
      <c r="F36" s="28">
        <v>24683</v>
      </c>
      <c r="G36" s="28">
        <v>24806</v>
      </c>
      <c r="H36" s="28">
        <v>27168</v>
      </c>
      <c r="I36" s="22">
        <v>26411</v>
      </c>
      <c r="J36" s="28">
        <v>19208</v>
      </c>
      <c r="K36" s="28">
        <v>20572</v>
      </c>
      <c r="L36" s="28">
        <v>19193</v>
      </c>
      <c r="M36" s="22">
        <v>19604</v>
      </c>
      <c r="N36" s="28">
        <v>20129</v>
      </c>
      <c r="O36" s="28">
        <v>20817</v>
      </c>
      <c r="P36" s="28">
        <v>22125</v>
      </c>
      <c r="Q36" s="22">
        <v>17784</v>
      </c>
      <c r="R36" s="28">
        <v>18433</v>
      </c>
      <c r="S36" s="28">
        <v>19709</v>
      </c>
      <c r="T36" s="28">
        <v>19688</v>
      </c>
      <c r="U36" s="22">
        <v>20672</v>
      </c>
      <c r="V36" s="28">
        <v>22261</v>
      </c>
      <c r="W36" s="28">
        <v>22965</v>
      </c>
      <c r="X36" s="28">
        <v>23427</v>
      </c>
      <c r="Y36" s="22">
        <v>34785</v>
      </c>
    </row>
    <row r="37" spans="1:25" ht="13.5">
      <c r="A37" s="3" t="s">
        <v>198</v>
      </c>
      <c r="B37" s="28">
        <v>168411</v>
      </c>
      <c r="C37" s="28">
        <v>164267</v>
      </c>
      <c r="D37" s="28">
        <v>156648</v>
      </c>
      <c r="E37" s="22">
        <v>150294</v>
      </c>
      <c r="F37" s="28">
        <v>132283</v>
      </c>
      <c r="G37" s="28">
        <v>122258</v>
      </c>
      <c r="H37" s="28">
        <v>128749</v>
      </c>
      <c r="I37" s="22">
        <v>175648</v>
      </c>
      <c r="J37" s="28">
        <v>192351</v>
      </c>
      <c r="K37" s="28">
        <v>195335</v>
      </c>
      <c r="L37" s="28">
        <v>172478</v>
      </c>
      <c r="M37" s="22">
        <v>172421</v>
      </c>
      <c r="N37" s="28">
        <v>174923</v>
      </c>
      <c r="O37" s="28">
        <v>166319</v>
      </c>
      <c r="P37" s="28">
        <v>173767</v>
      </c>
      <c r="Q37" s="22">
        <v>181558</v>
      </c>
      <c r="R37" s="28">
        <v>170791</v>
      </c>
      <c r="S37" s="28">
        <v>176556</v>
      </c>
      <c r="T37" s="28">
        <v>183121</v>
      </c>
      <c r="U37" s="22">
        <v>170211</v>
      </c>
      <c r="V37" s="28">
        <v>184007</v>
      </c>
      <c r="W37" s="28">
        <v>201705</v>
      </c>
      <c r="X37" s="28">
        <v>214387</v>
      </c>
      <c r="Y37" s="22">
        <v>212061</v>
      </c>
    </row>
    <row r="38" spans="1:25" ht="13.5">
      <c r="A38" s="3" t="s">
        <v>202</v>
      </c>
      <c r="B38" s="28"/>
      <c r="C38" s="28"/>
      <c r="D38" s="28"/>
      <c r="E38" s="22"/>
      <c r="F38" s="28"/>
      <c r="G38" s="28"/>
      <c r="H38" s="28"/>
      <c r="I38" s="22">
        <v>4510</v>
      </c>
      <c r="J38" s="28"/>
      <c r="K38" s="28"/>
      <c r="L38" s="28"/>
      <c r="M38" s="22">
        <v>8701</v>
      </c>
      <c r="N38" s="28"/>
      <c r="O38" s="28"/>
      <c r="P38" s="28"/>
      <c r="Q38" s="22">
        <v>12156</v>
      </c>
      <c r="R38" s="28"/>
      <c r="S38" s="28"/>
      <c r="T38" s="28"/>
      <c r="U38" s="22">
        <v>11085</v>
      </c>
      <c r="V38" s="28"/>
      <c r="W38" s="28"/>
      <c r="X38" s="28"/>
      <c r="Y38" s="22">
        <v>13782</v>
      </c>
    </row>
    <row r="39" spans="1:25" ht="13.5">
      <c r="A39" s="3" t="s">
        <v>206</v>
      </c>
      <c r="B39" s="28"/>
      <c r="C39" s="28"/>
      <c r="D39" s="28"/>
      <c r="E39" s="22"/>
      <c r="F39" s="28"/>
      <c r="G39" s="28"/>
      <c r="H39" s="28"/>
      <c r="I39" s="22">
        <v>13138</v>
      </c>
      <c r="J39" s="28"/>
      <c r="K39" s="28"/>
      <c r="L39" s="28"/>
      <c r="M39" s="22">
        <v>12999</v>
      </c>
      <c r="N39" s="28"/>
      <c r="O39" s="28"/>
      <c r="P39" s="28"/>
      <c r="Q39" s="22">
        <v>12840</v>
      </c>
      <c r="R39" s="28"/>
      <c r="S39" s="28"/>
      <c r="T39" s="28"/>
      <c r="U39" s="22">
        <v>13104</v>
      </c>
      <c r="V39" s="28"/>
      <c r="W39" s="28"/>
      <c r="X39" s="28"/>
      <c r="Y39" s="22">
        <v>4725</v>
      </c>
    </row>
    <row r="40" spans="1:25" ht="13.5">
      <c r="A40" s="3" t="s">
        <v>163</v>
      </c>
      <c r="B40" s="28"/>
      <c r="C40" s="28"/>
      <c r="D40" s="28"/>
      <c r="E40" s="22"/>
      <c r="F40" s="28"/>
      <c r="G40" s="28"/>
      <c r="H40" s="28"/>
      <c r="I40" s="22">
        <v>16161</v>
      </c>
      <c r="J40" s="28"/>
      <c r="K40" s="28"/>
      <c r="L40" s="28"/>
      <c r="M40" s="22">
        <v>23471</v>
      </c>
      <c r="N40" s="28"/>
      <c r="O40" s="28"/>
      <c r="P40" s="28"/>
      <c r="Q40" s="22">
        <v>16480</v>
      </c>
      <c r="R40" s="28"/>
      <c r="S40" s="28"/>
      <c r="T40" s="28"/>
      <c r="U40" s="22">
        <v>16817</v>
      </c>
      <c r="V40" s="28"/>
      <c r="W40" s="28"/>
      <c r="X40" s="28"/>
      <c r="Y40" s="22">
        <v>11143</v>
      </c>
    </row>
    <row r="41" spans="1:25" ht="13.5">
      <c r="A41" s="3" t="s">
        <v>169</v>
      </c>
      <c r="B41" s="28">
        <v>30594</v>
      </c>
      <c r="C41" s="28">
        <v>31228</v>
      </c>
      <c r="D41" s="28">
        <v>31996</v>
      </c>
      <c r="E41" s="22">
        <v>31073</v>
      </c>
      <c r="F41" s="28">
        <v>39061</v>
      </c>
      <c r="G41" s="28">
        <v>41413</v>
      </c>
      <c r="H41" s="28">
        <v>41945</v>
      </c>
      <c r="I41" s="22">
        <v>17893</v>
      </c>
      <c r="J41" s="28">
        <v>61344</v>
      </c>
      <c r="K41" s="28">
        <v>63810</v>
      </c>
      <c r="L41" s="28">
        <v>68799</v>
      </c>
      <c r="M41" s="22">
        <v>23297</v>
      </c>
      <c r="N41" s="28">
        <v>68599</v>
      </c>
      <c r="O41" s="28">
        <v>69904</v>
      </c>
      <c r="P41" s="28">
        <v>70102</v>
      </c>
      <c r="Q41" s="22">
        <v>22918</v>
      </c>
      <c r="R41" s="28">
        <v>55287</v>
      </c>
      <c r="S41" s="28">
        <v>54782</v>
      </c>
      <c r="T41" s="28">
        <v>56352</v>
      </c>
      <c r="U41" s="22">
        <v>19040</v>
      </c>
      <c r="V41" s="28">
        <v>56405</v>
      </c>
      <c r="W41" s="28">
        <v>57075</v>
      </c>
      <c r="X41" s="28">
        <v>56710</v>
      </c>
      <c r="Y41" s="22">
        <v>18176</v>
      </c>
    </row>
    <row r="42" spans="1:25" ht="13.5">
      <c r="A42" s="3" t="s">
        <v>170</v>
      </c>
      <c r="B42" s="28">
        <v>-1474</v>
      </c>
      <c r="C42" s="28">
        <v>-1910</v>
      </c>
      <c r="D42" s="28">
        <v>-1906</v>
      </c>
      <c r="E42" s="22">
        <v>-2022</v>
      </c>
      <c r="F42" s="28">
        <v>-2393</v>
      </c>
      <c r="G42" s="28">
        <v>-2252</v>
      </c>
      <c r="H42" s="28">
        <v>-2714</v>
      </c>
      <c r="I42" s="22">
        <v>-2545</v>
      </c>
      <c r="J42" s="28">
        <v>-3372</v>
      </c>
      <c r="K42" s="28">
        <v>-3536</v>
      </c>
      <c r="L42" s="28">
        <v>-7333</v>
      </c>
      <c r="M42" s="22">
        <v>-7412</v>
      </c>
      <c r="N42" s="28">
        <v>-7114</v>
      </c>
      <c r="O42" s="28">
        <v>-5069</v>
      </c>
      <c r="P42" s="28">
        <v>-7301</v>
      </c>
      <c r="Q42" s="22">
        <v>-7634</v>
      </c>
      <c r="R42" s="28">
        <v>-6473</v>
      </c>
      <c r="S42" s="28">
        <v>-5665</v>
      </c>
      <c r="T42" s="28">
        <v>-5555</v>
      </c>
      <c r="U42" s="22">
        <v>-4396</v>
      </c>
      <c r="V42" s="28">
        <v>-4720</v>
      </c>
      <c r="W42" s="28">
        <v>-3046</v>
      </c>
      <c r="X42" s="28">
        <v>-3680</v>
      </c>
      <c r="Y42" s="22">
        <v>-3441</v>
      </c>
    </row>
    <row r="43" spans="1:25" ht="13.5">
      <c r="A43" s="3" t="s">
        <v>208</v>
      </c>
      <c r="B43" s="28">
        <v>197530</v>
      </c>
      <c r="C43" s="28">
        <v>193584</v>
      </c>
      <c r="D43" s="28">
        <v>186738</v>
      </c>
      <c r="E43" s="22">
        <v>179345</v>
      </c>
      <c r="F43" s="28">
        <v>168951</v>
      </c>
      <c r="G43" s="28">
        <v>161420</v>
      </c>
      <c r="H43" s="28">
        <v>167980</v>
      </c>
      <c r="I43" s="22">
        <v>224807</v>
      </c>
      <c r="J43" s="28">
        <v>250324</v>
      </c>
      <c r="K43" s="28">
        <v>255609</v>
      </c>
      <c r="L43" s="28">
        <v>233945</v>
      </c>
      <c r="M43" s="22">
        <v>233479</v>
      </c>
      <c r="N43" s="28">
        <v>236408</v>
      </c>
      <c r="O43" s="28">
        <v>231154</v>
      </c>
      <c r="P43" s="28">
        <v>236568</v>
      </c>
      <c r="Q43" s="22">
        <v>238318</v>
      </c>
      <c r="R43" s="28">
        <v>219606</v>
      </c>
      <c r="S43" s="28">
        <v>225673</v>
      </c>
      <c r="T43" s="28">
        <v>233918</v>
      </c>
      <c r="U43" s="22">
        <v>225863</v>
      </c>
      <c r="V43" s="28">
        <v>235691</v>
      </c>
      <c r="W43" s="28">
        <v>255734</v>
      </c>
      <c r="X43" s="28">
        <v>267417</v>
      </c>
      <c r="Y43" s="22">
        <v>256448</v>
      </c>
    </row>
    <row r="44" spans="1:25" ht="13.5">
      <c r="A44" s="2" t="s">
        <v>209</v>
      </c>
      <c r="B44" s="28">
        <v>1342853</v>
      </c>
      <c r="C44" s="28">
        <v>1348995</v>
      </c>
      <c r="D44" s="28">
        <v>1331107</v>
      </c>
      <c r="E44" s="22">
        <v>1295751</v>
      </c>
      <c r="F44" s="28">
        <v>1244647</v>
      </c>
      <c r="G44" s="28">
        <v>1236479</v>
      </c>
      <c r="H44" s="28">
        <v>1259263</v>
      </c>
      <c r="I44" s="22">
        <v>1133785</v>
      </c>
      <c r="J44" s="28">
        <v>1136875</v>
      </c>
      <c r="K44" s="28">
        <v>1158363</v>
      </c>
      <c r="L44" s="28">
        <v>1143736</v>
      </c>
      <c r="M44" s="22">
        <v>1144342</v>
      </c>
      <c r="N44" s="28">
        <v>1159034</v>
      </c>
      <c r="O44" s="28">
        <v>1153530</v>
      </c>
      <c r="P44" s="28">
        <v>1169857</v>
      </c>
      <c r="Q44" s="22">
        <v>1147898</v>
      </c>
      <c r="R44" s="28">
        <v>1152833</v>
      </c>
      <c r="S44" s="28">
        <v>1166359</v>
      </c>
      <c r="T44" s="28">
        <v>1164575</v>
      </c>
      <c r="U44" s="22">
        <v>1158482</v>
      </c>
      <c r="V44" s="28">
        <v>1193690</v>
      </c>
      <c r="W44" s="28">
        <v>1203376</v>
      </c>
      <c r="X44" s="28">
        <v>1208574</v>
      </c>
      <c r="Y44" s="22">
        <v>1206575</v>
      </c>
    </row>
    <row r="45" spans="1:25" ht="14.25" thickBot="1">
      <c r="A45" s="5" t="s">
        <v>210</v>
      </c>
      <c r="B45" s="29">
        <v>1927761</v>
      </c>
      <c r="C45" s="29">
        <v>1910990</v>
      </c>
      <c r="D45" s="29">
        <v>1887890</v>
      </c>
      <c r="E45" s="23">
        <v>1831251</v>
      </c>
      <c r="F45" s="29">
        <v>1788720</v>
      </c>
      <c r="G45" s="29">
        <v>1806571</v>
      </c>
      <c r="H45" s="29">
        <v>1815912</v>
      </c>
      <c r="I45" s="23">
        <v>1634992</v>
      </c>
      <c r="J45" s="29">
        <v>1671113</v>
      </c>
      <c r="K45" s="29">
        <v>1649473</v>
      </c>
      <c r="L45" s="29">
        <v>1637758</v>
      </c>
      <c r="M45" s="23">
        <v>1620927</v>
      </c>
      <c r="N45" s="29">
        <v>1675086</v>
      </c>
      <c r="O45" s="29">
        <v>1630058</v>
      </c>
      <c r="P45" s="29">
        <v>1644724</v>
      </c>
      <c r="Q45" s="23">
        <v>1614047</v>
      </c>
      <c r="R45" s="29">
        <v>1675873</v>
      </c>
      <c r="S45" s="29">
        <v>1654939</v>
      </c>
      <c r="T45" s="29">
        <v>1659202</v>
      </c>
      <c r="U45" s="23">
        <v>1707492</v>
      </c>
      <c r="V45" s="29">
        <v>1805432</v>
      </c>
      <c r="W45" s="29">
        <v>1795869</v>
      </c>
      <c r="X45" s="29">
        <v>1797693</v>
      </c>
      <c r="Y45" s="23">
        <v>1781512</v>
      </c>
    </row>
    <row r="46" spans="1:25" ht="14.25" thickTop="1">
      <c r="A46" s="2" t="s">
        <v>112</v>
      </c>
      <c r="B46" s="28">
        <v>227585</v>
      </c>
      <c r="C46" s="28">
        <v>193872</v>
      </c>
      <c r="D46" s="28">
        <v>213759</v>
      </c>
      <c r="E46" s="22">
        <v>210921</v>
      </c>
      <c r="F46" s="28">
        <v>216370</v>
      </c>
      <c r="G46" s="28">
        <v>217276</v>
      </c>
      <c r="H46" s="28">
        <v>216177</v>
      </c>
      <c r="I46" s="22">
        <v>216781</v>
      </c>
      <c r="J46" s="28">
        <v>217531</v>
      </c>
      <c r="K46" s="28">
        <v>195412</v>
      </c>
      <c r="L46" s="28">
        <v>196729</v>
      </c>
      <c r="M46" s="22">
        <v>196050</v>
      </c>
      <c r="N46" s="28">
        <v>218051</v>
      </c>
      <c r="O46" s="28">
        <v>185457</v>
      </c>
      <c r="P46" s="28">
        <v>181758</v>
      </c>
      <c r="Q46" s="22">
        <v>177125</v>
      </c>
      <c r="R46" s="28">
        <v>201320</v>
      </c>
      <c r="S46" s="28">
        <v>178437</v>
      </c>
      <c r="T46" s="28">
        <v>173270</v>
      </c>
      <c r="U46" s="22">
        <v>177955</v>
      </c>
      <c r="V46" s="28">
        <v>249725</v>
      </c>
      <c r="W46" s="28">
        <v>238796</v>
      </c>
      <c r="X46" s="28">
        <v>227580</v>
      </c>
      <c r="Y46" s="22">
        <v>221650</v>
      </c>
    </row>
    <row r="47" spans="1:25" ht="13.5">
      <c r="A47" s="2" t="s">
        <v>213</v>
      </c>
      <c r="B47" s="28">
        <v>220527</v>
      </c>
      <c r="C47" s="28">
        <v>306627</v>
      </c>
      <c r="D47" s="28">
        <v>319756</v>
      </c>
      <c r="E47" s="22">
        <v>307841</v>
      </c>
      <c r="F47" s="28">
        <v>343491</v>
      </c>
      <c r="G47" s="28">
        <v>397586</v>
      </c>
      <c r="H47" s="28">
        <v>390616</v>
      </c>
      <c r="I47" s="22">
        <v>336532</v>
      </c>
      <c r="J47" s="28">
        <v>393051</v>
      </c>
      <c r="K47" s="28">
        <v>229784</v>
      </c>
      <c r="L47" s="28">
        <v>225705</v>
      </c>
      <c r="M47" s="22">
        <v>219331</v>
      </c>
      <c r="N47" s="28">
        <v>200725</v>
      </c>
      <c r="O47" s="28">
        <v>200060</v>
      </c>
      <c r="P47" s="28">
        <v>198519</v>
      </c>
      <c r="Q47" s="22">
        <v>179294</v>
      </c>
      <c r="R47" s="28">
        <v>206261</v>
      </c>
      <c r="S47" s="28">
        <v>315602</v>
      </c>
      <c r="T47" s="28">
        <v>321505</v>
      </c>
      <c r="U47" s="22">
        <v>335614</v>
      </c>
      <c r="V47" s="28">
        <v>264532</v>
      </c>
      <c r="W47" s="28">
        <v>269691</v>
      </c>
      <c r="X47" s="28">
        <v>275533</v>
      </c>
      <c r="Y47" s="22">
        <v>262025</v>
      </c>
    </row>
    <row r="48" spans="1:25" ht="13.5">
      <c r="A48" s="2" t="s">
        <v>215</v>
      </c>
      <c r="B48" s="28">
        <v>10000</v>
      </c>
      <c r="C48" s="28"/>
      <c r="D48" s="28"/>
      <c r="E48" s="22"/>
      <c r="F48" s="28">
        <v>85000</v>
      </c>
      <c r="G48" s="28"/>
      <c r="H48" s="28">
        <v>19000</v>
      </c>
      <c r="I48" s="22"/>
      <c r="J48" s="28"/>
      <c r="K48" s="28"/>
      <c r="L48" s="28">
        <v>10000</v>
      </c>
      <c r="M48" s="22"/>
      <c r="N48" s="28">
        <v>22000</v>
      </c>
      <c r="O48" s="28"/>
      <c r="P48" s="28">
        <v>37000</v>
      </c>
      <c r="Q48" s="22">
        <v>11000</v>
      </c>
      <c r="R48" s="28">
        <v>33000</v>
      </c>
      <c r="S48" s="28">
        <v>6000</v>
      </c>
      <c r="T48" s="28">
        <v>12000</v>
      </c>
      <c r="U48" s="22">
        <v>54000</v>
      </c>
      <c r="V48" s="28">
        <v>133000</v>
      </c>
      <c r="W48" s="28">
        <v>190000</v>
      </c>
      <c r="X48" s="28">
        <v>192000</v>
      </c>
      <c r="Y48" s="22">
        <v>165000</v>
      </c>
    </row>
    <row r="49" spans="1:25" ht="13.5">
      <c r="A49" s="2" t="s">
        <v>216</v>
      </c>
      <c r="B49" s="28">
        <v>20100</v>
      </c>
      <c r="C49" s="28">
        <v>20130</v>
      </c>
      <c r="D49" s="28">
        <v>20130</v>
      </c>
      <c r="E49" s="22">
        <v>20160</v>
      </c>
      <c r="F49" s="28">
        <v>20160</v>
      </c>
      <c r="G49" s="28">
        <v>20160</v>
      </c>
      <c r="H49" s="28">
        <v>160</v>
      </c>
      <c r="I49" s="22">
        <v>160</v>
      </c>
      <c r="J49" s="28">
        <v>160</v>
      </c>
      <c r="K49" s="28">
        <v>160</v>
      </c>
      <c r="L49" s="28">
        <v>20160</v>
      </c>
      <c r="M49" s="22">
        <v>20120</v>
      </c>
      <c r="N49" s="28">
        <v>20160</v>
      </c>
      <c r="O49" s="28">
        <v>40000</v>
      </c>
      <c r="P49" s="28">
        <v>40000</v>
      </c>
      <c r="Q49" s="22">
        <v>40000</v>
      </c>
      <c r="R49" s="28">
        <v>40000</v>
      </c>
      <c r="S49" s="28">
        <v>20000</v>
      </c>
      <c r="T49" s="28"/>
      <c r="U49" s="22"/>
      <c r="V49" s="28"/>
      <c r="W49" s="28"/>
      <c r="X49" s="28"/>
      <c r="Y49" s="22"/>
    </row>
    <row r="50" spans="1:25" ht="13.5">
      <c r="A50" s="2" t="s">
        <v>218</v>
      </c>
      <c r="B50" s="28"/>
      <c r="C50" s="28"/>
      <c r="D50" s="28"/>
      <c r="E50" s="22"/>
      <c r="F50" s="28"/>
      <c r="G50" s="28"/>
      <c r="H50" s="28"/>
      <c r="I50" s="22">
        <v>15430</v>
      </c>
      <c r="J50" s="28"/>
      <c r="K50" s="28"/>
      <c r="L50" s="28"/>
      <c r="M50" s="22">
        <v>12838</v>
      </c>
      <c r="N50" s="28"/>
      <c r="O50" s="28"/>
      <c r="P50" s="28"/>
      <c r="Q50" s="22">
        <v>17466</v>
      </c>
      <c r="R50" s="28"/>
      <c r="S50" s="28"/>
      <c r="T50" s="28"/>
      <c r="U50" s="22">
        <v>22740</v>
      </c>
      <c r="V50" s="28"/>
      <c r="W50" s="28"/>
      <c r="X50" s="28"/>
      <c r="Y50" s="22">
        <v>23370</v>
      </c>
    </row>
    <row r="51" spans="1:25" ht="13.5">
      <c r="A51" s="2" t="s">
        <v>219</v>
      </c>
      <c r="B51" s="28"/>
      <c r="C51" s="28"/>
      <c r="D51" s="28"/>
      <c r="E51" s="22"/>
      <c r="F51" s="28"/>
      <c r="G51" s="28"/>
      <c r="H51" s="28"/>
      <c r="I51" s="22">
        <v>46432</v>
      </c>
      <c r="J51" s="28"/>
      <c r="K51" s="28"/>
      <c r="L51" s="28"/>
      <c r="M51" s="22">
        <v>44437</v>
      </c>
      <c r="N51" s="28"/>
      <c r="O51" s="28"/>
      <c r="P51" s="28"/>
      <c r="Q51" s="22">
        <v>45193</v>
      </c>
      <c r="R51" s="28"/>
      <c r="S51" s="28"/>
      <c r="T51" s="28"/>
      <c r="U51" s="22">
        <v>40962</v>
      </c>
      <c r="V51" s="28"/>
      <c r="W51" s="28"/>
      <c r="X51" s="28"/>
      <c r="Y51" s="22">
        <v>45100</v>
      </c>
    </row>
    <row r="52" spans="1:25" ht="13.5">
      <c r="A52" s="2" t="s">
        <v>220</v>
      </c>
      <c r="B52" s="28">
        <v>7812</v>
      </c>
      <c r="C52" s="28">
        <v>6629</v>
      </c>
      <c r="D52" s="28">
        <v>4019</v>
      </c>
      <c r="E52" s="22">
        <v>5371</v>
      </c>
      <c r="F52" s="28">
        <v>4965</v>
      </c>
      <c r="G52" s="28">
        <v>5173</v>
      </c>
      <c r="H52" s="28">
        <v>3482</v>
      </c>
      <c r="I52" s="22">
        <v>9232</v>
      </c>
      <c r="J52" s="28">
        <v>5569</v>
      </c>
      <c r="K52" s="28">
        <v>8670</v>
      </c>
      <c r="L52" s="28">
        <v>3593</v>
      </c>
      <c r="M52" s="22">
        <v>10489</v>
      </c>
      <c r="N52" s="28">
        <v>6718</v>
      </c>
      <c r="O52" s="28">
        <v>8617</v>
      </c>
      <c r="P52" s="28">
        <v>3882</v>
      </c>
      <c r="Q52" s="22">
        <v>12110</v>
      </c>
      <c r="R52" s="28">
        <v>7866</v>
      </c>
      <c r="S52" s="28">
        <v>9239</v>
      </c>
      <c r="T52" s="28">
        <v>3292</v>
      </c>
      <c r="U52" s="22">
        <v>7858</v>
      </c>
      <c r="V52" s="28">
        <v>5446</v>
      </c>
      <c r="W52" s="28">
        <v>5356</v>
      </c>
      <c r="X52" s="28">
        <v>2363</v>
      </c>
      <c r="Y52" s="22">
        <v>9646</v>
      </c>
    </row>
    <row r="53" spans="1:25" ht="13.5">
      <c r="A53" s="2" t="s">
        <v>113</v>
      </c>
      <c r="B53" s="28">
        <v>1326</v>
      </c>
      <c r="C53" s="28">
        <v>857</v>
      </c>
      <c r="D53" s="28">
        <v>1146</v>
      </c>
      <c r="E53" s="22">
        <v>857</v>
      </c>
      <c r="F53" s="28">
        <v>1147</v>
      </c>
      <c r="G53" s="28">
        <v>1564</v>
      </c>
      <c r="H53" s="28">
        <v>1483</v>
      </c>
      <c r="I53" s="22"/>
      <c r="J53" s="28">
        <v>1480</v>
      </c>
      <c r="K53" s="28">
        <v>1602</v>
      </c>
      <c r="L53" s="28">
        <v>2073</v>
      </c>
      <c r="M53" s="22"/>
      <c r="N53" s="28">
        <v>667</v>
      </c>
      <c r="O53" s="28">
        <v>714</v>
      </c>
      <c r="P53" s="28">
        <v>1300</v>
      </c>
      <c r="Q53" s="22"/>
      <c r="R53" s="28">
        <v>3026</v>
      </c>
      <c r="S53" s="28">
        <v>2286</v>
      </c>
      <c r="T53" s="28">
        <v>1383</v>
      </c>
      <c r="U53" s="22"/>
      <c r="V53" s="28">
        <v>1344</v>
      </c>
      <c r="W53" s="28">
        <v>1361</v>
      </c>
      <c r="X53" s="28">
        <v>1418</v>
      </c>
      <c r="Y53" s="22"/>
    </row>
    <row r="54" spans="1:25" ht="13.5">
      <c r="A54" s="2" t="s">
        <v>169</v>
      </c>
      <c r="B54" s="28">
        <v>71349</v>
      </c>
      <c r="C54" s="28">
        <v>71794</v>
      </c>
      <c r="D54" s="28">
        <v>75796</v>
      </c>
      <c r="E54" s="22">
        <v>82974</v>
      </c>
      <c r="F54" s="28">
        <v>71728</v>
      </c>
      <c r="G54" s="28">
        <v>75374</v>
      </c>
      <c r="H54" s="28">
        <v>70124</v>
      </c>
      <c r="I54" s="22">
        <v>9625</v>
      </c>
      <c r="J54" s="28">
        <v>65439</v>
      </c>
      <c r="K54" s="28">
        <v>66208</v>
      </c>
      <c r="L54" s="28">
        <v>65748</v>
      </c>
      <c r="M54" s="22">
        <v>10172</v>
      </c>
      <c r="N54" s="28">
        <v>67650</v>
      </c>
      <c r="O54" s="28">
        <v>65882</v>
      </c>
      <c r="P54" s="28">
        <v>69586</v>
      </c>
      <c r="Q54" s="22">
        <v>13994</v>
      </c>
      <c r="R54" s="28">
        <v>73601</v>
      </c>
      <c r="S54" s="28">
        <v>67400</v>
      </c>
      <c r="T54" s="28">
        <v>67265</v>
      </c>
      <c r="U54" s="22">
        <v>10545</v>
      </c>
      <c r="V54" s="28">
        <v>76482</v>
      </c>
      <c r="W54" s="28">
        <v>74133</v>
      </c>
      <c r="X54" s="28">
        <v>77988</v>
      </c>
      <c r="Y54" s="22">
        <v>10719</v>
      </c>
    </row>
    <row r="55" spans="1:25" ht="13.5">
      <c r="A55" s="2" t="s">
        <v>225</v>
      </c>
      <c r="B55" s="28">
        <v>558701</v>
      </c>
      <c r="C55" s="28">
        <v>599912</v>
      </c>
      <c r="D55" s="28">
        <v>634609</v>
      </c>
      <c r="E55" s="22">
        <v>628127</v>
      </c>
      <c r="F55" s="28">
        <v>742862</v>
      </c>
      <c r="G55" s="28">
        <v>717134</v>
      </c>
      <c r="H55" s="28">
        <v>701045</v>
      </c>
      <c r="I55" s="22">
        <v>634195</v>
      </c>
      <c r="J55" s="28">
        <v>683232</v>
      </c>
      <c r="K55" s="28">
        <v>501837</v>
      </c>
      <c r="L55" s="28">
        <v>524010</v>
      </c>
      <c r="M55" s="22">
        <v>514808</v>
      </c>
      <c r="N55" s="28">
        <v>535974</v>
      </c>
      <c r="O55" s="28">
        <v>500733</v>
      </c>
      <c r="P55" s="28">
        <v>532047</v>
      </c>
      <c r="Q55" s="22">
        <v>497255</v>
      </c>
      <c r="R55" s="28">
        <v>565076</v>
      </c>
      <c r="S55" s="28">
        <v>598966</v>
      </c>
      <c r="T55" s="28">
        <v>578716</v>
      </c>
      <c r="U55" s="22">
        <v>650429</v>
      </c>
      <c r="V55" s="28">
        <v>730531</v>
      </c>
      <c r="W55" s="28">
        <v>779339</v>
      </c>
      <c r="X55" s="28">
        <v>776884</v>
      </c>
      <c r="Y55" s="22">
        <v>739496</v>
      </c>
    </row>
    <row r="56" spans="1:25" ht="13.5">
      <c r="A56" s="2" t="s">
        <v>226</v>
      </c>
      <c r="B56" s="28">
        <v>160090</v>
      </c>
      <c r="C56" s="28">
        <v>160110</v>
      </c>
      <c r="D56" s="28">
        <v>140140</v>
      </c>
      <c r="E56" s="22">
        <v>140160</v>
      </c>
      <c r="F56" s="28">
        <v>140190</v>
      </c>
      <c r="G56" s="28">
        <v>140240</v>
      </c>
      <c r="H56" s="28">
        <v>120270</v>
      </c>
      <c r="I56" s="22">
        <v>120320</v>
      </c>
      <c r="J56" s="28">
        <v>120350</v>
      </c>
      <c r="K56" s="28">
        <v>120400</v>
      </c>
      <c r="L56" s="28">
        <v>80430</v>
      </c>
      <c r="M56" s="22">
        <v>80300</v>
      </c>
      <c r="N56" s="28">
        <v>80330</v>
      </c>
      <c r="O56" s="28">
        <v>80000</v>
      </c>
      <c r="P56" s="28">
        <v>60000</v>
      </c>
      <c r="Q56" s="22">
        <v>60000</v>
      </c>
      <c r="R56" s="28">
        <v>60000</v>
      </c>
      <c r="S56" s="28">
        <v>80000</v>
      </c>
      <c r="T56" s="28">
        <v>100000</v>
      </c>
      <c r="U56" s="22">
        <v>100000</v>
      </c>
      <c r="V56" s="28">
        <v>100000</v>
      </c>
      <c r="W56" s="28">
        <v>100000</v>
      </c>
      <c r="X56" s="28">
        <v>100000</v>
      </c>
      <c r="Y56" s="22">
        <v>100000</v>
      </c>
    </row>
    <row r="57" spans="1:25" ht="13.5">
      <c r="A57" s="2" t="s">
        <v>227</v>
      </c>
      <c r="B57" s="28">
        <v>433206</v>
      </c>
      <c r="C57" s="28">
        <v>382215</v>
      </c>
      <c r="D57" s="28">
        <v>374204</v>
      </c>
      <c r="E57" s="22">
        <v>362943</v>
      </c>
      <c r="F57" s="28">
        <v>268115</v>
      </c>
      <c r="G57" s="28">
        <v>321532</v>
      </c>
      <c r="H57" s="28">
        <v>341379</v>
      </c>
      <c r="I57" s="22">
        <v>327707</v>
      </c>
      <c r="J57" s="28">
        <v>327139</v>
      </c>
      <c r="K57" s="28">
        <v>474012</v>
      </c>
      <c r="L57" s="28">
        <v>476543</v>
      </c>
      <c r="M57" s="22">
        <v>479388</v>
      </c>
      <c r="N57" s="28">
        <v>508478</v>
      </c>
      <c r="O57" s="28">
        <v>505744</v>
      </c>
      <c r="P57" s="28">
        <v>507339</v>
      </c>
      <c r="Q57" s="22">
        <v>508141</v>
      </c>
      <c r="R57" s="28">
        <v>517301</v>
      </c>
      <c r="S57" s="28">
        <v>436838</v>
      </c>
      <c r="T57" s="28">
        <v>437634</v>
      </c>
      <c r="U57" s="22">
        <v>440228</v>
      </c>
      <c r="V57" s="28">
        <v>418117</v>
      </c>
      <c r="W57" s="28">
        <v>317736</v>
      </c>
      <c r="X57" s="28">
        <v>310503</v>
      </c>
      <c r="Y57" s="22">
        <v>324635</v>
      </c>
    </row>
    <row r="58" spans="1:25" ht="13.5">
      <c r="A58" s="2" t="s">
        <v>221</v>
      </c>
      <c r="B58" s="28"/>
      <c r="C58" s="28"/>
      <c r="D58" s="28"/>
      <c r="E58" s="22"/>
      <c r="F58" s="28"/>
      <c r="G58" s="28"/>
      <c r="H58" s="28"/>
      <c r="I58" s="22">
        <v>18900</v>
      </c>
      <c r="J58" s="28"/>
      <c r="K58" s="28"/>
      <c r="L58" s="28"/>
      <c r="M58" s="22">
        <v>20617</v>
      </c>
      <c r="N58" s="28"/>
      <c r="O58" s="28"/>
      <c r="P58" s="28"/>
      <c r="Q58" s="22">
        <v>20237</v>
      </c>
      <c r="R58" s="28"/>
      <c r="S58" s="28"/>
      <c r="T58" s="28"/>
      <c r="U58" s="22">
        <v>18848</v>
      </c>
      <c r="V58" s="28"/>
      <c r="W58" s="28"/>
      <c r="X58" s="28"/>
      <c r="Y58" s="22">
        <v>36747</v>
      </c>
    </row>
    <row r="59" spans="1:25" ht="13.5">
      <c r="A59" s="2" t="s">
        <v>114</v>
      </c>
      <c r="B59" s="28"/>
      <c r="C59" s="28"/>
      <c r="D59" s="28"/>
      <c r="E59" s="22"/>
      <c r="F59" s="28"/>
      <c r="G59" s="28"/>
      <c r="H59" s="28"/>
      <c r="I59" s="22">
        <v>9713</v>
      </c>
      <c r="J59" s="28"/>
      <c r="K59" s="28"/>
      <c r="L59" s="28"/>
      <c r="M59" s="22">
        <v>11059</v>
      </c>
      <c r="N59" s="28"/>
      <c r="O59" s="28"/>
      <c r="P59" s="28"/>
      <c r="Q59" s="22">
        <v>11070</v>
      </c>
      <c r="R59" s="28"/>
      <c r="S59" s="28"/>
      <c r="T59" s="28"/>
      <c r="U59" s="22">
        <v>11222</v>
      </c>
      <c r="V59" s="28"/>
      <c r="W59" s="28"/>
      <c r="X59" s="28"/>
      <c r="Y59" s="22">
        <v>11441</v>
      </c>
    </row>
    <row r="60" spans="1:25" ht="13.5">
      <c r="A60" s="3" t="s">
        <v>229</v>
      </c>
      <c r="B60" s="28">
        <v>54788</v>
      </c>
      <c r="C60" s="28">
        <v>53919</v>
      </c>
      <c r="D60" s="28">
        <v>54561</v>
      </c>
      <c r="E60" s="22">
        <v>53232</v>
      </c>
      <c r="F60" s="28">
        <v>50815</v>
      </c>
      <c r="G60" s="28">
        <v>50351</v>
      </c>
      <c r="H60" s="28">
        <v>50721</v>
      </c>
      <c r="I60" s="22">
        <v>50398</v>
      </c>
      <c r="J60" s="28">
        <v>48593</v>
      </c>
      <c r="K60" s="28">
        <v>48478</v>
      </c>
      <c r="L60" s="28">
        <v>48231</v>
      </c>
      <c r="M60" s="22">
        <v>47792</v>
      </c>
      <c r="N60" s="28">
        <v>47417</v>
      </c>
      <c r="O60" s="28">
        <v>46511</v>
      </c>
      <c r="P60" s="28">
        <v>46322</v>
      </c>
      <c r="Q60" s="22">
        <v>46469</v>
      </c>
      <c r="R60" s="28">
        <v>47369</v>
      </c>
      <c r="S60" s="28">
        <v>47200</v>
      </c>
      <c r="T60" s="28">
        <v>47849</v>
      </c>
      <c r="U60" s="22">
        <v>47824</v>
      </c>
      <c r="V60" s="28">
        <v>48047</v>
      </c>
      <c r="W60" s="28">
        <v>51459</v>
      </c>
      <c r="X60" s="28">
        <v>51912</v>
      </c>
      <c r="Y60" s="22">
        <v>50726</v>
      </c>
    </row>
    <row r="61" spans="1:25" ht="13.5">
      <c r="A61" s="3" t="s">
        <v>230</v>
      </c>
      <c r="B61" s="28">
        <v>1485</v>
      </c>
      <c r="C61" s="28">
        <v>1404</v>
      </c>
      <c r="D61" s="28">
        <v>1545</v>
      </c>
      <c r="E61" s="22">
        <v>1580</v>
      </c>
      <c r="F61" s="28">
        <v>1444</v>
      </c>
      <c r="G61" s="28">
        <v>1351</v>
      </c>
      <c r="H61" s="28">
        <v>1613</v>
      </c>
      <c r="I61" s="22">
        <v>1724</v>
      </c>
      <c r="J61" s="28">
        <v>1630</v>
      </c>
      <c r="K61" s="28">
        <v>1565</v>
      </c>
      <c r="L61" s="28">
        <v>1712</v>
      </c>
      <c r="M61" s="22">
        <v>1820</v>
      </c>
      <c r="N61" s="28">
        <v>1733</v>
      </c>
      <c r="O61" s="28">
        <v>1524</v>
      </c>
      <c r="P61" s="28">
        <v>1567</v>
      </c>
      <c r="Q61" s="22">
        <v>1683</v>
      </c>
      <c r="R61" s="28">
        <v>1613</v>
      </c>
      <c r="S61" s="28">
        <v>1522</v>
      </c>
      <c r="T61" s="28">
        <v>1905</v>
      </c>
      <c r="U61" s="22">
        <v>1830</v>
      </c>
      <c r="V61" s="28">
        <v>1694</v>
      </c>
      <c r="W61" s="28">
        <v>1574</v>
      </c>
      <c r="X61" s="28">
        <v>1756</v>
      </c>
      <c r="Y61" s="22">
        <v>1769</v>
      </c>
    </row>
    <row r="62" spans="1:25" ht="13.5">
      <c r="A62" s="3" t="s">
        <v>115</v>
      </c>
      <c r="B62" s="28">
        <v>4655</v>
      </c>
      <c r="C62" s="28">
        <v>4688</v>
      </c>
      <c r="D62" s="28">
        <v>4847</v>
      </c>
      <c r="E62" s="22">
        <v>4361</v>
      </c>
      <c r="F62" s="28">
        <v>3792</v>
      </c>
      <c r="G62" s="28">
        <v>3847</v>
      </c>
      <c r="H62" s="28">
        <v>4350</v>
      </c>
      <c r="I62" s="22"/>
      <c r="J62" s="28"/>
      <c r="K62" s="28"/>
      <c r="L62" s="28"/>
      <c r="M62" s="22"/>
      <c r="N62" s="28"/>
      <c r="O62" s="28"/>
      <c r="P62" s="28"/>
      <c r="Q62" s="22"/>
      <c r="R62" s="28"/>
      <c r="S62" s="28"/>
      <c r="T62" s="28"/>
      <c r="U62" s="22"/>
      <c r="V62" s="28"/>
      <c r="W62" s="28"/>
      <c r="X62" s="28"/>
      <c r="Y62" s="22"/>
    </row>
    <row r="63" spans="1:25" ht="13.5">
      <c r="A63" s="3" t="s">
        <v>231</v>
      </c>
      <c r="B63" s="28">
        <v>1729</v>
      </c>
      <c r="C63" s="28">
        <v>1738</v>
      </c>
      <c r="D63" s="28">
        <v>1732</v>
      </c>
      <c r="E63" s="22">
        <v>1723</v>
      </c>
      <c r="F63" s="28">
        <v>1718</v>
      </c>
      <c r="G63" s="28">
        <v>1717</v>
      </c>
      <c r="H63" s="28">
        <v>1715</v>
      </c>
      <c r="I63" s="22">
        <v>1705</v>
      </c>
      <c r="J63" s="28">
        <v>1663</v>
      </c>
      <c r="K63" s="28">
        <v>1810</v>
      </c>
      <c r="L63" s="28">
        <v>1829</v>
      </c>
      <c r="M63" s="22">
        <v>1833</v>
      </c>
      <c r="N63" s="28">
        <v>1905</v>
      </c>
      <c r="O63" s="28">
        <v>1937</v>
      </c>
      <c r="P63" s="28">
        <v>1921</v>
      </c>
      <c r="Q63" s="22">
        <v>1919</v>
      </c>
      <c r="R63" s="28">
        <v>1713</v>
      </c>
      <c r="S63" s="28">
        <v>1756</v>
      </c>
      <c r="T63" s="28">
        <v>1753</v>
      </c>
      <c r="U63" s="22">
        <v>1749</v>
      </c>
      <c r="V63" s="28">
        <v>1744</v>
      </c>
      <c r="W63" s="28">
        <v>1741</v>
      </c>
      <c r="X63" s="28">
        <v>1797</v>
      </c>
      <c r="Y63" s="22">
        <v>1800</v>
      </c>
    </row>
    <row r="64" spans="1:25" ht="13.5">
      <c r="A64" s="3" t="s">
        <v>116</v>
      </c>
      <c r="B64" s="28">
        <v>129</v>
      </c>
      <c r="C64" s="28">
        <v>126</v>
      </c>
      <c r="D64" s="28">
        <v>134</v>
      </c>
      <c r="E64" s="22">
        <v>131</v>
      </c>
      <c r="F64" s="28">
        <v>143</v>
      </c>
      <c r="G64" s="28">
        <v>132</v>
      </c>
      <c r="H64" s="28">
        <v>127</v>
      </c>
      <c r="I64" s="22">
        <v>130</v>
      </c>
      <c r="J64" s="28">
        <v>126</v>
      </c>
      <c r="K64" s="28">
        <v>123</v>
      </c>
      <c r="L64" s="28">
        <v>131</v>
      </c>
      <c r="M64" s="22">
        <v>126</v>
      </c>
      <c r="N64" s="28">
        <v>122</v>
      </c>
      <c r="O64" s="28">
        <v>125</v>
      </c>
      <c r="P64" s="28">
        <v>121</v>
      </c>
      <c r="Q64" s="22">
        <v>122</v>
      </c>
      <c r="R64" s="28">
        <v>117</v>
      </c>
      <c r="S64" s="28">
        <v>113</v>
      </c>
      <c r="T64" s="28">
        <v>112</v>
      </c>
      <c r="U64" s="22">
        <v>104</v>
      </c>
      <c r="V64" s="28">
        <v>111</v>
      </c>
      <c r="W64" s="28">
        <v>141</v>
      </c>
      <c r="X64" s="28">
        <v>118</v>
      </c>
      <c r="Y64" s="22">
        <v>111</v>
      </c>
    </row>
    <row r="65" spans="1:25" ht="13.5">
      <c r="A65" s="3" t="s">
        <v>113</v>
      </c>
      <c r="B65" s="28">
        <v>62788</v>
      </c>
      <c r="C65" s="28">
        <v>61877</v>
      </c>
      <c r="D65" s="28">
        <v>62821</v>
      </c>
      <c r="E65" s="22">
        <v>61028</v>
      </c>
      <c r="F65" s="28">
        <v>57915</v>
      </c>
      <c r="G65" s="28">
        <v>57400</v>
      </c>
      <c r="H65" s="28">
        <v>58530</v>
      </c>
      <c r="I65" s="22"/>
      <c r="J65" s="28">
        <v>52013</v>
      </c>
      <c r="K65" s="28">
        <v>51977</v>
      </c>
      <c r="L65" s="28">
        <v>51904</v>
      </c>
      <c r="M65" s="22"/>
      <c r="N65" s="28">
        <v>51178</v>
      </c>
      <c r="O65" s="28">
        <v>50099</v>
      </c>
      <c r="P65" s="28">
        <v>49934</v>
      </c>
      <c r="Q65" s="22"/>
      <c r="R65" s="28">
        <v>50814</v>
      </c>
      <c r="S65" s="28">
        <v>50593</v>
      </c>
      <c r="T65" s="28">
        <v>51622</v>
      </c>
      <c r="U65" s="22"/>
      <c r="V65" s="28">
        <v>51598</v>
      </c>
      <c r="W65" s="28">
        <v>54917</v>
      </c>
      <c r="X65" s="28">
        <v>55584</v>
      </c>
      <c r="Y65" s="22"/>
    </row>
    <row r="66" spans="1:25" ht="13.5">
      <c r="A66" s="2" t="s">
        <v>233</v>
      </c>
      <c r="B66" s="28"/>
      <c r="C66" s="28"/>
      <c r="D66" s="28"/>
      <c r="E66" s="22"/>
      <c r="F66" s="28"/>
      <c r="G66" s="28"/>
      <c r="H66" s="28"/>
      <c r="I66" s="22">
        <v>2761</v>
      </c>
      <c r="J66" s="28"/>
      <c r="K66" s="28"/>
      <c r="L66" s="28"/>
      <c r="M66" s="22">
        <v>2877</v>
      </c>
      <c r="N66" s="28"/>
      <c r="O66" s="28"/>
      <c r="P66" s="28"/>
      <c r="Q66" s="22">
        <v>2778</v>
      </c>
      <c r="R66" s="28"/>
      <c r="S66" s="28"/>
      <c r="T66" s="28"/>
      <c r="U66" s="22">
        <v>3010</v>
      </c>
      <c r="V66" s="28"/>
      <c r="W66" s="28"/>
      <c r="X66" s="28"/>
      <c r="Y66" s="22">
        <v>3142</v>
      </c>
    </row>
    <row r="67" spans="1:25" ht="13.5">
      <c r="A67" s="2" t="s">
        <v>117</v>
      </c>
      <c r="B67" s="28"/>
      <c r="C67" s="28"/>
      <c r="D67" s="28"/>
      <c r="E67" s="22"/>
      <c r="F67" s="28"/>
      <c r="G67" s="28"/>
      <c r="H67" s="28"/>
      <c r="I67" s="22"/>
      <c r="J67" s="28"/>
      <c r="K67" s="28"/>
      <c r="L67" s="28"/>
      <c r="M67" s="22"/>
      <c r="N67" s="28"/>
      <c r="O67" s="28"/>
      <c r="P67" s="28"/>
      <c r="Q67" s="22"/>
      <c r="R67" s="28"/>
      <c r="S67" s="28"/>
      <c r="T67" s="28"/>
      <c r="U67" s="22"/>
      <c r="V67" s="28"/>
      <c r="W67" s="28"/>
      <c r="X67" s="28"/>
      <c r="Y67" s="22">
        <v>87</v>
      </c>
    </row>
    <row r="68" spans="1:25" ht="13.5">
      <c r="A68" s="2" t="s">
        <v>169</v>
      </c>
      <c r="B68" s="28">
        <v>65228</v>
      </c>
      <c r="C68" s="28">
        <v>65075</v>
      </c>
      <c r="D68" s="28">
        <v>63022</v>
      </c>
      <c r="E68" s="22">
        <v>59863</v>
      </c>
      <c r="F68" s="28">
        <v>55731</v>
      </c>
      <c r="G68" s="28">
        <v>54962</v>
      </c>
      <c r="H68" s="28">
        <v>58666</v>
      </c>
      <c r="I68" s="22">
        <v>4133</v>
      </c>
      <c r="J68" s="28">
        <v>35317</v>
      </c>
      <c r="K68" s="28">
        <v>38359</v>
      </c>
      <c r="L68" s="28">
        <v>39130</v>
      </c>
      <c r="M68" s="22">
        <v>4304</v>
      </c>
      <c r="N68" s="28">
        <v>39039</v>
      </c>
      <c r="O68" s="28">
        <v>38252</v>
      </c>
      <c r="P68" s="28">
        <v>38787</v>
      </c>
      <c r="Q68" s="22">
        <v>3964</v>
      </c>
      <c r="R68" s="28">
        <v>36984</v>
      </c>
      <c r="S68" s="28">
        <v>36150</v>
      </c>
      <c r="T68" s="28">
        <v>40053</v>
      </c>
      <c r="U68" s="22">
        <v>2535</v>
      </c>
      <c r="V68" s="28">
        <v>37602</v>
      </c>
      <c r="W68" s="28">
        <v>50746</v>
      </c>
      <c r="X68" s="28">
        <v>56742</v>
      </c>
      <c r="Y68" s="22">
        <v>1062</v>
      </c>
    </row>
    <row r="69" spans="1:25" ht="13.5">
      <c r="A69" s="2" t="s">
        <v>234</v>
      </c>
      <c r="B69" s="28">
        <v>721313</v>
      </c>
      <c r="C69" s="28">
        <v>669278</v>
      </c>
      <c r="D69" s="28">
        <v>640188</v>
      </c>
      <c r="E69" s="22">
        <v>623995</v>
      </c>
      <c r="F69" s="28">
        <v>521952</v>
      </c>
      <c r="G69" s="28">
        <v>574136</v>
      </c>
      <c r="H69" s="28">
        <v>578846</v>
      </c>
      <c r="I69" s="22">
        <v>537497</v>
      </c>
      <c r="J69" s="28">
        <v>534820</v>
      </c>
      <c r="K69" s="28">
        <v>684748</v>
      </c>
      <c r="L69" s="28">
        <v>648007</v>
      </c>
      <c r="M69" s="22">
        <v>650119</v>
      </c>
      <c r="N69" s="28">
        <v>679026</v>
      </c>
      <c r="O69" s="28">
        <v>674096</v>
      </c>
      <c r="P69" s="28">
        <v>656060</v>
      </c>
      <c r="Q69" s="22">
        <v>656387</v>
      </c>
      <c r="R69" s="28">
        <v>665101</v>
      </c>
      <c r="S69" s="28">
        <v>603582</v>
      </c>
      <c r="T69" s="28">
        <v>629310</v>
      </c>
      <c r="U69" s="22">
        <v>627355</v>
      </c>
      <c r="V69" s="28">
        <v>607318</v>
      </c>
      <c r="W69" s="28">
        <v>523400</v>
      </c>
      <c r="X69" s="28">
        <v>522831</v>
      </c>
      <c r="Y69" s="22">
        <v>531525</v>
      </c>
    </row>
    <row r="70" spans="1:25" ht="14.25" thickBot="1">
      <c r="A70" s="5" t="s">
        <v>236</v>
      </c>
      <c r="B70" s="29">
        <v>1280014</v>
      </c>
      <c r="C70" s="29">
        <v>1269190</v>
      </c>
      <c r="D70" s="29">
        <v>1274797</v>
      </c>
      <c r="E70" s="23">
        <v>1252122</v>
      </c>
      <c r="F70" s="29">
        <v>1264815</v>
      </c>
      <c r="G70" s="29">
        <v>1291270</v>
      </c>
      <c r="H70" s="29">
        <v>1279891</v>
      </c>
      <c r="I70" s="23">
        <v>1171692</v>
      </c>
      <c r="J70" s="29">
        <v>1218053</v>
      </c>
      <c r="K70" s="29">
        <v>1186586</v>
      </c>
      <c r="L70" s="29">
        <v>1172017</v>
      </c>
      <c r="M70" s="23">
        <v>1164928</v>
      </c>
      <c r="N70" s="29">
        <v>1215001</v>
      </c>
      <c r="O70" s="29">
        <v>1174830</v>
      </c>
      <c r="P70" s="29">
        <v>1188107</v>
      </c>
      <c r="Q70" s="23">
        <v>1153643</v>
      </c>
      <c r="R70" s="29">
        <v>1230177</v>
      </c>
      <c r="S70" s="29">
        <v>1202548</v>
      </c>
      <c r="T70" s="29">
        <v>1208027</v>
      </c>
      <c r="U70" s="23">
        <v>1277785</v>
      </c>
      <c r="V70" s="29">
        <v>1337849</v>
      </c>
      <c r="W70" s="29">
        <v>1302740</v>
      </c>
      <c r="X70" s="29">
        <v>1299715</v>
      </c>
      <c r="Y70" s="23">
        <v>1271021</v>
      </c>
    </row>
    <row r="71" spans="1:25" ht="14.25" thickTop="1">
      <c r="A71" s="2" t="s">
        <v>238</v>
      </c>
      <c r="B71" s="28">
        <v>103880</v>
      </c>
      <c r="C71" s="28">
        <v>103880</v>
      </c>
      <c r="D71" s="28">
        <v>103880</v>
      </c>
      <c r="E71" s="22">
        <v>103880</v>
      </c>
      <c r="F71" s="28">
        <v>103880</v>
      </c>
      <c r="G71" s="28">
        <v>103880</v>
      </c>
      <c r="H71" s="28">
        <v>103880</v>
      </c>
      <c r="I71" s="22">
        <v>103880</v>
      </c>
      <c r="J71" s="28">
        <v>103880</v>
      </c>
      <c r="K71" s="28">
        <v>103880</v>
      </c>
      <c r="L71" s="28">
        <v>103880</v>
      </c>
      <c r="M71" s="22">
        <v>103880</v>
      </c>
      <c r="N71" s="28">
        <v>103880</v>
      </c>
      <c r="O71" s="28">
        <v>103880</v>
      </c>
      <c r="P71" s="28">
        <v>103880</v>
      </c>
      <c r="Q71" s="22">
        <v>103880</v>
      </c>
      <c r="R71" s="28">
        <v>103880</v>
      </c>
      <c r="S71" s="28">
        <v>103880</v>
      </c>
      <c r="T71" s="28">
        <v>103880</v>
      </c>
      <c r="U71" s="22">
        <v>103880</v>
      </c>
      <c r="V71" s="28">
        <v>103880</v>
      </c>
      <c r="W71" s="28">
        <v>103880</v>
      </c>
      <c r="X71" s="28">
        <v>103880</v>
      </c>
      <c r="Y71" s="22">
        <v>103880</v>
      </c>
    </row>
    <row r="72" spans="1:25" ht="13.5">
      <c r="A72" s="2" t="s">
        <v>241</v>
      </c>
      <c r="B72" s="28">
        <v>112957</v>
      </c>
      <c r="C72" s="28">
        <v>112893</v>
      </c>
      <c r="D72" s="28">
        <v>112894</v>
      </c>
      <c r="E72" s="22">
        <v>112930</v>
      </c>
      <c r="F72" s="28">
        <v>112942</v>
      </c>
      <c r="G72" s="28">
        <v>112944</v>
      </c>
      <c r="H72" s="28">
        <v>113010</v>
      </c>
      <c r="I72" s="22">
        <v>113012</v>
      </c>
      <c r="J72" s="28">
        <v>113016</v>
      </c>
      <c r="K72" s="28">
        <v>113017</v>
      </c>
      <c r="L72" s="28">
        <v>113017</v>
      </c>
      <c r="M72" s="22">
        <v>113018</v>
      </c>
      <c r="N72" s="28">
        <v>113018</v>
      </c>
      <c r="O72" s="28">
        <v>113019</v>
      </c>
      <c r="P72" s="28">
        <v>113020</v>
      </c>
      <c r="Q72" s="22">
        <v>113021</v>
      </c>
      <c r="R72" s="28">
        <v>113027</v>
      </c>
      <c r="S72" s="28">
        <v>113028</v>
      </c>
      <c r="T72" s="28">
        <v>113030</v>
      </c>
      <c r="U72" s="22">
        <v>113031</v>
      </c>
      <c r="V72" s="28">
        <v>113037</v>
      </c>
      <c r="W72" s="28">
        <v>113048</v>
      </c>
      <c r="X72" s="28">
        <v>113049</v>
      </c>
      <c r="Y72" s="22">
        <v>113051</v>
      </c>
    </row>
    <row r="73" spans="1:25" ht="13.5">
      <c r="A73" s="2" t="s">
        <v>250</v>
      </c>
      <c r="B73" s="28">
        <v>336196</v>
      </c>
      <c r="C73" s="28">
        <v>331908</v>
      </c>
      <c r="D73" s="28">
        <v>323886</v>
      </c>
      <c r="E73" s="22">
        <v>320086</v>
      </c>
      <c r="F73" s="28">
        <v>313827</v>
      </c>
      <c r="G73" s="28">
        <v>307683</v>
      </c>
      <c r="H73" s="28">
        <v>306641</v>
      </c>
      <c r="I73" s="22">
        <v>304432</v>
      </c>
      <c r="J73" s="28">
        <v>301302</v>
      </c>
      <c r="K73" s="28">
        <v>299152</v>
      </c>
      <c r="L73" s="28">
        <v>295314</v>
      </c>
      <c r="M73" s="22">
        <v>292090</v>
      </c>
      <c r="N73" s="28">
        <v>291034</v>
      </c>
      <c r="O73" s="28">
        <v>285736</v>
      </c>
      <c r="P73" s="28">
        <v>280759</v>
      </c>
      <c r="Q73" s="22">
        <v>277347</v>
      </c>
      <c r="R73" s="28">
        <v>269176</v>
      </c>
      <c r="S73" s="28">
        <v>266156</v>
      </c>
      <c r="T73" s="28">
        <v>262935</v>
      </c>
      <c r="U73" s="22">
        <v>261092</v>
      </c>
      <c r="V73" s="28">
        <v>274696</v>
      </c>
      <c r="W73" s="28">
        <v>277194</v>
      </c>
      <c r="X73" s="28">
        <v>276412</v>
      </c>
      <c r="Y73" s="22">
        <v>281470</v>
      </c>
    </row>
    <row r="74" spans="1:25" ht="13.5">
      <c r="A74" s="2" t="s">
        <v>251</v>
      </c>
      <c r="B74" s="28">
        <v>-42896</v>
      </c>
      <c r="C74" s="28">
        <v>-43089</v>
      </c>
      <c r="D74" s="28">
        <v>-43060</v>
      </c>
      <c r="E74" s="22">
        <v>-43140</v>
      </c>
      <c r="F74" s="28">
        <v>-43187</v>
      </c>
      <c r="G74" s="28">
        <v>-43182</v>
      </c>
      <c r="H74" s="28">
        <v>-43368</v>
      </c>
      <c r="I74" s="22">
        <v>-43363</v>
      </c>
      <c r="J74" s="28">
        <v>-43297</v>
      </c>
      <c r="K74" s="28">
        <v>-43287</v>
      </c>
      <c r="L74" s="28">
        <v>-43046</v>
      </c>
      <c r="M74" s="22">
        <v>-43040</v>
      </c>
      <c r="N74" s="28">
        <v>-43024</v>
      </c>
      <c r="O74" s="28">
        <v>-43102</v>
      </c>
      <c r="P74" s="28">
        <v>-43086</v>
      </c>
      <c r="Q74" s="22">
        <v>-42968</v>
      </c>
      <c r="R74" s="28">
        <v>-42972</v>
      </c>
      <c r="S74" s="28">
        <v>-42960</v>
      </c>
      <c r="T74" s="28">
        <v>-42945</v>
      </c>
      <c r="U74" s="22">
        <v>-42914</v>
      </c>
      <c r="V74" s="28">
        <v>-42892</v>
      </c>
      <c r="W74" s="28">
        <v>-42807</v>
      </c>
      <c r="X74" s="28">
        <v>-42687</v>
      </c>
      <c r="Y74" s="22">
        <v>-42646</v>
      </c>
    </row>
    <row r="75" spans="1:25" ht="13.5">
      <c r="A75" s="2" t="s">
        <v>252</v>
      </c>
      <c r="B75" s="28">
        <v>510138</v>
      </c>
      <c r="C75" s="28">
        <v>505594</v>
      </c>
      <c r="D75" s="28">
        <v>497600</v>
      </c>
      <c r="E75" s="22">
        <v>493756</v>
      </c>
      <c r="F75" s="28">
        <v>487463</v>
      </c>
      <c r="G75" s="28">
        <v>481326</v>
      </c>
      <c r="H75" s="28">
        <v>480164</v>
      </c>
      <c r="I75" s="22">
        <v>477961</v>
      </c>
      <c r="J75" s="28">
        <v>474901</v>
      </c>
      <c r="K75" s="28">
        <v>472763</v>
      </c>
      <c r="L75" s="28">
        <v>469166</v>
      </c>
      <c r="M75" s="22">
        <v>465948</v>
      </c>
      <c r="N75" s="28">
        <v>464909</v>
      </c>
      <c r="O75" s="28">
        <v>459534</v>
      </c>
      <c r="P75" s="28">
        <v>454574</v>
      </c>
      <c r="Q75" s="22">
        <v>451281</v>
      </c>
      <c r="R75" s="28">
        <v>443112</v>
      </c>
      <c r="S75" s="28">
        <v>440105</v>
      </c>
      <c r="T75" s="28">
        <v>436901</v>
      </c>
      <c r="U75" s="22">
        <v>435090</v>
      </c>
      <c r="V75" s="28">
        <v>448722</v>
      </c>
      <c r="W75" s="28">
        <v>451316</v>
      </c>
      <c r="X75" s="28">
        <v>450656</v>
      </c>
      <c r="Y75" s="22">
        <v>455756</v>
      </c>
    </row>
    <row r="76" spans="1:25" ht="13.5">
      <c r="A76" s="2" t="s">
        <v>254</v>
      </c>
      <c r="B76" s="28">
        <v>25931</v>
      </c>
      <c r="C76" s="28">
        <v>21867</v>
      </c>
      <c r="D76" s="28">
        <v>18407</v>
      </c>
      <c r="E76" s="22">
        <v>16100</v>
      </c>
      <c r="F76" s="28">
        <v>6258</v>
      </c>
      <c r="G76" s="28">
        <v>777</v>
      </c>
      <c r="H76" s="28">
        <v>3069</v>
      </c>
      <c r="I76" s="22">
        <v>6675</v>
      </c>
      <c r="J76" s="28">
        <v>1798</v>
      </c>
      <c r="K76" s="28">
        <v>3537</v>
      </c>
      <c r="L76" s="28">
        <v>5076</v>
      </c>
      <c r="M76" s="22">
        <v>5839</v>
      </c>
      <c r="N76" s="28">
        <v>7606</v>
      </c>
      <c r="O76" s="28">
        <v>4074</v>
      </c>
      <c r="P76" s="28">
        <v>5969</v>
      </c>
      <c r="Q76" s="22">
        <v>11160</v>
      </c>
      <c r="R76" s="28">
        <v>8951</v>
      </c>
      <c r="S76" s="28">
        <v>11611</v>
      </c>
      <c r="T76" s="28">
        <v>14379</v>
      </c>
      <c r="U76" s="22">
        <v>6597</v>
      </c>
      <c r="V76" s="28">
        <v>12252</v>
      </c>
      <c r="W76" s="28">
        <v>24262</v>
      </c>
      <c r="X76" s="28">
        <v>33266</v>
      </c>
      <c r="Y76" s="22">
        <v>27259</v>
      </c>
    </row>
    <row r="77" spans="1:25" ht="13.5">
      <c r="A77" s="2" t="s">
        <v>255</v>
      </c>
      <c r="B77" s="28">
        <v>-376</v>
      </c>
      <c r="C77" s="28">
        <v>-283</v>
      </c>
      <c r="D77" s="28">
        <v>-842</v>
      </c>
      <c r="E77" s="22">
        <v>-252</v>
      </c>
      <c r="F77" s="28">
        <v>-455</v>
      </c>
      <c r="G77" s="28">
        <v>-198</v>
      </c>
      <c r="H77" s="28">
        <v>-118</v>
      </c>
      <c r="I77" s="22">
        <v>186</v>
      </c>
      <c r="J77" s="28">
        <v>-71</v>
      </c>
      <c r="K77" s="28">
        <v>-203</v>
      </c>
      <c r="L77" s="28">
        <v>440</v>
      </c>
      <c r="M77" s="22">
        <v>355</v>
      </c>
      <c r="N77" s="28">
        <v>35</v>
      </c>
      <c r="O77" s="28">
        <v>11</v>
      </c>
      <c r="P77" s="28">
        <v>-200</v>
      </c>
      <c r="Q77" s="22">
        <v>471</v>
      </c>
      <c r="R77" s="28">
        <v>119</v>
      </c>
      <c r="S77" s="28">
        <v>-197</v>
      </c>
      <c r="T77" s="28">
        <v>-339</v>
      </c>
      <c r="U77" s="22">
        <v>-557</v>
      </c>
      <c r="V77" s="28">
        <v>-1175</v>
      </c>
      <c r="W77" s="28">
        <v>-515</v>
      </c>
      <c r="X77" s="28">
        <v>1469</v>
      </c>
      <c r="Y77" s="22">
        <v>446</v>
      </c>
    </row>
    <row r="78" spans="1:25" ht="13.5">
      <c r="A78" s="2" t="s">
        <v>256</v>
      </c>
      <c r="B78" s="28">
        <v>4213</v>
      </c>
      <c r="C78" s="28">
        <v>4205</v>
      </c>
      <c r="D78" s="28">
        <v>4872</v>
      </c>
      <c r="E78" s="22">
        <v>4875</v>
      </c>
      <c r="F78" s="28">
        <v>4998</v>
      </c>
      <c r="G78" s="28">
        <v>5061</v>
      </c>
      <c r="H78" s="28">
        <v>5061</v>
      </c>
      <c r="I78" s="22">
        <v>5063</v>
      </c>
      <c r="J78" s="28">
        <v>4874</v>
      </c>
      <c r="K78" s="28">
        <v>3548</v>
      </c>
      <c r="L78" s="28">
        <v>3548</v>
      </c>
      <c r="M78" s="22">
        <v>3557</v>
      </c>
      <c r="N78" s="28">
        <v>3559</v>
      </c>
      <c r="O78" s="28">
        <v>3559</v>
      </c>
      <c r="P78" s="28">
        <v>3571</v>
      </c>
      <c r="Q78" s="22">
        <v>3571</v>
      </c>
      <c r="R78" s="28">
        <v>3590</v>
      </c>
      <c r="S78" s="28">
        <v>3781</v>
      </c>
      <c r="T78" s="28">
        <v>3785</v>
      </c>
      <c r="U78" s="22">
        <v>3787</v>
      </c>
      <c r="V78" s="28">
        <v>3874</v>
      </c>
      <c r="W78" s="28">
        <v>3879</v>
      </c>
      <c r="X78" s="28">
        <v>3882</v>
      </c>
      <c r="Y78" s="22">
        <v>3882</v>
      </c>
    </row>
    <row r="79" spans="1:25" ht="13.5">
      <c r="A79" s="2" t="s">
        <v>118</v>
      </c>
      <c r="B79" s="28">
        <v>20530</v>
      </c>
      <c r="C79" s="28">
        <v>23795</v>
      </c>
      <c r="D79" s="28">
        <v>12484</v>
      </c>
      <c r="E79" s="22">
        <v>-8997</v>
      </c>
      <c r="F79" s="28">
        <v>-39133</v>
      </c>
      <c r="G79" s="28">
        <v>-37162</v>
      </c>
      <c r="H79" s="28">
        <v>-24159</v>
      </c>
      <c r="I79" s="22">
        <v>-41579</v>
      </c>
      <c r="J79" s="28">
        <v>-43853</v>
      </c>
      <c r="K79" s="28">
        <v>-34283</v>
      </c>
      <c r="L79" s="28">
        <v>-30515</v>
      </c>
      <c r="M79" s="22">
        <v>-36837</v>
      </c>
      <c r="N79" s="28">
        <v>-33734</v>
      </c>
      <c r="O79" s="28">
        <v>-29350</v>
      </c>
      <c r="P79" s="28">
        <v>-21917</v>
      </c>
      <c r="Q79" s="22">
        <v>-20740</v>
      </c>
      <c r="R79" s="28">
        <v>-24534</v>
      </c>
      <c r="S79" s="28">
        <v>-17671</v>
      </c>
      <c r="T79" s="28">
        <v>-18537</v>
      </c>
      <c r="U79" s="22">
        <v>-28669</v>
      </c>
      <c r="V79" s="28">
        <v>-11232</v>
      </c>
      <c r="W79" s="28">
        <v>-1034</v>
      </c>
      <c r="X79" s="28">
        <v>-5546</v>
      </c>
      <c r="Y79" s="22">
        <v>7628</v>
      </c>
    </row>
    <row r="80" spans="1:25" ht="13.5">
      <c r="A80" s="2" t="s">
        <v>257</v>
      </c>
      <c r="B80" s="28">
        <v>50299</v>
      </c>
      <c r="C80" s="28">
        <v>49585</v>
      </c>
      <c r="D80" s="28">
        <v>34922</v>
      </c>
      <c r="E80" s="22">
        <v>11726</v>
      </c>
      <c r="F80" s="28">
        <v>-28332</v>
      </c>
      <c r="G80" s="28">
        <v>-31522</v>
      </c>
      <c r="H80" s="28">
        <v>-16147</v>
      </c>
      <c r="I80" s="22">
        <v>-29653</v>
      </c>
      <c r="J80" s="28">
        <v>-37252</v>
      </c>
      <c r="K80" s="28">
        <v>-27400</v>
      </c>
      <c r="L80" s="28">
        <v>-21449</v>
      </c>
      <c r="M80" s="22">
        <v>-27084</v>
      </c>
      <c r="N80" s="28">
        <v>-22533</v>
      </c>
      <c r="O80" s="28">
        <v>-21703</v>
      </c>
      <c r="P80" s="28">
        <v>-12576</v>
      </c>
      <c r="Q80" s="22">
        <v>-5535</v>
      </c>
      <c r="R80" s="28">
        <v>-11872</v>
      </c>
      <c r="S80" s="28">
        <v>-2475</v>
      </c>
      <c r="T80" s="28">
        <v>-711</v>
      </c>
      <c r="U80" s="22">
        <v>-18841</v>
      </c>
      <c r="V80" s="28">
        <v>3717</v>
      </c>
      <c r="W80" s="28">
        <v>26591</v>
      </c>
      <c r="X80" s="28">
        <v>33071</v>
      </c>
      <c r="Y80" s="22">
        <v>39217</v>
      </c>
    </row>
    <row r="81" spans="1:25" ht="13.5">
      <c r="A81" s="6" t="s">
        <v>259</v>
      </c>
      <c r="B81" s="28">
        <v>284</v>
      </c>
      <c r="C81" s="28">
        <v>265</v>
      </c>
      <c r="D81" s="28">
        <v>245</v>
      </c>
      <c r="E81" s="22">
        <v>235</v>
      </c>
      <c r="F81" s="28">
        <v>257</v>
      </c>
      <c r="G81" s="28">
        <v>246</v>
      </c>
      <c r="H81" s="28">
        <v>362</v>
      </c>
      <c r="I81" s="22">
        <v>346</v>
      </c>
      <c r="J81" s="28">
        <v>336</v>
      </c>
      <c r="K81" s="28">
        <v>319</v>
      </c>
      <c r="L81" s="28">
        <v>302</v>
      </c>
      <c r="M81" s="22">
        <v>284</v>
      </c>
      <c r="N81" s="28">
        <v>265</v>
      </c>
      <c r="O81" s="28">
        <v>247</v>
      </c>
      <c r="P81" s="28">
        <v>228</v>
      </c>
      <c r="Q81" s="22">
        <v>216</v>
      </c>
      <c r="R81" s="28">
        <v>226</v>
      </c>
      <c r="S81" s="28">
        <v>214</v>
      </c>
      <c r="T81" s="28">
        <v>201</v>
      </c>
      <c r="U81" s="22">
        <v>188</v>
      </c>
      <c r="V81" s="28">
        <v>169</v>
      </c>
      <c r="W81" s="28">
        <v>150</v>
      </c>
      <c r="X81" s="28">
        <v>132</v>
      </c>
      <c r="Y81" s="22">
        <v>115</v>
      </c>
    </row>
    <row r="82" spans="1:25" ht="13.5">
      <c r="A82" s="6" t="s">
        <v>119</v>
      </c>
      <c r="B82" s="28">
        <v>87023</v>
      </c>
      <c r="C82" s="28">
        <v>86355</v>
      </c>
      <c r="D82" s="28">
        <v>80324</v>
      </c>
      <c r="E82" s="22">
        <v>73410</v>
      </c>
      <c r="F82" s="28">
        <v>64517</v>
      </c>
      <c r="G82" s="28">
        <v>65250</v>
      </c>
      <c r="H82" s="28">
        <v>71640</v>
      </c>
      <c r="I82" s="22">
        <v>14644</v>
      </c>
      <c r="J82" s="28">
        <v>15075</v>
      </c>
      <c r="K82" s="28">
        <v>17205</v>
      </c>
      <c r="L82" s="28">
        <v>17721</v>
      </c>
      <c r="M82" s="22">
        <v>16850</v>
      </c>
      <c r="N82" s="28">
        <v>17443</v>
      </c>
      <c r="O82" s="28">
        <v>17150</v>
      </c>
      <c r="P82" s="28">
        <v>14389</v>
      </c>
      <c r="Q82" s="22">
        <v>14442</v>
      </c>
      <c r="R82" s="28">
        <v>14229</v>
      </c>
      <c r="S82" s="28">
        <v>14546</v>
      </c>
      <c r="T82" s="28">
        <v>14783</v>
      </c>
      <c r="U82" s="22">
        <v>13270</v>
      </c>
      <c r="V82" s="28">
        <v>14972</v>
      </c>
      <c r="W82" s="28">
        <v>15069</v>
      </c>
      <c r="X82" s="28">
        <v>14118</v>
      </c>
      <c r="Y82" s="22">
        <v>15401</v>
      </c>
    </row>
    <row r="83" spans="1:25" ht="13.5">
      <c r="A83" s="6" t="s">
        <v>260</v>
      </c>
      <c r="B83" s="28">
        <v>647746</v>
      </c>
      <c r="C83" s="28">
        <v>641799</v>
      </c>
      <c r="D83" s="28">
        <v>613093</v>
      </c>
      <c r="E83" s="22">
        <v>579128</v>
      </c>
      <c r="F83" s="28">
        <v>523905</v>
      </c>
      <c r="G83" s="28">
        <v>515301</v>
      </c>
      <c r="H83" s="28">
        <v>536021</v>
      </c>
      <c r="I83" s="22">
        <v>463299</v>
      </c>
      <c r="J83" s="28">
        <v>453060</v>
      </c>
      <c r="K83" s="28">
        <v>462886</v>
      </c>
      <c r="L83" s="28">
        <v>465740</v>
      </c>
      <c r="M83" s="22">
        <v>455998</v>
      </c>
      <c r="N83" s="28">
        <v>460085</v>
      </c>
      <c r="O83" s="28">
        <v>455228</v>
      </c>
      <c r="P83" s="28">
        <v>456616</v>
      </c>
      <c r="Q83" s="22">
        <v>460404</v>
      </c>
      <c r="R83" s="28">
        <v>445695</v>
      </c>
      <c r="S83" s="28">
        <v>452390</v>
      </c>
      <c r="T83" s="28">
        <v>451174</v>
      </c>
      <c r="U83" s="22">
        <v>429707</v>
      </c>
      <c r="V83" s="28">
        <v>467583</v>
      </c>
      <c r="W83" s="28">
        <v>493129</v>
      </c>
      <c r="X83" s="28">
        <v>497978</v>
      </c>
      <c r="Y83" s="22">
        <v>510490</v>
      </c>
    </row>
    <row r="84" spans="1:25" ht="14.25" thickBot="1">
      <c r="A84" s="7" t="s">
        <v>262</v>
      </c>
      <c r="B84" s="28">
        <v>1927761</v>
      </c>
      <c r="C84" s="28">
        <v>1910990</v>
      </c>
      <c r="D84" s="28">
        <v>1887890</v>
      </c>
      <c r="E84" s="22">
        <v>1831251</v>
      </c>
      <c r="F84" s="28">
        <v>1788720</v>
      </c>
      <c r="G84" s="28">
        <v>1806571</v>
      </c>
      <c r="H84" s="28">
        <v>1815912</v>
      </c>
      <c r="I84" s="22">
        <v>1634992</v>
      </c>
      <c r="J84" s="28">
        <v>1671113</v>
      </c>
      <c r="K84" s="28">
        <v>1649473</v>
      </c>
      <c r="L84" s="28">
        <v>1637758</v>
      </c>
      <c r="M84" s="22">
        <v>1620927</v>
      </c>
      <c r="N84" s="28">
        <v>1675086</v>
      </c>
      <c r="O84" s="28">
        <v>1630058</v>
      </c>
      <c r="P84" s="28">
        <v>1644724</v>
      </c>
      <c r="Q84" s="22">
        <v>1614047</v>
      </c>
      <c r="R84" s="28">
        <v>1675873</v>
      </c>
      <c r="S84" s="28">
        <v>1654939</v>
      </c>
      <c r="T84" s="28">
        <v>1659202</v>
      </c>
      <c r="U84" s="22">
        <v>1707492</v>
      </c>
      <c r="V84" s="28">
        <v>1805432</v>
      </c>
      <c r="W84" s="28">
        <v>1795869</v>
      </c>
      <c r="X84" s="28">
        <v>1797693</v>
      </c>
      <c r="Y84" s="22">
        <v>1781512</v>
      </c>
    </row>
    <row r="85" spans="1:25" ht="14.25" thickTop="1">
      <c r="A85" s="8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7" ht="13.5">
      <c r="A87" s="20" t="s">
        <v>267</v>
      </c>
    </row>
    <row r="88" ht="13.5">
      <c r="A88" s="20" t="s">
        <v>268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9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263</v>
      </c>
      <c r="B2" s="14">
        <v>3861</v>
      </c>
      <c r="C2" s="14"/>
      <c r="D2" s="14"/>
      <c r="E2" s="14"/>
      <c r="F2" s="14"/>
      <c r="G2" s="14"/>
    </row>
    <row r="3" spans="1:7" ht="14.25" thickBot="1">
      <c r="A3" s="11" t="s">
        <v>264</v>
      </c>
      <c r="B3" s="1" t="s">
        <v>265</v>
      </c>
      <c r="C3" s="1"/>
      <c r="D3" s="1"/>
      <c r="E3" s="1"/>
      <c r="F3" s="1"/>
      <c r="G3" s="1"/>
    </row>
    <row r="4" spans="1:7" ht="14.25" thickTop="1">
      <c r="A4" s="10" t="s">
        <v>129</v>
      </c>
      <c r="B4" s="15" t="str">
        <f>HYPERLINK("http://www.kabupro.jp/mark/20130627/S000DQYS.htm","有価証券報告書")</f>
        <v>有価証券報告書</v>
      </c>
      <c r="C4" s="15" t="str">
        <f>HYPERLINK("http://www.kabupro.jp/mark/20130627/S000DQYS.htm","有価証券報告書")</f>
        <v>有価証券報告書</v>
      </c>
      <c r="D4" s="15" t="str">
        <f>HYPERLINK("http://www.kabupro.jp/mark/20120628/S000BAZP.htm","有価証券報告書")</f>
        <v>有価証券報告書</v>
      </c>
      <c r="E4" s="15" t="str">
        <f>HYPERLINK("http://www.kabupro.jp/mark/20110629/S0008QRW.htm","有価証券報告書")</f>
        <v>有価証券報告書</v>
      </c>
      <c r="F4" s="15" t="str">
        <f>HYPERLINK("http://www.kabupro.jp/mark/20100629/S00065FU.htm","有価証券報告書")</f>
        <v>有価証券報告書</v>
      </c>
      <c r="G4" s="15" t="str">
        <f>HYPERLINK("http://www.kabupro.jp/mark/20090626/S0003ILW.htm","有価証券報告書")</f>
        <v>有価証券報告書</v>
      </c>
    </row>
    <row r="5" spans="1:7" ht="14.25" thickBot="1">
      <c r="A5" s="11" t="s">
        <v>130</v>
      </c>
      <c r="B5" s="1" t="s">
        <v>136</v>
      </c>
      <c r="C5" s="1" t="s">
        <v>136</v>
      </c>
      <c r="D5" s="1" t="s">
        <v>140</v>
      </c>
      <c r="E5" s="1" t="s">
        <v>142</v>
      </c>
      <c r="F5" s="1" t="s">
        <v>144</v>
      </c>
      <c r="G5" s="1" t="s">
        <v>146</v>
      </c>
    </row>
    <row r="6" spans="1:7" ht="15" thickBot="1" thickTop="1">
      <c r="A6" s="10" t="s">
        <v>131</v>
      </c>
      <c r="B6" s="18" t="s">
        <v>70</v>
      </c>
      <c r="C6" s="19"/>
      <c r="D6" s="19"/>
      <c r="E6" s="19"/>
      <c r="F6" s="19"/>
      <c r="G6" s="19"/>
    </row>
    <row r="7" spans="1:7" ht="14.25" thickTop="1">
      <c r="A7" s="12" t="s">
        <v>132</v>
      </c>
      <c r="B7" s="16" t="s">
        <v>137</v>
      </c>
      <c r="C7" s="16" t="s">
        <v>137</v>
      </c>
      <c r="D7" s="16" t="s">
        <v>137</v>
      </c>
      <c r="E7" s="16" t="s">
        <v>137</v>
      </c>
      <c r="F7" s="16" t="s">
        <v>137</v>
      </c>
      <c r="G7" s="16" t="s">
        <v>137</v>
      </c>
    </row>
    <row r="8" spans="1:7" ht="13.5">
      <c r="A8" s="13" t="s">
        <v>133</v>
      </c>
      <c r="B8" s="17" t="s">
        <v>269</v>
      </c>
      <c r="C8" s="17" t="s">
        <v>270</v>
      </c>
      <c r="D8" s="17" t="s">
        <v>271</v>
      </c>
      <c r="E8" s="17" t="s">
        <v>272</v>
      </c>
      <c r="F8" s="17" t="s">
        <v>273</v>
      </c>
      <c r="G8" s="17" t="s">
        <v>274</v>
      </c>
    </row>
    <row r="9" spans="1:7" ht="13.5">
      <c r="A9" s="13" t="s">
        <v>134</v>
      </c>
      <c r="B9" s="17" t="s">
        <v>138</v>
      </c>
      <c r="C9" s="17" t="s">
        <v>139</v>
      </c>
      <c r="D9" s="17" t="s">
        <v>141</v>
      </c>
      <c r="E9" s="17" t="s">
        <v>143</v>
      </c>
      <c r="F9" s="17" t="s">
        <v>145</v>
      </c>
      <c r="G9" s="17" t="s">
        <v>147</v>
      </c>
    </row>
    <row r="10" spans="1:7" ht="14.25" thickBot="1">
      <c r="A10" s="13" t="s">
        <v>135</v>
      </c>
      <c r="B10" s="17" t="s">
        <v>149</v>
      </c>
      <c r="C10" s="17" t="s">
        <v>149</v>
      </c>
      <c r="D10" s="17" t="s">
        <v>149</v>
      </c>
      <c r="E10" s="17" t="s">
        <v>149</v>
      </c>
      <c r="F10" s="17" t="s">
        <v>149</v>
      </c>
      <c r="G10" s="17" t="s">
        <v>149</v>
      </c>
    </row>
    <row r="11" spans="1:7" ht="14.25" thickTop="1">
      <c r="A11" s="26" t="s">
        <v>275</v>
      </c>
      <c r="B11" s="21">
        <v>178963</v>
      </c>
      <c r="C11" s="21">
        <v>395733</v>
      </c>
      <c r="D11" s="21">
        <v>424839</v>
      </c>
      <c r="E11" s="21">
        <v>440450</v>
      </c>
      <c r="F11" s="21">
        <v>506534</v>
      </c>
      <c r="G11" s="21">
        <v>527406</v>
      </c>
    </row>
    <row r="12" spans="1:7" ht="13.5">
      <c r="A12" s="6" t="s">
        <v>276</v>
      </c>
      <c r="B12" s="22">
        <v>34101</v>
      </c>
      <c r="C12" s="22">
        <v>62666</v>
      </c>
      <c r="D12" s="22">
        <v>55261</v>
      </c>
      <c r="E12" s="22">
        <v>57615</v>
      </c>
      <c r="F12" s="22">
        <v>63047</v>
      </c>
      <c r="G12" s="22">
        <v>65171</v>
      </c>
    </row>
    <row r="13" spans="1:7" ht="13.5">
      <c r="A13" s="6" t="s">
        <v>278</v>
      </c>
      <c r="B13" s="22">
        <v>213065</v>
      </c>
      <c r="C13" s="22">
        <v>458400</v>
      </c>
      <c r="D13" s="22">
        <v>480100</v>
      </c>
      <c r="E13" s="22">
        <v>498065</v>
      </c>
      <c r="F13" s="22">
        <v>569581</v>
      </c>
      <c r="G13" s="22">
        <v>592577</v>
      </c>
    </row>
    <row r="14" spans="1:7" ht="13.5">
      <c r="A14" s="6" t="s">
        <v>279</v>
      </c>
      <c r="B14" s="22">
        <v>9776</v>
      </c>
      <c r="C14" s="22"/>
      <c r="D14" s="22"/>
      <c r="E14" s="22"/>
      <c r="F14" s="22"/>
      <c r="G14" s="22"/>
    </row>
    <row r="15" spans="1:7" ht="13.5">
      <c r="A15" s="6" t="s">
        <v>280</v>
      </c>
      <c r="B15" s="22">
        <v>8648</v>
      </c>
      <c r="C15" s="22"/>
      <c r="D15" s="22"/>
      <c r="E15" s="22"/>
      <c r="F15" s="22"/>
      <c r="G15" s="22"/>
    </row>
    <row r="16" spans="1:7" ht="13.5">
      <c r="A16" s="6" t="s">
        <v>281</v>
      </c>
      <c r="B16" s="22">
        <v>2001</v>
      </c>
      <c r="C16" s="22"/>
      <c r="D16" s="22"/>
      <c r="E16" s="22"/>
      <c r="F16" s="22"/>
      <c r="G16" s="22"/>
    </row>
    <row r="17" spans="1:7" ht="13.5">
      <c r="A17" s="6" t="s">
        <v>282</v>
      </c>
      <c r="B17" s="22">
        <v>233491</v>
      </c>
      <c r="C17" s="22">
        <v>458400</v>
      </c>
      <c r="D17" s="22"/>
      <c r="E17" s="22"/>
      <c r="F17" s="22"/>
      <c r="G17" s="22"/>
    </row>
    <row r="18" spans="1:7" ht="13.5">
      <c r="A18" s="2" t="s">
        <v>283</v>
      </c>
      <c r="B18" s="22">
        <v>1455</v>
      </c>
      <c r="C18" s="22">
        <v>1573</v>
      </c>
      <c r="D18" s="22">
        <v>1670</v>
      </c>
      <c r="E18" s="22">
        <v>2244</v>
      </c>
      <c r="F18" s="22">
        <v>2295</v>
      </c>
      <c r="G18" s="22">
        <v>2936</v>
      </c>
    </row>
    <row r="19" spans="1:7" ht="13.5">
      <c r="A19" s="2" t="s">
        <v>284</v>
      </c>
      <c r="B19" s="22">
        <v>32888</v>
      </c>
      <c r="C19" s="22">
        <v>59230</v>
      </c>
      <c r="D19" s="22">
        <v>52043</v>
      </c>
      <c r="E19" s="22">
        <v>53565</v>
      </c>
      <c r="F19" s="22">
        <v>58759</v>
      </c>
      <c r="G19" s="22">
        <v>60155</v>
      </c>
    </row>
    <row r="20" spans="1:7" ht="13.5">
      <c r="A20" s="2" t="s">
        <v>285</v>
      </c>
      <c r="B20" s="22">
        <v>34344</v>
      </c>
      <c r="C20" s="22">
        <v>60804</v>
      </c>
      <c r="D20" s="22">
        <v>53713</v>
      </c>
      <c r="E20" s="22">
        <v>55810</v>
      </c>
      <c r="F20" s="22">
        <v>61054</v>
      </c>
      <c r="G20" s="22">
        <v>63091</v>
      </c>
    </row>
    <row r="21" spans="1:7" ht="13.5">
      <c r="A21" s="2" t="s">
        <v>286</v>
      </c>
      <c r="B21" s="22">
        <v>1644</v>
      </c>
      <c r="C21" s="22"/>
      <c r="D21" s="22"/>
      <c r="E21" s="22"/>
      <c r="F21" s="22"/>
      <c r="G21" s="22"/>
    </row>
    <row r="22" spans="1:7" ht="13.5">
      <c r="A22" s="2" t="s">
        <v>287</v>
      </c>
      <c r="B22" s="22"/>
      <c r="C22" s="22">
        <v>1455</v>
      </c>
      <c r="D22" s="22">
        <v>1573</v>
      </c>
      <c r="E22" s="22">
        <v>1670</v>
      </c>
      <c r="F22" s="22">
        <v>2244</v>
      </c>
      <c r="G22" s="22">
        <v>2295</v>
      </c>
    </row>
    <row r="23" spans="1:7" ht="13.5">
      <c r="A23" s="2" t="s">
        <v>288</v>
      </c>
      <c r="B23" s="22">
        <v>32699</v>
      </c>
      <c r="C23" s="22">
        <v>59348</v>
      </c>
      <c r="D23" s="22">
        <v>52139</v>
      </c>
      <c r="E23" s="22">
        <v>54140</v>
      </c>
      <c r="F23" s="22">
        <v>58810</v>
      </c>
      <c r="G23" s="22">
        <v>60796</v>
      </c>
    </row>
    <row r="24" spans="1:7" ht="13.5">
      <c r="A24" s="2" t="s">
        <v>289</v>
      </c>
      <c r="B24" s="22">
        <v>25142</v>
      </c>
      <c r="C24" s="22">
        <v>25700</v>
      </c>
      <c r="D24" s="22">
        <v>28013</v>
      </c>
      <c r="E24" s="22">
        <v>30995</v>
      </c>
      <c r="F24" s="22">
        <v>34721</v>
      </c>
      <c r="G24" s="22">
        <v>34850</v>
      </c>
    </row>
    <row r="25" spans="1:7" ht="13.5">
      <c r="A25" s="2" t="s">
        <v>290</v>
      </c>
      <c r="B25" s="22">
        <v>133470</v>
      </c>
      <c r="C25" s="22">
        <v>296535</v>
      </c>
      <c r="D25" s="22">
        <v>318235</v>
      </c>
      <c r="E25" s="22">
        <v>335052</v>
      </c>
      <c r="F25" s="22">
        <v>405178</v>
      </c>
      <c r="G25" s="22">
        <v>420516</v>
      </c>
    </row>
    <row r="26" spans="1:7" ht="13.5">
      <c r="A26" s="2" t="s">
        <v>285</v>
      </c>
      <c r="B26" s="22">
        <v>158613</v>
      </c>
      <c r="C26" s="22">
        <v>322236</v>
      </c>
      <c r="D26" s="22">
        <v>346248</v>
      </c>
      <c r="E26" s="22">
        <v>366048</v>
      </c>
      <c r="F26" s="22">
        <v>439900</v>
      </c>
      <c r="G26" s="22">
        <v>455366</v>
      </c>
    </row>
    <row r="27" spans="1:7" ht="13.5">
      <c r="A27" s="2" t="s">
        <v>286</v>
      </c>
      <c r="B27" s="22">
        <v>24347</v>
      </c>
      <c r="C27" s="22"/>
      <c r="D27" s="22"/>
      <c r="E27" s="22"/>
      <c r="F27" s="22"/>
      <c r="G27" s="22"/>
    </row>
    <row r="28" spans="1:7" ht="13.5">
      <c r="A28" s="2" t="s">
        <v>291</v>
      </c>
      <c r="B28" s="22"/>
      <c r="C28" s="22">
        <v>25142</v>
      </c>
      <c r="D28" s="22">
        <v>25700</v>
      </c>
      <c r="E28" s="22">
        <v>28013</v>
      </c>
      <c r="F28" s="22">
        <v>30995</v>
      </c>
      <c r="G28" s="22">
        <v>34721</v>
      </c>
    </row>
    <row r="29" spans="1:7" ht="13.5">
      <c r="A29" s="2" t="s">
        <v>292</v>
      </c>
      <c r="B29" s="22">
        <v>134266</v>
      </c>
      <c r="C29" s="22">
        <v>297093</v>
      </c>
      <c r="D29" s="22">
        <v>320548</v>
      </c>
      <c r="E29" s="22">
        <v>338035</v>
      </c>
      <c r="F29" s="22">
        <v>408904</v>
      </c>
      <c r="G29" s="22">
        <v>420644</v>
      </c>
    </row>
    <row r="30" spans="1:7" ht="13.5">
      <c r="A30" s="2" t="s">
        <v>293</v>
      </c>
      <c r="B30" s="22">
        <v>299</v>
      </c>
      <c r="C30" s="22">
        <v>-13</v>
      </c>
      <c r="D30" s="22">
        <v>-195</v>
      </c>
      <c r="E30" s="22">
        <v>-803</v>
      </c>
      <c r="F30" s="22">
        <v>1033</v>
      </c>
      <c r="G30" s="22">
        <v>192</v>
      </c>
    </row>
    <row r="31" spans="1:7" ht="13.5">
      <c r="A31" s="2" t="s">
        <v>294</v>
      </c>
      <c r="B31" s="22">
        <v>74</v>
      </c>
      <c r="C31" s="22">
        <v>-15</v>
      </c>
      <c r="D31" s="22">
        <v>-100</v>
      </c>
      <c r="E31" s="22">
        <v>-140</v>
      </c>
      <c r="F31" s="22">
        <v>356</v>
      </c>
      <c r="G31" s="22"/>
    </row>
    <row r="32" spans="1:7" ht="13.5">
      <c r="A32" s="6" t="s">
        <v>295</v>
      </c>
      <c r="B32" s="22">
        <v>167339</v>
      </c>
      <c r="C32" s="22">
        <v>356412</v>
      </c>
      <c r="D32" s="22">
        <v>372391</v>
      </c>
      <c r="E32" s="22">
        <v>391231</v>
      </c>
      <c r="F32" s="22">
        <v>469104</v>
      </c>
      <c r="G32" s="22">
        <v>481634</v>
      </c>
    </row>
    <row r="33" spans="1:7" ht="13.5">
      <c r="A33" s="7" t="s">
        <v>296</v>
      </c>
      <c r="B33" s="22">
        <v>45725</v>
      </c>
      <c r="C33" s="22">
        <v>101988</v>
      </c>
      <c r="D33" s="22">
        <v>107708</v>
      </c>
      <c r="E33" s="22">
        <v>106833</v>
      </c>
      <c r="F33" s="22">
        <v>100477</v>
      </c>
      <c r="G33" s="22">
        <v>110943</v>
      </c>
    </row>
    <row r="34" spans="1:7" ht="13.5">
      <c r="A34" s="6" t="s">
        <v>297</v>
      </c>
      <c r="B34" s="22">
        <v>30385</v>
      </c>
      <c r="C34" s="22">
        <v>64085</v>
      </c>
      <c r="D34" s="22">
        <v>65170</v>
      </c>
      <c r="E34" s="22">
        <v>63349</v>
      </c>
      <c r="F34" s="22">
        <v>69538</v>
      </c>
      <c r="G34" s="22">
        <v>74391</v>
      </c>
    </row>
    <row r="35" spans="1:7" ht="13.5">
      <c r="A35" s="6" t="s">
        <v>298</v>
      </c>
      <c r="B35" s="22">
        <v>1275</v>
      </c>
      <c r="C35" s="22">
        <v>2573</v>
      </c>
      <c r="D35" s="22">
        <v>2933</v>
      </c>
      <c r="E35" s="22">
        <v>3083</v>
      </c>
      <c r="F35" s="22">
        <v>3485</v>
      </c>
      <c r="G35" s="22">
        <v>3714</v>
      </c>
    </row>
    <row r="36" spans="1:7" ht="13.5">
      <c r="A36" s="6" t="s">
        <v>299</v>
      </c>
      <c r="B36" s="22">
        <v>396</v>
      </c>
      <c r="C36" s="22">
        <v>702</v>
      </c>
      <c r="D36" s="22">
        <v>724</v>
      </c>
      <c r="E36" s="22">
        <v>703</v>
      </c>
      <c r="F36" s="22">
        <v>636</v>
      </c>
      <c r="G36" s="22">
        <v>607</v>
      </c>
    </row>
    <row r="37" spans="1:7" ht="13.5">
      <c r="A37" s="6" t="s">
        <v>300</v>
      </c>
      <c r="B37" s="22">
        <v>5404</v>
      </c>
      <c r="C37" s="22">
        <v>10739</v>
      </c>
      <c r="D37" s="22">
        <v>10897</v>
      </c>
      <c r="E37" s="22">
        <v>10690</v>
      </c>
      <c r="F37" s="22">
        <v>11605</v>
      </c>
      <c r="G37" s="22">
        <v>12810</v>
      </c>
    </row>
    <row r="38" spans="1:7" ht="13.5">
      <c r="A38" s="6" t="s">
        <v>303</v>
      </c>
      <c r="B38" s="22">
        <v>2270</v>
      </c>
      <c r="C38" s="22">
        <v>4137</v>
      </c>
      <c r="D38" s="22">
        <v>4097</v>
      </c>
      <c r="E38" s="22">
        <v>3130</v>
      </c>
      <c r="F38" s="22">
        <v>2212</v>
      </c>
      <c r="G38" s="22">
        <v>1675</v>
      </c>
    </row>
    <row r="39" spans="1:7" ht="13.5">
      <c r="A39" s="6" t="s">
        <v>305</v>
      </c>
      <c r="B39" s="22">
        <v>612</v>
      </c>
      <c r="C39" s="22">
        <v>1346</v>
      </c>
      <c r="D39" s="22">
        <v>1394</v>
      </c>
      <c r="E39" s="22">
        <v>1607</v>
      </c>
      <c r="F39" s="22">
        <v>1939</v>
      </c>
      <c r="G39" s="22">
        <v>1850</v>
      </c>
    </row>
    <row r="40" spans="1:7" ht="13.5">
      <c r="A40" s="6" t="s">
        <v>307</v>
      </c>
      <c r="B40" s="22">
        <v>5254</v>
      </c>
      <c r="C40" s="22">
        <v>9609</v>
      </c>
      <c r="D40" s="22">
        <v>9097</v>
      </c>
      <c r="E40" s="22">
        <v>9498</v>
      </c>
      <c r="F40" s="22">
        <v>10772</v>
      </c>
      <c r="G40" s="22">
        <v>11876</v>
      </c>
    </row>
    <row r="41" spans="1:7" ht="13.5">
      <c r="A41" s="6" t="s">
        <v>308</v>
      </c>
      <c r="B41" s="22">
        <v>45599</v>
      </c>
      <c r="C41" s="22">
        <v>93194</v>
      </c>
      <c r="D41" s="22">
        <v>94314</v>
      </c>
      <c r="E41" s="22">
        <v>92061</v>
      </c>
      <c r="F41" s="22">
        <v>100190</v>
      </c>
      <c r="G41" s="22">
        <v>106927</v>
      </c>
    </row>
    <row r="42" spans="1:7" ht="13.5">
      <c r="A42" s="7" t="s">
        <v>309</v>
      </c>
      <c r="B42" s="22">
        <v>10396</v>
      </c>
      <c r="C42" s="22"/>
      <c r="D42" s="22"/>
      <c r="E42" s="22"/>
      <c r="F42" s="22"/>
      <c r="G42" s="22"/>
    </row>
    <row r="43" spans="1:7" ht="14.25" thickBot="1">
      <c r="A43" s="25" t="s">
        <v>310</v>
      </c>
      <c r="B43" s="23">
        <v>10156</v>
      </c>
      <c r="C43" s="23">
        <v>8794</v>
      </c>
      <c r="D43" s="23">
        <v>13394</v>
      </c>
      <c r="E43" s="23">
        <v>14772</v>
      </c>
      <c r="F43" s="23">
        <v>286</v>
      </c>
      <c r="G43" s="23">
        <v>4016</v>
      </c>
    </row>
    <row r="44" spans="1:7" ht="14.25" thickTop="1">
      <c r="A44" s="6" t="s">
        <v>311</v>
      </c>
      <c r="B44" s="22">
        <v>4367</v>
      </c>
      <c r="C44" s="22">
        <v>2760</v>
      </c>
      <c r="D44" s="22">
        <v>2511</v>
      </c>
      <c r="E44" s="22">
        <v>2684</v>
      </c>
      <c r="F44" s="22">
        <v>3593</v>
      </c>
      <c r="G44" s="22">
        <v>3639</v>
      </c>
    </row>
    <row r="45" spans="1:7" ht="13.5">
      <c r="A45" s="6" t="s">
        <v>313</v>
      </c>
      <c r="B45" s="22">
        <v>3138</v>
      </c>
      <c r="C45" s="22">
        <v>15190</v>
      </c>
      <c r="D45" s="22">
        <v>17553</v>
      </c>
      <c r="E45" s="22">
        <v>9169</v>
      </c>
      <c r="F45" s="22">
        <v>13552</v>
      </c>
      <c r="G45" s="22">
        <v>16395</v>
      </c>
    </row>
    <row r="46" spans="1:7" ht="13.5">
      <c r="A46" s="6" t="s">
        <v>314</v>
      </c>
      <c r="B46" s="22">
        <v>194</v>
      </c>
      <c r="C46" s="22">
        <v>448</v>
      </c>
      <c r="D46" s="22">
        <v>433</v>
      </c>
      <c r="E46" s="22">
        <v>443</v>
      </c>
      <c r="F46" s="22">
        <v>433</v>
      </c>
      <c r="G46" s="22">
        <v>610</v>
      </c>
    </row>
    <row r="47" spans="1:7" ht="13.5">
      <c r="A47" s="6" t="s">
        <v>315</v>
      </c>
      <c r="B47" s="22">
        <v>426</v>
      </c>
      <c r="C47" s="22">
        <v>917</v>
      </c>
      <c r="D47" s="22">
        <v>850</v>
      </c>
      <c r="E47" s="22">
        <v>909</v>
      </c>
      <c r="F47" s="22">
        <v>1010</v>
      </c>
      <c r="G47" s="22">
        <v>981</v>
      </c>
    </row>
    <row r="48" spans="1:7" ht="13.5">
      <c r="A48" s="6" t="s">
        <v>280</v>
      </c>
      <c r="B48" s="22">
        <v>4317</v>
      </c>
      <c r="C48" s="22">
        <v>8638</v>
      </c>
      <c r="D48" s="22">
        <v>8633</v>
      </c>
      <c r="E48" s="22">
        <v>8628</v>
      </c>
      <c r="F48" s="22">
        <v>4331</v>
      </c>
      <c r="G48" s="22">
        <v>4340</v>
      </c>
    </row>
    <row r="49" spans="1:7" ht="13.5">
      <c r="A49" s="6" t="s">
        <v>316</v>
      </c>
      <c r="B49" s="22">
        <v>2335</v>
      </c>
      <c r="C49" s="22">
        <v>1438</v>
      </c>
      <c r="D49" s="22">
        <v>1254</v>
      </c>
      <c r="E49" s="22">
        <v>2301</v>
      </c>
      <c r="F49" s="22">
        <v>2474</v>
      </c>
      <c r="G49" s="22">
        <v>1485</v>
      </c>
    </row>
    <row r="50" spans="1:7" ht="13.5">
      <c r="A50" s="6" t="s">
        <v>317</v>
      </c>
      <c r="B50" s="22">
        <v>14779</v>
      </c>
      <c r="C50" s="22">
        <v>29393</v>
      </c>
      <c r="D50" s="22">
        <v>31237</v>
      </c>
      <c r="E50" s="22">
        <v>24136</v>
      </c>
      <c r="F50" s="22">
        <v>25396</v>
      </c>
      <c r="G50" s="22">
        <v>27452</v>
      </c>
    </row>
    <row r="51" spans="1:7" ht="13.5">
      <c r="A51" s="6" t="s">
        <v>318</v>
      </c>
      <c r="B51" s="22">
        <v>7183</v>
      </c>
      <c r="C51" s="22">
        <v>8372</v>
      </c>
      <c r="D51" s="22">
        <v>8741</v>
      </c>
      <c r="E51" s="22">
        <v>10029</v>
      </c>
      <c r="F51" s="22">
        <v>8748</v>
      </c>
      <c r="G51" s="22">
        <v>7426</v>
      </c>
    </row>
    <row r="52" spans="1:7" ht="13.5">
      <c r="A52" s="6" t="s">
        <v>319</v>
      </c>
      <c r="B52" s="22">
        <v>1351</v>
      </c>
      <c r="C52" s="22">
        <v>1222</v>
      </c>
      <c r="D52" s="22">
        <v>1501</v>
      </c>
      <c r="E52" s="22">
        <v>1598</v>
      </c>
      <c r="F52" s="22">
        <v>1593</v>
      </c>
      <c r="G52" s="22">
        <v>1831</v>
      </c>
    </row>
    <row r="53" spans="1:7" ht="13.5">
      <c r="A53" s="6" t="s">
        <v>320</v>
      </c>
      <c r="B53" s="22">
        <v>314</v>
      </c>
      <c r="C53" s="22">
        <v>510</v>
      </c>
      <c r="D53" s="22">
        <v>568</v>
      </c>
      <c r="E53" s="22">
        <v>560</v>
      </c>
      <c r="F53" s="22">
        <v>626</v>
      </c>
      <c r="G53" s="22">
        <v>651</v>
      </c>
    </row>
    <row r="54" spans="1:7" ht="13.5">
      <c r="A54" s="6" t="s">
        <v>321</v>
      </c>
      <c r="B54" s="22">
        <v>963</v>
      </c>
      <c r="C54" s="22">
        <v>1456</v>
      </c>
      <c r="D54" s="22">
        <v>2025</v>
      </c>
      <c r="E54" s="22"/>
      <c r="F54" s="22">
        <v>618</v>
      </c>
      <c r="G54" s="22">
        <v>1789</v>
      </c>
    </row>
    <row r="55" spans="1:7" ht="13.5">
      <c r="A55" s="6" t="s">
        <v>196</v>
      </c>
      <c r="B55" s="22">
        <v>3757</v>
      </c>
      <c r="C55" s="22">
        <v>4011</v>
      </c>
      <c r="D55" s="22">
        <v>2531</v>
      </c>
      <c r="E55" s="22">
        <v>2486</v>
      </c>
      <c r="F55" s="22">
        <v>2729</v>
      </c>
      <c r="G55" s="22">
        <v>2516</v>
      </c>
    </row>
    <row r="56" spans="1:7" ht="13.5">
      <c r="A56" s="6" t="s">
        <v>322</v>
      </c>
      <c r="B56" s="22">
        <v>13569</v>
      </c>
      <c r="C56" s="22">
        <v>15574</v>
      </c>
      <c r="D56" s="22">
        <v>15368</v>
      </c>
      <c r="E56" s="22">
        <v>14674</v>
      </c>
      <c r="F56" s="22">
        <v>14316</v>
      </c>
      <c r="G56" s="22">
        <v>14215</v>
      </c>
    </row>
    <row r="57" spans="1:7" ht="14.25" thickBot="1">
      <c r="A57" s="25" t="s">
        <v>323</v>
      </c>
      <c r="B57" s="23">
        <v>11366</v>
      </c>
      <c r="C57" s="23">
        <v>22612</v>
      </c>
      <c r="D57" s="23">
        <v>29262</v>
      </c>
      <c r="E57" s="23">
        <v>24234</v>
      </c>
      <c r="F57" s="23">
        <v>11366</v>
      </c>
      <c r="G57" s="23">
        <v>17254</v>
      </c>
    </row>
    <row r="58" spans="1:7" ht="14.25" thickTop="1">
      <c r="A58" s="6" t="s">
        <v>324</v>
      </c>
      <c r="B58" s="22">
        <v>1426</v>
      </c>
      <c r="C58" s="22">
        <v>1722</v>
      </c>
      <c r="D58" s="22">
        <v>134</v>
      </c>
      <c r="E58" s="22">
        <v>3459</v>
      </c>
      <c r="F58" s="22">
        <v>121</v>
      </c>
      <c r="G58" s="22">
        <v>128</v>
      </c>
    </row>
    <row r="59" spans="1:7" ht="13.5">
      <c r="A59" s="6" t="s">
        <v>325</v>
      </c>
      <c r="B59" s="22">
        <v>1133</v>
      </c>
      <c r="C59" s="22">
        <v>1016</v>
      </c>
      <c r="D59" s="22"/>
      <c r="E59" s="22">
        <v>105</v>
      </c>
      <c r="F59" s="22">
        <v>610</v>
      </c>
      <c r="G59" s="22">
        <v>44</v>
      </c>
    </row>
    <row r="60" spans="1:7" ht="13.5">
      <c r="A60" s="6" t="s">
        <v>326</v>
      </c>
      <c r="B60" s="22">
        <v>364</v>
      </c>
      <c r="C60" s="22">
        <v>647</v>
      </c>
      <c r="D60" s="22">
        <v>49</v>
      </c>
      <c r="E60" s="22">
        <v>3230</v>
      </c>
      <c r="F60" s="22">
        <v>1360</v>
      </c>
      <c r="G60" s="22">
        <v>335</v>
      </c>
    </row>
    <row r="61" spans="1:7" ht="13.5">
      <c r="A61" s="6" t="s">
        <v>327</v>
      </c>
      <c r="B61" s="22"/>
      <c r="C61" s="22"/>
      <c r="D61" s="22"/>
      <c r="E61" s="22"/>
      <c r="F61" s="22">
        <v>14</v>
      </c>
      <c r="G61" s="22"/>
    </row>
    <row r="62" spans="1:7" ht="13.5">
      <c r="A62" s="6" t="s">
        <v>330</v>
      </c>
      <c r="B62" s="22">
        <v>2924</v>
      </c>
      <c r="C62" s="22">
        <v>3385</v>
      </c>
      <c r="D62" s="22">
        <v>183</v>
      </c>
      <c r="E62" s="22">
        <v>6794</v>
      </c>
      <c r="F62" s="22">
        <v>2106</v>
      </c>
      <c r="G62" s="22">
        <v>507</v>
      </c>
    </row>
    <row r="63" spans="1:7" ht="13.5">
      <c r="A63" s="6" t="s">
        <v>331</v>
      </c>
      <c r="B63" s="22">
        <v>2352</v>
      </c>
      <c r="C63" s="22"/>
      <c r="D63" s="22"/>
      <c r="E63" s="22"/>
      <c r="F63" s="22"/>
      <c r="G63" s="22"/>
    </row>
    <row r="64" spans="1:7" ht="13.5">
      <c r="A64" s="6" t="s">
        <v>332</v>
      </c>
      <c r="B64" s="22">
        <v>1071</v>
      </c>
      <c r="C64" s="22">
        <v>1580</v>
      </c>
      <c r="D64" s="22">
        <v>1263</v>
      </c>
      <c r="E64" s="22">
        <v>3517</v>
      </c>
      <c r="F64" s="22">
        <v>2681</v>
      </c>
      <c r="G64" s="22">
        <v>3486</v>
      </c>
    </row>
    <row r="65" spans="1:7" ht="13.5">
      <c r="A65" s="6" t="s">
        <v>333</v>
      </c>
      <c r="B65" s="22">
        <v>591</v>
      </c>
      <c r="C65" s="22">
        <v>1045</v>
      </c>
      <c r="D65" s="22">
        <v>1579</v>
      </c>
      <c r="E65" s="22">
        <v>53</v>
      </c>
      <c r="F65" s="22">
        <v>1155</v>
      </c>
      <c r="G65" s="22">
        <v>373</v>
      </c>
    </row>
    <row r="66" spans="1:7" ht="13.5">
      <c r="A66" s="6" t="s">
        <v>48</v>
      </c>
      <c r="B66" s="22">
        <v>582</v>
      </c>
      <c r="C66" s="22">
        <v>1031</v>
      </c>
      <c r="D66" s="22">
        <v>1509</v>
      </c>
      <c r="E66" s="22">
        <v>1913</v>
      </c>
      <c r="F66" s="22">
        <v>2994</v>
      </c>
      <c r="G66" s="22">
        <v>2353</v>
      </c>
    </row>
    <row r="67" spans="1:7" ht="13.5">
      <c r="A67" s="6" t="s">
        <v>49</v>
      </c>
      <c r="B67" s="22">
        <v>371</v>
      </c>
      <c r="C67" s="22"/>
      <c r="D67" s="22"/>
      <c r="E67" s="22"/>
      <c r="F67" s="22"/>
      <c r="G67" s="22"/>
    </row>
    <row r="68" spans="1:7" ht="13.5">
      <c r="A68" s="6" t="s">
        <v>51</v>
      </c>
      <c r="B68" s="22"/>
      <c r="C68" s="22"/>
      <c r="D68" s="22">
        <v>5</v>
      </c>
      <c r="E68" s="22">
        <v>294</v>
      </c>
      <c r="F68" s="22">
        <v>324</v>
      </c>
      <c r="G68" s="22">
        <v>447</v>
      </c>
    </row>
    <row r="69" spans="1:7" ht="13.5">
      <c r="A69" s="6" t="s">
        <v>52</v>
      </c>
      <c r="B69" s="22"/>
      <c r="C69" s="22"/>
      <c r="D69" s="22">
        <v>7936</v>
      </c>
      <c r="E69" s="22">
        <v>14475</v>
      </c>
      <c r="F69" s="22">
        <v>11352</v>
      </c>
      <c r="G69" s="22">
        <v>136</v>
      </c>
    </row>
    <row r="70" spans="1:7" ht="13.5">
      <c r="A70" s="6" t="s">
        <v>53</v>
      </c>
      <c r="B70" s="22"/>
      <c r="C70" s="22"/>
      <c r="D70" s="22">
        <v>8</v>
      </c>
      <c r="E70" s="22">
        <v>176</v>
      </c>
      <c r="F70" s="22">
        <v>18</v>
      </c>
      <c r="G70" s="22">
        <v>285</v>
      </c>
    </row>
    <row r="71" spans="1:7" ht="13.5">
      <c r="A71" s="6" t="s">
        <v>54</v>
      </c>
      <c r="B71" s="22"/>
      <c r="C71" s="22"/>
      <c r="D71" s="22">
        <v>2669</v>
      </c>
      <c r="E71" s="22"/>
      <c r="F71" s="22"/>
      <c r="G71" s="22">
        <v>532</v>
      </c>
    </row>
    <row r="72" spans="1:7" ht="13.5">
      <c r="A72" s="6" t="s">
        <v>55</v>
      </c>
      <c r="B72" s="22"/>
      <c r="C72" s="22"/>
      <c r="D72" s="22">
        <v>127</v>
      </c>
      <c r="E72" s="22">
        <v>1608</v>
      </c>
      <c r="F72" s="22">
        <v>8656</v>
      </c>
      <c r="G72" s="22"/>
    </row>
    <row r="73" spans="1:7" ht="13.5">
      <c r="A73" s="6" t="s">
        <v>56</v>
      </c>
      <c r="B73" s="22"/>
      <c r="C73" s="22"/>
      <c r="D73" s="22">
        <v>83</v>
      </c>
      <c r="E73" s="22">
        <v>169</v>
      </c>
      <c r="F73" s="22"/>
      <c r="G73" s="22"/>
    </row>
    <row r="74" spans="1:7" ht="13.5">
      <c r="A74" s="6" t="s">
        <v>58</v>
      </c>
      <c r="B74" s="22"/>
      <c r="C74" s="22"/>
      <c r="D74" s="22">
        <v>3443</v>
      </c>
      <c r="E74" s="22">
        <v>3022</v>
      </c>
      <c r="F74" s="22">
        <v>4023</v>
      </c>
      <c r="G74" s="22">
        <v>3824</v>
      </c>
    </row>
    <row r="75" spans="1:7" ht="13.5">
      <c r="A75" s="6" t="s">
        <v>59</v>
      </c>
      <c r="B75" s="22"/>
      <c r="C75" s="22"/>
      <c r="D75" s="22">
        <v>9</v>
      </c>
      <c r="E75" s="22"/>
      <c r="F75" s="22"/>
      <c r="G75" s="22"/>
    </row>
    <row r="76" spans="1:7" ht="13.5">
      <c r="A76" s="6" t="s">
        <v>60</v>
      </c>
      <c r="B76" s="22"/>
      <c r="C76" s="22"/>
      <c r="D76" s="22"/>
      <c r="E76" s="22"/>
      <c r="F76" s="22">
        <v>998</v>
      </c>
      <c r="G76" s="22"/>
    </row>
    <row r="77" spans="1:7" ht="13.5">
      <c r="A77" s="6" t="s">
        <v>61</v>
      </c>
      <c r="B77" s="22"/>
      <c r="C77" s="22"/>
      <c r="D77" s="22"/>
      <c r="E77" s="22"/>
      <c r="F77" s="22">
        <v>602</v>
      </c>
      <c r="G77" s="22"/>
    </row>
    <row r="78" spans="1:7" ht="13.5">
      <c r="A78" s="6" t="s">
        <v>62</v>
      </c>
      <c r="B78" s="22"/>
      <c r="C78" s="22"/>
      <c r="D78" s="22"/>
      <c r="E78" s="22"/>
      <c r="F78" s="22">
        <v>326</v>
      </c>
      <c r="G78" s="22"/>
    </row>
    <row r="79" spans="1:7" ht="13.5">
      <c r="A79" s="6" t="s">
        <v>63</v>
      </c>
      <c r="B79" s="22"/>
      <c r="C79" s="22"/>
      <c r="D79" s="22"/>
      <c r="E79" s="22"/>
      <c r="F79" s="22">
        <v>1</v>
      </c>
      <c r="G79" s="22">
        <v>2</v>
      </c>
    </row>
    <row r="80" spans="1:7" ht="13.5">
      <c r="A80" s="6" t="s">
        <v>196</v>
      </c>
      <c r="B80" s="22">
        <v>694</v>
      </c>
      <c r="C80" s="22">
        <v>4027</v>
      </c>
      <c r="D80" s="22"/>
      <c r="E80" s="22"/>
      <c r="F80" s="22"/>
      <c r="G80" s="22"/>
    </row>
    <row r="81" spans="1:7" ht="13.5">
      <c r="A81" s="6" t="s">
        <v>64</v>
      </c>
      <c r="B81" s="22">
        <v>5663</v>
      </c>
      <c r="C81" s="22">
        <v>7684</v>
      </c>
      <c r="D81" s="22">
        <v>18635</v>
      </c>
      <c r="E81" s="22">
        <v>25229</v>
      </c>
      <c r="F81" s="22">
        <v>33135</v>
      </c>
      <c r="G81" s="22">
        <v>11442</v>
      </c>
    </row>
    <row r="82" spans="1:7" ht="13.5">
      <c r="A82" s="7" t="s">
        <v>65</v>
      </c>
      <c r="B82" s="22">
        <v>8627</v>
      </c>
      <c r="C82" s="22">
        <v>18313</v>
      </c>
      <c r="D82" s="22">
        <v>10810</v>
      </c>
      <c r="E82" s="22">
        <v>5799</v>
      </c>
      <c r="F82" s="22">
        <v>-19662</v>
      </c>
      <c r="G82" s="22">
        <v>6319</v>
      </c>
    </row>
    <row r="83" spans="1:7" ht="13.5">
      <c r="A83" s="7" t="s">
        <v>66</v>
      </c>
      <c r="B83" s="22">
        <v>-4365</v>
      </c>
      <c r="C83" s="22">
        <v>64</v>
      </c>
      <c r="D83" s="22">
        <v>187</v>
      </c>
      <c r="E83" s="22">
        <v>39</v>
      </c>
      <c r="F83" s="22">
        <v>107</v>
      </c>
      <c r="G83" s="22">
        <v>148</v>
      </c>
    </row>
    <row r="84" spans="1:7" ht="13.5">
      <c r="A84" s="7" t="s">
        <v>67</v>
      </c>
      <c r="B84" s="22">
        <v>3994</v>
      </c>
      <c r="C84" s="22">
        <v>2887</v>
      </c>
      <c r="D84" s="22">
        <v>-829</v>
      </c>
      <c r="E84" s="22">
        <v>-4780</v>
      </c>
      <c r="F84" s="22">
        <v>-7170</v>
      </c>
      <c r="G84" s="22">
        <v>-1426</v>
      </c>
    </row>
    <row r="85" spans="1:7" ht="13.5">
      <c r="A85" s="7" t="s">
        <v>68</v>
      </c>
      <c r="B85" s="22">
        <v>-371</v>
      </c>
      <c r="C85" s="22">
        <v>2951</v>
      </c>
      <c r="D85" s="22">
        <v>-641</v>
      </c>
      <c r="E85" s="22">
        <v>-4740</v>
      </c>
      <c r="F85" s="22">
        <v>-7062</v>
      </c>
      <c r="G85" s="22">
        <v>-1277</v>
      </c>
    </row>
    <row r="86" spans="1:7" ht="14.25" thickBot="1">
      <c r="A86" s="7" t="s">
        <v>69</v>
      </c>
      <c r="B86" s="22">
        <v>8999</v>
      </c>
      <c r="C86" s="22">
        <v>15362</v>
      </c>
      <c r="D86" s="22">
        <v>11452</v>
      </c>
      <c r="E86" s="22">
        <v>10540</v>
      </c>
      <c r="F86" s="22">
        <v>-12600</v>
      </c>
      <c r="G86" s="22">
        <v>7597</v>
      </c>
    </row>
    <row r="87" spans="1:7" ht="14.25" thickTop="1">
      <c r="A87" s="8"/>
      <c r="B87" s="24"/>
      <c r="C87" s="24"/>
      <c r="D87" s="24"/>
      <c r="E87" s="24"/>
      <c r="F87" s="24"/>
      <c r="G87" s="24"/>
    </row>
    <row r="89" ht="13.5">
      <c r="A89" s="20" t="s">
        <v>267</v>
      </c>
    </row>
    <row r="90" ht="13.5">
      <c r="A90" s="20" t="s">
        <v>268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3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263</v>
      </c>
      <c r="B2" s="14">
        <v>3861</v>
      </c>
      <c r="C2" s="14"/>
      <c r="D2" s="14"/>
      <c r="E2" s="14"/>
      <c r="F2" s="14"/>
      <c r="G2" s="14"/>
    </row>
    <row r="3" spans="1:7" ht="14.25" thickBot="1">
      <c r="A3" s="11" t="s">
        <v>264</v>
      </c>
      <c r="B3" s="1" t="s">
        <v>265</v>
      </c>
      <c r="C3" s="1"/>
      <c r="D3" s="1"/>
      <c r="E3" s="1"/>
      <c r="F3" s="1"/>
      <c r="G3" s="1"/>
    </row>
    <row r="4" spans="1:7" ht="14.25" thickTop="1">
      <c r="A4" s="10" t="s">
        <v>129</v>
      </c>
      <c r="B4" s="15" t="str">
        <f>HYPERLINK("http://www.kabupro.jp/mark/20130627/S000DQYS.htm","有価証券報告書")</f>
        <v>有価証券報告書</v>
      </c>
      <c r="C4" s="15" t="str">
        <f>HYPERLINK("http://www.kabupro.jp/mark/20130627/S000DQYS.htm","有価証券報告書")</f>
        <v>有価証券報告書</v>
      </c>
      <c r="D4" s="15" t="str">
        <f>HYPERLINK("http://www.kabupro.jp/mark/20120628/S000BAZP.htm","有価証券報告書")</f>
        <v>有価証券報告書</v>
      </c>
      <c r="E4" s="15" t="str">
        <f>HYPERLINK("http://www.kabupro.jp/mark/20110629/S0008QRW.htm","有価証券報告書")</f>
        <v>有価証券報告書</v>
      </c>
      <c r="F4" s="15" t="str">
        <f>HYPERLINK("http://www.kabupro.jp/mark/20100629/S00065FU.htm","有価証券報告書")</f>
        <v>有価証券報告書</v>
      </c>
      <c r="G4" s="15" t="str">
        <f>HYPERLINK("http://www.kabupro.jp/mark/20090626/S0003ILW.htm","有価証券報告書")</f>
        <v>有価証券報告書</v>
      </c>
    </row>
    <row r="5" spans="1:7" ht="14.25" thickBot="1">
      <c r="A5" s="11" t="s">
        <v>130</v>
      </c>
      <c r="B5" s="1" t="s">
        <v>136</v>
      </c>
      <c r="C5" s="1" t="s">
        <v>136</v>
      </c>
      <c r="D5" s="1" t="s">
        <v>140</v>
      </c>
      <c r="E5" s="1" t="s">
        <v>142</v>
      </c>
      <c r="F5" s="1" t="s">
        <v>144</v>
      </c>
      <c r="G5" s="1" t="s">
        <v>146</v>
      </c>
    </row>
    <row r="6" spans="1:7" ht="15" thickBot="1" thickTop="1">
      <c r="A6" s="10" t="s">
        <v>131</v>
      </c>
      <c r="B6" s="18" t="s">
        <v>266</v>
      </c>
      <c r="C6" s="19"/>
      <c r="D6" s="19"/>
      <c r="E6" s="19"/>
      <c r="F6" s="19"/>
      <c r="G6" s="19"/>
    </row>
    <row r="7" spans="1:7" ht="14.25" thickTop="1">
      <c r="A7" s="12" t="s">
        <v>132</v>
      </c>
      <c r="B7" s="16" t="s">
        <v>137</v>
      </c>
      <c r="C7" s="16" t="s">
        <v>137</v>
      </c>
      <c r="D7" s="16" t="s">
        <v>137</v>
      </c>
      <c r="E7" s="16" t="s">
        <v>137</v>
      </c>
      <c r="F7" s="16" t="s">
        <v>137</v>
      </c>
      <c r="G7" s="16" t="s">
        <v>137</v>
      </c>
    </row>
    <row r="8" spans="1:7" ht="13.5">
      <c r="A8" s="13" t="s">
        <v>133</v>
      </c>
      <c r="B8" s="17"/>
      <c r="C8" s="17"/>
      <c r="D8" s="17"/>
      <c r="E8" s="17"/>
      <c r="F8" s="17"/>
      <c r="G8" s="17"/>
    </row>
    <row r="9" spans="1:7" ht="13.5">
      <c r="A9" s="13" t="s">
        <v>134</v>
      </c>
      <c r="B9" s="17" t="s">
        <v>138</v>
      </c>
      <c r="C9" s="17" t="s">
        <v>139</v>
      </c>
      <c r="D9" s="17" t="s">
        <v>141</v>
      </c>
      <c r="E9" s="17" t="s">
        <v>143</v>
      </c>
      <c r="F9" s="17" t="s">
        <v>145</v>
      </c>
      <c r="G9" s="17" t="s">
        <v>147</v>
      </c>
    </row>
    <row r="10" spans="1:7" ht="14.25" thickBot="1">
      <c r="A10" s="13" t="s">
        <v>135</v>
      </c>
      <c r="B10" s="17" t="s">
        <v>149</v>
      </c>
      <c r="C10" s="17" t="s">
        <v>149</v>
      </c>
      <c r="D10" s="17" t="s">
        <v>149</v>
      </c>
      <c r="E10" s="17" t="s">
        <v>149</v>
      </c>
      <c r="F10" s="17" t="s">
        <v>149</v>
      </c>
      <c r="G10" s="17" t="s">
        <v>149</v>
      </c>
    </row>
    <row r="11" spans="1:7" ht="14.25" thickTop="1">
      <c r="A11" s="9" t="s">
        <v>148</v>
      </c>
      <c r="B11" s="21">
        <v>12728</v>
      </c>
      <c r="C11" s="21">
        <v>6271</v>
      </c>
      <c r="D11" s="21">
        <v>4489</v>
      </c>
      <c r="E11" s="21">
        <v>4870</v>
      </c>
      <c r="F11" s="21">
        <v>46504</v>
      </c>
      <c r="G11" s="21">
        <v>6623</v>
      </c>
    </row>
    <row r="12" spans="1:7" ht="13.5">
      <c r="A12" s="2" t="s">
        <v>150</v>
      </c>
      <c r="B12" s="22"/>
      <c r="C12" s="22">
        <v>693</v>
      </c>
      <c r="D12" s="22">
        <v>802</v>
      </c>
      <c r="E12" s="22">
        <v>925</v>
      </c>
      <c r="F12" s="22">
        <v>811</v>
      </c>
      <c r="G12" s="22">
        <v>1298</v>
      </c>
    </row>
    <row r="13" spans="1:7" ht="13.5">
      <c r="A13" s="2" t="s">
        <v>151</v>
      </c>
      <c r="B13" s="22">
        <v>147</v>
      </c>
      <c r="C13" s="22">
        <v>58974</v>
      </c>
      <c r="D13" s="22">
        <v>65700</v>
      </c>
      <c r="E13" s="22">
        <v>75950</v>
      </c>
      <c r="F13" s="22">
        <v>98507</v>
      </c>
      <c r="G13" s="22">
        <v>99121</v>
      </c>
    </row>
    <row r="14" spans="1:7" ht="13.5">
      <c r="A14" s="2" t="s">
        <v>153</v>
      </c>
      <c r="B14" s="22">
        <v>0</v>
      </c>
      <c r="C14" s="22">
        <v>0</v>
      </c>
      <c r="D14" s="22">
        <v>0</v>
      </c>
      <c r="E14" s="22">
        <v>1</v>
      </c>
      <c r="F14" s="22">
        <v>1</v>
      </c>
      <c r="G14" s="22">
        <v>0</v>
      </c>
    </row>
    <row r="15" spans="1:7" ht="13.5">
      <c r="A15" s="2" t="s">
        <v>154</v>
      </c>
      <c r="B15" s="22"/>
      <c r="C15" s="22"/>
      <c r="D15" s="22"/>
      <c r="E15" s="22"/>
      <c r="F15" s="22"/>
      <c r="G15" s="22">
        <v>2295</v>
      </c>
    </row>
    <row r="16" spans="1:7" ht="13.5">
      <c r="A16" s="2" t="s">
        <v>155</v>
      </c>
      <c r="B16" s="22"/>
      <c r="C16" s="22"/>
      <c r="D16" s="22"/>
      <c r="E16" s="22"/>
      <c r="F16" s="22"/>
      <c r="G16" s="22">
        <v>34721</v>
      </c>
    </row>
    <row r="17" spans="1:7" ht="13.5">
      <c r="A17" s="2" t="s">
        <v>156</v>
      </c>
      <c r="B17" s="22">
        <v>14</v>
      </c>
      <c r="C17" s="22"/>
      <c r="D17" s="22"/>
      <c r="E17" s="22"/>
      <c r="F17" s="22"/>
      <c r="G17" s="22">
        <v>14</v>
      </c>
    </row>
    <row r="18" spans="1:7" ht="13.5">
      <c r="A18" s="2" t="s">
        <v>157</v>
      </c>
      <c r="B18" s="22"/>
      <c r="C18" s="22">
        <v>26613</v>
      </c>
      <c r="D18" s="22">
        <v>27288</v>
      </c>
      <c r="E18" s="22">
        <v>29698</v>
      </c>
      <c r="F18" s="22">
        <v>33254</v>
      </c>
      <c r="G18" s="22"/>
    </row>
    <row r="19" spans="1:7" ht="13.5">
      <c r="A19" s="2" t="s">
        <v>158</v>
      </c>
      <c r="B19" s="22"/>
      <c r="C19" s="22"/>
      <c r="D19" s="22"/>
      <c r="E19" s="22"/>
      <c r="F19" s="22"/>
      <c r="G19" s="22">
        <v>21123</v>
      </c>
    </row>
    <row r="20" spans="1:7" ht="13.5">
      <c r="A20" s="2" t="s">
        <v>159</v>
      </c>
      <c r="B20" s="22"/>
      <c r="C20" s="22">
        <v>5363</v>
      </c>
      <c r="D20" s="22">
        <v>6322</v>
      </c>
      <c r="E20" s="22">
        <v>6551</v>
      </c>
      <c r="F20" s="22">
        <v>8061</v>
      </c>
      <c r="G20" s="22">
        <v>7992</v>
      </c>
    </row>
    <row r="21" spans="1:7" ht="13.5">
      <c r="A21" s="2" t="s">
        <v>160</v>
      </c>
      <c r="B21" s="22"/>
      <c r="C21" s="22"/>
      <c r="D21" s="22"/>
      <c r="E21" s="22"/>
      <c r="F21" s="22"/>
      <c r="G21" s="22">
        <v>2838</v>
      </c>
    </row>
    <row r="22" spans="1:7" ht="13.5">
      <c r="A22" s="2" t="s">
        <v>161</v>
      </c>
      <c r="B22" s="22">
        <v>41</v>
      </c>
      <c r="C22" s="22">
        <v>23146</v>
      </c>
      <c r="D22" s="22">
        <v>21751</v>
      </c>
      <c r="E22" s="22">
        <v>20590</v>
      </c>
      <c r="F22" s="22">
        <v>26942</v>
      </c>
      <c r="G22" s="22"/>
    </row>
    <row r="23" spans="1:7" ht="13.5">
      <c r="A23" s="2" t="s">
        <v>162</v>
      </c>
      <c r="B23" s="22">
        <v>36</v>
      </c>
      <c r="C23" s="22">
        <v>172</v>
      </c>
      <c r="D23" s="22">
        <v>81</v>
      </c>
      <c r="E23" s="22">
        <v>568</v>
      </c>
      <c r="F23" s="22">
        <v>44</v>
      </c>
      <c r="G23" s="22">
        <v>41</v>
      </c>
    </row>
    <row r="24" spans="1:7" ht="13.5">
      <c r="A24" s="2" t="s">
        <v>163</v>
      </c>
      <c r="B24" s="22">
        <v>1881</v>
      </c>
      <c r="C24" s="22">
        <v>7963</v>
      </c>
      <c r="D24" s="22">
        <v>5008</v>
      </c>
      <c r="E24" s="22">
        <v>4345</v>
      </c>
      <c r="F24" s="22">
        <v>3969</v>
      </c>
      <c r="G24" s="22">
        <v>4335</v>
      </c>
    </row>
    <row r="25" spans="1:7" ht="13.5">
      <c r="A25" s="2" t="s">
        <v>165</v>
      </c>
      <c r="B25" s="22">
        <v>1100</v>
      </c>
      <c r="C25" s="22">
        <v>1015</v>
      </c>
      <c r="D25" s="22">
        <v>13</v>
      </c>
      <c r="E25" s="22">
        <v>8</v>
      </c>
      <c r="F25" s="22">
        <v>15</v>
      </c>
      <c r="G25" s="22">
        <v>48</v>
      </c>
    </row>
    <row r="26" spans="1:7" ht="13.5">
      <c r="A26" s="2" t="s">
        <v>166</v>
      </c>
      <c r="B26" s="22">
        <v>82331</v>
      </c>
      <c r="C26" s="22">
        <v>192413</v>
      </c>
      <c r="D26" s="22">
        <v>199254</v>
      </c>
      <c r="E26" s="22">
        <v>195609</v>
      </c>
      <c r="F26" s="22">
        <v>244108</v>
      </c>
      <c r="G26" s="22">
        <v>244189</v>
      </c>
    </row>
    <row r="27" spans="1:7" ht="13.5">
      <c r="A27" s="2" t="s">
        <v>167</v>
      </c>
      <c r="B27" s="22">
        <v>9262</v>
      </c>
      <c r="C27" s="22"/>
      <c r="D27" s="22"/>
      <c r="E27" s="22"/>
      <c r="F27" s="22"/>
      <c r="G27" s="22"/>
    </row>
    <row r="28" spans="1:7" ht="13.5">
      <c r="A28" s="2" t="s">
        <v>168</v>
      </c>
      <c r="B28" s="22">
        <v>12668</v>
      </c>
      <c r="C28" s="22">
        <v>24688</v>
      </c>
      <c r="D28" s="22">
        <v>19481</v>
      </c>
      <c r="E28" s="22">
        <v>17302</v>
      </c>
      <c r="F28" s="22">
        <v>19305</v>
      </c>
      <c r="G28" s="22">
        <v>23591</v>
      </c>
    </row>
    <row r="29" spans="1:7" ht="13.5">
      <c r="A29" s="2" t="s">
        <v>169</v>
      </c>
      <c r="B29" s="22">
        <v>1447</v>
      </c>
      <c r="C29" s="22">
        <v>2438</v>
      </c>
      <c r="D29" s="22">
        <v>1333</v>
      </c>
      <c r="E29" s="22">
        <v>1556</v>
      </c>
      <c r="F29" s="22">
        <v>1269</v>
      </c>
      <c r="G29" s="22">
        <v>1098</v>
      </c>
    </row>
    <row r="30" spans="1:7" ht="13.5">
      <c r="A30" s="2" t="s">
        <v>170</v>
      </c>
      <c r="B30" s="22">
        <v>-1090</v>
      </c>
      <c r="C30" s="22">
        <v>-9017</v>
      </c>
      <c r="D30" s="22">
        <v>-10178</v>
      </c>
      <c r="E30" s="22">
        <v>-6612</v>
      </c>
      <c r="F30" s="22">
        <v>-10434</v>
      </c>
      <c r="G30" s="22">
        <v>-8751</v>
      </c>
    </row>
    <row r="31" spans="1:7" ht="13.5">
      <c r="A31" s="2" t="s">
        <v>171</v>
      </c>
      <c r="B31" s="22">
        <v>120572</v>
      </c>
      <c r="C31" s="22">
        <v>340738</v>
      </c>
      <c r="D31" s="22">
        <v>341350</v>
      </c>
      <c r="E31" s="22">
        <v>351369</v>
      </c>
      <c r="F31" s="22">
        <v>472362</v>
      </c>
      <c r="G31" s="22">
        <v>440584</v>
      </c>
    </row>
    <row r="32" spans="1:7" ht="13.5">
      <c r="A32" s="3" t="s">
        <v>172</v>
      </c>
      <c r="B32" s="22">
        <v>56814</v>
      </c>
      <c r="C32" s="22">
        <v>224439</v>
      </c>
      <c r="D32" s="22">
        <v>224634</v>
      </c>
      <c r="E32" s="22">
        <v>224246</v>
      </c>
      <c r="F32" s="22">
        <v>225474</v>
      </c>
      <c r="G32" s="22">
        <v>215530</v>
      </c>
    </row>
    <row r="33" spans="1:7" ht="13.5">
      <c r="A33" s="4" t="s">
        <v>173</v>
      </c>
      <c r="B33" s="22">
        <v>-39390</v>
      </c>
      <c r="C33" s="22">
        <v>-153653</v>
      </c>
      <c r="D33" s="22">
        <v>-149777</v>
      </c>
      <c r="E33" s="22">
        <v>-145430</v>
      </c>
      <c r="F33" s="22">
        <v>-142441</v>
      </c>
      <c r="G33" s="22">
        <v>-136743</v>
      </c>
    </row>
    <row r="34" spans="1:7" ht="13.5">
      <c r="A34" s="4" t="s">
        <v>174</v>
      </c>
      <c r="B34" s="22">
        <v>17424</v>
      </c>
      <c r="C34" s="22">
        <v>70785</v>
      </c>
      <c r="D34" s="22">
        <v>74857</v>
      </c>
      <c r="E34" s="22">
        <v>78816</v>
      </c>
      <c r="F34" s="22">
        <v>83033</v>
      </c>
      <c r="G34" s="22">
        <v>78787</v>
      </c>
    </row>
    <row r="35" spans="1:7" ht="13.5">
      <c r="A35" s="3" t="s">
        <v>175</v>
      </c>
      <c r="B35" s="22">
        <v>4115</v>
      </c>
      <c r="C35" s="22">
        <v>82167</v>
      </c>
      <c r="D35" s="22">
        <v>84449</v>
      </c>
      <c r="E35" s="22">
        <v>83746</v>
      </c>
      <c r="F35" s="22">
        <v>83402</v>
      </c>
      <c r="G35" s="22">
        <v>81635</v>
      </c>
    </row>
    <row r="36" spans="1:7" ht="13.5">
      <c r="A36" s="4" t="s">
        <v>173</v>
      </c>
      <c r="B36" s="22">
        <v>-3523</v>
      </c>
      <c r="C36" s="22">
        <v>-61479</v>
      </c>
      <c r="D36" s="22">
        <v>-62619</v>
      </c>
      <c r="E36" s="22">
        <v>-60958</v>
      </c>
      <c r="F36" s="22">
        <v>-58750</v>
      </c>
      <c r="G36" s="22">
        <v>-55808</v>
      </c>
    </row>
    <row r="37" spans="1:7" ht="13.5">
      <c r="A37" s="4" t="s">
        <v>176</v>
      </c>
      <c r="B37" s="22">
        <v>591</v>
      </c>
      <c r="C37" s="22">
        <v>20688</v>
      </c>
      <c r="D37" s="22">
        <v>21830</v>
      </c>
      <c r="E37" s="22">
        <v>22787</v>
      </c>
      <c r="F37" s="22">
        <v>24652</v>
      </c>
      <c r="G37" s="22">
        <v>25826</v>
      </c>
    </row>
    <row r="38" spans="1:7" ht="13.5">
      <c r="A38" s="3" t="s">
        <v>177</v>
      </c>
      <c r="B38" s="22">
        <v>6104</v>
      </c>
      <c r="C38" s="22">
        <v>1193235</v>
      </c>
      <c r="D38" s="22">
        <v>1256384</v>
      </c>
      <c r="E38" s="22">
        <v>1252372</v>
      </c>
      <c r="F38" s="22">
        <v>1249695</v>
      </c>
      <c r="G38" s="22">
        <v>1178603</v>
      </c>
    </row>
    <row r="39" spans="1:7" ht="13.5">
      <c r="A39" s="4" t="s">
        <v>173</v>
      </c>
      <c r="B39" s="22">
        <v>-5744</v>
      </c>
      <c r="C39" s="22">
        <v>-1051558</v>
      </c>
      <c r="D39" s="22">
        <v>-1081897</v>
      </c>
      <c r="E39" s="22">
        <v>-1047087</v>
      </c>
      <c r="F39" s="22">
        <v>-1009248</v>
      </c>
      <c r="G39" s="22">
        <v>-970518</v>
      </c>
    </row>
    <row r="40" spans="1:7" ht="13.5">
      <c r="A40" s="4" t="s">
        <v>178</v>
      </c>
      <c r="B40" s="22">
        <v>359</v>
      </c>
      <c r="C40" s="22">
        <v>141677</v>
      </c>
      <c r="D40" s="22">
        <v>174486</v>
      </c>
      <c r="E40" s="22">
        <v>205284</v>
      </c>
      <c r="F40" s="22">
        <v>240447</v>
      </c>
      <c r="G40" s="22">
        <v>208085</v>
      </c>
    </row>
    <row r="41" spans="1:7" ht="13.5">
      <c r="A41" s="3" t="s">
        <v>179</v>
      </c>
      <c r="B41" s="22">
        <v>26</v>
      </c>
      <c r="C41" s="22">
        <v>1204</v>
      </c>
      <c r="D41" s="22">
        <v>1251</v>
      </c>
      <c r="E41" s="22">
        <v>1262</v>
      </c>
      <c r="F41" s="22">
        <v>1297</v>
      </c>
      <c r="G41" s="22">
        <v>1273</v>
      </c>
    </row>
    <row r="42" spans="1:7" ht="13.5">
      <c r="A42" s="4" t="s">
        <v>173</v>
      </c>
      <c r="B42" s="22">
        <v>-25</v>
      </c>
      <c r="C42" s="22">
        <v>-1150</v>
      </c>
      <c r="D42" s="22">
        <v>-1157</v>
      </c>
      <c r="E42" s="22">
        <v>-1111</v>
      </c>
      <c r="F42" s="22">
        <v>-1060</v>
      </c>
      <c r="G42" s="22">
        <v>-1174</v>
      </c>
    </row>
    <row r="43" spans="1:7" ht="13.5">
      <c r="A43" s="4" t="s">
        <v>180</v>
      </c>
      <c r="B43" s="22">
        <v>1</v>
      </c>
      <c r="C43" s="22">
        <v>54</v>
      </c>
      <c r="D43" s="22">
        <v>94</v>
      </c>
      <c r="E43" s="22">
        <v>151</v>
      </c>
      <c r="F43" s="22">
        <v>237</v>
      </c>
      <c r="G43" s="22">
        <v>99</v>
      </c>
    </row>
    <row r="44" spans="1:7" ht="13.5">
      <c r="A44" s="3" t="s">
        <v>181</v>
      </c>
      <c r="B44" s="22">
        <v>7362</v>
      </c>
      <c r="C44" s="22">
        <v>27370</v>
      </c>
      <c r="D44" s="22">
        <v>28413</v>
      </c>
      <c r="E44" s="22">
        <v>28345</v>
      </c>
      <c r="F44" s="22">
        <v>28270</v>
      </c>
      <c r="G44" s="22">
        <v>29054</v>
      </c>
    </row>
    <row r="45" spans="1:7" ht="13.5">
      <c r="A45" s="4" t="s">
        <v>173</v>
      </c>
      <c r="B45" s="22">
        <v>-6201</v>
      </c>
      <c r="C45" s="22">
        <v>-25390</v>
      </c>
      <c r="D45" s="22">
        <v>-26175</v>
      </c>
      <c r="E45" s="22">
        <v>-25899</v>
      </c>
      <c r="F45" s="22">
        <v>-25500</v>
      </c>
      <c r="G45" s="22">
        <v>-25686</v>
      </c>
    </row>
    <row r="46" spans="1:7" ht="13.5">
      <c r="A46" s="4" t="s">
        <v>182</v>
      </c>
      <c r="B46" s="22">
        <v>1160</v>
      </c>
      <c r="C46" s="22">
        <v>1980</v>
      </c>
      <c r="D46" s="22">
        <v>2238</v>
      </c>
      <c r="E46" s="22">
        <v>2445</v>
      </c>
      <c r="F46" s="22">
        <v>2770</v>
      </c>
      <c r="G46" s="22">
        <v>3368</v>
      </c>
    </row>
    <row r="47" spans="1:7" ht="13.5">
      <c r="A47" s="3" t="s">
        <v>183</v>
      </c>
      <c r="B47" s="22">
        <v>46551</v>
      </c>
      <c r="C47" s="22">
        <v>84224</v>
      </c>
      <c r="D47" s="22">
        <v>84131</v>
      </c>
      <c r="E47" s="22">
        <v>84249</v>
      </c>
      <c r="F47" s="22">
        <v>87191</v>
      </c>
      <c r="G47" s="22">
        <v>83480</v>
      </c>
    </row>
    <row r="48" spans="1:7" ht="13.5">
      <c r="A48" s="3" t="s">
        <v>184</v>
      </c>
      <c r="B48" s="22">
        <v>15616</v>
      </c>
      <c r="C48" s="22">
        <v>15609</v>
      </c>
      <c r="D48" s="22">
        <v>15611</v>
      </c>
      <c r="E48" s="22">
        <v>15612</v>
      </c>
      <c r="F48" s="22">
        <v>15612</v>
      </c>
      <c r="G48" s="22">
        <v>15612</v>
      </c>
    </row>
    <row r="49" spans="1:7" ht="13.5">
      <c r="A49" s="3" t="s">
        <v>185</v>
      </c>
      <c r="B49" s="22">
        <v>22915</v>
      </c>
      <c r="C49" s="22">
        <v>23010</v>
      </c>
      <c r="D49" s="22">
        <v>23145</v>
      </c>
      <c r="E49" s="22">
        <v>23250</v>
      </c>
      <c r="F49" s="22">
        <v>23340</v>
      </c>
      <c r="G49" s="22">
        <v>23367</v>
      </c>
    </row>
    <row r="50" spans="1:7" ht="13.5">
      <c r="A50" s="3" t="s">
        <v>186</v>
      </c>
      <c r="B50" s="22">
        <v>7</v>
      </c>
      <c r="C50" s="22">
        <v>38</v>
      </c>
      <c r="D50" s="22">
        <v>42</v>
      </c>
      <c r="E50" s="22">
        <v>35</v>
      </c>
      <c r="F50" s="22">
        <v>30</v>
      </c>
      <c r="G50" s="22"/>
    </row>
    <row r="51" spans="1:7" ht="13.5">
      <c r="A51" s="4" t="s">
        <v>173</v>
      </c>
      <c r="B51" s="22">
        <v>-4</v>
      </c>
      <c r="C51" s="22">
        <v>-26</v>
      </c>
      <c r="D51" s="22">
        <v>-18</v>
      </c>
      <c r="E51" s="22">
        <v>-10</v>
      </c>
      <c r="F51" s="22">
        <v>-3</v>
      </c>
      <c r="G51" s="22"/>
    </row>
    <row r="52" spans="1:7" ht="13.5">
      <c r="A52" s="4" t="s">
        <v>186</v>
      </c>
      <c r="B52" s="22">
        <v>2</v>
      </c>
      <c r="C52" s="22">
        <v>12</v>
      </c>
      <c r="D52" s="22">
        <v>24</v>
      </c>
      <c r="E52" s="22">
        <v>24</v>
      </c>
      <c r="F52" s="22">
        <v>26</v>
      </c>
      <c r="G52" s="22"/>
    </row>
    <row r="53" spans="1:7" ht="13.5">
      <c r="A53" s="3" t="s">
        <v>187</v>
      </c>
      <c r="B53" s="22">
        <v>394</v>
      </c>
      <c r="C53" s="22">
        <v>348</v>
      </c>
      <c r="D53" s="22">
        <v>1734</v>
      </c>
      <c r="E53" s="22">
        <v>3464</v>
      </c>
      <c r="F53" s="22">
        <v>1893</v>
      </c>
      <c r="G53" s="22">
        <v>38288</v>
      </c>
    </row>
    <row r="54" spans="1:7" ht="13.5">
      <c r="A54" s="3" t="s">
        <v>189</v>
      </c>
      <c r="B54" s="22">
        <v>105019</v>
      </c>
      <c r="C54" s="22">
        <v>358392</v>
      </c>
      <c r="D54" s="22">
        <v>398156</v>
      </c>
      <c r="E54" s="22">
        <v>436087</v>
      </c>
      <c r="F54" s="22">
        <v>479204</v>
      </c>
      <c r="G54" s="22">
        <v>476916</v>
      </c>
    </row>
    <row r="55" spans="1:7" ht="13.5">
      <c r="A55" s="3" t="s">
        <v>191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4</v>
      </c>
    </row>
    <row r="56" spans="1:7" ht="13.5">
      <c r="A56" s="3" t="s">
        <v>192</v>
      </c>
      <c r="B56" s="22">
        <v>2</v>
      </c>
      <c r="C56" s="22">
        <v>15</v>
      </c>
      <c r="D56" s="22">
        <v>15</v>
      </c>
      <c r="E56" s="22">
        <v>15</v>
      </c>
      <c r="F56" s="22">
        <v>15</v>
      </c>
      <c r="G56" s="22">
        <v>15</v>
      </c>
    </row>
    <row r="57" spans="1:7" ht="13.5">
      <c r="A57" s="3" t="s">
        <v>193</v>
      </c>
      <c r="B57" s="22">
        <v>23</v>
      </c>
      <c r="C57" s="22">
        <v>1969</v>
      </c>
      <c r="D57" s="22">
        <v>2911</v>
      </c>
      <c r="E57" s="22">
        <v>3935</v>
      </c>
      <c r="F57" s="22">
        <v>3875</v>
      </c>
      <c r="G57" s="22">
        <v>3483</v>
      </c>
    </row>
    <row r="58" spans="1:7" ht="13.5">
      <c r="A58" s="3" t="s">
        <v>194</v>
      </c>
      <c r="B58" s="22">
        <v>44</v>
      </c>
      <c r="C58" s="22">
        <v>72</v>
      </c>
      <c r="D58" s="22">
        <v>74</v>
      </c>
      <c r="E58" s="22">
        <v>74</v>
      </c>
      <c r="F58" s="22">
        <v>74</v>
      </c>
      <c r="G58" s="22"/>
    </row>
    <row r="59" spans="1:7" ht="13.5">
      <c r="A59" s="3" t="s">
        <v>195</v>
      </c>
      <c r="B59" s="22"/>
      <c r="C59" s="22">
        <v>100</v>
      </c>
      <c r="D59" s="22">
        <v>106</v>
      </c>
      <c r="E59" s="22">
        <v>112</v>
      </c>
      <c r="F59" s="22">
        <v>118</v>
      </c>
      <c r="G59" s="22">
        <v>124</v>
      </c>
    </row>
    <row r="60" spans="1:7" ht="13.5">
      <c r="A60" s="3" t="s">
        <v>196</v>
      </c>
      <c r="B60" s="22">
        <v>4</v>
      </c>
      <c r="C60" s="22">
        <v>96</v>
      </c>
      <c r="D60" s="22">
        <v>107</v>
      </c>
      <c r="E60" s="22">
        <v>117</v>
      </c>
      <c r="F60" s="22">
        <v>108</v>
      </c>
      <c r="G60" s="22">
        <v>120</v>
      </c>
    </row>
    <row r="61" spans="1:7" ht="13.5">
      <c r="A61" s="3" t="s">
        <v>197</v>
      </c>
      <c r="B61" s="22">
        <v>75</v>
      </c>
      <c r="C61" s="22">
        <v>2254</v>
      </c>
      <c r="D61" s="22">
        <v>3214</v>
      </c>
      <c r="E61" s="22">
        <v>4254</v>
      </c>
      <c r="F61" s="22">
        <v>4193</v>
      </c>
      <c r="G61" s="22">
        <v>3823</v>
      </c>
    </row>
    <row r="62" spans="1:7" ht="13.5">
      <c r="A62" s="3" t="s">
        <v>198</v>
      </c>
      <c r="B62" s="22">
        <v>74306</v>
      </c>
      <c r="C62" s="22">
        <v>67954</v>
      </c>
      <c r="D62" s="22">
        <v>69930</v>
      </c>
      <c r="E62" s="22">
        <v>80549</v>
      </c>
      <c r="F62" s="22">
        <v>75278</v>
      </c>
      <c r="G62" s="22">
        <v>110044</v>
      </c>
    </row>
    <row r="63" spans="1:7" ht="13.5">
      <c r="A63" s="3" t="s">
        <v>199</v>
      </c>
      <c r="B63" s="22">
        <v>501033</v>
      </c>
      <c r="C63" s="22">
        <v>289816</v>
      </c>
      <c r="D63" s="22">
        <v>272727</v>
      </c>
      <c r="E63" s="22">
        <v>261829</v>
      </c>
      <c r="F63" s="22">
        <v>255536</v>
      </c>
      <c r="G63" s="22">
        <v>255149</v>
      </c>
    </row>
    <row r="64" spans="1:7" ht="13.5">
      <c r="A64" s="3" t="s">
        <v>200</v>
      </c>
      <c r="B64" s="22">
        <v>2</v>
      </c>
      <c r="C64" s="22">
        <v>172</v>
      </c>
      <c r="D64" s="22">
        <v>174</v>
      </c>
      <c r="E64" s="22">
        <v>174</v>
      </c>
      <c r="F64" s="22">
        <v>174</v>
      </c>
      <c r="G64" s="22">
        <v>174</v>
      </c>
    </row>
    <row r="65" spans="1:7" ht="13.5">
      <c r="A65" s="3" t="s">
        <v>201</v>
      </c>
      <c r="B65" s="22">
        <v>6075</v>
      </c>
      <c r="C65" s="22">
        <v>129157</v>
      </c>
      <c r="D65" s="22">
        <v>103420</v>
      </c>
      <c r="E65" s="22">
        <v>103093</v>
      </c>
      <c r="F65" s="22">
        <v>72246</v>
      </c>
      <c r="G65" s="22">
        <v>79379</v>
      </c>
    </row>
    <row r="66" spans="1:7" ht="13.5">
      <c r="A66" s="3" t="s">
        <v>202</v>
      </c>
      <c r="B66" s="22"/>
      <c r="C66" s="22">
        <v>9</v>
      </c>
      <c r="D66" s="22">
        <v>14</v>
      </c>
      <c r="E66" s="22">
        <v>22</v>
      </c>
      <c r="F66" s="22">
        <v>19</v>
      </c>
      <c r="G66" s="22">
        <v>16</v>
      </c>
    </row>
    <row r="67" spans="1:7" ht="13.5">
      <c r="A67" s="3" t="s">
        <v>203</v>
      </c>
      <c r="B67" s="22"/>
      <c r="C67" s="22">
        <v>6</v>
      </c>
      <c r="D67" s="22">
        <v>7</v>
      </c>
      <c r="E67" s="22">
        <v>6</v>
      </c>
      <c r="F67" s="22">
        <v>13</v>
      </c>
      <c r="G67" s="22">
        <v>15</v>
      </c>
    </row>
    <row r="68" spans="1:7" ht="13.5">
      <c r="A68" s="3" t="s">
        <v>204</v>
      </c>
      <c r="B68" s="22">
        <v>370672</v>
      </c>
      <c r="C68" s="22">
        <v>52114</v>
      </c>
      <c r="D68" s="22">
        <v>43210</v>
      </c>
      <c r="E68" s="22">
        <v>21951</v>
      </c>
      <c r="F68" s="22">
        <v>10972</v>
      </c>
      <c r="G68" s="22">
        <v>15445</v>
      </c>
    </row>
    <row r="69" spans="1:7" ht="13.5">
      <c r="A69" s="3" t="s">
        <v>205</v>
      </c>
      <c r="B69" s="22">
        <v>19</v>
      </c>
      <c r="C69" s="22">
        <v>19</v>
      </c>
      <c r="D69" s="22">
        <v>20</v>
      </c>
      <c r="E69" s="22">
        <v>20</v>
      </c>
      <c r="F69" s="22">
        <v>23</v>
      </c>
      <c r="G69" s="22">
        <v>24</v>
      </c>
    </row>
    <row r="70" spans="1:7" ht="13.5">
      <c r="A70" s="3" t="s">
        <v>206</v>
      </c>
      <c r="B70" s="22">
        <v>1173</v>
      </c>
      <c r="C70" s="22">
        <v>1676</v>
      </c>
      <c r="D70" s="22">
        <v>2015</v>
      </c>
      <c r="E70" s="22">
        <v>2318</v>
      </c>
      <c r="F70" s="22">
        <v>2668</v>
      </c>
      <c r="G70" s="22">
        <v>2137</v>
      </c>
    </row>
    <row r="71" spans="1:7" ht="13.5">
      <c r="A71" s="3" t="s">
        <v>207</v>
      </c>
      <c r="B71" s="22"/>
      <c r="C71" s="22">
        <v>8777</v>
      </c>
      <c r="D71" s="22">
        <v>9992</v>
      </c>
      <c r="E71" s="22">
        <v>11227</v>
      </c>
      <c r="F71" s="22">
        <v>11595</v>
      </c>
      <c r="G71" s="22">
        <v>9875</v>
      </c>
    </row>
    <row r="72" spans="1:7" ht="13.5">
      <c r="A72" s="3" t="s">
        <v>163</v>
      </c>
      <c r="B72" s="22">
        <v>3132</v>
      </c>
      <c r="C72" s="22">
        <v>4832</v>
      </c>
      <c r="D72" s="22">
        <v>10105</v>
      </c>
      <c r="E72" s="22">
        <v>6314</v>
      </c>
      <c r="F72" s="22">
        <v>4533</v>
      </c>
      <c r="G72" s="22"/>
    </row>
    <row r="73" spans="1:7" ht="13.5">
      <c r="A73" s="3" t="s">
        <v>169</v>
      </c>
      <c r="B73" s="22">
        <v>1142</v>
      </c>
      <c r="C73" s="22">
        <v>3232</v>
      </c>
      <c r="D73" s="22">
        <v>7711</v>
      </c>
      <c r="E73" s="22">
        <v>8296</v>
      </c>
      <c r="F73" s="22">
        <v>3902</v>
      </c>
      <c r="G73" s="22">
        <v>4413</v>
      </c>
    </row>
    <row r="74" spans="1:7" ht="13.5">
      <c r="A74" s="3" t="s">
        <v>170</v>
      </c>
      <c r="B74" s="22">
        <v>-1315</v>
      </c>
      <c r="C74" s="22">
        <v>-150</v>
      </c>
      <c r="D74" s="22">
        <v>-4069</v>
      </c>
      <c r="E74" s="22">
        <v>-6230</v>
      </c>
      <c r="F74" s="22">
        <v>-3339</v>
      </c>
      <c r="G74" s="22">
        <v>-2357</v>
      </c>
    </row>
    <row r="75" spans="1:7" ht="13.5">
      <c r="A75" s="3" t="s">
        <v>208</v>
      </c>
      <c r="B75" s="22">
        <v>956244</v>
      </c>
      <c r="C75" s="22">
        <v>557620</v>
      </c>
      <c r="D75" s="22">
        <v>515262</v>
      </c>
      <c r="E75" s="22">
        <v>489575</v>
      </c>
      <c r="F75" s="22">
        <v>433627</v>
      </c>
      <c r="G75" s="22">
        <v>474320</v>
      </c>
    </row>
    <row r="76" spans="1:7" ht="13.5">
      <c r="A76" s="2" t="s">
        <v>209</v>
      </c>
      <c r="B76" s="22">
        <v>1061339</v>
      </c>
      <c r="C76" s="22">
        <v>918267</v>
      </c>
      <c r="D76" s="22">
        <v>916634</v>
      </c>
      <c r="E76" s="22">
        <v>929917</v>
      </c>
      <c r="F76" s="22">
        <v>917024</v>
      </c>
      <c r="G76" s="22">
        <v>955059</v>
      </c>
    </row>
    <row r="77" spans="1:7" ht="14.25" thickBot="1">
      <c r="A77" s="5" t="s">
        <v>210</v>
      </c>
      <c r="B77" s="23">
        <v>1181911</v>
      </c>
      <c r="C77" s="23">
        <v>1259005</v>
      </c>
      <c r="D77" s="23">
        <v>1257984</v>
      </c>
      <c r="E77" s="23">
        <v>1281287</v>
      </c>
      <c r="F77" s="23">
        <v>1389387</v>
      </c>
      <c r="G77" s="23">
        <v>1395644</v>
      </c>
    </row>
    <row r="78" spans="1:7" ht="14.25" thickTop="1">
      <c r="A78" s="2" t="s">
        <v>211</v>
      </c>
      <c r="B78" s="22"/>
      <c r="C78" s="22">
        <v>184</v>
      </c>
      <c r="D78" s="22">
        <v>218</v>
      </c>
      <c r="E78" s="22">
        <v>230</v>
      </c>
      <c r="F78" s="22">
        <v>213</v>
      </c>
      <c r="G78" s="22">
        <v>250</v>
      </c>
    </row>
    <row r="79" spans="1:7" ht="13.5">
      <c r="A79" s="2" t="s">
        <v>212</v>
      </c>
      <c r="B79" s="22">
        <v>60</v>
      </c>
      <c r="C79" s="22">
        <v>89442</v>
      </c>
      <c r="D79" s="22">
        <v>76324</v>
      </c>
      <c r="E79" s="22">
        <v>77439</v>
      </c>
      <c r="F79" s="22">
        <v>77643</v>
      </c>
      <c r="G79" s="22">
        <v>103968</v>
      </c>
    </row>
    <row r="80" spans="1:7" ht="13.5">
      <c r="A80" s="2" t="s">
        <v>213</v>
      </c>
      <c r="B80" s="22">
        <v>200442</v>
      </c>
      <c r="C80" s="22">
        <v>175173</v>
      </c>
      <c r="D80" s="22">
        <v>182561</v>
      </c>
      <c r="E80" s="22">
        <v>164950</v>
      </c>
      <c r="F80" s="22">
        <v>271765</v>
      </c>
      <c r="G80" s="22">
        <v>171786</v>
      </c>
    </row>
    <row r="81" spans="1:7" ht="13.5">
      <c r="A81" s="2" t="s">
        <v>214</v>
      </c>
      <c r="B81" s="22">
        <v>127456</v>
      </c>
      <c r="C81" s="22">
        <v>158622</v>
      </c>
      <c r="D81" s="22">
        <v>30164</v>
      </c>
      <c r="E81" s="22">
        <v>15831</v>
      </c>
      <c r="F81" s="22">
        <v>50456</v>
      </c>
      <c r="G81" s="22">
        <v>68759</v>
      </c>
    </row>
    <row r="82" spans="1:7" ht="13.5">
      <c r="A82" s="2" t="s">
        <v>215</v>
      </c>
      <c r="B82" s="22"/>
      <c r="C82" s="22"/>
      <c r="D82" s="22"/>
      <c r="E82" s="22">
        <v>11000</v>
      </c>
      <c r="F82" s="22">
        <v>54000</v>
      </c>
      <c r="G82" s="22">
        <v>165000</v>
      </c>
    </row>
    <row r="83" spans="1:7" ht="13.5">
      <c r="A83" s="2" t="s">
        <v>216</v>
      </c>
      <c r="B83" s="22">
        <v>20000</v>
      </c>
      <c r="C83" s="22"/>
      <c r="D83" s="22">
        <v>20000</v>
      </c>
      <c r="E83" s="22">
        <v>40000</v>
      </c>
      <c r="F83" s="22"/>
      <c r="G83" s="22"/>
    </row>
    <row r="84" spans="1:7" ht="13.5">
      <c r="A84" s="2" t="s">
        <v>217</v>
      </c>
      <c r="B84" s="22">
        <v>1</v>
      </c>
      <c r="C84" s="22">
        <v>8</v>
      </c>
      <c r="D84" s="22">
        <v>10</v>
      </c>
      <c r="E84" s="22">
        <v>8</v>
      </c>
      <c r="F84" s="22">
        <v>3</v>
      </c>
      <c r="G84" s="22"/>
    </row>
    <row r="85" spans="1:7" ht="13.5">
      <c r="A85" s="2" t="s">
        <v>218</v>
      </c>
      <c r="B85" s="22">
        <v>3960</v>
      </c>
      <c r="C85" s="22">
        <v>4583</v>
      </c>
      <c r="D85" s="22">
        <v>4524</v>
      </c>
      <c r="E85" s="22">
        <v>9797</v>
      </c>
      <c r="F85" s="22">
        <v>10907</v>
      </c>
      <c r="G85" s="22">
        <v>14626</v>
      </c>
    </row>
    <row r="86" spans="1:7" ht="13.5">
      <c r="A86" s="2" t="s">
        <v>219</v>
      </c>
      <c r="B86" s="22">
        <v>5055</v>
      </c>
      <c r="C86" s="22">
        <v>18586</v>
      </c>
      <c r="D86" s="22">
        <v>18550</v>
      </c>
      <c r="E86" s="22">
        <v>20272</v>
      </c>
      <c r="F86" s="22">
        <v>18270</v>
      </c>
      <c r="G86" s="22">
        <v>19762</v>
      </c>
    </row>
    <row r="87" spans="1:7" ht="13.5">
      <c r="A87" s="2" t="s">
        <v>220</v>
      </c>
      <c r="B87" s="22">
        <v>190</v>
      </c>
      <c r="C87" s="22">
        <v>530</v>
      </c>
      <c r="D87" s="22">
        <v>246</v>
      </c>
      <c r="E87" s="22">
        <v>491</v>
      </c>
      <c r="F87" s="22">
        <v>349</v>
      </c>
      <c r="G87" s="22">
        <v>355</v>
      </c>
    </row>
    <row r="88" spans="1:7" ht="13.5">
      <c r="A88" s="2" t="s">
        <v>222</v>
      </c>
      <c r="B88" s="22">
        <v>1102</v>
      </c>
      <c r="C88" s="22">
        <v>1851</v>
      </c>
      <c r="D88" s="22">
        <v>1384</v>
      </c>
      <c r="E88" s="22">
        <v>1447</v>
      </c>
      <c r="F88" s="22">
        <v>1561</v>
      </c>
      <c r="G88" s="22">
        <v>1259</v>
      </c>
    </row>
    <row r="89" spans="1:7" ht="13.5">
      <c r="A89" s="2" t="s">
        <v>223</v>
      </c>
      <c r="B89" s="22"/>
      <c r="C89" s="22">
        <v>52</v>
      </c>
      <c r="D89" s="22">
        <v>17</v>
      </c>
      <c r="E89" s="22">
        <v>14</v>
      </c>
      <c r="F89" s="22">
        <v>13</v>
      </c>
      <c r="G89" s="22">
        <v>76</v>
      </c>
    </row>
    <row r="90" spans="1:7" ht="13.5">
      <c r="A90" s="2" t="s">
        <v>224</v>
      </c>
      <c r="B90" s="22"/>
      <c r="C90" s="22"/>
      <c r="D90" s="22"/>
      <c r="E90" s="22"/>
      <c r="F90" s="22">
        <v>998</v>
      </c>
      <c r="G90" s="22"/>
    </row>
    <row r="91" spans="1:7" ht="13.5">
      <c r="A91" s="2"/>
      <c r="B91" s="22"/>
      <c r="C91" s="22">
        <v>66</v>
      </c>
      <c r="D91" s="22">
        <v>936</v>
      </c>
      <c r="E91" s="22"/>
      <c r="F91" s="22"/>
      <c r="G91" s="22"/>
    </row>
    <row r="92" spans="1:7" ht="13.5">
      <c r="A92" s="2" t="s">
        <v>169</v>
      </c>
      <c r="B92" s="22">
        <v>0</v>
      </c>
      <c r="C92" s="22">
        <v>759</v>
      </c>
      <c r="D92" s="22">
        <v>1571</v>
      </c>
      <c r="E92" s="22">
        <v>4849</v>
      </c>
      <c r="F92" s="22">
        <v>1033</v>
      </c>
      <c r="G92" s="22">
        <v>768</v>
      </c>
    </row>
    <row r="93" spans="1:7" ht="13.5">
      <c r="A93" s="2" t="s">
        <v>225</v>
      </c>
      <c r="B93" s="22">
        <v>358272</v>
      </c>
      <c r="C93" s="22">
        <v>449863</v>
      </c>
      <c r="D93" s="22">
        <v>336509</v>
      </c>
      <c r="E93" s="22">
        <v>346333</v>
      </c>
      <c r="F93" s="22">
        <v>487217</v>
      </c>
      <c r="G93" s="22">
        <v>546614</v>
      </c>
    </row>
    <row r="94" spans="1:7" ht="13.5">
      <c r="A94" s="2" t="s">
        <v>226</v>
      </c>
      <c r="B94" s="22">
        <v>140000</v>
      </c>
      <c r="C94" s="22">
        <v>120000</v>
      </c>
      <c r="D94" s="22">
        <v>80000</v>
      </c>
      <c r="E94" s="22">
        <v>60000</v>
      </c>
      <c r="F94" s="22">
        <v>100000</v>
      </c>
      <c r="G94" s="22">
        <v>100000</v>
      </c>
    </row>
    <row r="95" spans="1:7" ht="13.5">
      <c r="A95" s="2" t="s">
        <v>227</v>
      </c>
      <c r="B95" s="22">
        <v>319201</v>
      </c>
      <c r="C95" s="22">
        <v>310467</v>
      </c>
      <c r="D95" s="22">
        <v>469098</v>
      </c>
      <c r="E95" s="22">
        <v>499367</v>
      </c>
      <c r="F95" s="22">
        <v>431446</v>
      </c>
      <c r="G95" s="22">
        <v>315446</v>
      </c>
    </row>
    <row r="96" spans="1:7" ht="13.5">
      <c r="A96" s="2" t="s">
        <v>228</v>
      </c>
      <c r="B96" s="22">
        <v>13</v>
      </c>
      <c r="C96" s="22">
        <v>145</v>
      </c>
      <c r="D96" s="22">
        <v>650</v>
      </c>
      <c r="E96" s="22">
        <v>627</v>
      </c>
      <c r="F96" s="22">
        <v>620</v>
      </c>
      <c r="G96" s="22">
        <v>690</v>
      </c>
    </row>
    <row r="97" spans="1:7" ht="13.5">
      <c r="A97" s="2" t="s">
        <v>217</v>
      </c>
      <c r="B97" s="22">
        <v>1</v>
      </c>
      <c r="C97" s="22">
        <v>5</v>
      </c>
      <c r="D97" s="22">
        <v>17</v>
      </c>
      <c r="E97" s="22">
        <v>20</v>
      </c>
      <c r="F97" s="22">
        <v>23</v>
      </c>
      <c r="G97" s="22"/>
    </row>
    <row r="98" spans="1:7" ht="13.5">
      <c r="A98" s="2" t="s">
        <v>221</v>
      </c>
      <c r="B98" s="22"/>
      <c r="C98" s="22"/>
      <c r="D98" s="22"/>
      <c r="E98" s="22"/>
      <c r="F98" s="22"/>
      <c r="G98" s="22">
        <v>16067</v>
      </c>
    </row>
    <row r="99" spans="1:7" ht="13.5">
      <c r="A99" s="2" t="s">
        <v>229</v>
      </c>
      <c r="B99" s="22">
        <v>4318</v>
      </c>
      <c r="C99" s="22">
        <v>22873</v>
      </c>
      <c r="D99" s="22">
        <v>21998</v>
      </c>
      <c r="E99" s="22">
        <v>21214</v>
      </c>
      <c r="F99" s="22">
        <v>21866</v>
      </c>
      <c r="G99" s="22">
        <v>24732</v>
      </c>
    </row>
    <row r="100" spans="1:7" ht="13.5">
      <c r="A100" s="2" t="s">
        <v>230</v>
      </c>
      <c r="B100" s="22">
        <v>93</v>
      </c>
      <c r="C100" s="22">
        <v>73</v>
      </c>
      <c r="D100" s="22">
        <v>52</v>
      </c>
      <c r="E100" s="22">
        <v>31</v>
      </c>
      <c r="F100" s="22">
        <v>67</v>
      </c>
      <c r="G100" s="22">
        <v>44</v>
      </c>
    </row>
    <row r="101" spans="1:7" ht="13.5">
      <c r="A101" s="2" t="s">
        <v>231</v>
      </c>
      <c r="B101" s="22">
        <v>31</v>
      </c>
      <c r="C101" s="22">
        <v>925</v>
      </c>
      <c r="D101" s="22">
        <v>929</v>
      </c>
      <c r="E101" s="22">
        <v>1002</v>
      </c>
      <c r="F101" s="22">
        <v>963</v>
      </c>
      <c r="G101" s="22">
        <v>965</v>
      </c>
    </row>
    <row r="102" spans="1:7" ht="13.5">
      <c r="A102" s="2" t="s">
        <v>232</v>
      </c>
      <c r="B102" s="22"/>
      <c r="C102" s="22">
        <v>107</v>
      </c>
      <c r="D102" s="22">
        <v>94</v>
      </c>
      <c r="E102" s="22">
        <v>84</v>
      </c>
      <c r="F102" s="22">
        <v>69</v>
      </c>
      <c r="G102" s="22">
        <v>62</v>
      </c>
    </row>
    <row r="103" spans="1:7" ht="13.5">
      <c r="A103" s="2" t="s">
        <v>233</v>
      </c>
      <c r="B103" s="22">
        <v>4</v>
      </c>
      <c r="C103" s="22">
        <v>72</v>
      </c>
      <c r="D103" s="22">
        <v>81</v>
      </c>
      <c r="E103" s="22">
        <v>54</v>
      </c>
      <c r="F103" s="22">
        <v>87</v>
      </c>
      <c r="G103" s="22">
        <v>189</v>
      </c>
    </row>
    <row r="104" spans="1:7" ht="13.5">
      <c r="A104" s="2" t="s">
        <v>235</v>
      </c>
      <c r="B104" s="22">
        <v>463665</v>
      </c>
      <c r="C104" s="22">
        <v>454669</v>
      </c>
      <c r="D104" s="22">
        <v>572922</v>
      </c>
      <c r="E104" s="22">
        <v>582402</v>
      </c>
      <c r="F104" s="22">
        <v>555145</v>
      </c>
      <c r="G104" s="22">
        <v>458197</v>
      </c>
    </row>
    <row r="105" spans="1:7" ht="14.25" thickBot="1">
      <c r="A105" s="5" t="s">
        <v>237</v>
      </c>
      <c r="B105" s="23">
        <v>821937</v>
      </c>
      <c r="C105" s="23">
        <v>904533</v>
      </c>
      <c r="D105" s="23">
        <v>909432</v>
      </c>
      <c r="E105" s="23">
        <v>928736</v>
      </c>
      <c r="F105" s="23">
        <v>1042362</v>
      </c>
      <c r="G105" s="23">
        <v>1004812</v>
      </c>
    </row>
    <row r="106" spans="1:7" ht="14.25" thickTop="1">
      <c r="A106" s="2" t="s">
        <v>238</v>
      </c>
      <c r="B106" s="22">
        <v>103880</v>
      </c>
      <c r="C106" s="22">
        <v>103880</v>
      </c>
      <c r="D106" s="22">
        <v>103880</v>
      </c>
      <c r="E106" s="22">
        <v>103880</v>
      </c>
      <c r="F106" s="22">
        <v>103880</v>
      </c>
      <c r="G106" s="22">
        <v>103880</v>
      </c>
    </row>
    <row r="107" spans="1:7" ht="13.5">
      <c r="A107" s="3" t="s">
        <v>239</v>
      </c>
      <c r="B107" s="22">
        <v>108640</v>
      </c>
      <c r="C107" s="22">
        <v>108640</v>
      </c>
      <c r="D107" s="22">
        <v>108640</v>
      </c>
      <c r="E107" s="22">
        <v>108640</v>
      </c>
      <c r="F107" s="22">
        <v>108640</v>
      </c>
      <c r="G107" s="22">
        <v>108640</v>
      </c>
    </row>
    <row r="108" spans="1:7" ht="13.5">
      <c r="A108" s="3" t="s">
        <v>240</v>
      </c>
      <c r="B108" s="22">
        <v>1425</v>
      </c>
      <c r="C108" s="22">
        <v>1515</v>
      </c>
      <c r="D108" s="22">
        <v>1522</v>
      </c>
      <c r="E108" s="22">
        <v>1525</v>
      </c>
      <c r="F108" s="22">
        <v>1538</v>
      </c>
      <c r="G108" s="22">
        <v>1561</v>
      </c>
    </row>
    <row r="109" spans="1:7" ht="13.5">
      <c r="A109" s="3" t="s">
        <v>241</v>
      </c>
      <c r="B109" s="22">
        <v>110065</v>
      </c>
      <c r="C109" s="22">
        <v>110155</v>
      </c>
      <c r="D109" s="22">
        <v>110162</v>
      </c>
      <c r="E109" s="22">
        <v>110165</v>
      </c>
      <c r="F109" s="22">
        <v>110178</v>
      </c>
      <c r="G109" s="22">
        <v>110202</v>
      </c>
    </row>
    <row r="110" spans="1:7" ht="13.5">
      <c r="A110" s="3" t="s">
        <v>242</v>
      </c>
      <c r="B110" s="22">
        <v>24646</v>
      </c>
      <c r="C110" s="22">
        <v>24646</v>
      </c>
      <c r="D110" s="22">
        <v>24646</v>
      </c>
      <c r="E110" s="22">
        <v>24646</v>
      </c>
      <c r="F110" s="22">
        <v>24646</v>
      </c>
      <c r="G110" s="22">
        <v>24646</v>
      </c>
    </row>
    <row r="111" spans="1:7" ht="13.5">
      <c r="A111" s="4" t="s">
        <v>243</v>
      </c>
      <c r="B111" s="22"/>
      <c r="C111" s="22">
        <v>2800</v>
      </c>
      <c r="D111" s="22">
        <v>2800</v>
      </c>
      <c r="E111" s="22">
        <v>2800</v>
      </c>
      <c r="F111" s="22">
        <v>2800</v>
      </c>
      <c r="G111" s="22">
        <v>2800</v>
      </c>
    </row>
    <row r="112" spans="1:7" ht="13.5">
      <c r="A112" s="4" t="s">
        <v>244</v>
      </c>
      <c r="B112" s="22"/>
      <c r="C112" s="22">
        <v>411</v>
      </c>
      <c r="D112" s="22">
        <v>411</v>
      </c>
      <c r="E112" s="22">
        <v>411</v>
      </c>
      <c r="F112" s="22">
        <v>411</v>
      </c>
      <c r="G112" s="22">
        <v>411</v>
      </c>
    </row>
    <row r="113" spans="1:7" ht="13.5">
      <c r="A113" s="4" t="s">
        <v>245</v>
      </c>
      <c r="B113" s="22">
        <v>12357</v>
      </c>
      <c r="C113" s="22">
        <v>14710</v>
      </c>
      <c r="D113" s="22">
        <v>21468</v>
      </c>
      <c r="E113" s="22">
        <v>22050</v>
      </c>
      <c r="F113" s="22">
        <v>21293</v>
      </c>
      <c r="G113" s="22">
        <v>20439</v>
      </c>
    </row>
    <row r="114" spans="1:7" ht="13.5">
      <c r="A114" s="4" t="s">
        <v>246</v>
      </c>
      <c r="B114" s="22"/>
      <c r="C114" s="22"/>
      <c r="D114" s="22">
        <v>1321</v>
      </c>
      <c r="E114" s="22">
        <v>1717</v>
      </c>
      <c r="F114" s="22">
        <v>2130</v>
      </c>
      <c r="G114" s="22">
        <v>2384</v>
      </c>
    </row>
    <row r="115" spans="1:7" ht="13.5">
      <c r="A115" s="4" t="s">
        <v>247</v>
      </c>
      <c r="B115" s="22">
        <v>633</v>
      </c>
      <c r="C115" s="22">
        <v>705</v>
      </c>
      <c r="D115" s="22">
        <v>723</v>
      </c>
      <c r="E115" s="22">
        <v>767</v>
      </c>
      <c r="F115" s="22">
        <v>732</v>
      </c>
      <c r="G115" s="22">
        <v>697</v>
      </c>
    </row>
    <row r="116" spans="1:7" ht="13.5">
      <c r="A116" s="4" t="s">
        <v>248</v>
      </c>
      <c r="B116" s="22">
        <v>101729</v>
      </c>
      <c r="C116" s="22">
        <v>98518</v>
      </c>
      <c r="D116" s="22">
        <v>98518</v>
      </c>
      <c r="E116" s="22">
        <v>98518</v>
      </c>
      <c r="F116" s="22">
        <v>125518</v>
      </c>
      <c r="G116" s="22">
        <v>125518</v>
      </c>
    </row>
    <row r="117" spans="1:7" ht="13.5">
      <c r="A117" s="4" t="s">
        <v>249</v>
      </c>
      <c r="B117" s="22">
        <v>28399</v>
      </c>
      <c r="C117" s="22">
        <v>26998</v>
      </c>
      <c r="D117" s="22">
        <v>13562</v>
      </c>
      <c r="E117" s="22">
        <v>11113</v>
      </c>
      <c r="F117" s="22">
        <v>-17023</v>
      </c>
      <c r="G117" s="22">
        <v>8247</v>
      </c>
    </row>
    <row r="118" spans="1:7" ht="13.5">
      <c r="A118" s="3" t="s">
        <v>250</v>
      </c>
      <c r="B118" s="22">
        <v>167766</v>
      </c>
      <c r="C118" s="22">
        <v>168791</v>
      </c>
      <c r="D118" s="22">
        <v>163452</v>
      </c>
      <c r="E118" s="22">
        <v>162025</v>
      </c>
      <c r="F118" s="22">
        <v>160508</v>
      </c>
      <c r="G118" s="22">
        <v>185145</v>
      </c>
    </row>
    <row r="119" spans="1:7" ht="13.5">
      <c r="A119" s="2" t="s">
        <v>251</v>
      </c>
      <c r="B119" s="22">
        <v>-35453</v>
      </c>
      <c r="C119" s="22">
        <v>-35671</v>
      </c>
      <c r="D119" s="22">
        <v>-35640</v>
      </c>
      <c r="E119" s="22">
        <v>-35548</v>
      </c>
      <c r="F119" s="22">
        <v>-35500</v>
      </c>
      <c r="G119" s="22">
        <v>-35254</v>
      </c>
    </row>
    <row r="120" spans="1:7" ht="13.5">
      <c r="A120" s="2" t="s">
        <v>253</v>
      </c>
      <c r="B120" s="22">
        <v>346260</v>
      </c>
      <c r="C120" s="22">
        <v>347157</v>
      </c>
      <c r="D120" s="22">
        <v>341855</v>
      </c>
      <c r="E120" s="22">
        <v>340523</v>
      </c>
      <c r="F120" s="22">
        <v>339067</v>
      </c>
      <c r="G120" s="22">
        <v>363973</v>
      </c>
    </row>
    <row r="121" spans="1:7" ht="13.5">
      <c r="A121" s="2" t="s">
        <v>254</v>
      </c>
      <c r="B121" s="22">
        <v>13478</v>
      </c>
      <c r="C121" s="22">
        <v>6968</v>
      </c>
      <c r="D121" s="22">
        <v>6284</v>
      </c>
      <c r="E121" s="22">
        <v>11567</v>
      </c>
      <c r="F121" s="22">
        <v>7768</v>
      </c>
      <c r="G121" s="22">
        <v>26634</v>
      </c>
    </row>
    <row r="122" spans="1:7" ht="13.5">
      <c r="A122" s="2" t="s">
        <v>255</v>
      </c>
      <c r="B122" s="22"/>
      <c r="C122" s="22">
        <v>0</v>
      </c>
      <c r="D122" s="22">
        <v>128</v>
      </c>
      <c r="E122" s="22">
        <v>243</v>
      </c>
      <c r="F122" s="22"/>
      <c r="G122" s="22">
        <v>107</v>
      </c>
    </row>
    <row r="123" spans="1:7" ht="13.5">
      <c r="A123" s="2" t="s">
        <v>258</v>
      </c>
      <c r="B123" s="22">
        <v>13478</v>
      </c>
      <c r="C123" s="22">
        <v>6969</v>
      </c>
      <c r="D123" s="22">
        <v>6412</v>
      </c>
      <c r="E123" s="22">
        <v>11811</v>
      </c>
      <c r="F123" s="22">
        <v>7768</v>
      </c>
      <c r="G123" s="22">
        <v>26742</v>
      </c>
    </row>
    <row r="124" spans="1:7" ht="13.5">
      <c r="A124" s="6" t="s">
        <v>259</v>
      </c>
      <c r="B124" s="22">
        <v>235</v>
      </c>
      <c r="C124" s="22">
        <v>346</v>
      </c>
      <c r="D124" s="22">
        <v>284</v>
      </c>
      <c r="E124" s="22">
        <v>216</v>
      </c>
      <c r="F124" s="22">
        <v>188</v>
      </c>
      <c r="G124" s="22">
        <v>115</v>
      </c>
    </row>
    <row r="125" spans="1:7" ht="13.5">
      <c r="A125" s="6" t="s">
        <v>261</v>
      </c>
      <c r="B125" s="22">
        <v>359974</v>
      </c>
      <c r="C125" s="22">
        <v>354472</v>
      </c>
      <c r="D125" s="22">
        <v>348552</v>
      </c>
      <c r="E125" s="22">
        <v>352550</v>
      </c>
      <c r="F125" s="22">
        <v>347024</v>
      </c>
      <c r="G125" s="22">
        <v>390831</v>
      </c>
    </row>
    <row r="126" spans="1:7" ht="14.25" thickBot="1">
      <c r="A126" s="7" t="s">
        <v>262</v>
      </c>
      <c r="B126" s="22">
        <v>1181911</v>
      </c>
      <c r="C126" s="22">
        <v>1259005</v>
      </c>
      <c r="D126" s="22">
        <v>1257984</v>
      </c>
      <c r="E126" s="22">
        <v>1281287</v>
      </c>
      <c r="F126" s="22">
        <v>1389387</v>
      </c>
      <c r="G126" s="22">
        <v>1395644</v>
      </c>
    </row>
    <row r="127" spans="1:7" ht="14.25" thickTop="1">
      <c r="A127" s="8"/>
      <c r="B127" s="24"/>
      <c r="C127" s="24"/>
      <c r="D127" s="24"/>
      <c r="E127" s="24"/>
      <c r="F127" s="24"/>
      <c r="G127" s="24"/>
    </row>
    <row r="129" ht="13.5">
      <c r="A129" s="20" t="s">
        <v>267</v>
      </c>
    </row>
    <row r="130" ht="13.5">
      <c r="A130" s="20" t="s">
        <v>268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2014-02-13T08:21:56Z</dcterms:created>
  <dcterms:modified xsi:type="dcterms:W3CDTF">2014-02-13T08:22:07Z</dcterms:modified>
  <cp:category/>
  <cp:version/>
  <cp:contentType/>
  <cp:contentStatus/>
</cp:coreProperties>
</file>