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<sst xmlns="http://schemas.openxmlformats.org/spreadsheetml/2006/main" count="754" uniqueCount="283">
  <si>
    <t>繰延ヘッジ損益</t>
  </si>
  <si>
    <t>為替換算調整勘定</t>
  </si>
  <si>
    <t>少数株主持分</t>
  </si>
  <si>
    <t>連結・貸借対照表</t>
  </si>
  <si>
    <t>累積四半期</t>
  </si>
  <si>
    <t>2013/04/01</t>
  </si>
  <si>
    <t>貸倒引当金の増減額（△は減少）</t>
  </si>
  <si>
    <t>役員退職慰労引当金の増減額（△は減少）</t>
  </si>
  <si>
    <t>退職給付引当金の増減額（△は減少）</t>
  </si>
  <si>
    <t>受取利息及び受取配当金</t>
  </si>
  <si>
    <t>為替差損益（△は益）</t>
  </si>
  <si>
    <t>有形固定資産売却損益（△は益）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</si>
  <si>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</si>
  <si>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</si>
  <si>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</si>
  <si>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</si>
  <si>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</si>
  <si>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</si>
  <si>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</si>
  <si>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</si>
  <si>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その他の支出</t>
  </si>
  <si>
    <t>営業活動によるキャッシュ・フロー</t>
  </si>
  <si>
    <t>有形固定資産の取得による支出</t>
  </si>
  <si>
    <t>有形固定資産の売却による収入</t>
  </si>
  <si>
    <t>投資有価証券の取得による支出</t>
  </si>
  <si>
    <t>貸付けによる支出</t>
  </si>
  <si>
    <t>貸付金の回収による収入</t>
  </si>
  <si>
    <t>連結の範囲の変更を伴う子会社株式の売却による支出</t>
  </si>
  <si>
    <t>子会社株式の取得による支出</t>
  </si>
  <si>
    <t>関係会社株式の取得による支出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</si>
  <si>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</si>
  <si>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</si>
  <si>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</si>
  <si>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</si>
  <si>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株式の発行による収入</t>
  </si>
  <si>
    <t>少数株主からの払込みによる収入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</si>
  <si>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</si>
  <si>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</si>
  <si>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</si>
  <si>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</si>
  <si>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</si>
  <si>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</si>
  <si>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</si>
  <si>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連結除外に伴う現金及び現金同等物の減少額</t>
  </si>
  <si>
    <t>連結・キャッシュフロー計算書</t>
  </si>
  <si>
    <t>売上原価</t>
  </si>
  <si>
    <t>負ののれん償却額</t>
  </si>
  <si>
    <t>持分法による投資利益</t>
  </si>
  <si>
    <t>持分法による投資損失</t>
  </si>
  <si>
    <t>特別利益</t>
  </si>
  <si>
    <t>子会社役員特別退職金</t>
  </si>
  <si>
    <t>子会社清算損</t>
  </si>
  <si>
    <t>投資有価証券売却損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</si>
  <si>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</si>
  <si>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</si>
  <si>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</si>
  <si>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</si>
  <si>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</si>
  <si>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</si>
  <si>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</si>
  <si>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</si>
  <si>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</si>
  <si>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</si>
  <si>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2013/06/25</t>
  </si>
  <si>
    <t>通期</t>
  </si>
  <si>
    <t>2013/03/31</t>
  </si>
  <si>
    <t>2012/03/31</t>
  </si>
  <si>
    <t>2012/06/26</t>
  </si>
  <si>
    <t>2011/03/31</t>
  </si>
  <si>
    <t>2011/06/24</t>
  </si>
  <si>
    <t>2010/03/31</t>
  </si>
  <si>
    <t>2010/06/25</t>
  </si>
  <si>
    <t>2009/03/31</t>
  </si>
  <si>
    <t>2009/06/25</t>
  </si>
  <si>
    <t>2008/03/31</t>
  </si>
  <si>
    <t>現金及び預金</t>
  </si>
  <si>
    <t>現金及び預金</t>
  </si>
  <si>
    <t>百万円</t>
  </si>
  <si>
    <t>受取手形</t>
  </si>
  <si>
    <t>売掛金</t>
  </si>
  <si>
    <t>製品</t>
  </si>
  <si>
    <t>半製品</t>
  </si>
  <si>
    <t>仕掛品</t>
  </si>
  <si>
    <t>原材料</t>
  </si>
  <si>
    <t>貯蔵品</t>
  </si>
  <si>
    <t>原材料及び貯蔵品</t>
  </si>
  <si>
    <t>立木</t>
  </si>
  <si>
    <t>前払費用</t>
  </si>
  <si>
    <t>未収消費税等</t>
  </si>
  <si>
    <t>未収入金</t>
  </si>
  <si>
    <t>仮払金</t>
  </si>
  <si>
    <t>繰延税金資産</t>
  </si>
  <si>
    <t>関係会社短期貸付金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</si>
  <si>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</si>
  <si>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</si>
  <si>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</si>
  <si>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</si>
  <si>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</si>
  <si>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</si>
  <si>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</si>
  <si>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</si>
  <si>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</si>
  <si>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リース資産</t>
  </si>
  <si>
    <t>建設仮勘定</t>
  </si>
  <si>
    <t>植林木</t>
  </si>
  <si>
    <t>有形固定資産</t>
  </si>
  <si>
    <t>特許権</t>
  </si>
  <si>
    <t>ソフトウエア</t>
  </si>
  <si>
    <t>電話加入権</t>
  </si>
  <si>
    <t>無形固定資産</t>
  </si>
  <si>
    <t>投資有価証券</t>
  </si>
  <si>
    <t>関係会社株式</t>
  </si>
  <si>
    <t>関係会社長期貸付金</t>
  </si>
  <si>
    <t>破産更生債権等</t>
  </si>
  <si>
    <t>長期前払費用</t>
  </si>
  <si>
    <t>長期未収入金</t>
  </si>
  <si>
    <t>繰延税金資産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</si>
  <si>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</si>
  <si>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</si>
  <si>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</si>
  <si>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</si>
  <si>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</si>
  <si>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</si>
  <si>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</si>
  <si>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1年内償還予定の社債</t>
  </si>
  <si>
    <t>リース債務</t>
  </si>
  <si>
    <t>未払金</t>
  </si>
  <si>
    <t>未払費用</t>
  </si>
  <si>
    <t>未払法人税等</t>
  </si>
  <si>
    <t>未払消費税等</t>
  </si>
  <si>
    <t>預り金</t>
  </si>
  <si>
    <t>賞与引当金</t>
  </si>
  <si>
    <t>設備関係支払手形</t>
  </si>
  <si>
    <t>流動負債</t>
  </si>
  <si>
    <t>長期借入金</t>
  </si>
  <si>
    <t>退職給付引当金</t>
  </si>
  <si>
    <t>役員退職慰労引当金</t>
  </si>
  <si>
    <t>長期預り保証金</t>
  </si>
  <si>
    <t>固定負債</t>
  </si>
  <si>
    <t>負債</t>
  </si>
  <si>
    <t>資本金</t>
  </si>
  <si>
    <t>資本金</t>
  </si>
  <si>
    <t>資本準備金</t>
  </si>
  <si>
    <t>資本剰余金</t>
  </si>
  <si>
    <t>利益準備金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</si>
  <si>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</si>
  <si>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</si>
  <si>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</si>
  <si>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</si>
  <si>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</si>
  <si>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</si>
  <si>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</si>
  <si>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</si>
  <si>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</si>
  <si>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</si>
  <si>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負債純資産</t>
  </si>
  <si>
    <t>証券コード</t>
  </si>
  <si>
    <t>企業名</t>
  </si>
  <si>
    <t>株式会社巴川製紙所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</si>
  <si>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</si>
  <si>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</si>
  <si>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</si>
  <si>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</si>
  <si>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</si>
  <si>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</si>
  <si>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</si>
  <si>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</si>
  <si>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</si>
  <si>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</si>
  <si>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</si>
  <si>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会社分割に伴う減少高</t>
  </si>
  <si>
    <t>当期製品製造原価</t>
  </si>
  <si>
    <t>合計</t>
  </si>
  <si>
    <t>製品期末たな卸高</t>
  </si>
  <si>
    <t>製品売上原価</t>
  </si>
  <si>
    <t>売上総利益</t>
  </si>
  <si>
    <t>販売手数料</t>
  </si>
  <si>
    <t>運搬費</t>
  </si>
  <si>
    <t>保管費</t>
  </si>
  <si>
    <t>役員報酬</t>
  </si>
  <si>
    <t>給料及び手当</t>
  </si>
  <si>
    <t>（うち賞与引当金繰入額）</t>
  </si>
  <si>
    <t>（うち退職給付費用）</t>
  </si>
  <si>
    <t>（うち役員退職慰労引当金繰入額）</t>
  </si>
  <si>
    <t>法定福利費</t>
  </si>
  <si>
    <t>福利厚生費</t>
  </si>
  <si>
    <t>減価償却費</t>
  </si>
  <si>
    <t>不動産賃借料</t>
  </si>
  <si>
    <t>租税公課</t>
  </si>
  <si>
    <t>旅費及び交通費</t>
  </si>
  <si>
    <t>研究開発費</t>
  </si>
  <si>
    <t>雑費</t>
  </si>
  <si>
    <t>販売費・一般管理費</t>
  </si>
  <si>
    <t>営業利益</t>
  </si>
  <si>
    <t>受取利息</t>
  </si>
  <si>
    <t>受取配当金</t>
  </si>
  <si>
    <t>受取補償金</t>
  </si>
  <si>
    <t>不動産賃貸料</t>
  </si>
  <si>
    <t>生命保険配当金</t>
  </si>
  <si>
    <t>受取保険金</t>
  </si>
  <si>
    <t>受取ロイヤリティー</t>
  </si>
  <si>
    <t>補助金収入</t>
  </si>
  <si>
    <t>為替差益</t>
  </si>
  <si>
    <t>営業外収益</t>
  </si>
  <si>
    <t>支払利息</t>
  </si>
  <si>
    <t>支払補償費</t>
  </si>
  <si>
    <t>為替差損</t>
  </si>
  <si>
    <t>シンジケートローン手数料</t>
  </si>
  <si>
    <t>東海地震タームローン手数料</t>
  </si>
  <si>
    <t>休止費用</t>
  </si>
  <si>
    <t>営業外費用</t>
  </si>
  <si>
    <t>経常利益</t>
  </si>
  <si>
    <t>固定資産売却益</t>
  </si>
  <si>
    <t>投資有価証券売却益</t>
  </si>
  <si>
    <t>ゴルフ会員権売却益</t>
  </si>
  <si>
    <t>国庫補助金</t>
  </si>
  <si>
    <t>貸倒引当金戻入額</t>
  </si>
  <si>
    <t>特別利益</t>
  </si>
  <si>
    <t>特別退職金</t>
  </si>
  <si>
    <t>たな卸資産廃棄損</t>
  </si>
  <si>
    <t>たな卸資産評価損</t>
  </si>
  <si>
    <t>固定資産売却損</t>
  </si>
  <si>
    <t>固定資産除却損</t>
  </si>
  <si>
    <t>減損損失</t>
  </si>
  <si>
    <t>固定資産圧縮損</t>
  </si>
  <si>
    <t>投資有価証券評価損</t>
  </si>
  <si>
    <t>関係会社株式評価損</t>
  </si>
  <si>
    <t>関係会社支援損</t>
  </si>
  <si>
    <t>災害による損失</t>
  </si>
  <si>
    <t>特別損失</t>
  </si>
  <si>
    <t>税引前四半期純利益</t>
  </si>
  <si>
    <t>法人税、住民税及び事業税</t>
  </si>
  <si>
    <t>過年度法人税等戻入額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</si>
  <si>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</si>
  <si>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</si>
  <si>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</si>
  <si>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</si>
  <si>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</si>
  <si>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</si>
  <si>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</si>
  <si>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2013/11/12</t>
  </si>
  <si>
    <t>2013/09/30</t>
  </si>
  <si>
    <t>2013/08/12</t>
  </si>
  <si>
    <t>2013/06/30</t>
  </si>
  <si>
    <t>2013/02/14</t>
  </si>
  <si>
    <t>2012/12/31</t>
  </si>
  <si>
    <t>2012/11/14</t>
  </si>
  <si>
    <t>2012/09/30</t>
  </si>
  <si>
    <t>2012/08/13</t>
  </si>
  <si>
    <t>2012/06/30</t>
  </si>
  <si>
    <t>2012/02/14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</si>
  <si>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</si>
  <si>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</si>
  <si>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</si>
  <si>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</si>
  <si>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</si>
  <si>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</si>
  <si>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</si>
  <si>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</si>
  <si>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</si>
  <si>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</si>
  <si>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</si>
  <si>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</si>
  <si>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</si>
  <si>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</si>
  <si>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</si>
  <si>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2009/08/12</t>
  </si>
  <si>
    <t>2009/06/30</t>
  </si>
  <si>
    <t>2009/02/16</t>
  </si>
  <si>
    <t>2008/12/31</t>
  </si>
  <si>
    <t>2008/11/14</t>
  </si>
  <si>
    <t>2008/09/30</t>
  </si>
  <si>
    <t>2008/08/13</t>
  </si>
  <si>
    <t>2008/06/30</t>
  </si>
  <si>
    <t>受取手形及び営業未収入金</t>
  </si>
  <si>
    <t>その他</t>
  </si>
  <si>
    <t>建物及び構築物（純額）</t>
  </si>
  <si>
    <t>機械装置及び運搬具（純額）</t>
  </si>
  <si>
    <t>その他（純額）</t>
  </si>
  <si>
    <t>支払手形及び買掛金</t>
  </si>
  <si>
    <t>その他</t>
  </si>
  <si>
    <t>繰延税金負債</t>
  </si>
  <si>
    <t>負ののれん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</si>
</sst>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0" fillId="0" borderId="3" xfId="0" applyFill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4" fillId="0" borderId="3" xfId="0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1" t="s">
        <v>156</v>
      </c>
      <c r="B2" s="15">
        <v>3878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4.25" thickBot="1">
      <c r="A3" s="12" t="s">
        <v>157</v>
      </c>
      <c r="B3" s="1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1" t="s">
        <v>56</v>
      </c>
      <c r="B4" s="16" t="str">
        <f>HYPERLINK("http://www.kabupro.jp/mark/20140212/S100140H.htm","四半期報告書")</f>
        <v>四半期報告書</v>
      </c>
      <c r="C4" s="16" t="str">
        <f>HYPERLINK("http://www.kabupro.jp/mark/20131112/S1000EMM.htm","四半期報告書")</f>
        <v>四半期報告書</v>
      </c>
      <c r="D4" s="16" t="str">
        <f>HYPERLINK("http://www.kabupro.jp/mark/20130812/S000E9NN.htm","四半期報告書")</f>
        <v>四半期報告書</v>
      </c>
      <c r="E4" s="16" t="str">
        <f>HYPERLINK("http://www.kabupro.jp/mark/20130625/S000DPP7.htm","有価証券報告書")</f>
        <v>有価証券報告書</v>
      </c>
      <c r="F4" s="16" t="str">
        <f>HYPERLINK("http://www.kabupro.jp/mark/20140212/S100140H.htm","四半期報告書")</f>
        <v>四半期報告書</v>
      </c>
      <c r="G4" s="16" t="str">
        <f>HYPERLINK("http://www.kabupro.jp/mark/20131112/S1000EMM.htm","四半期報告書")</f>
        <v>四半期報告書</v>
      </c>
      <c r="H4" s="16" t="str">
        <f>HYPERLINK("http://www.kabupro.jp/mark/20130812/S000E9NN.htm","四半期報告書")</f>
        <v>四半期報告書</v>
      </c>
      <c r="I4" s="16" t="str">
        <f>HYPERLINK("http://www.kabupro.jp/mark/20130625/S000DPP7.htm","有価証券報告書")</f>
        <v>有価証券報告書</v>
      </c>
      <c r="J4" s="16" t="str">
        <f>HYPERLINK("http://www.kabupro.jp/mark/20130214/S000CVVP.htm","四半期報告書")</f>
        <v>四半期報告書</v>
      </c>
      <c r="K4" s="16" t="str">
        <f>HYPERLINK("http://www.kabupro.jp/mark/20121114/S000CB96.htm","四半期報告書")</f>
        <v>四半期報告書</v>
      </c>
      <c r="L4" s="16" t="str">
        <f>HYPERLINK("http://www.kabupro.jp/mark/20120813/S000BQR4.htm","四半期報告書")</f>
        <v>四半期報告書</v>
      </c>
      <c r="M4" s="16" t="str">
        <f>HYPERLINK("http://www.kabupro.jp/mark/20120626/S000B60Q.htm","有価証券報告書")</f>
        <v>有価証券報告書</v>
      </c>
      <c r="N4" s="16" t="str">
        <f>HYPERLINK("http://www.kabupro.jp/mark/20120214/S000AC5V.htm","四半期報告書")</f>
        <v>四半期報告書</v>
      </c>
      <c r="O4" s="16" t="str">
        <f>HYPERLINK("http://www.kabupro.jp/mark/20111114/S0009QH7.htm","四半期報告書")</f>
        <v>四半期報告書</v>
      </c>
      <c r="P4" s="16" t="str">
        <f>HYPERLINK("http://www.kabupro.jp/mark/20110812/S00096A2.htm","四半期報告書")</f>
        <v>四半期報告書</v>
      </c>
      <c r="Q4" s="16" t="str">
        <f>HYPERLINK("http://www.kabupro.jp/mark/20110624/S0008LFP.htm","有価証券報告書")</f>
        <v>有価証券報告書</v>
      </c>
      <c r="R4" s="16" t="str">
        <f>HYPERLINK("http://www.kabupro.jp/mark/20110214/S0007T6J.htm","四半期報告書")</f>
        <v>四半期報告書</v>
      </c>
      <c r="S4" s="16" t="str">
        <f>HYPERLINK("http://www.kabupro.jp/mark/20101112/S00076LK.htm","四半期報告書")</f>
        <v>四半期報告書</v>
      </c>
      <c r="T4" s="16" t="str">
        <f>HYPERLINK("http://www.kabupro.jp/mark/20100813/S0006M5G.htm","四半期報告書")</f>
        <v>四半期報告書</v>
      </c>
      <c r="U4" s="16" t="str">
        <f>HYPERLINK("http://www.kabupro.jp/mark/20100625/S00062TR.htm","有価証券報告書")</f>
        <v>有価証券報告書</v>
      </c>
      <c r="V4" s="16" t="str">
        <f>HYPERLINK("http://www.kabupro.jp/mark/20100212/S00056PQ.htm","四半期報告書")</f>
        <v>四半期報告書</v>
      </c>
      <c r="W4" s="16" t="str">
        <f>HYPERLINK("http://www.kabupro.jp/mark/20091113/S0004LGH.htm","四半期報告書")</f>
        <v>四半期報告書</v>
      </c>
      <c r="X4" s="16" t="str">
        <f>HYPERLINK("http://www.kabupro.jp/mark/20090812/S0003XWA.htm","四半期報告書")</f>
        <v>四半期報告書</v>
      </c>
      <c r="Y4" s="16" t="str">
        <f>HYPERLINK("http://www.kabupro.jp/mark/20090625/S0003H2L.htm","有価証券報告書")</f>
        <v>有価証券報告書</v>
      </c>
    </row>
    <row r="5" spans="1:25" ht="14.25" thickBot="1">
      <c r="A5" s="12" t="s">
        <v>57</v>
      </c>
      <c r="B5" s="1" t="s">
        <v>237</v>
      </c>
      <c r="C5" s="1" t="s">
        <v>240</v>
      </c>
      <c r="D5" s="1" t="s">
        <v>242</v>
      </c>
      <c r="E5" s="1" t="s">
        <v>63</v>
      </c>
      <c r="F5" s="1" t="s">
        <v>237</v>
      </c>
      <c r="G5" s="1" t="s">
        <v>240</v>
      </c>
      <c r="H5" s="1" t="s">
        <v>242</v>
      </c>
      <c r="I5" s="1" t="s">
        <v>63</v>
      </c>
      <c r="J5" s="1" t="s">
        <v>244</v>
      </c>
      <c r="K5" s="1" t="s">
        <v>246</v>
      </c>
      <c r="L5" s="1" t="s">
        <v>248</v>
      </c>
      <c r="M5" s="1" t="s">
        <v>67</v>
      </c>
      <c r="N5" s="1" t="s">
        <v>250</v>
      </c>
      <c r="O5" s="1" t="s">
        <v>252</v>
      </c>
      <c r="P5" s="1" t="s">
        <v>254</v>
      </c>
      <c r="Q5" s="1" t="s">
        <v>69</v>
      </c>
      <c r="R5" s="1" t="s">
        <v>256</v>
      </c>
      <c r="S5" s="1" t="s">
        <v>258</v>
      </c>
      <c r="T5" s="1" t="s">
        <v>260</v>
      </c>
      <c r="U5" s="1" t="s">
        <v>71</v>
      </c>
      <c r="V5" s="1" t="s">
        <v>262</v>
      </c>
      <c r="W5" s="1" t="s">
        <v>264</v>
      </c>
      <c r="X5" s="1" t="s">
        <v>266</v>
      </c>
      <c r="Y5" s="1" t="s">
        <v>73</v>
      </c>
    </row>
    <row r="6" spans="1:25" ht="15" thickBot="1" thickTop="1">
      <c r="A6" s="11" t="s">
        <v>58</v>
      </c>
      <c r="B6" s="19" t="s">
        <v>55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4.25" thickTop="1">
      <c r="A7" s="13" t="s">
        <v>59</v>
      </c>
      <c r="B7" s="15" t="s">
        <v>4</v>
      </c>
      <c r="C7" s="15" t="s">
        <v>4</v>
      </c>
      <c r="D7" s="15" t="s">
        <v>4</v>
      </c>
      <c r="E7" s="17" t="s">
        <v>64</v>
      </c>
      <c r="F7" s="15" t="s">
        <v>4</v>
      </c>
      <c r="G7" s="15" t="s">
        <v>4</v>
      </c>
      <c r="H7" s="15" t="s">
        <v>4</v>
      </c>
      <c r="I7" s="17" t="s">
        <v>64</v>
      </c>
      <c r="J7" s="15" t="s">
        <v>4</v>
      </c>
      <c r="K7" s="15" t="s">
        <v>4</v>
      </c>
      <c r="L7" s="15" t="s">
        <v>4</v>
      </c>
      <c r="M7" s="17" t="s">
        <v>64</v>
      </c>
      <c r="N7" s="15" t="s">
        <v>4</v>
      </c>
      <c r="O7" s="15" t="s">
        <v>4</v>
      </c>
      <c r="P7" s="15" t="s">
        <v>4</v>
      </c>
      <c r="Q7" s="17" t="s">
        <v>64</v>
      </c>
      <c r="R7" s="15" t="s">
        <v>4</v>
      </c>
      <c r="S7" s="15" t="s">
        <v>4</v>
      </c>
      <c r="T7" s="15" t="s">
        <v>4</v>
      </c>
      <c r="U7" s="17" t="s">
        <v>64</v>
      </c>
      <c r="V7" s="15" t="s">
        <v>4</v>
      </c>
      <c r="W7" s="15" t="s">
        <v>4</v>
      </c>
      <c r="X7" s="15" t="s">
        <v>4</v>
      </c>
      <c r="Y7" s="17" t="s">
        <v>64</v>
      </c>
    </row>
    <row r="8" spans="1:25" ht="13.5">
      <c r="A8" s="14" t="s">
        <v>60</v>
      </c>
      <c r="B8" s="1" t="s">
        <v>5</v>
      </c>
      <c r="C8" s="1" t="s">
        <v>5</v>
      </c>
      <c r="D8" s="1" t="s">
        <v>5</v>
      </c>
      <c r="E8" s="18" t="s">
        <v>162</v>
      </c>
      <c r="F8" s="1" t="s">
        <v>162</v>
      </c>
      <c r="G8" s="1" t="s">
        <v>162</v>
      </c>
      <c r="H8" s="1" t="s">
        <v>162</v>
      </c>
      <c r="I8" s="18" t="s">
        <v>163</v>
      </c>
      <c r="J8" s="1" t="s">
        <v>163</v>
      </c>
      <c r="K8" s="1" t="s">
        <v>163</v>
      </c>
      <c r="L8" s="1" t="s">
        <v>163</v>
      </c>
      <c r="M8" s="18" t="s">
        <v>164</v>
      </c>
      <c r="N8" s="1" t="s">
        <v>164</v>
      </c>
      <c r="O8" s="1" t="s">
        <v>164</v>
      </c>
      <c r="P8" s="1" t="s">
        <v>164</v>
      </c>
      <c r="Q8" s="18" t="s">
        <v>165</v>
      </c>
      <c r="R8" s="1" t="s">
        <v>165</v>
      </c>
      <c r="S8" s="1" t="s">
        <v>165</v>
      </c>
      <c r="T8" s="1" t="s">
        <v>165</v>
      </c>
      <c r="U8" s="18" t="s">
        <v>166</v>
      </c>
      <c r="V8" s="1" t="s">
        <v>166</v>
      </c>
      <c r="W8" s="1" t="s">
        <v>166</v>
      </c>
      <c r="X8" s="1" t="s">
        <v>166</v>
      </c>
      <c r="Y8" s="18" t="s">
        <v>167</v>
      </c>
    </row>
    <row r="9" spans="1:25" ht="13.5">
      <c r="A9" s="14" t="s">
        <v>61</v>
      </c>
      <c r="B9" s="1" t="s">
        <v>239</v>
      </c>
      <c r="C9" s="1" t="s">
        <v>241</v>
      </c>
      <c r="D9" s="1" t="s">
        <v>243</v>
      </c>
      <c r="E9" s="18" t="s">
        <v>65</v>
      </c>
      <c r="F9" s="1" t="s">
        <v>245</v>
      </c>
      <c r="G9" s="1" t="s">
        <v>247</v>
      </c>
      <c r="H9" s="1" t="s">
        <v>249</v>
      </c>
      <c r="I9" s="18" t="s">
        <v>66</v>
      </c>
      <c r="J9" s="1" t="s">
        <v>251</v>
      </c>
      <c r="K9" s="1" t="s">
        <v>253</v>
      </c>
      <c r="L9" s="1" t="s">
        <v>255</v>
      </c>
      <c r="M9" s="18" t="s">
        <v>68</v>
      </c>
      <c r="N9" s="1" t="s">
        <v>257</v>
      </c>
      <c r="O9" s="1" t="s">
        <v>259</v>
      </c>
      <c r="P9" s="1" t="s">
        <v>261</v>
      </c>
      <c r="Q9" s="18" t="s">
        <v>70</v>
      </c>
      <c r="R9" s="1" t="s">
        <v>263</v>
      </c>
      <c r="S9" s="1" t="s">
        <v>265</v>
      </c>
      <c r="T9" s="1" t="s">
        <v>267</v>
      </c>
      <c r="U9" s="18" t="s">
        <v>72</v>
      </c>
      <c r="V9" s="1" t="s">
        <v>269</v>
      </c>
      <c r="W9" s="1" t="s">
        <v>271</v>
      </c>
      <c r="X9" s="1" t="s">
        <v>273</v>
      </c>
      <c r="Y9" s="18" t="s">
        <v>74</v>
      </c>
    </row>
    <row r="10" spans="1:25" ht="14.25" thickBot="1">
      <c r="A10" s="14" t="s">
        <v>62</v>
      </c>
      <c r="B10" s="1" t="s">
        <v>77</v>
      </c>
      <c r="C10" s="1" t="s">
        <v>77</v>
      </c>
      <c r="D10" s="1" t="s">
        <v>77</v>
      </c>
      <c r="E10" s="18" t="s">
        <v>77</v>
      </c>
      <c r="F10" s="1" t="s">
        <v>77</v>
      </c>
      <c r="G10" s="1" t="s">
        <v>77</v>
      </c>
      <c r="H10" s="1" t="s">
        <v>77</v>
      </c>
      <c r="I10" s="18" t="s">
        <v>77</v>
      </c>
      <c r="J10" s="1" t="s">
        <v>77</v>
      </c>
      <c r="K10" s="1" t="s">
        <v>77</v>
      </c>
      <c r="L10" s="1" t="s">
        <v>77</v>
      </c>
      <c r="M10" s="18" t="s">
        <v>77</v>
      </c>
      <c r="N10" s="1" t="s">
        <v>77</v>
      </c>
      <c r="O10" s="1" t="s">
        <v>77</v>
      </c>
      <c r="P10" s="1" t="s">
        <v>77</v>
      </c>
      <c r="Q10" s="18" t="s">
        <v>77</v>
      </c>
      <c r="R10" s="1" t="s">
        <v>77</v>
      </c>
      <c r="S10" s="1" t="s">
        <v>77</v>
      </c>
      <c r="T10" s="1" t="s">
        <v>77</v>
      </c>
      <c r="U10" s="18" t="s">
        <v>77</v>
      </c>
      <c r="V10" s="1" t="s">
        <v>77</v>
      </c>
      <c r="W10" s="1" t="s">
        <v>77</v>
      </c>
      <c r="X10" s="1" t="s">
        <v>77</v>
      </c>
      <c r="Y10" s="18" t="s">
        <v>77</v>
      </c>
    </row>
    <row r="11" spans="1:25" ht="14.25" thickTop="1">
      <c r="A11" s="27" t="s">
        <v>168</v>
      </c>
      <c r="B11" s="25">
        <v>26168</v>
      </c>
      <c r="C11" s="25">
        <v>17422</v>
      </c>
      <c r="D11" s="25">
        <v>8521</v>
      </c>
      <c r="E11" s="22">
        <v>34722</v>
      </c>
      <c r="F11" s="25">
        <v>25610</v>
      </c>
      <c r="G11" s="25">
        <v>16952</v>
      </c>
      <c r="H11" s="25">
        <v>8587</v>
      </c>
      <c r="I11" s="22">
        <v>34699</v>
      </c>
      <c r="J11" s="25">
        <v>25949</v>
      </c>
      <c r="K11" s="25">
        <v>17872</v>
      </c>
      <c r="L11" s="25">
        <v>9343</v>
      </c>
      <c r="M11" s="22">
        <v>41626</v>
      </c>
      <c r="N11" s="25">
        <v>30810</v>
      </c>
      <c r="O11" s="25">
        <v>21260</v>
      </c>
      <c r="P11" s="25">
        <v>10814</v>
      </c>
      <c r="Q11" s="22">
        <v>42199</v>
      </c>
      <c r="R11" s="25">
        <v>30969</v>
      </c>
      <c r="S11" s="25">
        <v>20444</v>
      </c>
      <c r="T11" s="25">
        <v>9971</v>
      </c>
      <c r="U11" s="22">
        <v>40999</v>
      </c>
      <c r="V11" s="25">
        <v>32254</v>
      </c>
      <c r="W11" s="25">
        <v>22735</v>
      </c>
      <c r="X11" s="25">
        <v>11191</v>
      </c>
      <c r="Y11" s="22">
        <v>45916</v>
      </c>
    </row>
    <row r="12" spans="1:25" ht="13.5">
      <c r="A12" s="7" t="s">
        <v>45</v>
      </c>
      <c r="B12" s="29">
        <v>21646</v>
      </c>
      <c r="C12" s="29">
        <v>14472</v>
      </c>
      <c r="D12" s="29">
        <v>7067</v>
      </c>
      <c r="E12" s="23">
        <v>29241</v>
      </c>
      <c r="F12" s="29">
        <v>21554</v>
      </c>
      <c r="G12" s="29">
        <v>14273</v>
      </c>
      <c r="H12" s="29">
        <v>7203</v>
      </c>
      <c r="I12" s="23">
        <v>29366</v>
      </c>
      <c r="J12" s="29">
        <v>21957</v>
      </c>
      <c r="K12" s="29">
        <v>15046</v>
      </c>
      <c r="L12" s="29">
        <v>7576</v>
      </c>
      <c r="M12" s="23">
        <v>33831</v>
      </c>
      <c r="N12" s="29">
        <v>24962</v>
      </c>
      <c r="O12" s="29">
        <v>17130</v>
      </c>
      <c r="P12" s="29">
        <v>8582</v>
      </c>
      <c r="Q12" s="23">
        <v>35574</v>
      </c>
      <c r="R12" s="29">
        <v>26148</v>
      </c>
      <c r="S12" s="29">
        <v>17321</v>
      </c>
      <c r="T12" s="29">
        <v>8413</v>
      </c>
      <c r="U12" s="23">
        <v>35995</v>
      </c>
      <c r="V12" s="29">
        <v>28065</v>
      </c>
      <c r="W12" s="29">
        <v>19548</v>
      </c>
      <c r="X12" s="29">
        <v>9661</v>
      </c>
      <c r="Y12" s="23">
        <v>40412</v>
      </c>
    </row>
    <row r="13" spans="1:25" ht="13.5">
      <c r="A13" s="7" t="s">
        <v>175</v>
      </c>
      <c r="B13" s="29">
        <v>4521</v>
      </c>
      <c r="C13" s="29">
        <v>2950</v>
      </c>
      <c r="D13" s="29">
        <v>1454</v>
      </c>
      <c r="E13" s="23">
        <v>5481</v>
      </c>
      <c r="F13" s="29">
        <v>4055</v>
      </c>
      <c r="G13" s="29">
        <v>2678</v>
      </c>
      <c r="H13" s="29">
        <v>1384</v>
      </c>
      <c r="I13" s="23">
        <v>5333</v>
      </c>
      <c r="J13" s="29">
        <v>3992</v>
      </c>
      <c r="K13" s="29">
        <v>2826</v>
      </c>
      <c r="L13" s="29">
        <v>1766</v>
      </c>
      <c r="M13" s="23">
        <v>7794</v>
      </c>
      <c r="N13" s="29">
        <v>5848</v>
      </c>
      <c r="O13" s="29">
        <v>4129</v>
      </c>
      <c r="P13" s="29">
        <v>2232</v>
      </c>
      <c r="Q13" s="23">
        <v>6624</v>
      </c>
      <c r="R13" s="29">
        <v>4821</v>
      </c>
      <c r="S13" s="29">
        <v>3122</v>
      </c>
      <c r="T13" s="29">
        <v>1557</v>
      </c>
      <c r="U13" s="23">
        <v>5003</v>
      </c>
      <c r="V13" s="29">
        <v>4189</v>
      </c>
      <c r="W13" s="29">
        <v>3186</v>
      </c>
      <c r="X13" s="29">
        <v>1530</v>
      </c>
      <c r="Y13" s="23">
        <v>5504</v>
      </c>
    </row>
    <row r="14" spans="1:25" ht="13.5">
      <c r="A14" s="7" t="s">
        <v>192</v>
      </c>
      <c r="B14" s="29">
        <v>3724</v>
      </c>
      <c r="C14" s="29">
        <v>2458</v>
      </c>
      <c r="D14" s="29">
        <v>1239</v>
      </c>
      <c r="E14" s="23">
        <v>4951</v>
      </c>
      <c r="F14" s="29">
        <v>3723</v>
      </c>
      <c r="G14" s="29">
        <v>2481</v>
      </c>
      <c r="H14" s="29">
        <v>1220</v>
      </c>
      <c r="I14" s="23">
        <v>5036</v>
      </c>
      <c r="J14" s="29">
        <v>3782</v>
      </c>
      <c r="K14" s="29">
        <v>2510</v>
      </c>
      <c r="L14" s="29">
        <v>1275</v>
      </c>
      <c r="M14" s="23">
        <v>5213</v>
      </c>
      <c r="N14" s="29">
        <v>3844</v>
      </c>
      <c r="O14" s="29">
        <v>2577</v>
      </c>
      <c r="P14" s="29">
        <v>1223</v>
      </c>
      <c r="Q14" s="23">
        <v>5238</v>
      </c>
      <c r="R14" s="29">
        <v>3909</v>
      </c>
      <c r="S14" s="29">
        <v>2646</v>
      </c>
      <c r="T14" s="29">
        <v>1383</v>
      </c>
      <c r="U14" s="23">
        <v>6428</v>
      </c>
      <c r="V14" s="29">
        <v>4926</v>
      </c>
      <c r="W14" s="29">
        <v>3374</v>
      </c>
      <c r="X14" s="29">
        <v>1735</v>
      </c>
      <c r="Y14" s="23">
        <v>7582</v>
      </c>
    </row>
    <row r="15" spans="1:25" ht="14.25" thickBot="1">
      <c r="A15" s="26" t="s">
        <v>193</v>
      </c>
      <c r="B15" s="30">
        <v>797</v>
      </c>
      <c r="C15" s="30">
        <v>491</v>
      </c>
      <c r="D15" s="30">
        <v>215</v>
      </c>
      <c r="E15" s="24">
        <v>529</v>
      </c>
      <c r="F15" s="30">
        <v>332</v>
      </c>
      <c r="G15" s="30">
        <v>197</v>
      </c>
      <c r="H15" s="30">
        <v>163</v>
      </c>
      <c r="I15" s="24">
        <v>297</v>
      </c>
      <c r="J15" s="30">
        <v>209</v>
      </c>
      <c r="K15" s="30">
        <v>316</v>
      </c>
      <c r="L15" s="30">
        <v>490</v>
      </c>
      <c r="M15" s="24">
        <v>2581</v>
      </c>
      <c r="N15" s="30">
        <v>2003</v>
      </c>
      <c r="O15" s="30">
        <v>1552</v>
      </c>
      <c r="P15" s="30">
        <v>1009</v>
      </c>
      <c r="Q15" s="24">
        <v>1385</v>
      </c>
      <c r="R15" s="30">
        <v>911</v>
      </c>
      <c r="S15" s="30">
        <v>476</v>
      </c>
      <c r="T15" s="30">
        <v>173</v>
      </c>
      <c r="U15" s="24">
        <v>-1424</v>
      </c>
      <c r="V15" s="30">
        <v>-736</v>
      </c>
      <c r="W15" s="30">
        <v>-188</v>
      </c>
      <c r="X15" s="30">
        <v>-205</v>
      </c>
      <c r="Y15" s="24">
        <v>-2077</v>
      </c>
    </row>
    <row r="16" spans="1:25" ht="14.25" thickTop="1">
      <c r="A16" s="6" t="s">
        <v>194</v>
      </c>
      <c r="B16" s="29">
        <v>1</v>
      </c>
      <c r="C16" s="29">
        <v>2</v>
      </c>
      <c r="D16" s="29">
        <v>1</v>
      </c>
      <c r="E16" s="23">
        <v>0</v>
      </c>
      <c r="F16" s="29">
        <v>0</v>
      </c>
      <c r="G16" s="29">
        <v>0</v>
      </c>
      <c r="H16" s="29">
        <v>0</v>
      </c>
      <c r="I16" s="23">
        <v>2</v>
      </c>
      <c r="J16" s="29">
        <v>1</v>
      </c>
      <c r="K16" s="29">
        <v>1</v>
      </c>
      <c r="L16" s="29">
        <v>0</v>
      </c>
      <c r="M16" s="23">
        <v>4</v>
      </c>
      <c r="N16" s="29">
        <v>2</v>
      </c>
      <c r="O16" s="29">
        <v>1</v>
      </c>
      <c r="P16" s="29">
        <v>0</v>
      </c>
      <c r="Q16" s="23">
        <v>45</v>
      </c>
      <c r="R16" s="29">
        <v>32</v>
      </c>
      <c r="S16" s="29">
        <v>21</v>
      </c>
      <c r="T16" s="29">
        <v>3</v>
      </c>
      <c r="U16" s="23">
        <v>79</v>
      </c>
      <c r="V16" s="29">
        <v>80</v>
      </c>
      <c r="W16" s="29">
        <v>47</v>
      </c>
      <c r="X16" s="29">
        <v>24</v>
      </c>
      <c r="Y16" s="23">
        <v>101</v>
      </c>
    </row>
    <row r="17" spans="1:25" ht="13.5">
      <c r="A17" s="6" t="s">
        <v>195</v>
      </c>
      <c r="B17" s="29">
        <v>30</v>
      </c>
      <c r="C17" s="29">
        <v>19</v>
      </c>
      <c r="D17" s="29">
        <v>18</v>
      </c>
      <c r="E17" s="23">
        <v>32</v>
      </c>
      <c r="F17" s="29">
        <v>28</v>
      </c>
      <c r="G17" s="29">
        <v>18</v>
      </c>
      <c r="H17" s="29">
        <v>17</v>
      </c>
      <c r="I17" s="23">
        <v>32</v>
      </c>
      <c r="J17" s="29">
        <v>28</v>
      </c>
      <c r="K17" s="29">
        <v>18</v>
      </c>
      <c r="L17" s="29">
        <v>17</v>
      </c>
      <c r="M17" s="23">
        <v>31</v>
      </c>
      <c r="N17" s="29">
        <v>27</v>
      </c>
      <c r="O17" s="29">
        <v>16</v>
      </c>
      <c r="P17" s="29">
        <v>16</v>
      </c>
      <c r="Q17" s="23">
        <v>31</v>
      </c>
      <c r="R17" s="29">
        <v>26</v>
      </c>
      <c r="S17" s="29">
        <v>15</v>
      </c>
      <c r="T17" s="29">
        <v>15</v>
      </c>
      <c r="U17" s="23">
        <v>37</v>
      </c>
      <c r="V17" s="29">
        <v>32</v>
      </c>
      <c r="W17" s="29">
        <v>20</v>
      </c>
      <c r="X17" s="29">
        <v>19</v>
      </c>
      <c r="Y17" s="23">
        <v>31</v>
      </c>
    </row>
    <row r="18" spans="1:25" ht="13.5">
      <c r="A18" s="6" t="s">
        <v>202</v>
      </c>
      <c r="B18" s="29"/>
      <c r="C18" s="29"/>
      <c r="D18" s="29"/>
      <c r="E18" s="23"/>
      <c r="F18" s="29"/>
      <c r="G18" s="29"/>
      <c r="H18" s="29"/>
      <c r="I18" s="23"/>
      <c r="J18" s="29"/>
      <c r="K18" s="29"/>
      <c r="L18" s="29"/>
      <c r="M18" s="23">
        <v>42</v>
      </c>
      <c r="N18" s="29"/>
      <c r="O18" s="29"/>
      <c r="P18" s="29"/>
      <c r="Q18" s="23"/>
      <c r="R18" s="29">
        <v>6</v>
      </c>
      <c r="S18" s="29"/>
      <c r="T18" s="29"/>
      <c r="U18" s="23">
        <v>173</v>
      </c>
      <c r="V18" s="29">
        <v>229</v>
      </c>
      <c r="W18" s="29">
        <v>99</v>
      </c>
      <c r="X18" s="29">
        <v>95</v>
      </c>
      <c r="Y18" s="23">
        <v>78</v>
      </c>
    </row>
    <row r="19" spans="1:25" ht="13.5">
      <c r="A19" s="6" t="s">
        <v>46</v>
      </c>
      <c r="B19" s="29"/>
      <c r="C19" s="29"/>
      <c r="D19" s="29"/>
      <c r="E19" s="23"/>
      <c r="F19" s="29"/>
      <c r="G19" s="29"/>
      <c r="H19" s="29"/>
      <c r="I19" s="23"/>
      <c r="J19" s="29"/>
      <c r="K19" s="29"/>
      <c r="L19" s="29"/>
      <c r="M19" s="23"/>
      <c r="N19" s="29"/>
      <c r="O19" s="29"/>
      <c r="P19" s="29"/>
      <c r="Q19" s="23"/>
      <c r="R19" s="29">
        <v>12</v>
      </c>
      <c r="S19" s="29">
        <v>8</v>
      </c>
      <c r="T19" s="29">
        <v>4</v>
      </c>
      <c r="U19" s="23"/>
      <c r="V19" s="29">
        <v>12</v>
      </c>
      <c r="W19" s="29">
        <v>8</v>
      </c>
      <c r="X19" s="29">
        <v>4</v>
      </c>
      <c r="Y19" s="23"/>
    </row>
    <row r="20" spans="1:25" ht="13.5">
      <c r="A20" s="6" t="s">
        <v>199</v>
      </c>
      <c r="B20" s="29"/>
      <c r="C20" s="29"/>
      <c r="D20" s="29">
        <v>32</v>
      </c>
      <c r="E20" s="23">
        <v>32</v>
      </c>
      <c r="F20" s="29"/>
      <c r="G20" s="29"/>
      <c r="H20" s="29">
        <v>4</v>
      </c>
      <c r="I20" s="23">
        <v>64</v>
      </c>
      <c r="J20" s="29"/>
      <c r="K20" s="29"/>
      <c r="L20" s="29"/>
      <c r="M20" s="23">
        <v>39</v>
      </c>
      <c r="N20" s="29"/>
      <c r="O20" s="29"/>
      <c r="P20" s="29"/>
      <c r="Q20" s="23">
        <v>28</v>
      </c>
      <c r="R20" s="29"/>
      <c r="S20" s="29"/>
      <c r="T20" s="29"/>
      <c r="U20" s="23">
        <v>32</v>
      </c>
      <c r="V20" s="29"/>
      <c r="W20" s="29"/>
      <c r="X20" s="29"/>
      <c r="Y20" s="23">
        <v>34</v>
      </c>
    </row>
    <row r="21" spans="1:25" ht="13.5">
      <c r="A21" s="6" t="s">
        <v>47</v>
      </c>
      <c r="B21" s="29">
        <v>51</v>
      </c>
      <c r="C21" s="29">
        <v>40</v>
      </c>
      <c r="D21" s="29">
        <v>20</v>
      </c>
      <c r="E21" s="23"/>
      <c r="F21" s="29"/>
      <c r="G21" s="29"/>
      <c r="H21" s="29">
        <v>43</v>
      </c>
      <c r="I21" s="23">
        <v>89</v>
      </c>
      <c r="J21" s="29">
        <v>53</v>
      </c>
      <c r="K21" s="29">
        <v>59</v>
      </c>
      <c r="L21" s="29">
        <v>57</v>
      </c>
      <c r="M21" s="23">
        <v>36</v>
      </c>
      <c r="N21" s="29">
        <v>10</v>
      </c>
      <c r="O21" s="29"/>
      <c r="P21" s="29">
        <v>4</v>
      </c>
      <c r="Q21" s="23"/>
      <c r="R21" s="29"/>
      <c r="S21" s="29"/>
      <c r="T21" s="29"/>
      <c r="U21" s="23">
        <v>17</v>
      </c>
      <c r="V21" s="29"/>
      <c r="W21" s="29">
        <v>11</v>
      </c>
      <c r="X21" s="29">
        <v>9</v>
      </c>
      <c r="Y21" s="23">
        <v>63</v>
      </c>
    </row>
    <row r="22" spans="1:25" ht="13.5">
      <c r="A22" s="6" t="s">
        <v>201</v>
      </c>
      <c r="B22" s="29">
        <v>35</v>
      </c>
      <c r="C22" s="29">
        <v>33</v>
      </c>
      <c r="D22" s="29">
        <v>23</v>
      </c>
      <c r="E22" s="23">
        <v>173</v>
      </c>
      <c r="F22" s="29">
        <v>145</v>
      </c>
      <c r="G22" s="29">
        <v>117</v>
      </c>
      <c r="H22" s="29">
        <v>90</v>
      </c>
      <c r="I22" s="23">
        <v>105</v>
      </c>
      <c r="J22" s="29">
        <v>76</v>
      </c>
      <c r="K22" s="29">
        <v>41</v>
      </c>
      <c r="L22" s="29">
        <v>22</v>
      </c>
      <c r="M22" s="23">
        <v>93</v>
      </c>
      <c r="N22" s="29">
        <v>61</v>
      </c>
      <c r="O22" s="29">
        <v>41</v>
      </c>
      <c r="P22" s="29">
        <v>18</v>
      </c>
      <c r="Q22" s="23">
        <v>248</v>
      </c>
      <c r="R22" s="29">
        <v>208</v>
      </c>
      <c r="S22" s="29">
        <v>171</v>
      </c>
      <c r="T22" s="29">
        <v>97</v>
      </c>
      <c r="U22" s="23"/>
      <c r="V22" s="29"/>
      <c r="W22" s="29"/>
      <c r="X22" s="29"/>
      <c r="Y22" s="23"/>
    </row>
    <row r="23" spans="1:25" ht="13.5">
      <c r="A23" s="6" t="s">
        <v>93</v>
      </c>
      <c r="B23" s="29">
        <v>85</v>
      </c>
      <c r="C23" s="29">
        <v>94</v>
      </c>
      <c r="D23" s="29">
        <v>29</v>
      </c>
      <c r="E23" s="23">
        <v>85</v>
      </c>
      <c r="F23" s="29">
        <v>108</v>
      </c>
      <c r="G23" s="29">
        <v>71</v>
      </c>
      <c r="H23" s="29">
        <v>17</v>
      </c>
      <c r="I23" s="23">
        <v>128</v>
      </c>
      <c r="J23" s="29">
        <v>184</v>
      </c>
      <c r="K23" s="29">
        <v>76</v>
      </c>
      <c r="L23" s="29">
        <v>41</v>
      </c>
      <c r="M23" s="23">
        <v>161</v>
      </c>
      <c r="N23" s="29">
        <v>211</v>
      </c>
      <c r="O23" s="29">
        <v>88</v>
      </c>
      <c r="P23" s="29">
        <v>39</v>
      </c>
      <c r="Q23" s="23">
        <v>92</v>
      </c>
      <c r="R23" s="29">
        <v>148</v>
      </c>
      <c r="S23" s="29">
        <v>120</v>
      </c>
      <c r="T23" s="29">
        <v>53</v>
      </c>
      <c r="U23" s="23">
        <v>85</v>
      </c>
      <c r="V23" s="29">
        <v>145</v>
      </c>
      <c r="W23" s="29">
        <v>115</v>
      </c>
      <c r="X23" s="29">
        <v>40</v>
      </c>
      <c r="Y23" s="23">
        <v>137</v>
      </c>
    </row>
    <row r="24" spans="1:25" ht="13.5">
      <c r="A24" s="6" t="s">
        <v>203</v>
      </c>
      <c r="B24" s="29">
        <v>204</v>
      </c>
      <c r="C24" s="29">
        <v>189</v>
      </c>
      <c r="D24" s="29">
        <v>125</v>
      </c>
      <c r="E24" s="23">
        <v>329</v>
      </c>
      <c r="F24" s="29">
        <v>283</v>
      </c>
      <c r="G24" s="29">
        <v>207</v>
      </c>
      <c r="H24" s="29">
        <v>173</v>
      </c>
      <c r="I24" s="23">
        <v>496</v>
      </c>
      <c r="J24" s="29">
        <v>344</v>
      </c>
      <c r="K24" s="29">
        <v>196</v>
      </c>
      <c r="L24" s="29">
        <v>139</v>
      </c>
      <c r="M24" s="23">
        <v>412</v>
      </c>
      <c r="N24" s="29">
        <v>312</v>
      </c>
      <c r="O24" s="29">
        <v>147</v>
      </c>
      <c r="P24" s="29">
        <v>78</v>
      </c>
      <c r="Q24" s="23">
        <v>541</v>
      </c>
      <c r="R24" s="29">
        <v>435</v>
      </c>
      <c r="S24" s="29">
        <v>338</v>
      </c>
      <c r="T24" s="29">
        <v>173</v>
      </c>
      <c r="U24" s="23">
        <v>526</v>
      </c>
      <c r="V24" s="29">
        <v>499</v>
      </c>
      <c r="W24" s="29">
        <v>302</v>
      </c>
      <c r="X24" s="29">
        <v>192</v>
      </c>
      <c r="Y24" s="23">
        <v>612</v>
      </c>
    </row>
    <row r="25" spans="1:25" ht="13.5">
      <c r="A25" s="6" t="s">
        <v>204</v>
      </c>
      <c r="B25" s="29">
        <v>178</v>
      </c>
      <c r="C25" s="29">
        <v>133</v>
      </c>
      <c r="D25" s="29">
        <v>58</v>
      </c>
      <c r="E25" s="23">
        <v>282</v>
      </c>
      <c r="F25" s="29">
        <v>222</v>
      </c>
      <c r="G25" s="29">
        <v>144</v>
      </c>
      <c r="H25" s="29">
        <v>72</v>
      </c>
      <c r="I25" s="23">
        <v>336</v>
      </c>
      <c r="J25" s="29">
        <v>258</v>
      </c>
      <c r="K25" s="29">
        <v>180</v>
      </c>
      <c r="L25" s="29">
        <v>90</v>
      </c>
      <c r="M25" s="23">
        <v>428</v>
      </c>
      <c r="N25" s="29">
        <v>330</v>
      </c>
      <c r="O25" s="29">
        <v>228</v>
      </c>
      <c r="P25" s="29">
        <v>117</v>
      </c>
      <c r="Q25" s="23">
        <v>499</v>
      </c>
      <c r="R25" s="29">
        <v>382</v>
      </c>
      <c r="S25" s="29">
        <v>252</v>
      </c>
      <c r="T25" s="29">
        <v>120</v>
      </c>
      <c r="U25" s="23">
        <v>651</v>
      </c>
      <c r="V25" s="29">
        <v>533</v>
      </c>
      <c r="W25" s="29">
        <v>343</v>
      </c>
      <c r="X25" s="29">
        <v>150</v>
      </c>
      <c r="Y25" s="23">
        <v>641</v>
      </c>
    </row>
    <row r="26" spans="1:25" ht="13.5">
      <c r="A26" s="6" t="s">
        <v>206</v>
      </c>
      <c r="B26" s="29">
        <v>42</v>
      </c>
      <c r="C26" s="29"/>
      <c r="D26" s="29"/>
      <c r="E26" s="23">
        <v>150</v>
      </c>
      <c r="F26" s="29">
        <v>112</v>
      </c>
      <c r="G26" s="29"/>
      <c r="H26" s="29"/>
      <c r="I26" s="23">
        <v>19</v>
      </c>
      <c r="J26" s="29"/>
      <c r="K26" s="29"/>
      <c r="L26" s="29"/>
      <c r="M26" s="23"/>
      <c r="N26" s="29"/>
      <c r="O26" s="29"/>
      <c r="P26" s="29"/>
      <c r="Q26" s="23">
        <v>34</v>
      </c>
      <c r="R26" s="29"/>
      <c r="S26" s="29">
        <v>33</v>
      </c>
      <c r="T26" s="29">
        <v>59</v>
      </c>
      <c r="U26" s="23"/>
      <c r="V26" s="29"/>
      <c r="W26" s="29"/>
      <c r="X26" s="29"/>
      <c r="Y26" s="23"/>
    </row>
    <row r="27" spans="1:25" ht="13.5">
      <c r="A27" s="6" t="s">
        <v>48</v>
      </c>
      <c r="B27" s="29"/>
      <c r="C27" s="29"/>
      <c r="D27" s="29"/>
      <c r="E27" s="23">
        <v>45</v>
      </c>
      <c r="F27" s="29">
        <v>69</v>
      </c>
      <c r="G27" s="29">
        <v>12</v>
      </c>
      <c r="H27" s="29"/>
      <c r="I27" s="23"/>
      <c r="J27" s="29"/>
      <c r="K27" s="29"/>
      <c r="L27" s="29"/>
      <c r="M27" s="23"/>
      <c r="N27" s="29"/>
      <c r="O27" s="29">
        <v>22</v>
      </c>
      <c r="P27" s="29"/>
      <c r="Q27" s="23">
        <v>11</v>
      </c>
      <c r="R27" s="29">
        <v>26</v>
      </c>
      <c r="S27" s="29">
        <v>11</v>
      </c>
      <c r="T27" s="29">
        <v>0</v>
      </c>
      <c r="U27" s="23"/>
      <c r="V27" s="29">
        <v>1</v>
      </c>
      <c r="W27" s="29"/>
      <c r="X27" s="29"/>
      <c r="Y27" s="23"/>
    </row>
    <row r="28" spans="1:25" ht="13.5">
      <c r="A28" s="6" t="s">
        <v>93</v>
      </c>
      <c r="B28" s="29">
        <v>43</v>
      </c>
      <c r="C28" s="29">
        <v>21</v>
      </c>
      <c r="D28" s="29">
        <v>11</v>
      </c>
      <c r="E28" s="23">
        <v>48</v>
      </c>
      <c r="F28" s="29">
        <v>40</v>
      </c>
      <c r="G28" s="29">
        <v>50</v>
      </c>
      <c r="H28" s="29">
        <v>19</v>
      </c>
      <c r="I28" s="23">
        <v>66</v>
      </c>
      <c r="J28" s="29">
        <v>64</v>
      </c>
      <c r="K28" s="29">
        <v>50</v>
      </c>
      <c r="L28" s="29">
        <v>38</v>
      </c>
      <c r="M28" s="23">
        <v>64</v>
      </c>
      <c r="N28" s="29">
        <v>51</v>
      </c>
      <c r="O28" s="29">
        <v>43</v>
      </c>
      <c r="P28" s="29">
        <v>37</v>
      </c>
      <c r="Q28" s="23">
        <v>153</v>
      </c>
      <c r="R28" s="29">
        <v>97</v>
      </c>
      <c r="S28" s="29">
        <v>51</v>
      </c>
      <c r="T28" s="29">
        <v>20</v>
      </c>
      <c r="U28" s="23">
        <v>165</v>
      </c>
      <c r="V28" s="29">
        <v>113</v>
      </c>
      <c r="W28" s="29">
        <v>71</v>
      </c>
      <c r="X28" s="29">
        <v>37</v>
      </c>
      <c r="Y28" s="23">
        <v>155</v>
      </c>
    </row>
    <row r="29" spans="1:25" ht="13.5">
      <c r="A29" s="6" t="s">
        <v>210</v>
      </c>
      <c r="B29" s="29">
        <v>264</v>
      </c>
      <c r="C29" s="29">
        <v>155</v>
      </c>
      <c r="D29" s="29">
        <v>69</v>
      </c>
      <c r="E29" s="23">
        <v>535</v>
      </c>
      <c r="F29" s="29">
        <v>444</v>
      </c>
      <c r="G29" s="29">
        <v>207</v>
      </c>
      <c r="H29" s="29">
        <v>92</v>
      </c>
      <c r="I29" s="23">
        <v>510</v>
      </c>
      <c r="J29" s="29">
        <v>405</v>
      </c>
      <c r="K29" s="29">
        <v>302</v>
      </c>
      <c r="L29" s="29">
        <v>129</v>
      </c>
      <c r="M29" s="23">
        <v>510</v>
      </c>
      <c r="N29" s="29">
        <v>382</v>
      </c>
      <c r="O29" s="29">
        <v>293</v>
      </c>
      <c r="P29" s="29">
        <v>154</v>
      </c>
      <c r="Q29" s="23">
        <v>723</v>
      </c>
      <c r="R29" s="29">
        <v>505</v>
      </c>
      <c r="S29" s="29">
        <v>349</v>
      </c>
      <c r="T29" s="29">
        <v>201</v>
      </c>
      <c r="U29" s="23">
        <v>858</v>
      </c>
      <c r="V29" s="29">
        <v>648</v>
      </c>
      <c r="W29" s="29">
        <v>415</v>
      </c>
      <c r="X29" s="29">
        <v>188</v>
      </c>
      <c r="Y29" s="23">
        <v>911</v>
      </c>
    </row>
    <row r="30" spans="1:25" ht="14.25" thickBot="1">
      <c r="A30" s="26" t="s">
        <v>211</v>
      </c>
      <c r="B30" s="30">
        <v>737</v>
      </c>
      <c r="C30" s="30">
        <v>525</v>
      </c>
      <c r="D30" s="30">
        <v>270</v>
      </c>
      <c r="E30" s="24">
        <v>324</v>
      </c>
      <c r="F30" s="30">
        <v>171</v>
      </c>
      <c r="G30" s="30">
        <v>197</v>
      </c>
      <c r="H30" s="30">
        <v>245</v>
      </c>
      <c r="I30" s="24">
        <v>282</v>
      </c>
      <c r="J30" s="30">
        <v>149</v>
      </c>
      <c r="K30" s="30">
        <v>211</v>
      </c>
      <c r="L30" s="30">
        <v>501</v>
      </c>
      <c r="M30" s="24">
        <v>2484</v>
      </c>
      <c r="N30" s="30">
        <v>1934</v>
      </c>
      <c r="O30" s="30">
        <v>1405</v>
      </c>
      <c r="P30" s="30">
        <v>932</v>
      </c>
      <c r="Q30" s="24">
        <v>1204</v>
      </c>
      <c r="R30" s="30">
        <v>840</v>
      </c>
      <c r="S30" s="30">
        <v>465</v>
      </c>
      <c r="T30" s="30">
        <v>145</v>
      </c>
      <c r="U30" s="24">
        <v>-1755</v>
      </c>
      <c r="V30" s="30">
        <v>-885</v>
      </c>
      <c r="W30" s="30">
        <v>-300</v>
      </c>
      <c r="X30" s="30">
        <v>-200</v>
      </c>
      <c r="Y30" s="24">
        <v>-2376</v>
      </c>
    </row>
    <row r="31" spans="1:25" ht="14.25" thickTop="1">
      <c r="A31" s="6" t="s">
        <v>212</v>
      </c>
      <c r="B31" s="29">
        <v>29</v>
      </c>
      <c r="C31" s="29">
        <v>29</v>
      </c>
      <c r="D31" s="29"/>
      <c r="E31" s="23">
        <v>0</v>
      </c>
      <c r="F31" s="29">
        <v>0</v>
      </c>
      <c r="G31" s="29">
        <v>0</v>
      </c>
      <c r="H31" s="29"/>
      <c r="I31" s="23">
        <v>2</v>
      </c>
      <c r="J31" s="29"/>
      <c r="K31" s="29"/>
      <c r="L31" s="29">
        <v>0</v>
      </c>
      <c r="M31" s="23">
        <v>15</v>
      </c>
      <c r="N31" s="29">
        <v>13</v>
      </c>
      <c r="O31" s="29">
        <v>13</v>
      </c>
      <c r="P31" s="29">
        <v>2</v>
      </c>
      <c r="Q31" s="23">
        <v>1</v>
      </c>
      <c r="R31" s="29">
        <v>1</v>
      </c>
      <c r="S31" s="29">
        <v>1</v>
      </c>
      <c r="T31" s="29">
        <v>0</v>
      </c>
      <c r="U31" s="23">
        <v>8235</v>
      </c>
      <c r="V31" s="29">
        <v>8237</v>
      </c>
      <c r="W31" s="29">
        <v>8</v>
      </c>
      <c r="X31" s="29">
        <v>8</v>
      </c>
      <c r="Y31" s="23">
        <v>1524</v>
      </c>
    </row>
    <row r="32" spans="1:25" ht="13.5">
      <c r="A32" s="6" t="s">
        <v>213</v>
      </c>
      <c r="B32" s="29"/>
      <c r="C32" s="29"/>
      <c r="D32" s="29"/>
      <c r="E32" s="23">
        <v>3</v>
      </c>
      <c r="F32" s="29">
        <v>3</v>
      </c>
      <c r="G32" s="29">
        <v>3</v>
      </c>
      <c r="H32" s="29"/>
      <c r="I32" s="23">
        <v>6</v>
      </c>
      <c r="J32" s="29">
        <v>0</v>
      </c>
      <c r="K32" s="29"/>
      <c r="L32" s="29"/>
      <c r="M32" s="23">
        <v>142</v>
      </c>
      <c r="N32" s="29">
        <v>142</v>
      </c>
      <c r="O32" s="29"/>
      <c r="P32" s="29"/>
      <c r="Q32" s="23"/>
      <c r="R32" s="29"/>
      <c r="S32" s="29"/>
      <c r="T32" s="29"/>
      <c r="U32" s="23">
        <v>1</v>
      </c>
      <c r="V32" s="29"/>
      <c r="W32" s="29"/>
      <c r="X32" s="29"/>
      <c r="Y32" s="23">
        <v>77</v>
      </c>
    </row>
    <row r="33" spans="1:25" ht="13.5">
      <c r="A33" s="6" t="s">
        <v>215</v>
      </c>
      <c r="B33" s="29"/>
      <c r="C33" s="29"/>
      <c r="D33" s="29"/>
      <c r="E33" s="23"/>
      <c r="F33" s="29"/>
      <c r="G33" s="29"/>
      <c r="H33" s="29"/>
      <c r="I33" s="23"/>
      <c r="J33" s="29"/>
      <c r="K33" s="29"/>
      <c r="L33" s="29"/>
      <c r="M33" s="23"/>
      <c r="N33" s="29"/>
      <c r="O33" s="29"/>
      <c r="P33" s="29"/>
      <c r="Q33" s="23"/>
      <c r="R33" s="29"/>
      <c r="S33" s="29"/>
      <c r="T33" s="29"/>
      <c r="U33" s="23">
        <v>351</v>
      </c>
      <c r="V33" s="29"/>
      <c r="W33" s="29">
        <v>351</v>
      </c>
      <c r="X33" s="29">
        <v>351</v>
      </c>
      <c r="Y33" s="23">
        <v>1356</v>
      </c>
    </row>
    <row r="34" spans="1:25" ht="13.5">
      <c r="A34" s="6" t="s">
        <v>93</v>
      </c>
      <c r="B34" s="29">
        <v>5</v>
      </c>
      <c r="C34" s="29">
        <v>5</v>
      </c>
      <c r="D34" s="29"/>
      <c r="E34" s="23"/>
      <c r="F34" s="29"/>
      <c r="G34" s="29"/>
      <c r="H34" s="29"/>
      <c r="I34" s="23"/>
      <c r="J34" s="29">
        <v>1</v>
      </c>
      <c r="K34" s="29">
        <v>0</v>
      </c>
      <c r="L34" s="29"/>
      <c r="M34" s="23"/>
      <c r="N34" s="29">
        <v>7</v>
      </c>
      <c r="O34" s="29">
        <v>7</v>
      </c>
      <c r="P34" s="29">
        <v>7</v>
      </c>
      <c r="Q34" s="23"/>
      <c r="R34" s="29">
        <v>0</v>
      </c>
      <c r="S34" s="29">
        <v>1</v>
      </c>
      <c r="T34" s="29">
        <v>1</v>
      </c>
      <c r="U34" s="23">
        <v>50</v>
      </c>
      <c r="V34" s="29">
        <v>402</v>
      </c>
      <c r="W34" s="29">
        <v>9</v>
      </c>
      <c r="X34" s="29">
        <v>5</v>
      </c>
      <c r="Y34" s="23"/>
    </row>
    <row r="35" spans="1:25" ht="13.5">
      <c r="A35" s="6" t="s">
        <v>49</v>
      </c>
      <c r="B35" s="29">
        <v>35</v>
      </c>
      <c r="C35" s="29">
        <v>35</v>
      </c>
      <c r="D35" s="29"/>
      <c r="E35" s="23">
        <v>3</v>
      </c>
      <c r="F35" s="29">
        <v>3</v>
      </c>
      <c r="G35" s="29">
        <v>3</v>
      </c>
      <c r="H35" s="29"/>
      <c r="I35" s="23">
        <v>8</v>
      </c>
      <c r="J35" s="29">
        <v>1</v>
      </c>
      <c r="K35" s="29">
        <v>0</v>
      </c>
      <c r="L35" s="29">
        <v>0</v>
      </c>
      <c r="M35" s="23">
        <v>166</v>
      </c>
      <c r="N35" s="29">
        <v>163</v>
      </c>
      <c r="O35" s="29">
        <v>21</v>
      </c>
      <c r="P35" s="29">
        <v>10</v>
      </c>
      <c r="Q35" s="23">
        <v>3</v>
      </c>
      <c r="R35" s="29">
        <v>1</v>
      </c>
      <c r="S35" s="29">
        <v>2</v>
      </c>
      <c r="T35" s="29">
        <v>1</v>
      </c>
      <c r="U35" s="23">
        <v>8640</v>
      </c>
      <c r="V35" s="29">
        <v>8639</v>
      </c>
      <c r="W35" s="29">
        <v>369</v>
      </c>
      <c r="X35" s="29">
        <v>365</v>
      </c>
      <c r="Y35" s="23">
        <v>3010</v>
      </c>
    </row>
    <row r="36" spans="1:25" ht="13.5">
      <c r="A36" s="6" t="s">
        <v>220</v>
      </c>
      <c r="B36" s="29"/>
      <c r="C36" s="29"/>
      <c r="D36" s="29"/>
      <c r="E36" s="23"/>
      <c r="F36" s="29"/>
      <c r="G36" s="29"/>
      <c r="H36" s="29"/>
      <c r="I36" s="23"/>
      <c r="J36" s="29"/>
      <c r="K36" s="29"/>
      <c r="L36" s="29"/>
      <c r="M36" s="23"/>
      <c r="N36" s="29"/>
      <c r="O36" s="29"/>
      <c r="P36" s="29"/>
      <c r="Q36" s="23"/>
      <c r="R36" s="29"/>
      <c r="S36" s="29"/>
      <c r="T36" s="29"/>
      <c r="U36" s="23">
        <v>400</v>
      </c>
      <c r="V36" s="29"/>
      <c r="W36" s="29">
        <v>400</v>
      </c>
      <c r="X36" s="29">
        <v>400</v>
      </c>
      <c r="Y36" s="23"/>
    </row>
    <row r="37" spans="1:25" ht="13.5">
      <c r="A37" s="6" t="s">
        <v>50</v>
      </c>
      <c r="B37" s="29"/>
      <c r="C37" s="29"/>
      <c r="D37" s="29"/>
      <c r="E37" s="23"/>
      <c r="F37" s="29"/>
      <c r="G37" s="29"/>
      <c r="H37" s="29"/>
      <c r="I37" s="23">
        <v>20</v>
      </c>
      <c r="J37" s="29">
        <v>20</v>
      </c>
      <c r="K37" s="29">
        <v>20</v>
      </c>
      <c r="L37" s="29">
        <v>19</v>
      </c>
      <c r="M37" s="23"/>
      <c r="N37" s="29"/>
      <c r="O37" s="29"/>
      <c r="P37" s="29"/>
      <c r="Q37" s="23"/>
      <c r="R37" s="29"/>
      <c r="S37" s="29"/>
      <c r="T37" s="29"/>
      <c r="U37" s="23"/>
      <c r="V37" s="29"/>
      <c r="W37" s="29"/>
      <c r="X37" s="29"/>
      <c r="Y37" s="23"/>
    </row>
    <row r="38" spans="1:25" ht="13.5">
      <c r="A38" s="6" t="s">
        <v>222</v>
      </c>
      <c r="B38" s="29">
        <v>94</v>
      </c>
      <c r="C38" s="29">
        <v>59</v>
      </c>
      <c r="D38" s="29">
        <v>13</v>
      </c>
      <c r="E38" s="23">
        <v>26</v>
      </c>
      <c r="F38" s="29">
        <v>10</v>
      </c>
      <c r="G38" s="29">
        <v>9</v>
      </c>
      <c r="H38" s="29">
        <v>1</v>
      </c>
      <c r="I38" s="23">
        <v>51</v>
      </c>
      <c r="J38" s="29">
        <v>34</v>
      </c>
      <c r="K38" s="29">
        <v>8</v>
      </c>
      <c r="L38" s="29">
        <v>6</v>
      </c>
      <c r="M38" s="23">
        <v>40</v>
      </c>
      <c r="N38" s="29">
        <v>30</v>
      </c>
      <c r="O38" s="29">
        <v>19</v>
      </c>
      <c r="P38" s="29">
        <v>18</v>
      </c>
      <c r="Q38" s="23">
        <v>58</v>
      </c>
      <c r="R38" s="29">
        <v>38</v>
      </c>
      <c r="S38" s="29">
        <v>12</v>
      </c>
      <c r="T38" s="29">
        <v>10</v>
      </c>
      <c r="U38" s="23">
        <v>252</v>
      </c>
      <c r="V38" s="29"/>
      <c r="W38" s="29"/>
      <c r="X38" s="29"/>
      <c r="Y38" s="23">
        <v>152</v>
      </c>
    </row>
    <row r="39" spans="1:25" ht="13.5">
      <c r="A39" s="6" t="s">
        <v>51</v>
      </c>
      <c r="B39" s="29">
        <v>8</v>
      </c>
      <c r="C39" s="29"/>
      <c r="D39" s="29"/>
      <c r="E39" s="23">
        <v>105</v>
      </c>
      <c r="F39" s="29">
        <v>22</v>
      </c>
      <c r="G39" s="29"/>
      <c r="H39" s="29"/>
      <c r="I39" s="23"/>
      <c r="J39" s="29"/>
      <c r="K39" s="29"/>
      <c r="L39" s="29"/>
      <c r="M39" s="23"/>
      <c r="N39" s="29"/>
      <c r="O39" s="29"/>
      <c r="P39" s="29"/>
      <c r="Q39" s="23"/>
      <c r="R39" s="29"/>
      <c r="S39" s="29"/>
      <c r="T39" s="29"/>
      <c r="U39" s="23"/>
      <c r="V39" s="29"/>
      <c r="W39" s="29"/>
      <c r="X39" s="29"/>
      <c r="Y39" s="23"/>
    </row>
    <row r="40" spans="1:25" ht="13.5">
      <c r="A40" s="6" t="s">
        <v>52</v>
      </c>
      <c r="B40" s="29"/>
      <c r="C40" s="29"/>
      <c r="D40" s="29"/>
      <c r="E40" s="23"/>
      <c r="F40" s="29"/>
      <c r="G40" s="29">
        <v>3</v>
      </c>
      <c r="H40" s="29"/>
      <c r="I40" s="23"/>
      <c r="J40" s="29"/>
      <c r="K40" s="29"/>
      <c r="L40" s="29"/>
      <c r="M40" s="23"/>
      <c r="N40" s="29"/>
      <c r="O40" s="29"/>
      <c r="P40" s="29"/>
      <c r="Q40" s="23"/>
      <c r="R40" s="29"/>
      <c r="S40" s="29"/>
      <c r="T40" s="29"/>
      <c r="U40" s="23"/>
      <c r="V40" s="29"/>
      <c r="W40" s="29"/>
      <c r="X40" s="29"/>
      <c r="Y40" s="23"/>
    </row>
    <row r="41" spans="1:25" ht="13.5">
      <c r="A41" s="6" t="s">
        <v>93</v>
      </c>
      <c r="B41" s="29"/>
      <c r="C41" s="29">
        <v>8</v>
      </c>
      <c r="D41" s="29"/>
      <c r="E41" s="23">
        <v>3</v>
      </c>
      <c r="F41" s="29">
        <v>3</v>
      </c>
      <c r="G41" s="29"/>
      <c r="H41" s="29"/>
      <c r="I41" s="23">
        <v>1</v>
      </c>
      <c r="J41" s="29">
        <v>18</v>
      </c>
      <c r="K41" s="29"/>
      <c r="L41" s="29"/>
      <c r="M41" s="23">
        <v>6</v>
      </c>
      <c r="N41" s="29">
        <v>0</v>
      </c>
      <c r="O41" s="29">
        <v>0</v>
      </c>
      <c r="P41" s="29"/>
      <c r="Q41" s="23">
        <v>21</v>
      </c>
      <c r="R41" s="29">
        <v>24</v>
      </c>
      <c r="S41" s="29">
        <v>24</v>
      </c>
      <c r="T41" s="29">
        <v>15</v>
      </c>
      <c r="U41" s="23">
        <v>262</v>
      </c>
      <c r="V41" s="29">
        <v>1038</v>
      </c>
      <c r="W41" s="29">
        <v>280</v>
      </c>
      <c r="X41" s="29">
        <v>241</v>
      </c>
      <c r="Y41" s="23"/>
    </row>
    <row r="42" spans="1:25" ht="13.5">
      <c r="A42" s="6" t="s">
        <v>229</v>
      </c>
      <c r="B42" s="29">
        <v>103</v>
      </c>
      <c r="C42" s="29">
        <v>68</v>
      </c>
      <c r="D42" s="29">
        <v>13</v>
      </c>
      <c r="E42" s="23">
        <v>135</v>
      </c>
      <c r="F42" s="29">
        <v>36</v>
      </c>
      <c r="G42" s="29">
        <v>12</v>
      </c>
      <c r="H42" s="29">
        <v>1</v>
      </c>
      <c r="I42" s="23">
        <v>165</v>
      </c>
      <c r="J42" s="29">
        <v>97</v>
      </c>
      <c r="K42" s="29">
        <v>40</v>
      </c>
      <c r="L42" s="29">
        <v>26</v>
      </c>
      <c r="M42" s="23">
        <v>87</v>
      </c>
      <c r="N42" s="29">
        <v>65</v>
      </c>
      <c r="O42" s="29">
        <v>26</v>
      </c>
      <c r="P42" s="29">
        <v>24</v>
      </c>
      <c r="Q42" s="23">
        <v>105</v>
      </c>
      <c r="R42" s="29">
        <v>62</v>
      </c>
      <c r="S42" s="29">
        <v>36</v>
      </c>
      <c r="T42" s="29">
        <v>25</v>
      </c>
      <c r="U42" s="23">
        <v>5362</v>
      </c>
      <c r="V42" s="29">
        <v>5238</v>
      </c>
      <c r="W42" s="29">
        <v>844</v>
      </c>
      <c r="X42" s="29">
        <v>641</v>
      </c>
      <c r="Y42" s="23">
        <v>2915</v>
      </c>
    </row>
    <row r="43" spans="1:25" ht="13.5">
      <c r="A43" s="7" t="s">
        <v>230</v>
      </c>
      <c r="B43" s="29">
        <v>669</v>
      </c>
      <c r="C43" s="29">
        <v>492</v>
      </c>
      <c r="D43" s="29">
        <v>257</v>
      </c>
      <c r="E43" s="23">
        <v>192</v>
      </c>
      <c r="F43" s="29">
        <v>138</v>
      </c>
      <c r="G43" s="29">
        <v>188</v>
      </c>
      <c r="H43" s="29">
        <v>243</v>
      </c>
      <c r="I43" s="23">
        <v>125</v>
      </c>
      <c r="J43" s="29">
        <v>52</v>
      </c>
      <c r="K43" s="29">
        <v>171</v>
      </c>
      <c r="L43" s="29">
        <v>476</v>
      </c>
      <c r="M43" s="23">
        <v>2563</v>
      </c>
      <c r="N43" s="29">
        <v>2031</v>
      </c>
      <c r="O43" s="29">
        <v>1400</v>
      </c>
      <c r="P43" s="29">
        <v>918</v>
      </c>
      <c r="Q43" s="23">
        <v>1103</v>
      </c>
      <c r="R43" s="29">
        <v>779</v>
      </c>
      <c r="S43" s="29">
        <v>431</v>
      </c>
      <c r="T43" s="29">
        <v>121</v>
      </c>
      <c r="U43" s="23">
        <v>1522</v>
      </c>
      <c r="V43" s="29">
        <v>2515</v>
      </c>
      <c r="W43" s="29">
        <v>-776</v>
      </c>
      <c r="X43" s="29">
        <v>-476</v>
      </c>
      <c r="Y43" s="23">
        <v>-2281</v>
      </c>
    </row>
    <row r="44" spans="1:25" ht="13.5">
      <c r="A44" s="7" t="s">
        <v>231</v>
      </c>
      <c r="B44" s="29">
        <v>168</v>
      </c>
      <c r="C44" s="29">
        <v>153</v>
      </c>
      <c r="D44" s="29">
        <v>48</v>
      </c>
      <c r="E44" s="23">
        <v>113</v>
      </c>
      <c r="F44" s="29">
        <v>80</v>
      </c>
      <c r="G44" s="29">
        <v>70</v>
      </c>
      <c r="H44" s="29">
        <v>8</v>
      </c>
      <c r="I44" s="23">
        <v>100</v>
      </c>
      <c r="J44" s="29">
        <v>81</v>
      </c>
      <c r="K44" s="29">
        <v>95</v>
      </c>
      <c r="L44" s="29">
        <v>41</v>
      </c>
      <c r="M44" s="23">
        <v>792</v>
      </c>
      <c r="N44" s="29">
        <v>587</v>
      </c>
      <c r="O44" s="29">
        <v>495</v>
      </c>
      <c r="P44" s="29">
        <v>202</v>
      </c>
      <c r="Q44" s="23">
        <v>217</v>
      </c>
      <c r="R44" s="29">
        <v>84</v>
      </c>
      <c r="S44" s="29">
        <v>60</v>
      </c>
      <c r="T44" s="29">
        <v>11</v>
      </c>
      <c r="U44" s="23">
        <v>86</v>
      </c>
      <c r="V44" s="29">
        <v>963</v>
      </c>
      <c r="W44" s="29">
        <v>160</v>
      </c>
      <c r="X44" s="29">
        <v>53</v>
      </c>
      <c r="Y44" s="23">
        <v>282</v>
      </c>
    </row>
    <row r="45" spans="1:25" ht="13.5">
      <c r="A45" s="7" t="s">
        <v>233</v>
      </c>
      <c r="B45" s="29">
        <v>-144</v>
      </c>
      <c r="C45" s="29">
        <v>-74</v>
      </c>
      <c r="D45" s="29">
        <v>16</v>
      </c>
      <c r="E45" s="23">
        <v>-165</v>
      </c>
      <c r="F45" s="29">
        <v>-198</v>
      </c>
      <c r="G45" s="29">
        <v>-139</v>
      </c>
      <c r="H45" s="29">
        <v>-9</v>
      </c>
      <c r="I45" s="23">
        <v>-145</v>
      </c>
      <c r="J45" s="29">
        <v>69</v>
      </c>
      <c r="K45" s="29">
        <v>-8</v>
      </c>
      <c r="L45" s="29">
        <v>115</v>
      </c>
      <c r="M45" s="23">
        <v>-20</v>
      </c>
      <c r="N45" s="29">
        <v>59</v>
      </c>
      <c r="O45" s="29">
        <v>-49</v>
      </c>
      <c r="P45" s="29">
        <v>83</v>
      </c>
      <c r="Q45" s="23">
        <v>409</v>
      </c>
      <c r="R45" s="29">
        <v>253</v>
      </c>
      <c r="S45" s="29">
        <v>81</v>
      </c>
      <c r="T45" s="29">
        <v>32</v>
      </c>
      <c r="U45" s="23">
        <v>1874</v>
      </c>
      <c r="V45" s="29">
        <v>1606</v>
      </c>
      <c r="W45" s="29">
        <v>-450</v>
      </c>
      <c r="X45" s="29">
        <v>-313</v>
      </c>
      <c r="Y45" s="23">
        <v>-1217</v>
      </c>
    </row>
    <row r="46" spans="1:25" ht="13.5">
      <c r="A46" s="7" t="s">
        <v>234</v>
      </c>
      <c r="B46" s="29">
        <v>24</v>
      </c>
      <c r="C46" s="29">
        <v>78</v>
      </c>
      <c r="D46" s="29">
        <v>64</v>
      </c>
      <c r="E46" s="23">
        <v>-51</v>
      </c>
      <c r="F46" s="29">
        <v>-118</v>
      </c>
      <c r="G46" s="29">
        <v>-68</v>
      </c>
      <c r="H46" s="29">
        <v>-1</v>
      </c>
      <c r="I46" s="23">
        <v>-69</v>
      </c>
      <c r="J46" s="29">
        <v>150</v>
      </c>
      <c r="K46" s="29">
        <v>86</v>
      </c>
      <c r="L46" s="29">
        <v>157</v>
      </c>
      <c r="M46" s="23">
        <v>772</v>
      </c>
      <c r="N46" s="29">
        <v>646</v>
      </c>
      <c r="O46" s="29">
        <v>446</v>
      </c>
      <c r="P46" s="29">
        <v>286</v>
      </c>
      <c r="Q46" s="23">
        <v>627</v>
      </c>
      <c r="R46" s="29">
        <v>338</v>
      </c>
      <c r="S46" s="29">
        <v>142</v>
      </c>
      <c r="T46" s="29">
        <v>43</v>
      </c>
      <c r="U46" s="23">
        <v>1961</v>
      </c>
      <c r="V46" s="29">
        <v>2570</v>
      </c>
      <c r="W46" s="29">
        <v>-289</v>
      </c>
      <c r="X46" s="29">
        <v>-260</v>
      </c>
      <c r="Y46" s="23">
        <v>-935</v>
      </c>
    </row>
    <row r="47" spans="1:25" ht="13.5">
      <c r="A47" s="7" t="s">
        <v>53</v>
      </c>
      <c r="B47" s="29">
        <v>645</v>
      </c>
      <c r="C47" s="29">
        <v>413</v>
      </c>
      <c r="D47" s="29">
        <v>192</v>
      </c>
      <c r="E47" s="23">
        <v>243</v>
      </c>
      <c r="F47" s="29">
        <v>257</v>
      </c>
      <c r="G47" s="29">
        <v>257</v>
      </c>
      <c r="H47" s="29">
        <v>244</v>
      </c>
      <c r="I47" s="23">
        <v>195</v>
      </c>
      <c r="J47" s="29">
        <v>-98</v>
      </c>
      <c r="K47" s="29">
        <v>84</v>
      </c>
      <c r="L47" s="29">
        <v>318</v>
      </c>
      <c r="M47" s="23">
        <v>1791</v>
      </c>
      <c r="N47" s="29">
        <v>1384</v>
      </c>
      <c r="O47" s="29">
        <v>954</v>
      </c>
      <c r="P47" s="29">
        <v>631</v>
      </c>
      <c r="Q47" s="23"/>
      <c r="R47" s="29"/>
      <c r="S47" s="29"/>
      <c r="T47" s="29"/>
      <c r="U47" s="23"/>
      <c r="V47" s="29"/>
      <c r="W47" s="29"/>
      <c r="X47" s="29"/>
      <c r="Y47" s="23"/>
    </row>
    <row r="48" spans="1:25" ht="13.5">
      <c r="A48" s="7" t="s">
        <v>54</v>
      </c>
      <c r="B48" s="29">
        <v>55</v>
      </c>
      <c r="C48" s="29">
        <v>47</v>
      </c>
      <c r="D48" s="29">
        <v>30</v>
      </c>
      <c r="E48" s="23">
        <v>19</v>
      </c>
      <c r="F48" s="29">
        <v>13</v>
      </c>
      <c r="G48" s="29">
        <v>12</v>
      </c>
      <c r="H48" s="29">
        <v>12</v>
      </c>
      <c r="I48" s="23">
        <v>6</v>
      </c>
      <c r="J48" s="29">
        <v>13</v>
      </c>
      <c r="K48" s="29">
        <v>19</v>
      </c>
      <c r="L48" s="29">
        <v>20</v>
      </c>
      <c r="M48" s="23">
        <v>66</v>
      </c>
      <c r="N48" s="29">
        <v>52</v>
      </c>
      <c r="O48" s="29">
        <v>37</v>
      </c>
      <c r="P48" s="29">
        <v>27</v>
      </c>
      <c r="Q48" s="23">
        <v>85</v>
      </c>
      <c r="R48" s="29">
        <v>74</v>
      </c>
      <c r="S48" s="29">
        <v>60</v>
      </c>
      <c r="T48" s="29">
        <v>23</v>
      </c>
      <c r="U48" s="23">
        <v>-117</v>
      </c>
      <c r="V48" s="29">
        <v>-152</v>
      </c>
      <c r="W48" s="29">
        <v>32</v>
      </c>
      <c r="X48" s="29">
        <v>31</v>
      </c>
      <c r="Y48" s="23">
        <v>116</v>
      </c>
    </row>
    <row r="49" spans="1:25" ht="13.5">
      <c r="A49" s="7" t="s">
        <v>235</v>
      </c>
      <c r="B49" s="29">
        <v>590</v>
      </c>
      <c r="C49" s="29">
        <v>366</v>
      </c>
      <c r="D49" s="29">
        <v>161</v>
      </c>
      <c r="E49" s="23">
        <v>224</v>
      </c>
      <c r="F49" s="29">
        <v>243</v>
      </c>
      <c r="G49" s="29">
        <v>245</v>
      </c>
      <c r="H49" s="29">
        <v>232</v>
      </c>
      <c r="I49" s="23">
        <v>189</v>
      </c>
      <c r="J49" s="29">
        <v>-111</v>
      </c>
      <c r="K49" s="29">
        <v>64</v>
      </c>
      <c r="L49" s="29">
        <v>298</v>
      </c>
      <c r="M49" s="23">
        <v>1725</v>
      </c>
      <c r="N49" s="29">
        <v>1332</v>
      </c>
      <c r="O49" s="29">
        <v>916</v>
      </c>
      <c r="P49" s="29">
        <v>604</v>
      </c>
      <c r="Q49" s="23">
        <v>390</v>
      </c>
      <c r="R49" s="29">
        <v>366</v>
      </c>
      <c r="S49" s="29">
        <v>228</v>
      </c>
      <c r="T49" s="29">
        <v>53</v>
      </c>
      <c r="U49" s="23">
        <v>-321</v>
      </c>
      <c r="V49" s="29">
        <v>97</v>
      </c>
      <c r="W49" s="29">
        <v>-519</v>
      </c>
      <c r="X49" s="29">
        <v>-247</v>
      </c>
      <c r="Y49" s="23">
        <v>-1462</v>
      </c>
    </row>
    <row r="50" spans="1:25" ht="13.5">
      <c r="A50" s="7"/>
      <c r="B50" s="29">
        <v>55</v>
      </c>
      <c r="C50" s="29">
        <v>47</v>
      </c>
      <c r="D50" s="29">
        <v>30</v>
      </c>
      <c r="E50" s="23">
        <v>19</v>
      </c>
      <c r="F50" s="29">
        <v>13</v>
      </c>
      <c r="G50" s="29">
        <v>12</v>
      </c>
      <c r="H50" s="29">
        <v>12</v>
      </c>
      <c r="I50" s="23">
        <v>6</v>
      </c>
      <c r="J50" s="29">
        <v>13</v>
      </c>
      <c r="K50" s="29">
        <v>19</v>
      </c>
      <c r="L50" s="29">
        <v>20</v>
      </c>
      <c r="M50" s="23">
        <v>66</v>
      </c>
      <c r="N50" s="29">
        <v>52</v>
      </c>
      <c r="O50" s="29">
        <v>37</v>
      </c>
      <c r="P50" s="29">
        <v>27</v>
      </c>
      <c r="Q50" s="23"/>
      <c r="R50" s="29"/>
      <c r="S50" s="29"/>
      <c r="T50" s="29"/>
      <c r="U50" s="23"/>
      <c r="V50" s="29"/>
      <c r="W50" s="29"/>
      <c r="X50" s="29"/>
      <c r="Y50" s="23"/>
    </row>
    <row r="51" spans="1:25" ht="13.5">
      <c r="A51" s="7"/>
      <c r="B51" s="29">
        <v>645</v>
      </c>
      <c r="C51" s="29">
        <v>413</v>
      </c>
      <c r="D51" s="29">
        <v>192</v>
      </c>
      <c r="E51" s="23">
        <v>243</v>
      </c>
      <c r="F51" s="29">
        <v>257</v>
      </c>
      <c r="G51" s="29">
        <v>257</v>
      </c>
      <c r="H51" s="29">
        <v>244</v>
      </c>
      <c r="I51" s="23">
        <v>195</v>
      </c>
      <c r="J51" s="29">
        <v>-98</v>
      </c>
      <c r="K51" s="29">
        <v>84</v>
      </c>
      <c r="L51" s="29">
        <v>318</v>
      </c>
      <c r="M51" s="23">
        <v>1791</v>
      </c>
      <c r="N51" s="29">
        <v>1384</v>
      </c>
      <c r="O51" s="29">
        <v>954</v>
      </c>
      <c r="P51" s="29">
        <v>631</v>
      </c>
      <c r="Q51" s="23"/>
      <c r="R51" s="29"/>
      <c r="S51" s="29"/>
      <c r="T51" s="29"/>
      <c r="U51" s="23"/>
      <c r="V51" s="29"/>
      <c r="W51" s="29"/>
      <c r="X51" s="29"/>
      <c r="Y51" s="23"/>
    </row>
    <row r="52" spans="1:25" ht="13.5">
      <c r="A52" s="6"/>
      <c r="B52" s="29">
        <v>102</v>
      </c>
      <c r="C52" s="29">
        <v>47</v>
      </c>
      <c r="D52" s="29">
        <v>15</v>
      </c>
      <c r="E52" s="23">
        <v>104</v>
      </c>
      <c r="F52" s="29">
        <v>-14</v>
      </c>
      <c r="G52" s="29">
        <v>-101</v>
      </c>
      <c r="H52" s="29">
        <v>-59</v>
      </c>
      <c r="I52" s="23">
        <v>26</v>
      </c>
      <c r="J52" s="29">
        <v>-34</v>
      </c>
      <c r="K52" s="29">
        <v>13</v>
      </c>
      <c r="L52" s="29">
        <v>3</v>
      </c>
      <c r="M52" s="23">
        <v>-57</v>
      </c>
      <c r="N52" s="29">
        <v>-32</v>
      </c>
      <c r="O52" s="29">
        <v>-119</v>
      </c>
      <c r="P52" s="29">
        <v>-73</v>
      </c>
      <c r="Q52" s="23"/>
      <c r="R52" s="29"/>
      <c r="S52" s="29"/>
      <c r="T52" s="29"/>
      <c r="U52" s="23"/>
      <c r="V52" s="29"/>
      <c r="W52" s="29"/>
      <c r="X52" s="29"/>
      <c r="Y52" s="23"/>
    </row>
    <row r="53" spans="1:25" ht="13.5">
      <c r="A53" s="6"/>
      <c r="B53" s="29"/>
      <c r="C53" s="29"/>
      <c r="D53" s="29"/>
      <c r="E53" s="23"/>
      <c r="F53" s="29"/>
      <c r="G53" s="29"/>
      <c r="H53" s="29"/>
      <c r="I53" s="23">
        <v>2</v>
      </c>
      <c r="J53" s="29">
        <v>2</v>
      </c>
      <c r="K53" s="29">
        <v>2</v>
      </c>
      <c r="L53" s="29">
        <v>2</v>
      </c>
      <c r="M53" s="23">
        <v>3</v>
      </c>
      <c r="N53" s="29">
        <v>5</v>
      </c>
      <c r="O53" s="29">
        <v>7</v>
      </c>
      <c r="P53" s="29">
        <v>5</v>
      </c>
      <c r="Q53" s="23"/>
      <c r="R53" s="29"/>
      <c r="S53" s="29"/>
      <c r="T53" s="29"/>
      <c r="U53" s="23"/>
      <c r="V53" s="29"/>
      <c r="W53" s="29"/>
      <c r="X53" s="29"/>
      <c r="Y53" s="23"/>
    </row>
    <row r="54" spans="1:25" ht="13.5">
      <c r="A54" s="6"/>
      <c r="B54" s="29">
        <v>428</v>
      </c>
      <c r="C54" s="29">
        <v>356</v>
      </c>
      <c r="D54" s="29">
        <v>233</v>
      </c>
      <c r="E54" s="23">
        <v>335</v>
      </c>
      <c r="F54" s="29">
        <v>63</v>
      </c>
      <c r="G54" s="29">
        <v>-42</v>
      </c>
      <c r="H54" s="29">
        <v>46</v>
      </c>
      <c r="I54" s="23">
        <v>-62</v>
      </c>
      <c r="J54" s="29">
        <v>-148</v>
      </c>
      <c r="K54" s="29">
        <v>-64</v>
      </c>
      <c r="L54" s="29">
        <v>26</v>
      </c>
      <c r="M54" s="23">
        <v>-236</v>
      </c>
      <c r="N54" s="29">
        <v>-249</v>
      </c>
      <c r="O54" s="29">
        <v>-136</v>
      </c>
      <c r="P54" s="29">
        <v>-51</v>
      </c>
      <c r="Q54" s="23"/>
      <c r="R54" s="29"/>
      <c r="S54" s="29"/>
      <c r="T54" s="29"/>
      <c r="U54" s="23"/>
      <c r="V54" s="29"/>
      <c r="W54" s="29"/>
      <c r="X54" s="29"/>
      <c r="Y54" s="23"/>
    </row>
    <row r="55" spans="1:25" ht="13.5">
      <c r="A55" s="6"/>
      <c r="B55" s="29">
        <v>5</v>
      </c>
      <c r="C55" s="29">
        <v>4</v>
      </c>
      <c r="D55" s="29">
        <v>1</v>
      </c>
      <c r="E55" s="23">
        <v>17</v>
      </c>
      <c r="F55" s="29">
        <v>3</v>
      </c>
      <c r="G55" s="29">
        <v>-1</v>
      </c>
      <c r="H55" s="29">
        <v>-1</v>
      </c>
      <c r="I55" s="23">
        <v>4</v>
      </c>
      <c r="J55" s="29">
        <v>0</v>
      </c>
      <c r="K55" s="29">
        <v>1</v>
      </c>
      <c r="L55" s="29">
        <v>0</v>
      </c>
      <c r="M55" s="23">
        <v>-4</v>
      </c>
      <c r="N55" s="29">
        <v>-3</v>
      </c>
      <c r="O55" s="29">
        <v>-5</v>
      </c>
      <c r="P55" s="29">
        <v>-6</v>
      </c>
      <c r="Q55" s="23"/>
      <c r="R55" s="29"/>
      <c r="S55" s="29"/>
      <c r="T55" s="29"/>
      <c r="U55" s="23"/>
      <c r="V55" s="29"/>
      <c r="W55" s="29"/>
      <c r="X55" s="29"/>
      <c r="Y55" s="23"/>
    </row>
    <row r="56" spans="1:25" ht="13.5">
      <c r="A56" s="6"/>
      <c r="B56" s="29">
        <v>536</v>
      </c>
      <c r="C56" s="29">
        <v>407</v>
      </c>
      <c r="D56" s="29">
        <v>249</v>
      </c>
      <c r="E56" s="23">
        <v>457</v>
      </c>
      <c r="F56" s="29">
        <v>52</v>
      </c>
      <c r="G56" s="29">
        <v>-145</v>
      </c>
      <c r="H56" s="29">
        <v>-14</v>
      </c>
      <c r="I56" s="23">
        <v>-29</v>
      </c>
      <c r="J56" s="29">
        <v>-180</v>
      </c>
      <c r="K56" s="29">
        <v>-46</v>
      </c>
      <c r="L56" s="29">
        <v>32</v>
      </c>
      <c r="M56" s="23">
        <v>-295</v>
      </c>
      <c r="N56" s="29">
        <v>-280</v>
      </c>
      <c r="O56" s="29">
        <v>-254</v>
      </c>
      <c r="P56" s="29">
        <v>-125</v>
      </c>
      <c r="Q56" s="23"/>
      <c r="R56" s="29"/>
      <c r="S56" s="29"/>
      <c r="T56" s="29"/>
      <c r="U56" s="23"/>
      <c r="V56" s="29"/>
      <c r="W56" s="29"/>
      <c r="X56" s="29"/>
      <c r="Y56" s="23"/>
    </row>
    <row r="57" spans="1:25" ht="13.5">
      <c r="A57" s="7"/>
      <c r="B57" s="29">
        <v>1181</v>
      </c>
      <c r="C57" s="29">
        <v>821</v>
      </c>
      <c r="D57" s="29">
        <v>441</v>
      </c>
      <c r="E57" s="23">
        <v>701</v>
      </c>
      <c r="F57" s="29">
        <v>310</v>
      </c>
      <c r="G57" s="29">
        <v>111</v>
      </c>
      <c r="H57" s="29">
        <v>230</v>
      </c>
      <c r="I57" s="23">
        <v>165</v>
      </c>
      <c r="J57" s="29">
        <v>-278</v>
      </c>
      <c r="K57" s="29">
        <v>37</v>
      </c>
      <c r="L57" s="29">
        <v>351</v>
      </c>
      <c r="M57" s="23">
        <v>1495</v>
      </c>
      <c r="N57" s="29">
        <v>1103</v>
      </c>
      <c r="O57" s="29">
        <v>700</v>
      </c>
      <c r="P57" s="29">
        <v>506</v>
      </c>
      <c r="Q57" s="23"/>
      <c r="R57" s="29"/>
      <c r="S57" s="29"/>
      <c r="T57" s="29"/>
      <c r="U57" s="23"/>
      <c r="V57" s="29"/>
      <c r="W57" s="29"/>
      <c r="X57" s="29"/>
      <c r="Y57" s="23"/>
    </row>
    <row r="58" spans="1:25" ht="13.5">
      <c r="A58" s="6"/>
      <c r="B58" s="29">
        <v>1091</v>
      </c>
      <c r="C58" s="29">
        <v>732</v>
      </c>
      <c r="D58" s="29">
        <v>388</v>
      </c>
      <c r="E58" s="23">
        <v>647</v>
      </c>
      <c r="F58" s="29">
        <v>295</v>
      </c>
      <c r="G58" s="29">
        <v>94</v>
      </c>
      <c r="H58" s="29">
        <v>200</v>
      </c>
      <c r="I58" s="23">
        <v>160</v>
      </c>
      <c r="J58" s="29">
        <v>-287</v>
      </c>
      <c r="K58" s="29">
        <v>11</v>
      </c>
      <c r="L58" s="29">
        <v>321</v>
      </c>
      <c r="M58" s="23">
        <v>1452</v>
      </c>
      <c r="N58" s="29">
        <v>1070</v>
      </c>
      <c r="O58" s="29">
        <v>668</v>
      </c>
      <c r="P58" s="29">
        <v>480</v>
      </c>
      <c r="Q58" s="23"/>
      <c r="R58" s="29"/>
      <c r="S58" s="29"/>
      <c r="T58" s="29"/>
      <c r="U58" s="23"/>
      <c r="V58" s="29"/>
      <c r="W58" s="29"/>
      <c r="X58" s="29"/>
      <c r="Y58" s="23"/>
    </row>
    <row r="59" spans="1:25" ht="14.25" thickBot="1">
      <c r="A59" s="6"/>
      <c r="B59" s="29">
        <v>89</v>
      </c>
      <c r="C59" s="29">
        <v>89</v>
      </c>
      <c r="D59" s="29">
        <v>53</v>
      </c>
      <c r="E59" s="23">
        <v>54</v>
      </c>
      <c r="F59" s="29">
        <v>14</v>
      </c>
      <c r="G59" s="29">
        <v>17</v>
      </c>
      <c r="H59" s="29">
        <v>29</v>
      </c>
      <c r="I59" s="23">
        <v>5</v>
      </c>
      <c r="J59" s="29">
        <v>8</v>
      </c>
      <c r="K59" s="29">
        <v>26</v>
      </c>
      <c r="L59" s="29">
        <v>29</v>
      </c>
      <c r="M59" s="23">
        <v>43</v>
      </c>
      <c r="N59" s="29">
        <v>33</v>
      </c>
      <c r="O59" s="29">
        <v>31</v>
      </c>
      <c r="P59" s="29">
        <v>25</v>
      </c>
      <c r="Q59" s="23"/>
      <c r="R59" s="29"/>
      <c r="S59" s="29"/>
      <c r="T59" s="29"/>
      <c r="U59" s="23"/>
      <c r="V59" s="29"/>
      <c r="W59" s="29"/>
      <c r="X59" s="29"/>
      <c r="Y59" s="23"/>
    </row>
    <row r="60" spans="1:25" ht="14.25" thickTop="1">
      <c r="A60" s="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2" ht="13.5">
      <c r="A62" s="21" t="s">
        <v>160</v>
      </c>
    </row>
    <row r="63" ht="13.5">
      <c r="A63" s="21" t="s">
        <v>161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Y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1" t="s">
        <v>156</v>
      </c>
      <c r="B2" s="15">
        <v>3878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4.25" thickBot="1">
      <c r="A3" s="12" t="s">
        <v>157</v>
      </c>
      <c r="B3" s="1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1" t="s">
        <v>56</v>
      </c>
      <c r="B4" s="16" t="str">
        <f>HYPERLINK("http://www.kabupro.jp/mark/20140212/S100140H.htm","四半期報告書")</f>
        <v>四半期報告書</v>
      </c>
      <c r="C4" s="16" t="str">
        <f>HYPERLINK("http://www.kabupro.jp/mark/20131112/S1000EMM.htm","四半期報告書")</f>
        <v>四半期報告書</v>
      </c>
      <c r="D4" s="16" t="str">
        <f>HYPERLINK("http://www.kabupro.jp/mark/20130812/S000E9NN.htm","四半期報告書")</f>
        <v>四半期報告書</v>
      </c>
      <c r="E4" s="16" t="str">
        <f>HYPERLINK("http://www.kabupro.jp/mark/20130625/S000DPP7.htm","有価証券報告書")</f>
        <v>有価証券報告書</v>
      </c>
      <c r="F4" s="16" t="str">
        <f>HYPERLINK("http://www.kabupro.jp/mark/20140212/S100140H.htm","四半期報告書")</f>
        <v>四半期報告書</v>
      </c>
      <c r="G4" s="16" t="str">
        <f>HYPERLINK("http://www.kabupro.jp/mark/20131112/S1000EMM.htm","四半期報告書")</f>
        <v>四半期報告書</v>
      </c>
      <c r="H4" s="16" t="str">
        <f>HYPERLINK("http://www.kabupro.jp/mark/20130812/S000E9NN.htm","四半期報告書")</f>
        <v>四半期報告書</v>
      </c>
      <c r="I4" s="16" t="str">
        <f>HYPERLINK("http://www.kabupro.jp/mark/20130625/S000DPP7.htm","有価証券報告書")</f>
        <v>有価証券報告書</v>
      </c>
      <c r="J4" s="16" t="str">
        <f>HYPERLINK("http://www.kabupro.jp/mark/20130214/S000CVVP.htm","四半期報告書")</f>
        <v>四半期報告書</v>
      </c>
      <c r="K4" s="16" t="str">
        <f>HYPERLINK("http://www.kabupro.jp/mark/20121114/S000CB96.htm","四半期報告書")</f>
        <v>四半期報告書</v>
      </c>
      <c r="L4" s="16" t="str">
        <f>HYPERLINK("http://www.kabupro.jp/mark/20120813/S000BQR4.htm","四半期報告書")</f>
        <v>四半期報告書</v>
      </c>
      <c r="M4" s="16" t="str">
        <f>HYPERLINK("http://www.kabupro.jp/mark/20120626/S000B60Q.htm","有価証券報告書")</f>
        <v>有価証券報告書</v>
      </c>
      <c r="N4" s="16" t="str">
        <f>HYPERLINK("http://www.kabupro.jp/mark/20120214/S000AC5V.htm","四半期報告書")</f>
        <v>四半期報告書</v>
      </c>
      <c r="O4" s="16" t="str">
        <f>HYPERLINK("http://www.kabupro.jp/mark/20111114/S0009QH7.htm","四半期報告書")</f>
        <v>四半期報告書</v>
      </c>
      <c r="P4" s="16" t="str">
        <f>HYPERLINK("http://www.kabupro.jp/mark/20110812/S00096A2.htm","四半期報告書")</f>
        <v>四半期報告書</v>
      </c>
      <c r="Q4" s="16" t="str">
        <f>HYPERLINK("http://www.kabupro.jp/mark/20110624/S0008LFP.htm","有価証券報告書")</f>
        <v>有価証券報告書</v>
      </c>
      <c r="R4" s="16" t="str">
        <f>HYPERLINK("http://www.kabupro.jp/mark/20110214/S0007T6J.htm","四半期報告書")</f>
        <v>四半期報告書</v>
      </c>
      <c r="S4" s="16" t="str">
        <f>HYPERLINK("http://www.kabupro.jp/mark/20101112/S00076LK.htm","四半期報告書")</f>
        <v>四半期報告書</v>
      </c>
      <c r="T4" s="16" t="str">
        <f>HYPERLINK("http://www.kabupro.jp/mark/20100813/S0006M5G.htm","四半期報告書")</f>
        <v>四半期報告書</v>
      </c>
      <c r="U4" s="16" t="str">
        <f>HYPERLINK("http://www.kabupro.jp/mark/20100625/S00062TR.htm","有価証券報告書")</f>
        <v>有価証券報告書</v>
      </c>
      <c r="V4" s="16" t="str">
        <f>HYPERLINK("http://www.kabupro.jp/mark/20100212/S00056PQ.htm","四半期報告書")</f>
        <v>四半期報告書</v>
      </c>
      <c r="W4" s="16" t="str">
        <f>HYPERLINK("http://www.kabupro.jp/mark/20091113/S0004LGH.htm","四半期報告書")</f>
        <v>四半期報告書</v>
      </c>
      <c r="X4" s="16" t="str">
        <f>HYPERLINK("http://www.kabupro.jp/mark/20090812/S0003XWA.htm","四半期報告書")</f>
        <v>四半期報告書</v>
      </c>
      <c r="Y4" s="16" t="str">
        <f>HYPERLINK("http://www.kabupro.jp/mark/20090625/S0003H2L.htm","有価証券報告書")</f>
        <v>有価証券報告書</v>
      </c>
    </row>
    <row r="5" spans="1:25" ht="14.25" thickBot="1">
      <c r="A5" s="12" t="s">
        <v>57</v>
      </c>
      <c r="B5" s="1" t="s">
        <v>237</v>
      </c>
      <c r="C5" s="1" t="s">
        <v>240</v>
      </c>
      <c r="D5" s="1" t="s">
        <v>242</v>
      </c>
      <c r="E5" s="1" t="s">
        <v>63</v>
      </c>
      <c r="F5" s="1" t="s">
        <v>237</v>
      </c>
      <c r="G5" s="1" t="s">
        <v>240</v>
      </c>
      <c r="H5" s="1" t="s">
        <v>242</v>
      </c>
      <c r="I5" s="1" t="s">
        <v>63</v>
      </c>
      <c r="J5" s="1" t="s">
        <v>244</v>
      </c>
      <c r="K5" s="1" t="s">
        <v>246</v>
      </c>
      <c r="L5" s="1" t="s">
        <v>248</v>
      </c>
      <c r="M5" s="1" t="s">
        <v>67</v>
      </c>
      <c r="N5" s="1" t="s">
        <v>250</v>
      </c>
      <c r="O5" s="1" t="s">
        <v>252</v>
      </c>
      <c r="P5" s="1" t="s">
        <v>254</v>
      </c>
      <c r="Q5" s="1" t="s">
        <v>69</v>
      </c>
      <c r="R5" s="1" t="s">
        <v>256</v>
      </c>
      <c r="S5" s="1" t="s">
        <v>258</v>
      </c>
      <c r="T5" s="1" t="s">
        <v>260</v>
      </c>
      <c r="U5" s="1" t="s">
        <v>71</v>
      </c>
      <c r="V5" s="1" t="s">
        <v>262</v>
      </c>
      <c r="W5" s="1" t="s">
        <v>264</v>
      </c>
      <c r="X5" s="1" t="s">
        <v>266</v>
      </c>
      <c r="Y5" s="1" t="s">
        <v>73</v>
      </c>
    </row>
    <row r="6" spans="1:25" ht="15" thickBot="1" thickTop="1">
      <c r="A6" s="11" t="s">
        <v>58</v>
      </c>
      <c r="B6" s="19" t="s">
        <v>44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4.25" thickTop="1">
      <c r="A7" s="13" t="s">
        <v>59</v>
      </c>
      <c r="B7" s="15" t="s">
        <v>4</v>
      </c>
      <c r="C7" s="15" t="s">
        <v>4</v>
      </c>
      <c r="D7" s="15" t="s">
        <v>4</v>
      </c>
      <c r="E7" s="17" t="s">
        <v>64</v>
      </c>
      <c r="F7" s="15" t="s">
        <v>4</v>
      </c>
      <c r="G7" s="15" t="s">
        <v>4</v>
      </c>
      <c r="H7" s="15" t="s">
        <v>4</v>
      </c>
      <c r="I7" s="17" t="s">
        <v>64</v>
      </c>
      <c r="J7" s="15" t="s">
        <v>4</v>
      </c>
      <c r="K7" s="15" t="s">
        <v>4</v>
      </c>
      <c r="L7" s="15" t="s">
        <v>4</v>
      </c>
      <c r="M7" s="17" t="s">
        <v>64</v>
      </c>
      <c r="N7" s="15" t="s">
        <v>4</v>
      </c>
      <c r="O7" s="15" t="s">
        <v>4</v>
      </c>
      <c r="P7" s="15" t="s">
        <v>4</v>
      </c>
      <c r="Q7" s="17" t="s">
        <v>64</v>
      </c>
      <c r="R7" s="15" t="s">
        <v>4</v>
      </c>
      <c r="S7" s="15" t="s">
        <v>4</v>
      </c>
      <c r="T7" s="15" t="s">
        <v>4</v>
      </c>
      <c r="U7" s="17" t="s">
        <v>64</v>
      </c>
      <c r="V7" s="15" t="s">
        <v>4</v>
      </c>
      <c r="W7" s="15" t="s">
        <v>4</v>
      </c>
      <c r="X7" s="15" t="s">
        <v>4</v>
      </c>
      <c r="Y7" s="17" t="s">
        <v>64</v>
      </c>
    </row>
    <row r="8" spans="1:25" ht="13.5">
      <c r="A8" s="14" t="s">
        <v>60</v>
      </c>
      <c r="B8" s="1" t="s">
        <v>5</v>
      </c>
      <c r="C8" s="1" t="s">
        <v>5</v>
      </c>
      <c r="D8" s="1" t="s">
        <v>5</v>
      </c>
      <c r="E8" s="18" t="s">
        <v>162</v>
      </c>
      <c r="F8" s="1" t="s">
        <v>162</v>
      </c>
      <c r="G8" s="1" t="s">
        <v>162</v>
      </c>
      <c r="H8" s="1" t="s">
        <v>162</v>
      </c>
      <c r="I8" s="18" t="s">
        <v>163</v>
      </c>
      <c r="J8" s="1" t="s">
        <v>163</v>
      </c>
      <c r="K8" s="1" t="s">
        <v>163</v>
      </c>
      <c r="L8" s="1" t="s">
        <v>163</v>
      </c>
      <c r="M8" s="18" t="s">
        <v>164</v>
      </c>
      <c r="N8" s="1" t="s">
        <v>164</v>
      </c>
      <c r="O8" s="1" t="s">
        <v>164</v>
      </c>
      <c r="P8" s="1" t="s">
        <v>164</v>
      </c>
      <c r="Q8" s="18" t="s">
        <v>165</v>
      </c>
      <c r="R8" s="1" t="s">
        <v>165</v>
      </c>
      <c r="S8" s="1" t="s">
        <v>165</v>
      </c>
      <c r="T8" s="1" t="s">
        <v>165</v>
      </c>
      <c r="U8" s="18" t="s">
        <v>166</v>
      </c>
      <c r="V8" s="1" t="s">
        <v>166</v>
      </c>
      <c r="W8" s="1" t="s">
        <v>166</v>
      </c>
      <c r="X8" s="1" t="s">
        <v>166</v>
      </c>
      <c r="Y8" s="18" t="s">
        <v>167</v>
      </c>
    </row>
    <row r="9" spans="1:25" ht="13.5">
      <c r="A9" s="14" t="s">
        <v>61</v>
      </c>
      <c r="B9" s="1" t="s">
        <v>239</v>
      </c>
      <c r="C9" s="1" t="s">
        <v>241</v>
      </c>
      <c r="D9" s="1" t="s">
        <v>243</v>
      </c>
      <c r="E9" s="18" t="s">
        <v>65</v>
      </c>
      <c r="F9" s="1" t="s">
        <v>245</v>
      </c>
      <c r="G9" s="1" t="s">
        <v>247</v>
      </c>
      <c r="H9" s="1" t="s">
        <v>249</v>
      </c>
      <c r="I9" s="18" t="s">
        <v>66</v>
      </c>
      <c r="J9" s="1" t="s">
        <v>251</v>
      </c>
      <c r="K9" s="1" t="s">
        <v>253</v>
      </c>
      <c r="L9" s="1" t="s">
        <v>255</v>
      </c>
      <c r="M9" s="18" t="s">
        <v>68</v>
      </c>
      <c r="N9" s="1" t="s">
        <v>257</v>
      </c>
      <c r="O9" s="1" t="s">
        <v>259</v>
      </c>
      <c r="P9" s="1" t="s">
        <v>261</v>
      </c>
      <c r="Q9" s="18" t="s">
        <v>70</v>
      </c>
      <c r="R9" s="1" t="s">
        <v>263</v>
      </c>
      <c r="S9" s="1" t="s">
        <v>265</v>
      </c>
      <c r="T9" s="1" t="s">
        <v>267</v>
      </c>
      <c r="U9" s="18" t="s">
        <v>72</v>
      </c>
      <c r="V9" s="1" t="s">
        <v>269</v>
      </c>
      <c r="W9" s="1" t="s">
        <v>271</v>
      </c>
      <c r="X9" s="1" t="s">
        <v>273</v>
      </c>
      <c r="Y9" s="18" t="s">
        <v>74</v>
      </c>
    </row>
    <row r="10" spans="1:25" ht="14.25" thickBot="1">
      <c r="A10" s="14" t="s">
        <v>62</v>
      </c>
      <c r="B10" s="1" t="s">
        <v>77</v>
      </c>
      <c r="C10" s="1" t="s">
        <v>77</v>
      </c>
      <c r="D10" s="1" t="s">
        <v>77</v>
      </c>
      <c r="E10" s="18" t="s">
        <v>77</v>
      </c>
      <c r="F10" s="1" t="s">
        <v>77</v>
      </c>
      <c r="G10" s="1" t="s">
        <v>77</v>
      </c>
      <c r="H10" s="1" t="s">
        <v>77</v>
      </c>
      <c r="I10" s="18" t="s">
        <v>77</v>
      </c>
      <c r="J10" s="1" t="s">
        <v>77</v>
      </c>
      <c r="K10" s="1" t="s">
        <v>77</v>
      </c>
      <c r="L10" s="1" t="s">
        <v>77</v>
      </c>
      <c r="M10" s="18" t="s">
        <v>77</v>
      </c>
      <c r="N10" s="1" t="s">
        <v>77</v>
      </c>
      <c r="O10" s="1" t="s">
        <v>77</v>
      </c>
      <c r="P10" s="1" t="s">
        <v>77</v>
      </c>
      <c r="Q10" s="18" t="s">
        <v>77</v>
      </c>
      <c r="R10" s="1" t="s">
        <v>77</v>
      </c>
      <c r="S10" s="1" t="s">
        <v>77</v>
      </c>
      <c r="T10" s="1" t="s">
        <v>77</v>
      </c>
      <c r="U10" s="18" t="s">
        <v>77</v>
      </c>
      <c r="V10" s="1" t="s">
        <v>77</v>
      </c>
      <c r="W10" s="1" t="s">
        <v>77</v>
      </c>
      <c r="X10" s="1" t="s">
        <v>77</v>
      </c>
      <c r="Y10" s="18" t="s">
        <v>77</v>
      </c>
    </row>
    <row r="11" spans="1:25" ht="14.25" thickTop="1">
      <c r="A11" s="31" t="s">
        <v>230</v>
      </c>
      <c r="B11" s="25">
        <v>669</v>
      </c>
      <c r="C11" s="25">
        <v>492</v>
      </c>
      <c r="D11" s="25">
        <v>257</v>
      </c>
      <c r="E11" s="22">
        <v>192</v>
      </c>
      <c r="F11" s="25">
        <v>138</v>
      </c>
      <c r="G11" s="25">
        <v>188</v>
      </c>
      <c r="H11" s="25">
        <v>243</v>
      </c>
      <c r="I11" s="22">
        <v>125</v>
      </c>
      <c r="J11" s="25">
        <v>52</v>
      </c>
      <c r="K11" s="25">
        <v>171</v>
      </c>
      <c r="L11" s="25">
        <v>476</v>
      </c>
      <c r="M11" s="22">
        <v>2563</v>
      </c>
      <c r="N11" s="25">
        <v>2031</v>
      </c>
      <c r="O11" s="25">
        <v>1400</v>
      </c>
      <c r="P11" s="25">
        <v>918</v>
      </c>
      <c r="Q11" s="22">
        <v>1103</v>
      </c>
      <c r="R11" s="25">
        <v>779</v>
      </c>
      <c r="S11" s="25">
        <v>431</v>
      </c>
      <c r="T11" s="25">
        <v>121</v>
      </c>
      <c r="U11" s="22">
        <v>1522</v>
      </c>
      <c r="V11" s="25">
        <v>2515</v>
      </c>
      <c r="W11" s="25">
        <v>-776</v>
      </c>
      <c r="X11" s="25">
        <v>-476</v>
      </c>
      <c r="Y11" s="22">
        <v>-2281</v>
      </c>
    </row>
    <row r="12" spans="1:25" ht="13.5">
      <c r="A12" s="6" t="s">
        <v>186</v>
      </c>
      <c r="B12" s="29">
        <v>1277</v>
      </c>
      <c r="C12" s="29">
        <v>883</v>
      </c>
      <c r="D12" s="29">
        <v>436</v>
      </c>
      <c r="E12" s="23">
        <v>2039</v>
      </c>
      <c r="F12" s="29">
        <v>1518</v>
      </c>
      <c r="G12" s="29">
        <v>1021</v>
      </c>
      <c r="H12" s="29">
        <v>511</v>
      </c>
      <c r="I12" s="23">
        <v>2225</v>
      </c>
      <c r="J12" s="29">
        <v>1638</v>
      </c>
      <c r="K12" s="29">
        <v>1078</v>
      </c>
      <c r="L12" s="29">
        <v>534</v>
      </c>
      <c r="M12" s="23">
        <v>2351</v>
      </c>
      <c r="N12" s="29">
        <v>1747</v>
      </c>
      <c r="O12" s="29">
        <v>1162</v>
      </c>
      <c r="P12" s="29">
        <v>578</v>
      </c>
      <c r="Q12" s="23">
        <v>2674</v>
      </c>
      <c r="R12" s="29">
        <v>1997</v>
      </c>
      <c r="S12" s="29">
        <v>1330</v>
      </c>
      <c r="T12" s="29">
        <v>664</v>
      </c>
      <c r="U12" s="23">
        <v>3466</v>
      </c>
      <c r="V12" s="29">
        <v>2663</v>
      </c>
      <c r="W12" s="29">
        <v>1884</v>
      </c>
      <c r="X12" s="29">
        <v>922</v>
      </c>
      <c r="Y12" s="23">
        <v>3781</v>
      </c>
    </row>
    <row r="13" spans="1:25" ht="13.5">
      <c r="A13" s="6" t="s">
        <v>6</v>
      </c>
      <c r="B13" s="29"/>
      <c r="C13" s="29"/>
      <c r="D13" s="29"/>
      <c r="E13" s="23"/>
      <c r="F13" s="29"/>
      <c r="G13" s="29"/>
      <c r="H13" s="29"/>
      <c r="I13" s="23"/>
      <c r="J13" s="29">
        <v>0</v>
      </c>
      <c r="K13" s="29">
        <v>0</v>
      </c>
      <c r="L13" s="29">
        <v>0</v>
      </c>
      <c r="M13" s="23">
        <v>-10</v>
      </c>
      <c r="N13" s="29">
        <v>-6</v>
      </c>
      <c r="O13" s="29">
        <v>-8</v>
      </c>
      <c r="P13" s="29">
        <v>-7</v>
      </c>
      <c r="Q13" s="23">
        <v>-8</v>
      </c>
      <c r="R13" s="29">
        <v>-5</v>
      </c>
      <c r="S13" s="29">
        <v>-7</v>
      </c>
      <c r="T13" s="29">
        <v>5</v>
      </c>
      <c r="U13" s="23">
        <v>-6</v>
      </c>
      <c r="V13" s="29">
        <v>-3</v>
      </c>
      <c r="W13" s="29">
        <v>-8</v>
      </c>
      <c r="X13" s="29">
        <v>-5</v>
      </c>
      <c r="Y13" s="23">
        <v>6</v>
      </c>
    </row>
    <row r="14" spans="1:25" ht="13.5">
      <c r="A14" s="6" t="s">
        <v>7</v>
      </c>
      <c r="B14" s="29">
        <v>-42</v>
      </c>
      <c r="C14" s="29">
        <v>-48</v>
      </c>
      <c r="D14" s="29">
        <v>-48</v>
      </c>
      <c r="E14" s="23">
        <v>14</v>
      </c>
      <c r="F14" s="29">
        <v>6</v>
      </c>
      <c r="G14" s="29">
        <v>9</v>
      </c>
      <c r="H14" s="29">
        <v>5</v>
      </c>
      <c r="I14" s="23">
        <v>49</v>
      </c>
      <c r="J14" s="29">
        <v>16</v>
      </c>
      <c r="K14" s="29">
        <v>9</v>
      </c>
      <c r="L14" s="29">
        <v>2</v>
      </c>
      <c r="M14" s="23">
        <v>22</v>
      </c>
      <c r="N14" s="29">
        <v>15</v>
      </c>
      <c r="O14" s="29">
        <v>9</v>
      </c>
      <c r="P14" s="29">
        <v>2</v>
      </c>
      <c r="Q14" s="23">
        <v>-9</v>
      </c>
      <c r="R14" s="29">
        <v>-15</v>
      </c>
      <c r="S14" s="29">
        <v>-22</v>
      </c>
      <c r="T14" s="29">
        <v>-29</v>
      </c>
      <c r="U14" s="23">
        <v>-96</v>
      </c>
      <c r="V14" s="29">
        <v>-104</v>
      </c>
      <c r="W14" s="29">
        <v>-63</v>
      </c>
      <c r="X14" s="29">
        <v>-71</v>
      </c>
      <c r="Y14" s="23">
        <v>51</v>
      </c>
    </row>
    <row r="15" spans="1:25" ht="13.5">
      <c r="A15" s="6" t="s">
        <v>8</v>
      </c>
      <c r="B15" s="29">
        <v>-13</v>
      </c>
      <c r="C15" s="29">
        <v>-73</v>
      </c>
      <c r="D15" s="29">
        <v>-67</v>
      </c>
      <c r="E15" s="23">
        <v>306</v>
      </c>
      <c r="F15" s="29">
        <v>293</v>
      </c>
      <c r="G15" s="29">
        <v>210</v>
      </c>
      <c r="H15" s="29">
        <v>104</v>
      </c>
      <c r="I15" s="23">
        <v>388</v>
      </c>
      <c r="J15" s="29">
        <v>296</v>
      </c>
      <c r="K15" s="29">
        <v>183</v>
      </c>
      <c r="L15" s="29">
        <v>64</v>
      </c>
      <c r="M15" s="23">
        <v>8</v>
      </c>
      <c r="N15" s="29">
        <v>19</v>
      </c>
      <c r="O15" s="29">
        <v>-1</v>
      </c>
      <c r="P15" s="29">
        <v>-20</v>
      </c>
      <c r="Q15" s="23">
        <v>245</v>
      </c>
      <c r="R15" s="29">
        <v>259</v>
      </c>
      <c r="S15" s="29">
        <v>186</v>
      </c>
      <c r="T15" s="29">
        <v>56</v>
      </c>
      <c r="U15" s="23">
        <v>-223</v>
      </c>
      <c r="V15" s="29">
        <v>-107</v>
      </c>
      <c r="W15" s="29">
        <v>-197</v>
      </c>
      <c r="X15" s="29">
        <v>-220</v>
      </c>
      <c r="Y15" s="23">
        <v>-1647</v>
      </c>
    </row>
    <row r="16" spans="1:25" ht="13.5">
      <c r="A16" s="6" t="s">
        <v>9</v>
      </c>
      <c r="B16" s="29">
        <v>-31</v>
      </c>
      <c r="C16" s="29">
        <v>-21</v>
      </c>
      <c r="D16" s="29">
        <v>-19</v>
      </c>
      <c r="E16" s="23">
        <v>-33</v>
      </c>
      <c r="F16" s="29">
        <v>-29</v>
      </c>
      <c r="G16" s="29">
        <v>-18</v>
      </c>
      <c r="H16" s="29">
        <v>-17</v>
      </c>
      <c r="I16" s="23">
        <v>-34</v>
      </c>
      <c r="J16" s="29">
        <v>-30</v>
      </c>
      <c r="K16" s="29">
        <v>-19</v>
      </c>
      <c r="L16" s="29">
        <v>-18</v>
      </c>
      <c r="M16" s="23">
        <v>-35</v>
      </c>
      <c r="N16" s="29">
        <v>-30</v>
      </c>
      <c r="O16" s="29">
        <v>-18</v>
      </c>
      <c r="P16" s="29">
        <v>-16</v>
      </c>
      <c r="Q16" s="23">
        <v>-76</v>
      </c>
      <c r="R16" s="29">
        <v>-59</v>
      </c>
      <c r="S16" s="29">
        <v>-37</v>
      </c>
      <c r="T16" s="29">
        <v>-18</v>
      </c>
      <c r="U16" s="23">
        <v>-116</v>
      </c>
      <c r="V16" s="29">
        <v>-112</v>
      </c>
      <c r="W16" s="29">
        <v>-67</v>
      </c>
      <c r="X16" s="29">
        <v>-43</v>
      </c>
      <c r="Y16" s="23">
        <v>-133</v>
      </c>
    </row>
    <row r="17" spans="1:25" ht="13.5">
      <c r="A17" s="6" t="s">
        <v>204</v>
      </c>
      <c r="B17" s="29">
        <v>178</v>
      </c>
      <c r="C17" s="29">
        <v>133</v>
      </c>
      <c r="D17" s="29">
        <v>58</v>
      </c>
      <c r="E17" s="23">
        <v>282</v>
      </c>
      <c r="F17" s="29">
        <v>222</v>
      </c>
      <c r="G17" s="29">
        <v>144</v>
      </c>
      <c r="H17" s="29">
        <v>72</v>
      </c>
      <c r="I17" s="23">
        <v>336</v>
      </c>
      <c r="J17" s="29">
        <v>258</v>
      </c>
      <c r="K17" s="29">
        <v>180</v>
      </c>
      <c r="L17" s="29">
        <v>90</v>
      </c>
      <c r="M17" s="23">
        <v>428</v>
      </c>
      <c r="N17" s="29">
        <v>330</v>
      </c>
      <c r="O17" s="29">
        <v>228</v>
      </c>
      <c r="P17" s="29">
        <v>117</v>
      </c>
      <c r="Q17" s="23">
        <v>499</v>
      </c>
      <c r="R17" s="29">
        <v>382</v>
      </c>
      <c r="S17" s="29">
        <v>252</v>
      </c>
      <c r="T17" s="29">
        <v>120</v>
      </c>
      <c r="U17" s="23">
        <v>651</v>
      </c>
      <c r="V17" s="29">
        <v>533</v>
      </c>
      <c r="W17" s="29">
        <v>343</v>
      </c>
      <c r="X17" s="29">
        <v>150</v>
      </c>
      <c r="Y17" s="23">
        <v>641</v>
      </c>
    </row>
    <row r="18" spans="1:25" ht="13.5">
      <c r="A18" s="6" t="s">
        <v>10</v>
      </c>
      <c r="B18" s="29"/>
      <c r="C18" s="29"/>
      <c r="D18" s="29"/>
      <c r="E18" s="23">
        <v>-18</v>
      </c>
      <c r="F18" s="29"/>
      <c r="G18" s="29"/>
      <c r="H18" s="29"/>
      <c r="I18" s="23">
        <v>3</v>
      </c>
      <c r="J18" s="29"/>
      <c r="K18" s="29"/>
      <c r="L18" s="29"/>
      <c r="M18" s="23">
        <v>3</v>
      </c>
      <c r="N18" s="29"/>
      <c r="O18" s="29"/>
      <c r="P18" s="29"/>
      <c r="Q18" s="23">
        <v>0</v>
      </c>
      <c r="R18" s="29">
        <v>1</v>
      </c>
      <c r="S18" s="29">
        <v>2</v>
      </c>
      <c r="T18" s="29">
        <v>0</v>
      </c>
      <c r="U18" s="23">
        <v>4</v>
      </c>
      <c r="V18" s="29">
        <v>7</v>
      </c>
      <c r="W18" s="29">
        <v>-44</v>
      </c>
      <c r="X18" s="29">
        <v>40</v>
      </c>
      <c r="Y18" s="23">
        <v>76</v>
      </c>
    </row>
    <row r="19" spans="1:25" ht="13.5">
      <c r="A19" s="6" t="s">
        <v>11</v>
      </c>
      <c r="B19" s="29"/>
      <c r="C19" s="29"/>
      <c r="D19" s="29"/>
      <c r="E19" s="23"/>
      <c r="F19" s="29"/>
      <c r="G19" s="29"/>
      <c r="H19" s="29"/>
      <c r="I19" s="23"/>
      <c r="J19" s="29"/>
      <c r="K19" s="29"/>
      <c r="L19" s="29"/>
      <c r="M19" s="23">
        <v>-15</v>
      </c>
      <c r="N19" s="29">
        <v>-13</v>
      </c>
      <c r="O19" s="29">
        <v>-13</v>
      </c>
      <c r="P19" s="29">
        <v>-2</v>
      </c>
      <c r="Q19" s="23">
        <v>-1</v>
      </c>
      <c r="R19" s="29">
        <v>-1</v>
      </c>
      <c r="S19" s="29">
        <v>-1</v>
      </c>
      <c r="T19" s="29">
        <v>0</v>
      </c>
      <c r="U19" s="23">
        <v>-8235</v>
      </c>
      <c r="V19" s="29">
        <v>-8237</v>
      </c>
      <c r="W19" s="29">
        <v>-8</v>
      </c>
      <c r="X19" s="29">
        <v>-8</v>
      </c>
      <c r="Y19" s="23">
        <v>-1523</v>
      </c>
    </row>
    <row r="20" spans="1:25" ht="13.5">
      <c r="A20" s="6" t="s">
        <v>201</v>
      </c>
      <c r="B20" s="29">
        <v>-35</v>
      </c>
      <c r="C20" s="29">
        <v>-33</v>
      </c>
      <c r="D20" s="29">
        <v>-23</v>
      </c>
      <c r="E20" s="23"/>
      <c r="F20" s="29">
        <v>-145</v>
      </c>
      <c r="G20" s="29">
        <v>-117</v>
      </c>
      <c r="H20" s="29">
        <v>-90</v>
      </c>
      <c r="I20" s="23"/>
      <c r="J20" s="29">
        <v>-76</v>
      </c>
      <c r="K20" s="29">
        <v>-41</v>
      </c>
      <c r="L20" s="29">
        <v>-22</v>
      </c>
      <c r="M20" s="23"/>
      <c r="N20" s="29">
        <v>-61</v>
      </c>
      <c r="O20" s="29">
        <v>-41</v>
      </c>
      <c r="P20" s="29">
        <v>-18</v>
      </c>
      <c r="Q20" s="23"/>
      <c r="R20" s="29">
        <v>-208</v>
      </c>
      <c r="S20" s="29">
        <v>-171</v>
      </c>
      <c r="T20" s="29">
        <v>-97</v>
      </c>
      <c r="U20" s="23"/>
      <c r="V20" s="29">
        <v>-351</v>
      </c>
      <c r="W20" s="29">
        <v>-351</v>
      </c>
      <c r="X20" s="29">
        <v>-351</v>
      </c>
      <c r="Y20" s="23"/>
    </row>
    <row r="21" spans="1:25" ht="13.5">
      <c r="A21" s="6" t="s">
        <v>12</v>
      </c>
      <c r="B21" s="29">
        <v>332</v>
      </c>
      <c r="C21" s="29">
        <v>577</v>
      </c>
      <c r="D21" s="29">
        <v>410</v>
      </c>
      <c r="E21" s="23">
        <v>17</v>
      </c>
      <c r="F21" s="29">
        <v>470</v>
      </c>
      <c r="G21" s="29">
        <v>-20</v>
      </c>
      <c r="H21" s="29">
        <v>-191</v>
      </c>
      <c r="I21" s="23">
        <v>2035</v>
      </c>
      <c r="J21" s="29">
        <v>1948</v>
      </c>
      <c r="K21" s="29">
        <v>1990</v>
      </c>
      <c r="L21" s="29">
        <v>1632</v>
      </c>
      <c r="M21" s="23">
        <v>387</v>
      </c>
      <c r="N21" s="29">
        <v>941</v>
      </c>
      <c r="O21" s="29">
        <v>687</v>
      </c>
      <c r="P21" s="29">
        <v>223</v>
      </c>
      <c r="Q21" s="23">
        <v>-3091</v>
      </c>
      <c r="R21" s="29">
        <v>-2673</v>
      </c>
      <c r="S21" s="29">
        <v>-1593</v>
      </c>
      <c r="T21" s="29">
        <v>-808</v>
      </c>
      <c r="U21" s="23">
        <v>1508</v>
      </c>
      <c r="V21" s="29">
        <v>800</v>
      </c>
      <c r="W21" s="29">
        <v>-171</v>
      </c>
      <c r="X21" s="29">
        <v>371</v>
      </c>
      <c r="Y21" s="23">
        <v>467</v>
      </c>
    </row>
    <row r="22" spans="1:25" ht="13.5">
      <c r="A22" s="6" t="s">
        <v>13</v>
      </c>
      <c r="B22" s="29">
        <v>-612</v>
      </c>
      <c r="C22" s="29">
        <v>-319</v>
      </c>
      <c r="D22" s="29">
        <v>-395</v>
      </c>
      <c r="E22" s="23">
        <v>394</v>
      </c>
      <c r="F22" s="29">
        <v>53</v>
      </c>
      <c r="G22" s="29">
        <v>-46</v>
      </c>
      <c r="H22" s="29">
        <v>-105</v>
      </c>
      <c r="I22" s="23">
        <v>-508</v>
      </c>
      <c r="J22" s="29">
        <v>-1126</v>
      </c>
      <c r="K22" s="29">
        <v>-816</v>
      </c>
      <c r="L22" s="29">
        <v>-850</v>
      </c>
      <c r="M22" s="23">
        <v>90</v>
      </c>
      <c r="N22" s="29">
        <v>-364</v>
      </c>
      <c r="O22" s="29">
        <v>-131</v>
      </c>
      <c r="P22" s="29">
        <v>-202</v>
      </c>
      <c r="Q22" s="23">
        <v>2413</v>
      </c>
      <c r="R22" s="29">
        <v>1492</v>
      </c>
      <c r="S22" s="29">
        <v>1234</v>
      </c>
      <c r="T22" s="29">
        <v>504</v>
      </c>
      <c r="U22" s="23">
        <v>-109</v>
      </c>
      <c r="V22" s="29">
        <v>-774</v>
      </c>
      <c r="W22" s="29">
        <v>-63</v>
      </c>
      <c r="X22" s="29">
        <v>-113</v>
      </c>
      <c r="Y22" s="23">
        <v>-600</v>
      </c>
    </row>
    <row r="23" spans="1:25" ht="13.5">
      <c r="A23" s="6" t="s">
        <v>14</v>
      </c>
      <c r="B23" s="29">
        <v>160</v>
      </c>
      <c r="C23" s="29">
        <v>-96</v>
      </c>
      <c r="D23" s="29">
        <v>272</v>
      </c>
      <c r="E23" s="23">
        <v>-361</v>
      </c>
      <c r="F23" s="29">
        <v>75</v>
      </c>
      <c r="G23" s="29">
        <v>450</v>
      </c>
      <c r="H23" s="29">
        <v>440</v>
      </c>
      <c r="I23" s="23">
        <v>-1830</v>
      </c>
      <c r="J23" s="29">
        <v>-1435</v>
      </c>
      <c r="K23" s="29">
        <v>-976</v>
      </c>
      <c r="L23" s="29">
        <v>8</v>
      </c>
      <c r="M23" s="23">
        <v>413</v>
      </c>
      <c r="N23" s="29">
        <v>691</v>
      </c>
      <c r="O23" s="29">
        <v>599</v>
      </c>
      <c r="P23" s="29">
        <v>878</v>
      </c>
      <c r="Q23" s="23">
        <v>1186</v>
      </c>
      <c r="R23" s="29">
        <v>2151</v>
      </c>
      <c r="S23" s="29">
        <v>859</v>
      </c>
      <c r="T23" s="29">
        <v>128</v>
      </c>
      <c r="U23" s="23">
        <v>-1965</v>
      </c>
      <c r="V23" s="29">
        <v>523</v>
      </c>
      <c r="W23" s="29">
        <v>-37</v>
      </c>
      <c r="X23" s="29">
        <v>355</v>
      </c>
      <c r="Y23" s="23">
        <v>-943</v>
      </c>
    </row>
    <row r="24" spans="1:25" ht="13.5">
      <c r="A24" s="6" t="s">
        <v>93</v>
      </c>
      <c r="B24" s="29">
        <v>-455</v>
      </c>
      <c r="C24" s="29">
        <v>-333</v>
      </c>
      <c r="D24" s="29">
        <v>-285</v>
      </c>
      <c r="E24" s="23">
        <v>-433</v>
      </c>
      <c r="F24" s="29">
        <v>-522</v>
      </c>
      <c r="G24" s="29">
        <v>-122</v>
      </c>
      <c r="H24" s="29">
        <v>-361</v>
      </c>
      <c r="I24" s="23">
        <v>-271</v>
      </c>
      <c r="J24" s="29">
        <v>-183</v>
      </c>
      <c r="K24" s="29">
        <v>-158</v>
      </c>
      <c r="L24" s="29">
        <v>-144</v>
      </c>
      <c r="M24" s="23">
        <v>-287</v>
      </c>
      <c r="N24" s="29">
        <v>-119</v>
      </c>
      <c r="O24" s="29">
        <v>123</v>
      </c>
      <c r="P24" s="29">
        <v>-489</v>
      </c>
      <c r="Q24" s="23">
        <v>-424</v>
      </c>
      <c r="R24" s="29">
        <v>-495</v>
      </c>
      <c r="S24" s="29">
        <v>-523</v>
      </c>
      <c r="T24" s="29">
        <v>-465</v>
      </c>
      <c r="U24" s="23">
        <v>-1657</v>
      </c>
      <c r="V24" s="29">
        <v>-894</v>
      </c>
      <c r="W24" s="29">
        <v>-1497</v>
      </c>
      <c r="X24" s="29">
        <v>-2371</v>
      </c>
      <c r="Y24" s="23">
        <v>1287</v>
      </c>
    </row>
    <row r="25" spans="1:25" ht="13.5">
      <c r="A25" s="6" t="s">
        <v>15</v>
      </c>
      <c r="B25" s="29">
        <v>1424</v>
      </c>
      <c r="C25" s="29">
        <v>1161</v>
      </c>
      <c r="D25" s="29">
        <v>594</v>
      </c>
      <c r="E25" s="23">
        <v>2359</v>
      </c>
      <c r="F25" s="29">
        <v>2080</v>
      </c>
      <c r="G25" s="29">
        <v>1700</v>
      </c>
      <c r="H25" s="29">
        <v>611</v>
      </c>
      <c r="I25" s="23">
        <v>2465</v>
      </c>
      <c r="J25" s="29">
        <v>1358</v>
      </c>
      <c r="K25" s="29">
        <v>1602</v>
      </c>
      <c r="L25" s="29">
        <v>1774</v>
      </c>
      <c r="M25" s="23">
        <v>5723</v>
      </c>
      <c r="N25" s="29">
        <v>5040</v>
      </c>
      <c r="O25" s="29">
        <v>3998</v>
      </c>
      <c r="P25" s="29">
        <v>1959</v>
      </c>
      <c r="Q25" s="23">
        <v>4345</v>
      </c>
      <c r="R25" s="29">
        <v>3605</v>
      </c>
      <c r="S25" s="29">
        <v>1942</v>
      </c>
      <c r="T25" s="29">
        <v>181</v>
      </c>
      <c r="U25" s="23">
        <v>-914</v>
      </c>
      <c r="V25" s="29">
        <v>658</v>
      </c>
      <c r="W25" s="29">
        <v>-494</v>
      </c>
      <c r="X25" s="29">
        <v>-1421</v>
      </c>
      <c r="Y25" s="23">
        <v>612</v>
      </c>
    </row>
    <row r="26" spans="1:25" ht="13.5">
      <c r="A26" s="6" t="s">
        <v>16</v>
      </c>
      <c r="B26" s="29">
        <v>31</v>
      </c>
      <c r="C26" s="29">
        <v>21</v>
      </c>
      <c r="D26" s="29">
        <v>20</v>
      </c>
      <c r="E26" s="23">
        <v>34</v>
      </c>
      <c r="F26" s="29">
        <v>30</v>
      </c>
      <c r="G26" s="29">
        <v>20</v>
      </c>
      <c r="H26" s="29">
        <v>18</v>
      </c>
      <c r="I26" s="23">
        <v>34</v>
      </c>
      <c r="J26" s="29">
        <v>27</v>
      </c>
      <c r="K26" s="29">
        <v>19</v>
      </c>
      <c r="L26" s="29">
        <v>18</v>
      </c>
      <c r="M26" s="23">
        <v>35</v>
      </c>
      <c r="N26" s="29">
        <v>30</v>
      </c>
      <c r="O26" s="29">
        <v>18</v>
      </c>
      <c r="P26" s="29">
        <v>16</v>
      </c>
      <c r="Q26" s="23">
        <v>80</v>
      </c>
      <c r="R26" s="29">
        <v>102</v>
      </c>
      <c r="S26" s="29">
        <v>49</v>
      </c>
      <c r="T26" s="29">
        <v>30</v>
      </c>
      <c r="U26" s="23">
        <v>122</v>
      </c>
      <c r="V26" s="29">
        <v>137</v>
      </c>
      <c r="W26" s="29">
        <v>73</v>
      </c>
      <c r="X26" s="29">
        <v>62</v>
      </c>
      <c r="Y26" s="23">
        <v>101</v>
      </c>
    </row>
    <row r="27" spans="1:25" ht="13.5">
      <c r="A27" s="6" t="s">
        <v>17</v>
      </c>
      <c r="B27" s="29">
        <v>-182</v>
      </c>
      <c r="C27" s="29">
        <v>-130</v>
      </c>
      <c r="D27" s="29">
        <v>-48</v>
      </c>
      <c r="E27" s="23">
        <v>-302</v>
      </c>
      <c r="F27" s="29">
        <v>-230</v>
      </c>
      <c r="G27" s="29">
        <v>-159</v>
      </c>
      <c r="H27" s="29">
        <v>-73</v>
      </c>
      <c r="I27" s="23">
        <v>-371</v>
      </c>
      <c r="J27" s="29">
        <v>-293</v>
      </c>
      <c r="K27" s="29">
        <v>-205</v>
      </c>
      <c r="L27" s="29">
        <v>-116</v>
      </c>
      <c r="M27" s="23">
        <v>-442</v>
      </c>
      <c r="N27" s="29">
        <v>-368</v>
      </c>
      <c r="O27" s="29">
        <v>-232</v>
      </c>
      <c r="P27" s="29">
        <v>-147</v>
      </c>
      <c r="Q27" s="23">
        <v>-507</v>
      </c>
      <c r="R27" s="29">
        <v>-478</v>
      </c>
      <c r="S27" s="29">
        <v>-269</v>
      </c>
      <c r="T27" s="29">
        <v>-195</v>
      </c>
      <c r="U27" s="23">
        <v>-705</v>
      </c>
      <c r="V27" s="29">
        <v>-632</v>
      </c>
      <c r="W27" s="29">
        <v>-382</v>
      </c>
      <c r="X27" s="29">
        <v>-215</v>
      </c>
      <c r="Y27" s="23">
        <v>-565</v>
      </c>
    </row>
    <row r="28" spans="1:25" ht="13.5">
      <c r="A28" s="6" t="s">
        <v>18</v>
      </c>
      <c r="B28" s="29">
        <v>-164</v>
      </c>
      <c r="C28" s="29">
        <v>-98</v>
      </c>
      <c r="D28" s="29">
        <v>-77</v>
      </c>
      <c r="E28" s="23">
        <v>-72</v>
      </c>
      <c r="F28" s="29">
        <v>-67</v>
      </c>
      <c r="G28" s="29">
        <v>-36</v>
      </c>
      <c r="H28" s="29">
        <v>-33</v>
      </c>
      <c r="I28" s="23">
        <v>-845</v>
      </c>
      <c r="J28" s="29">
        <v>-788</v>
      </c>
      <c r="K28" s="29">
        <v>-708</v>
      </c>
      <c r="L28" s="29">
        <v>-706</v>
      </c>
      <c r="M28" s="23">
        <v>-235</v>
      </c>
      <c r="N28" s="29">
        <v>-207</v>
      </c>
      <c r="O28" s="29">
        <v>-116</v>
      </c>
      <c r="P28" s="29">
        <v>-103</v>
      </c>
      <c r="Q28" s="23">
        <v>-180</v>
      </c>
      <c r="R28" s="29">
        <v>-145</v>
      </c>
      <c r="S28" s="29">
        <v>-115</v>
      </c>
      <c r="T28" s="29">
        <v>-114</v>
      </c>
      <c r="U28" s="23">
        <v>-125</v>
      </c>
      <c r="V28" s="29">
        <v>-277</v>
      </c>
      <c r="W28" s="29">
        <v>-207</v>
      </c>
      <c r="X28" s="29">
        <v>-80</v>
      </c>
      <c r="Y28" s="23">
        <v>-429</v>
      </c>
    </row>
    <row r="29" spans="1:25" ht="13.5">
      <c r="A29" s="6" t="s">
        <v>19</v>
      </c>
      <c r="B29" s="29">
        <v>38</v>
      </c>
      <c r="C29" s="29">
        <v>28</v>
      </c>
      <c r="D29" s="29">
        <v>19</v>
      </c>
      <c r="E29" s="23">
        <v>68</v>
      </c>
      <c r="F29" s="29">
        <v>51</v>
      </c>
      <c r="G29" s="29">
        <v>51</v>
      </c>
      <c r="H29" s="29">
        <v>43</v>
      </c>
      <c r="I29" s="23"/>
      <c r="J29" s="29"/>
      <c r="K29" s="29"/>
      <c r="L29" s="29"/>
      <c r="M29" s="23"/>
      <c r="N29" s="29"/>
      <c r="O29" s="29"/>
      <c r="P29" s="29"/>
      <c r="Q29" s="23">
        <v>200</v>
      </c>
      <c r="R29" s="29">
        <v>200</v>
      </c>
      <c r="S29" s="29">
        <v>200</v>
      </c>
      <c r="T29" s="29"/>
      <c r="U29" s="23"/>
      <c r="V29" s="29"/>
      <c r="W29" s="29"/>
      <c r="X29" s="29"/>
      <c r="Y29" s="23"/>
    </row>
    <row r="30" spans="1:25" ht="13.5">
      <c r="A30" s="6" t="s">
        <v>93</v>
      </c>
      <c r="B30" s="29">
        <v>35</v>
      </c>
      <c r="C30" s="29">
        <v>33</v>
      </c>
      <c r="D30" s="29">
        <v>23</v>
      </c>
      <c r="E30" s="23">
        <v>119</v>
      </c>
      <c r="F30" s="29">
        <v>92</v>
      </c>
      <c r="G30" s="29">
        <v>64</v>
      </c>
      <c r="H30" s="29">
        <v>37</v>
      </c>
      <c r="I30" s="23">
        <v>82</v>
      </c>
      <c r="J30" s="29">
        <v>55</v>
      </c>
      <c r="K30" s="29">
        <v>20</v>
      </c>
      <c r="L30" s="29">
        <v>2</v>
      </c>
      <c r="M30" s="23">
        <v>115</v>
      </c>
      <c r="N30" s="29">
        <v>61</v>
      </c>
      <c r="O30" s="29">
        <v>41</v>
      </c>
      <c r="P30" s="29">
        <v>18</v>
      </c>
      <c r="Q30" s="23">
        <v>240</v>
      </c>
      <c r="R30" s="29"/>
      <c r="S30" s="29"/>
      <c r="T30" s="29"/>
      <c r="U30" s="23">
        <v>28</v>
      </c>
      <c r="V30" s="29"/>
      <c r="W30" s="29"/>
      <c r="X30" s="29"/>
      <c r="Y30" s="23">
        <v>-5</v>
      </c>
    </row>
    <row r="31" spans="1:25" ht="13.5">
      <c r="A31" s="6" t="s">
        <v>93</v>
      </c>
      <c r="B31" s="29"/>
      <c r="C31" s="29"/>
      <c r="D31" s="29"/>
      <c r="E31" s="23"/>
      <c r="F31" s="29"/>
      <c r="G31" s="29"/>
      <c r="H31" s="29"/>
      <c r="I31" s="23"/>
      <c r="J31" s="29"/>
      <c r="K31" s="29"/>
      <c r="L31" s="29"/>
      <c r="M31" s="23"/>
      <c r="N31" s="29"/>
      <c r="O31" s="29"/>
      <c r="P31" s="29"/>
      <c r="Q31" s="23"/>
      <c r="R31" s="29">
        <v>208</v>
      </c>
      <c r="S31" s="29">
        <v>171</v>
      </c>
      <c r="T31" s="29">
        <v>97</v>
      </c>
      <c r="U31" s="23"/>
      <c r="V31" s="29">
        <v>35</v>
      </c>
      <c r="W31" s="29">
        <v>35</v>
      </c>
      <c r="X31" s="29"/>
      <c r="Y31" s="23"/>
    </row>
    <row r="32" spans="1:25" ht="13.5">
      <c r="A32" s="6" t="s">
        <v>20</v>
      </c>
      <c r="B32" s="29"/>
      <c r="C32" s="29"/>
      <c r="D32" s="29"/>
      <c r="E32" s="23"/>
      <c r="F32" s="29"/>
      <c r="G32" s="29"/>
      <c r="H32" s="29"/>
      <c r="I32" s="23"/>
      <c r="J32" s="29"/>
      <c r="K32" s="29"/>
      <c r="L32" s="29"/>
      <c r="M32" s="23"/>
      <c r="N32" s="29"/>
      <c r="O32" s="29"/>
      <c r="P32" s="29"/>
      <c r="Q32" s="23"/>
      <c r="R32" s="29">
        <v>-7</v>
      </c>
      <c r="S32" s="29">
        <v>-7</v>
      </c>
      <c r="T32" s="29">
        <v>-7</v>
      </c>
      <c r="U32" s="23"/>
      <c r="V32" s="29">
        <v>-7</v>
      </c>
      <c r="W32" s="29">
        <v>-7</v>
      </c>
      <c r="X32" s="29">
        <v>-7</v>
      </c>
      <c r="Y32" s="23"/>
    </row>
    <row r="33" spans="1:25" ht="14.25" thickBot="1">
      <c r="A33" s="4" t="s">
        <v>21</v>
      </c>
      <c r="B33" s="30">
        <v>1184</v>
      </c>
      <c r="C33" s="30">
        <v>1014</v>
      </c>
      <c r="D33" s="30">
        <v>532</v>
      </c>
      <c r="E33" s="24">
        <v>2207</v>
      </c>
      <c r="F33" s="30">
        <v>1957</v>
      </c>
      <c r="G33" s="30">
        <v>1641</v>
      </c>
      <c r="H33" s="30">
        <v>604</v>
      </c>
      <c r="I33" s="24">
        <v>1366</v>
      </c>
      <c r="J33" s="30">
        <v>359</v>
      </c>
      <c r="K33" s="30">
        <v>728</v>
      </c>
      <c r="L33" s="30">
        <v>971</v>
      </c>
      <c r="M33" s="24">
        <v>5195</v>
      </c>
      <c r="N33" s="30">
        <v>4556</v>
      </c>
      <c r="O33" s="30">
        <v>3707</v>
      </c>
      <c r="P33" s="30">
        <v>1744</v>
      </c>
      <c r="Q33" s="24">
        <v>4178</v>
      </c>
      <c r="R33" s="30">
        <v>3485</v>
      </c>
      <c r="S33" s="30">
        <v>1971</v>
      </c>
      <c r="T33" s="30">
        <v>-7</v>
      </c>
      <c r="U33" s="24">
        <v>-1595</v>
      </c>
      <c r="V33" s="30">
        <v>-87</v>
      </c>
      <c r="W33" s="30">
        <v>-983</v>
      </c>
      <c r="X33" s="30">
        <v>-1662</v>
      </c>
      <c r="Y33" s="24">
        <v>-286</v>
      </c>
    </row>
    <row r="34" spans="1:25" ht="14.25" thickTop="1">
      <c r="A34" s="6" t="s">
        <v>22</v>
      </c>
      <c r="B34" s="29">
        <v>-507</v>
      </c>
      <c r="C34" s="29">
        <v>-318</v>
      </c>
      <c r="D34" s="29">
        <v>-169</v>
      </c>
      <c r="E34" s="23">
        <v>-759</v>
      </c>
      <c r="F34" s="29">
        <v>-620</v>
      </c>
      <c r="G34" s="29">
        <v>-350</v>
      </c>
      <c r="H34" s="29">
        <v>-177</v>
      </c>
      <c r="I34" s="23">
        <v>-1555</v>
      </c>
      <c r="J34" s="29">
        <v>-1105</v>
      </c>
      <c r="K34" s="29">
        <v>-696</v>
      </c>
      <c r="L34" s="29">
        <v>-401</v>
      </c>
      <c r="M34" s="23">
        <v>-796</v>
      </c>
      <c r="N34" s="29">
        <v>-451</v>
      </c>
      <c r="O34" s="29">
        <v>-240</v>
      </c>
      <c r="P34" s="29">
        <v>-50</v>
      </c>
      <c r="Q34" s="23">
        <v>-607</v>
      </c>
      <c r="R34" s="29">
        <v>-516</v>
      </c>
      <c r="S34" s="29">
        <v>-413</v>
      </c>
      <c r="T34" s="29">
        <v>-176</v>
      </c>
      <c r="U34" s="23">
        <v>-1612</v>
      </c>
      <c r="V34" s="29">
        <v>-1537</v>
      </c>
      <c r="W34" s="29">
        <v>-1049</v>
      </c>
      <c r="X34" s="29">
        <v>-413</v>
      </c>
      <c r="Y34" s="23">
        <v>-6958</v>
      </c>
    </row>
    <row r="35" spans="1:25" ht="13.5">
      <c r="A35" s="6" t="s">
        <v>23</v>
      </c>
      <c r="B35" s="29"/>
      <c r="C35" s="29"/>
      <c r="D35" s="29"/>
      <c r="E35" s="23"/>
      <c r="F35" s="29"/>
      <c r="G35" s="29"/>
      <c r="H35" s="29"/>
      <c r="I35" s="23"/>
      <c r="J35" s="29"/>
      <c r="K35" s="29"/>
      <c r="L35" s="29"/>
      <c r="M35" s="23">
        <v>25</v>
      </c>
      <c r="N35" s="29"/>
      <c r="O35" s="29"/>
      <c r="P35" s="29"/>
      <c r="Q35" s="23">
        <v>1</v>
      </c>
      <c r="R35" s="29">
        <v>1</v>
      </c>
      <c r="S35" s="29">
        <v>1</v>
      </c>
      <c r="T35" s="29">
        <v>0</v>
      </c>
      <c r="U35" s="23">
        <v>8643</v>
      </c>
      <c r="V35" s="29">
        <v>8644</v>
      </c>
      <c r="W35" s="29">
        <v>14</v>
      </c>
      <c r="X35" s="29">
        <v>16</v>
      </c>
      <c r="Y35" s="23">
        <v>1994</v>
      </c>
    </row>
    <row r="36" spans="1:25" ht="13.5">
      <c r="A36" s="6" t="s">
        <v>24</v>
      </c>
      <c r="B36" s="29"/>
      <c r="C36" s="29"/>
      <c r="D36" s="29"/>
      <c r="E36" s="23">
        <v>-111</v>
      </c>
      <c r="F36" s="29"/>
      <c r="G36" s="29"/>
      <c r="H36" s="29"/>
      <c r="I36" s="23">
        <v>-106</v>
      </c>
      <c r="J36" s="29"/>
      <c r="K36" s="29"/>
      <c r="L36" s="29"/>
      <c r="M36" s="23">
        <v>-6</v>
      </c>
      <c r="N36" s="29">
        <v>-4</v>
      </c>
      <c r="O36" s="29">
        <v>-3</v>
      </c>
      <c r="P36" s="29"/>
      <c r="Q36" s="23">
        <v>-6</v>
      </c>
      <c r="R36" s="29"/>
      <c r="S36" s="29">
        <v>-3</v>
      </c>
      <c r="T36" s="29">
        <v>-1</v>
      </c>
      <c r="U36" s="23">
        <v>-6</v>
      </c>
      <c r="V36" s="29"/>
      <c r="W36" s="29">
        <v>-3</v>
      </c>
      <c r="X36" s="29">
        <v>-1</v>
      </c>
      <c r="Y36" s="23">
        <v>-6</v>
      </c>
    </row>
    <row r="37" spans="1:25" ht="13.5">
      <c r="A37" s="6" t="s">
        <v>25</v>
      </c>
      <c r="B37" s="29"/>
      <c r="C37" s="29"/>
      <c r="D37" s="29"/>
      <c r="E37" s="23">
        <v>-39</v>
      </c>
      <c r="F37" s="29"/>
      <c r="G37" s="29"/>
      <c r="H37" s="29"/>
      <c r="I37" s="23"/>
      <c r="J37" s="29"/>
      <c r="K37" s="29"/>
      <c r="L37" s="29"/>
      <c r="M37" s="23"/>
      <c r="N37" s="29"/>
      <c r="O37" s="29"/>
      <c r="P37" s="29"/>
      <c r="Q37" s="23"/>
      <c r="R37" s="29"/>
      <c r="S37" s="29"/>
      <c r="T37" s="29"/>
      <c r="U37" s="23">
        <v>-400</v>
      </c>
      <c r="V37" s="29">
        <v>-400</v>
      </c>
      <c r="W37" s="29"/>
      <c r="X37" s="29"/>
      <c r="Y37" s="23"/>
    </row>
    <row r="38" spans="1:25" ht="13.5">
      <c r="A38" s="6" t="s">
        <v>26</v>
      </c>
      <c r="B38" s="29"/>
      <c r="C38" s="29"/>
      <c r="D38" s="29"/>
      <c r="E38" s="23"/>
      <c r="F38" s="29"/>
      <c r="G38" s="29"/>
      <c r="H38" s="29"/>
      <c r="I38" s="23">
        <v>300</v>
      </c>
      <c r="J38" s="29">
        <v>300</v>
      </c>
      <c r="K38" s="29">
        <v>300</v>
      </c>
      <c r="L38" s="29">
        <v>100</v>
      </c>
      <c r="M38" s="23">
        <v>100</v>
      </c>
      <c r="N38" s="29"/>
      <c r="O38" s="29"/>
      <c r="P38" s="29"/>
      <c r="Q38" s="23"/>
      <c r="R38" s="29"/>
      <c r="S38" s="29"/>
      <c r="T38" s="29"/>
      <c r="U38" s="23"/>
      <c r="V38" s="29"/>
      <c r="W38" s="29"/>
      <c r="X38" s="29"/>
      <c r="Y38" s="23"/>
    </row>
    <row r="39" spans="1:25" ht="13.5">
      <c r="A39" s="6" t="s">
        <v>27</v>
      </c>
      <c r="B39" s="29">
        <v>-166</v>
      </c>
      <c r="C39" s="29">
        <v>-345</v>
      </c>
      <c r="D39" s="29"/>
      <c r="E39" s="23"/>
      <c r="F39" s="29"/>
      <c r="G39" s="29"/>
      <c r="H39" s="29"/>
      <c r="I39" s="23"/>
      <c r="J39" s="29"/>
      <c r="K39" s="29"/>
      <c r="L39" s="29"/>
      <c r="M39" s="23"/>
      <c r="N39" s="29"/>
      <c r="O39" s="29"/>
      <c r="P39" s="29"/>
      <c r="Q39" s="23"/>
      <c r="R39" s="29"/>
      <c r="S39" s="29"/>
      <c r="T39" s="29"/>
      <c r="U39" s="23"/>
      <c r="V39" s="29"/>
      <c r="W39" s="29"/>
      <c r="X39" s="29"/>
      <c r="Y39" s="23"/>
    </row>
    <row r="40" spans="1:25" ht="13.5">
      <c r="A40" s="6" t="s">
        <v>28</v>
      </c>
      <c r="B40" s="29"/>
      <c r="C40" s="29"/>
      <c r="D40" s="29"/>
      <c r="E40" s="23"/>
      <c r="F40" s="29"/>
      <c r="G40" s="29"/>
      <c r="H40" s="29"/>
      <c r="I40" s="23"/>
      <c r="J40" s="29"/>
      <c r="K40" s="29"/>
      <c r="L40" s="29">
        <v>-208</v>
      </c>
      <c r="M40" s="23"/>
      <c r="N40" s="29"/>
      <c r="O40" s="29"/>
      <c r="P40" s="29"/>
      <c r="Q40" s="23"/>
      <c r="R40" s="29"/>
      <c r="S40" s="29"/>
      <c r="T40" s="29"/>
      <c r="U40" s="23"/>
      <c r="V40" s="29"/>
      <c r="W40" s="29"/>
      <c r="X40" s="29"/>
      <c r="Y40" s="23"/>
    </row>
    <row r="41" spans="1:25" ht="13.5">
      <c r="A41" s="6" t="s">
        <v>29</v>
      </c>
      <c r="B41" s="29">
        <v>-20</v>
      </c>
      <c r="C41" s="29">
        <v>-20</v>
      </c>
      <c r="D41" s="29"/>
      <c r="E41" s="23">
        <v>-20</v>
      </c>
      <c r="F41" s="29">
        <v>-20</v>
      </c>
      <c r="G41" s="29">
        <v>-20</v>
      </c>
      <c r="H41" s="29"/>
      <c r="I41" s="23">
        <v>-545</v>
      </c>
      <c r="J41" s="29">
        <v>-208</v>
      </c>
      <c r="K41" s="29">
        <v>-208</v>
      </c>
      <c r="L41" s="29"/>
      <c r="M41" s="23"/>
      <c r="N41" s="29"/>
      <c r="O41" s="29"/>
      <c r="P41" s="29"/>
      <c r="Q41" s="23">
        <v>-160</v>
      </c>
      <c r="R41" s="29"/>
      <c r="S41" s="29"/>
      <c r="T41" s="29"/>
      <c r="U41" s="23"/>
      <c r="V41" s="29"/>
      <c r="W41" s="29"/>
      <c r="X41" s="29"/>
      <c r="Y41" s="23"/>
    </row>
    <row r="42" spans="1:25" ht="13.5">
      <c r="A42" s="6" t="s">
        <v>93</v>
      </c>
      <c r="B42" s="29">
        <v>2</v>
      </c>
      <c r="C42" s="29">
        <v>9</v>
      </c>
      <c r="D42" s="29">
        <v>-50</v>
      </c>
      <c r="E42" s="23">
        <v>14</v>
      </c>
      <c r="F42" s="29">
        <v>-133</v>
      </c>
      <c r="G42" s="29">
        <v>-87</v>
      </c>
      <c r="H42" s="29">
        <v>5</v>
      </c>
      <c r="I42" s="23">
        <v>-38</v>
      </c>
      <c r="J42" s="29">
        <v>-124</v>
      </c>
      <c r="K42" s="29">
        <v>-110</v>
      </c>
      <c r="L42" s="29">
        <v>-26</v>
      </c>
      <c r="M42" s="23">
        <v>12</v>
      </c>
      <c r="N42" s="29">
        <v>-10</v>
      </c>
      <c r="O42" s="29">
        <v>-17</v>
      </c>
      <c r="P42" s="29">
        <v>2</v>
      </c>
      <c r="Q42" s="23">
        <v>38</v>
      </c>
      <c r="R42" s="29">
        <v>24</v>
      </c>
      <c r="S42" s="29">
        <v>15</v>
      </c>
      <c r="T42" s="29">
        <v>14</v>
      </c>
      <c r="U42" s="23">
        <v>-447</v>
      </c>
      <c r="V42" s="29">
        <v>-8</v>
      </c>
      <c r="W42" s="29">
        <v>-31</v>
      </c>
      <c r="X42" s="29">
        <v>-113</v>
      </c>
      <c r="Y42" s="23">
        <v>-700</v>
      </c>
    </row>
    <row r="43" spans="1:25" ht="14.25" thickBot="1">
      <c r="A43" s="4" t="s">
        <v>30</v>
      </c>
      <c r="B43" s="30">
        <v>-691</v>
      </c>
      <c r="C43" s="30">
        <v>-674</v>
      </c>
      <c r="D43" s="30">
        <v>-219</v>
      </c>
      <c r="E43" s="24">
        <v>-914</v>
      </c>
      <c r="F43" s="30">
        <v>-774</v>
      </c>
      <c r="G43" s="30">
        <v>-457</v>
      </c>
      <c r="H43" s="30">
        <v>-171</v>
      </c>
      <c r="I43" s="24">
        <v>-1954</v>
      </c>
      <c r="J43" s="30">
        <v>-1137</v>
      </c>
      <c r="K43" s="30">
        <v>-715</v>
      </c>
      <c r="L43" s="30">
        <v>-535</v>
      </c>
      <c r="M43" s="24">
        <v>-478</v>
      </c>
      <c r="N43" s="30">
        <v>-281</v>
      </c>
      <c r="O43" s="30">
        <v>-261</v>
      </c>
      <c r="P43" s="30">
        <v>-48</v>
      </c>
      <c r="Q43" s="24">
        <v>-32</v>
      </c>
      <c r="R43" s="30">
        <v>203</v>
      </c>
      <c r="S43" s="30">
        <v>300</v>
      </c>
      <c r="T43" s="30">
        <v>-163</v>
      </c>
      <c r="U43" s="24">
        <v>5951</v>
      </c>
      <c r="V43" s="30">
        <v>6448</v>
      </c>
      <c r="W43" s="30">
        <v>278</v>
      </c>
      <c r="X43" s="30">
        <v>-33</v>
      </c>
      <c r="Y43" s="24">
        <v>-4128</v>
      </c>
    </row>
    <row r="44" spans="1:25" ht="14.25" thickTop="1">
      <c r="A44" s="6" t="s">
        <v>31</v>
      </c>
      <c r="B44" s="29">
        <v>-290</v>
      </c>
      <c r="C44" s="29">
        <v>-3</v>
      </c>
      <c r="D44" s="29">
        <v>16</v>
      </c>
      <c r="E44" s="23">
        <v>3869</v>
      </c>
      <c r="F44" s="29">
        <v>275</v>
      </c>
      <c r="G44" s="29">
        <v>181</v>
      </c>
      <c r="H44" s="29">
        <v>35</v>
      </c>
      <c r="I44" s="23">
        <v>263</v>
      </c>
      <c r="J44" s="29">
        <v>362</v>
      </c>
      <c r="K44" s="29">
        <v>105</v>
      </c>
      <c r="L44" s="29">
        <v>-25</v>
      </c>
      <c r="M44" s="23">
        <v>-358</v>
      </c>
      <c r="N44" s="29">
        <v>-249</v>
      </c>
      <c r="O44" s="29">
        <v>-179</v>
      </c>
      <c r="P44" s="29">
        <v>-244</v>
      </c>
      <c r="Q44" s="23">
        <v>-368</v>
      </c>
      <c r="R44" s="29">
        <v>-131</v>
      </c>
      <c r="S44" s="29">
        <v>-124</v>
      </c>
      <c r="T44" s="29">
        <v>-117</v>
      </c>
      <c r="U44" s="23">
        <v>-3928</v>
      </c>
      <c r="V44" s="29">
        <v>-3470</v>
      </c>
      <c r="W44" s="29">
        <v>1218</v>
      </c>
      <c r="X44" s="29">
        <v>-432</v>
      </c>
      <c r="Y44" s="23">
        <v>1448</v>
      </c>
    </row>
    <row r="45" spans="1:25" ht="13.5">
      <c r="A45" s="6" t="s">
        <v>32</v>
      </c>
      <c r="B45" s="29">
        <v>1550</v>
      </c>
      <c r="C45" s="29">
        <v>350</v>
      </c>
      <c r="D45" s="29">
        <v>200</v>
      </c>
      <c r="E45" s="23">
        <v>4233</v>
      </c>
      <c r="F45" s="29">
        <v>4233</v>
      </c>
      <c r="G45" s="29">
        <v>2589</v>
      </c>
      <c r="H45" s="29">
        <v>1729</v>
      </c>
      <c r="I45" s="23">
        <v>8404</v>
      </c>
      <c r="J45" s="29">
        <v>8155</v>
      </c>
      <c r="K45" s="29">
        <v>1827</v>
      </c>
      <c r="L45" s="29">
        <v>145</v>
      </c>
      <c r="M45" s="23">
        <v>4940</v>
      </c>
      <c r="N45" s="29">
        <v>4945</v>
      </c>
      <c r="O45" s="29">
        <v>4943</v>
      </c>
      <c r="P45" s="29">
        <v>4852</v>
      </c>
      <c r="Q45" s="23">
        <v>986</v>
      </c>
      <c r="R45" s="29">
        <v>486</v>
      </c>
      <c r="S45" s="29">
        <v>486</v>
      </c>
      <c r="T45" s="29">
        <v>6</v>
      </c>
      <c r="U45" s="23">
        <v>5637</v>
      </c>
      <c r="V45" s="29">
        <v>5626</v>
      </c>
      <c r="W45" s="29">
        <v>2126</v>
      </c>
      <c r="X45" s="29">
        <v>1510</v>
      </c>
      <c r="Y45" s="23">
        <v>5450</v>
      </c>
    </row>
    <row r="46" spans="1:25" ht="13.5">
      <c r="A46" s="6" t="s">
        <v>33</v>
      </c>
      <c r="B46" s="29">
        <v>-2341</v>
      </c>
      <c r="C46" s="29">
        <v>-1584</v>
      </c>
      <c r="D46" s="29">
        <v>-865</v>
      </c>
      <c r="E46" s="23">
        <v>-9387</v>
      </c>
      <c r="F46" s="29">
        <v>-5334</v>
      </c>
      <c r="G46" s="29">
        <v>-2690</v>
      </c>
      <c r="H46" s="29">
        <v>-2150</v>
      </c>
      <c r="I46" s="23">
        <v>-10035</v>
      </c>
      <c r="J46" s="29">
        <v>-9538</v>
      </c>
      <c r="K46" s="29">
        <v>-2985</v>
      </c>
      <c r="L46" s="29">
        <v>-2275</v>
      </c>
      <c r="M46" s="23">
        <v>-8728</v>
      </c>
      <c r="N46" s="29">
        <v>-8276</v>
      </c>
      <c r="O46" s="29">
        <v>-6130</v>
      </c>
      <c r="P46" s="29">
        <v>-5648</v>
      </c>
      <c r="Q46" s="23">
        <v>-3188</v>
      </c>
      <c r="R46" s="29">
        <v>-2726</v>
      </c>
      <c r="S46" s="29">
        <v>-2583</v>
      </c>
      <c r="T46" s="29">
        <v>-127</v>
      </c>
      <c r="U46" s="23">
        <v>-7373</v>
      </c>
      <c r="V46" s="29">
        <v>-4927</v>
      </c>
      <c r="W46" s="29">
        <v>-3901</v>
      </c>
      <c r="X46" s="29">
        <v>-466</v>
      </c>
      <c r="Y46" s="23">
        <v>-1463</v>
      </c>
    </row>
    <row r="47" spans="1:25" ht="13.5">
      <c r="A47" s="6" t="s">
        <v>34</v>
      </c>
      <c r="B47" s="29"/>
      <c r="C47" s="29"/>
      <c r="D47" s="29"/>
      <c r="E47" s="23"/>
      <c r="F47" s="29"/>
      <c r="G47" s="29"/>
      <c r="H47" s="29"/>
      <c r="I47" s="23"/>
      <c r="J47" s="29"/>
      <c r="K47" s="29"/>
      <c r="L47" s="29"/>
      <c r="M47" s="23"/>
      <c r="N47" s="29"/>
      <c r="O47" s="29"/>
      <c r="P47" s="29"/>
      <c r="Q47" s="23">
        <v>1799</v>
      </c>
      <c r="R47" s="29">
        <v>1799</v>
      </c>
      <c r="S47" s="29">
        <v>1799</v>
      </c>
      <c r="T47" s="29">
        <v>1799</v>
      </c>
      <c r="U47" s="23"/>
      <c r="V47" s="29"/>
      <c r="W47" s="29"/>
      <c r="X47" s="29"/>
      <c r="Y47" s="23"/>
    </row>
    <row r="48" spans="1:25" ht="13.5">
      <c r="A48" s="6" t="s">
        <v>35</v>
      </c>
      <c r="B48" s="29"/>
      <c r="C48" s="29"/>
      <c r="D48" s="29"/>
      <c r="E48" s="23"/>
      <c r="F48" s="29"/>
      <c r="G48" s="29"/>
      <c r="H48" s="29"/>
      <c r="I48" s="23"/>
      <c r="J48" s="29"/>
      <c r="K48" s="29"/>
      <c r="L48" s="29"/>
      <c r="M48" s="23">
        <v>159</v>
      </c>
      <c r="N48" s="29">
        <v>159</v>
      </c>
      <c r="O48" s="29">
        <v>159</v>
      </c>
      <c r="P48" s="29">
        <v>159</v>
      </c>
      <c r="Q48" s="23"/>
      <c r="R48" s="29"/>
      <c r="S48" s="29"/>
      <c r="T48" s="29"/>
      <c r="U48" s="23"/>
      <c r="V48" s="29"/>
      <c r="W48" s="29"/>
      <c r="X48" s="29"/>
      <c r="Y48" s="23"/>
    </row>
    <row r="49" spans="1:25" ht="13.5">
      <c r="A49" s="6" t="s">
        <v>36</v>
      </c>
      <c r="B49" s="29"/>
      <c r="C49" s="29"/>
      <c r="D49" s="29"/>
      <c r="E49" s="23"/>
      <c r="F49" s="29"/>
      <c r="G49" s="29"/>
      <c r="H49" s="29"/>
      <c r="I49" s="23"/>
      <c r="J49" s="29"/>
      <c r="K49" s="29"/>
      <c r="L49" s="29"/>
      <c r="M49" s="23"/>
      <c r="N49" s="29"/>
      <c r="O49" s="29"/>
      <c r="P49" s="29"/>
      <c r="Q49" s="23"/>
      <c r="R49" s="29"/>
      <c r="S49" s="29">
        <v>0</v>
      </c>
      <c r="T49" s="29">
        <v>0</v>
      </c>
      <c r="U49" s="23">
        <v>0</v>
      </c>
      <c r="V49" s="29"/>
      <c r="W49" s="29">
        <v>0</v>
      </c>
      <c r="X49" s="29">
        <v>0</v>
      </c>
      <c r="Y49" s="23">
        <v>-1</v>
      </c>
    </row>
    <row r="50" spans="1:25" ht="13.5">
      <c r="A50" s="6" t="s">
        <v>37</v>
      </c>
      <c r="B50" s="29">
        <v>-256</v>
      </c>
      <c r="C50" s="29">
        <v>-256</v>
      </c>
      <c r="D50" s="29">
        <v>-216</v>
      </c>
      <c r="E50" s="23">
        <v>-256</v>
      </c>
      <c r="F50" s="29">
        <v>-255</v>
      </c>
      <c r="G50" s="29">
        <v>-255</v>
      </c>
      <c r="H50" s="29">
        <v>-214</v>
      </c>
      <c r="I50" s="23">
        <v>-256</v>
      </c>
      <c r="J50" s="29">
        <v>-255</v>
      </c>
      <c r="K50" s="29">
        <v>-255</v>
      </c>
      <c r="L50" s="29">
        <v>-213</v>
      </c>
      <c r="M50" s="23"/>
      <c r="N50" s="29"/>
      <c r="O50" s="29"/>
      <c r="P50" s="29"/>
      <c r="Q50" s="23"/>
      <c r="R50" s="29"/>
      <c r="S50" s="29"/>
      <c r="T50" s="29"/>
      <c r="U50" s="23"/>
      <c r="V50" s="29"/>
      <c r="W50" s="29"/>
      <c r="X50" s="29">
        <v>0</v>
      </c>
      <c r="Y50" s="23">
        <v>-209</v>
      </c>
    </row>
    <row r="51" spans="1:25" ht="13.5">
      <c r="A51" s="6" t="s">
        <v>38</v>
      </c>
      <c r="B51" s="29">
        <v>-4</v>
      </c>
      <c r="C51" s="29">
        <v>-4</v>
      </c>
      <c r="D51" s="29">
        <v>-4</v>
      </c>
      <c r="E51" s="23">
        <v>-4</v>
      </c>
      <c r="F51" s="29">
        <v>-4</v>
      </c>
      <c r="G51" s="29">
        <v>-4</v>
      </c>
      <c r="H51" s="29">
        <v>-4</v>
      </c>
      <c r="I51" s="23">
        <v>-4</v>
      </c>
      <c r="J51" s="29">
        <v>-4</v>
      </c>
      <c r="K51" s="29">
        <v>-4</v>
      </c>
      <c r="L51" s="29">
        <v>-4</v>
      </c>
      <c r="M51" s="23"/>
      <c r="N51" s="29"/>
      <c r="O51" s="29"/>
      <c r="P51" s="29"/>
      <c r="Q51" s="23"/>
      <c r="R51" s="29"/>
      <c r="S51" s="29"/>
      <c r="T51" s="29"/>
      <c r="U51" s="23">
        <v>-11</v>
      </c>
      <c r="V51" s="29"/>
      <c r="W51" s="29">
        <v>-11</v>
      </c>
      <c r="X51" s="29">
        <v>-11</v>
      </c>
      <c r="Y51" s="23">
        <v>-5</v>
      </c>
    </row>
    <row r="52" spans="1:25" ht="13.5">
      <c r="A52" s="6" t="s">
        <v>93</v>
      </c>
      <c r="B52" s="29">
        <v>-118</v>
      </c>
      <c r="C52" s="29">
        <v>-95</v>
      </c>
      <c r="D52" s="29">
        <v>-54</v>
      </c>
      <c r="E52" s="23">
        <v>95</v>
      </c>
      <c r="F52" s="29">
        <v>-32</v>
      </c>
      <c r="G52" s="29">
        <v>-47</v>
      </c>
      <c r="H52" s="29">
        <v>-6</v>
      </c>
      <c r="I52" s="23">
        <v>-101</v>
      </c>
      <c r="J52" s="29">
        <v>-113</v>
      </c>
      <c r="K52" s="29">
        <v>3</v>
      </c>
      <c r="L52" s="29">
        <v>53</v>
      </c>
      <c r="M52" s="23">
        <v>216</v>
      </c>
      <c r="N52" s="29">
        <v>55</v>
      </c>
      <c r="O52" s="29">
        <v>31</v>
      </c>
      <c r="P52" s="29">
        <v>37</v>
      </c>
      <c r="Q52" s="23">
        <v>-228</v>
      </c>
      <c r="R52" s="29">
        <v>-217</v>
      </c>
      <c r="S52" s="29">
        <v>-64</v>
      </c>
      <c r="T52" s="29">
        <v>-39</v>
      </c>
      <c r="U52" s="23">
        <v>351</v>
      </c>
      <c r="V52" s="29">
        <v>263</v>
      </c>
      <c r="W52" s="29">
        <v>47</v>
      </c>
      <c r="X52" s="29">
        <v>296</v>
      </c>
      <c r="Y52" s="23">
        <v>85</v>
      </c>
    </row>
    <row r="53" spans="1:25" ht="14.25" thickBot="1">
      <c r="A53" s="4" t="s">
        <v>39</v>
      </c>
      <c r="B53" s="30">
        <v>-1460</v>
      </c>
      <c r="C53" s="30">
        <v>-1593</v>
      </c>
      <c r="D53" s="30">
        <v>-924</v>
      </c>
      <c r="E53" s="24">
        <v>-1449</v>
      </c>
      <c r="F53" s="30">
        <v>-1118</v>
      </c>
      <c r="G53" s="30">
        <v>-228</v>
      </c>
      <c r="H53" s="30">
        <v>-612</v>
      </c>
      <c r="I53" s="24">
        <v>-1728</v>
      </c>
      <c r="J53" s="30">
        <v>-1394</v>
      </c>
      <c r="K53" s="30">
        <v>-1310</v>
      </c>
      <c r="L53" s="30">
        <v>-2319</v>
      </c>
      <c r="M53" s="24">
        <v>-3771</v>
      </c>
      <c r="N53" s="30">
        <v>-3366</v>
      </c>
      <c r="O53" s="30">
        <v>-1174</v>
      </c>
      <c r="P53" s="30">
        <v>-843</v>
      </c>
      <c r="Q53" s="24">
        <v>-999</v>
      </c>
      <c r="R53" s="30">
        <v>-788</v>
      </c>
      <c r="S53" s="30">
        <v>-486</v>
      </c>
      <c r="T53" s="30">
        <v>1522</v>
      </c>
      <c r="U53" s="24">
        <v>-5825</v>
      </c>
      <c r="V53" s="30">
        <v>-3008</v>
      </c>
      <c r="W53" s="30">
        <v>-1021</v>
      </c>
      <c r="X53" s="30">
        <v>895</v>
      </c>
      <c r="Y53" s="24">
        <v>5053</v>
      </c>
    </row>
    <row r="54" spans="1:25" ht="14.25" thickTop="1">
      <c r="A54" s="7" t="s">
        <v>40</v>
      </c>
      <c r="B54" s="29">
        <v>288</v>
      </c>
      <c r="C54" s="29">
        <v>292</v>
      </c>
      <c r="D54" s="29">
        <v>173</v>
      </c>
      <c r="E54" s="23">
        <v>237</v>
      </c>
      <c r="F54" s="29">
        <v>14</v>
      </c>
      <c r="G54" s="29">
        <v>29</v>
      </c>
      <c r="H54" s="29">
        <v>108</v>
      </c>
      <c r="I54" s="23">
        <v>-54</v>
      </c>
      <c r="J54" s="29">
        <v>-77</v>
      </c>
      <c r="K54" s="29">
        <v>31</v>
      </c>
      <c r="L54" s="29">
        <v>67</v>
      </c>
      <c r="M54" s="23">
        <v>-209</v>
      </c>
      <c r="N54" s="29">
        <v>-181</v>
      </c>
      <c r="O54" s="29">
        <v>-65</v>
      </c>
      <c r="P54" s="29">
        <v>13</v>
      </c>
      <c r="Q54" s="23">
        <v>26</v>
      </c>
      <c r="R54" s="29">
        <v>3</v>
      </c>
      <c r="S54" s="29">
        <v>72</v>
      </c>
      <c r="T54" s="29">
        <v>93</v>
      </c>
      <c r="U54" s="23">
        <v>-150</v>
      </c>
      <c r="V54" s="29">
        <v>-42</v>
      </c>
      <c r="W54" s="29">
        <v>19</v>
      </c>
      <c r="X54" s="29">
        <v>16</v>
      </c>
      <c r="Y54" s="23">
        <v>-55</v>
      </c>
    </row>
    <row r="55" spans="1:25" ht="13.5">
      <c r="A55" s="7" t="s">
        <v>41</v>
      </c>
      <c r="B55" s="29">
        <v>-679</v>
      </c>
      <c r="C55" s="29">
        <v>-959</v>
      </c>
      <c r="D55" s="29">
        <v>-438</v>
      </c>
      <c r="E55" s="23">
        <v>80</v>
      </c>
      <c r="F55" s="29">
        <v>79</v>
      </c>
      <c r="G55" s="29">
        <v>985</v>
      </c>
      <c r="H55" s="29">
        <v>-69</v>
      </c>
      <c r="I55" s="23">
        <v>-2371</v>
      </c>
      <c r="J55" s="29">
        <v>-2249</v>
      </c>
      <c r="K55" s="29">
        <v>-1265</v>
      </c>
      <c r="L55" s="29">
        <v>-1816</v>
      </c>
      <c r="M55" s="23">
        <v>736</v>
      </c>
      <c r="N55" s="29">
        <v>727</v>
      </c>
      <c r="O55" s="29">
        <v>2205</v>
      </c>
      <c r="P55" s="29">
        <v>866</v>
      </c>
      <c r="Q55" s="23">
        <v>3173</v>
      </c>
      <c r="R55" s="29">
        <v>2903</v>
      </c>
      <c r="S55" s="29">
        <v>1858</v>
      </c>
      <c r="T55" s="29">
        <v>1444</v>
      </c>
      <c r="U55" s="23">
        <v>-1619</v>
      </c>
      <c r="V55" s="29">
        <v>3309</v>
      </c>
      <c r="W55" s="29">
        <v>-1706</v>
      </c>
      <c r="X55" s="29">
        <v>-783</v>
      </c>
      <c r="Y55" s="23">
        <v>583</v>
      </c>
    </row>
    <row r="56" spans="1:25" ht="13.5">
      <c r="A56" s="7" t="s">
        <v>42</v>
      </c>
      <c r="B56" s="29">
        <v>4064</v>
      </c>
      <c r="C56" s="29">
        <v>4064</v>
      </c>
      <c r="D56" s="29">
        <v>4064</v>
      </c>
      <c r="E56" s="23">
        <v>3983</v>
      </c>
      <c r="F56" s="29">
        <v>3983</v>
      </c>
      <c r="G56" s="29">
        <v>3983</v>
      </c>
      <c r="H56" s="29">
        <v>3983</v>
      </c>
      <c r="I56" s="23">
        <v>6355</v>
      </c>
      <c r="J56" s="29">
        <v>6355</v>
      </c>
      <c r="K56" s="29">
        <v>6355</v>
      </c>
      <c r="L56" s="29">
        <v>6355</v>
      </c>
      <c r="M56" s="23">
        <v>5618</v>
      </c>
      <c r="N56" s="29">
        <v>5618</v>
      </c>
      <c r="O56" s="29">
        <v>5618</v>
      </c>
      <c r="P56" s="29">
        <v>5618</v>
      </c>
      <c r="Q56" s="23">
        <v>2445</v>
      </c>
      <c r="R56" s="29">
        <v>2445</v>
      </c>
      <c r="S56" s="29">
        <v>2445</v>
      </c>
      <c r="T56" s="29">
        <v>2445</v>
      </c>
      <c r="U56" s="23">
        <v>4064</v>
      </c>
      <c r="V56" s="29">
        <v>4064</v>
      </c>
      <c r="W56" s="29">
        <v>4064</v>
      </c>
      <c r="X56" s="29">
        <v>4064</v>
      </c>
      <c r="Y56" s="23">
        <v>3480</v>
      </c>
    </row>
    <row r="57" spans="1:25" ht="13.5">
      <c r="A57" s="7" t="s">
        <v>43</v>
      </c>
      <c r="B57" s="29">
        <v>-11</v>
      </c>
      <c r="C57" s="29">
        <v>-11</v>
      </c>
      <c r="D57" s="29">
        <v>-11</v>
      </c>
      <c r="E57" s="23"/>
      <c r="F57" s="29"/>
      <c r="G57" s="29"/>
      <c r="H57" s="29"/>
      <c r="I57" s="23"/>
      <c r="J57" s="29"/>
      <c r="K57" s="29"/>
      <c r="L57" s="29"/>
      <c r="M57" s="23"/>
      <c r="N57" s="29"/>
      <c r="O57" s="29"/>
      <c r="P57" s="29"/>
      <c r="Q57" s="23"/>
      <c r="R57" s="29"/>
      <c r="S57" s="29"/>
      <c r="T57" s="29"/>
      <c r="U57" s="23"/>
      <c r="V57" s="29"/>
      <c r="W57" s="29"/>
      <c r="X57" s="29"/>
      <c r="Y57" s="23"/>
    </row>
    <row r="58" spans="1:25" ht="14.25" thickBot="1">
      <c r="A58" s="7" t="s">
        <v>42</v>
      </c>
      <c r="B58" s="29">
        <v>3373</v>
      </c>
      <c r="C58" s="29">
        <v>3093</v>
      </c>
      <c r="D58" s="29">
        <v>3614</v>
      </c>
      <c r="E58" s="23">
        <v>4064</v>
      </c>
      <c r="F58" s="29">
        <v>4063</v>
      </c>
      <c r="G58" s="29">
        <v>4968</v>
      </c>
      <c r="H58" s="29">
        <v>3914</v>
      </c>
      <c r="I58" s="23">
        <v>3983</v>
      </c>
      <c r="J58" s="29">
        <v>4105</v>
      </c>
      <c r="K58" s="29">
        <v>5089</v>
      </c>
      <c r="L58" s="29">
        <v>4539</v>
      </c>
      <c r="M58" s="23">
        <v>6355</v>
      </c>
      <c r="N58" s="29">
        <v>6346</v>
      </c>
      <c r="O58" s="29">
        <v>7824</v>
      </c>
      <c r="P58" s="29">
        <v>6484</v>
      </c>
      <c r="Q58" s="23">
        <v>5618</v>
      </c>
      <c r="R58" s="29">
        <v>5348</v>
      </c>
      <c r="S58" s="29">
        <v>4303</v>
      </c>
      <c r="T58" s="29">
        <v>3889</v>
      </c>
      <c r="U58" s="23">
        <v>2445</v>
      </c>
      <c r="V58" s="29">
        <v>7373</v>
      </c>
      <c r="W58" s="29">
        <v>2357</v>
      </c>
      <c r="X58" s="29">
        <v>3280</v>
      </c>
      <c r="Y58" s="23">
        <v>4064</v>
      </c>
    </row>
    <row r="59" spans="1:25" ht="14.25" thickTop="1">
      <c r="A59" s="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1" ht="13.5">
      <c r="A61" s="21" t="s">
        <v>160</v>
      </c>
    </row>
    <row r="62" ht="13.5">
      <c r="A62" s="21" t="s">
        <v>161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1" t="s">
        <v>156</v>
      </c>
      <c r="B2" s="15">
        <v>3878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4.25" thickBot="1">
      <c r="A3" s="12" t="s">
        <v>157</v>
      </c>
      <c r="B3" s="1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1" t="s">
        <v>56</v>
      </c>
      <c r="B4" s="16" t="str">
        <f>HYPERLINK("http://www.kabupro.jp/mark/20140212/S100140H.htm","四半期報告書")</f>
        <v>四半期報告書</v>
      </c>
      <c r="C4" s="16" t="str">
        <f>HYPERLINK("http://www.kabupro.jp/mark/20131112/S1000EMM.htm","四半期報告書")</f>
        <v>四半期報告書</v>
      </c>
      <c r="D4" s="16" t="str">
        <f>HYPERLINK("http://www.kabupro.jp/mark/20130812/S000E9NN.htm","四半期報告書")</f>
        <v>四半期報告書</v>
      </c>
      <c r="E4" s="16" t="str">
        <f>HYPERLINK("http://www.kabupro.jp/mark/20140212/S100140H.htm","四半期報告書")</f>
        <v>四半期報告書</v>
      </c>
      <c r="F4" s="16" t="str">
        <f>HYPERLINK("http://www.kabupro.jp/mark/20130214/S000CVVP.htm","四半期報告書")</f>
        <v>四半期報告書</v>
      </c>
      <c r="G4" s="16" t="str">
        <f>HYPERLINK("http://www.kabupro.jp/mark/20121114/S000CB96.htm","四半期報告書")</f>
        <v>四半期報告書</v>
      </c>
      <c r="H4" s="16" t="str">
        <f>HYPERLINK("http://www.kabupro.jp/mark/20120813/S000BQR4.htm","四半期報告書")</f>
        <v>四半期報告書</v>
      </c>
      <c r="I4" s="16" t="str">
        <f>HYPERLINK("http://www.kabupro.jp/mark/20130625/S000DPP7.htm","有価証券報告書")</f>
        <v>有価証券報告書</v>
      </c>
      <c r="J4" s="16" t="str">
        <f>HYPERLINK("http://www.kabupro.jp/mark/20120214/S000AC5V.htm","四半期報告書")</f>
        <v>四半期報告書</v>
      </c>
      <c r="K4" s="16" t="str">
        <f>HYPERLINK("http://www.kabupro.jp/mark/20111114/S0009QH7.htm","四半期報告書")</f>
        <v>四半期報告書</v>
      </c>
      <c r="L4" s="16" t="str">
        <f>HYPERLINK("http://www.kabupro.jp/mark/20110812/S00096A2.htm","四半期報告書")</f>
        <v>四半期報告書</v>
      </c>
      <c r="M4" s="16" t="str">
        <f>HYPERLINK("http://www.kabupro.jp/mark/20120626/S000B60Q.htm","有価証券報告書")</f>
        <v>有価証券報告書</v>
      </c>
      <c r="N4" s="16" t="str">
        <f>HYPERLINK("http://www.kabupro.jp/mark/20110214/S0007T6J.htm","四半期報告書")</f>
        <v>四半期報告書</v>
      </c>
      <c r="O4" s="16" t="str">
        <f>HYPERLINK("http://www.kabupro.jp/mark/20101112/S00076LK.htm","四半期報告書")</f>
        <v>四半期報告書</v>
      </c>
      <c r="P4" s="16" t="str">
        <f>HYPERLINK("http://www.kabupro.jp/mark/20100813/S0006M5G.htm","四半期報告書")</f>
        <v>四半期報告書</v>
      </c>
      <c r="Q4" s="16" t="str">
        <f>HYPERLINK("http://www.kabupro.jp/mark/20110624/S0008LFP.htm","有価証券報告書")</f>
        <v>有価証券報告書</v>
      </c>
      <c r="R4" s="16" t="str">
        <f>HYPERLINK("http://www.kabupro.jp/mark/20100212/S00056PQ.htm","四半期報告書")</f>
        <v>四半期報告書</v>
      </c>
      <c r="S4" s="16" t="str">
        <f>HYPERLINK("http://www.kabupro.jp/mark/20091113/S0004LGH.htm","四半期報告書")</f>
        <v>四半期報告書</v>
      </c>
      <c r="T4" s="16" t="str">
        <f>HYPERLINK("http://www.kabupro.jp/mark/20090812/S0003XWA.htm","四半期報告書")</f>
        <v>四半期報告書</v>
      </c>
      <c r="U4" s="16" t="str">
        <f>HYPERLINK("http://www.kabupro.jp/mark/20100625/S00062TR.htm","有価証券報告書")</f>
        <v>有価証券報告書</v>
      </c>
      <c r="V4" s="16" t="str">
        <f>HYPERLINK("http://www.kabupro.jp/mark/20090216/S0002K6A.htm","四半期報告書")</f>
        <v>四半期報告書</v>
      </c>
      <c r="W4" s="16" t="str">
        <f>HYPERLINK("http://www.kabupro.jp/mark/20081114/S0001TIB.htm","四半期報告書")</f>
        <v>四半期報告書</v>
      </c>
      <c r="X4" s="16" t="str">
        <f>HYPERLINK("http://www.kabupro.jp/mark/20080813/S00013XK.htm","四半期報告書")</f>
        <v>四半期報告書</v>
      </c>
      <c r="Y4" s="16" t="str">
        <f>HYPERLINK("http://www.kabupro.jp/mark/20090625/S0003H2L.htm","有価証券報告書")</f>
        <v>有価証券報告書</v>
      </c>
    </row>
    <row r="5" spans="1:25" ht="14.25" thickBot="1">
      <c r="A5" s="12" t="s">
        <v>57</v>
      </c>
      <c r="B5" s="1" t="s">
        <v>237</v>
      </c>
      <c r="C5" s="1" t="s">
        <v>240</v>
      </c>
      <c r="D5" s="1" t="s">
        <v>242</v>
      </c>
      <c r="E5" s="1" t="s">
        <v>237</v>
      </c>
      <c r="F5" s="1" t="s">
        <v>244</v>
      </c>
      <c r="G5" s="1" t="s">
        <v>246</v>
      </c>
      <c r="H5" s="1" t="s">
        <v>248</v>
      </c>
      <c r="I5" s="1" t="s">
        <v>63</v>
      </c>
      <c r="J5" s="1" t="s">
        <v>250</v>
      </c>
      <c r="K5" s="1" t="s">
        <v>252</v>
      </c>
      <c r="L5" s="1" t="s">
        <v>254</v>
      </c>
      <c r="M5" s="1" t="s">
        <v>67</v>
      </c>
      <c r="N5" s="1" t="s">
        <v>256</v>
      </c>
      <c r="O5" s="1" t="s">
        <v>258</v>
      </c>
      <c r="P5" s="1" t="s">
        <v>260</v>
      </c>
      <c r="Q5" s="1" t="s">
        <v>69</v>
      </c>
      <c r="R5" s="1" t="s">
        <v>262</v>
      </c>
      <c r="S5" s="1" t="s">
        <v>264</v>
      </c>
      <c r="T5" s="1" t="s">
        <v>266</v>
      </c>
      <c r="U5" s="1" t="s">
        <v>71</v>
      </c>
      <c r="V5" s="1" t="s">
        <v>268</v>
      </c>
      <c r="W5" s="1" t="s">
        <v>270</v>
      </c>
      <c r="X5" s="1" t="s">
        <v>272</v>
      </c>
      <c r="Y5" s="1" t="s">
        <v>73</v>
      </c>
    </row>
    <row r="6" spans="1:25" ht="15" thickBot="1" thickTop="1">
      <c r="A6" s="11" t="s">
        <v>58</v>
      </c>
      <c r="B6" s="1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4.25" thickTop="1">
      <c r="A7" s="13" t="s">
        <v>59</v>
      </c>
      <c r="B7" s="15" t="s">
        <v>238</v>
      </c>
      <c r="C7" s="15" t="s">
        <v>238</v>
      </c>
      <c r="D7" s="15" t="s">
        <v>238</v>
      </c>
      <c r="E7" s="17" t="s">
        <v>64</v>
      </c>
      <c r="F7" s="15" t="s">
        <v>238</v>
      </c>
      <c r="G7" s="15" t="s">
        <v>238</v>
      </c>
      <c r="H7" s="15" t="s">
        <v>238</v>
      </c>
      <c r="I7" s="17" t="s">
        <v>64</v>
      </c>
      <c r="J7" s="15" t="s">
        <v>238</v>
      </c>
      <c r="K7" s="15" t="s">
        <v>238</v>
      </c>
      <c r="L7" s="15" t="s">
        <v>238</v>
      </c>
      <c r="M7" s="17" t="s">
        <v>64</v>
      </c>
      <c r="N7" s="15" t="s">
        <v>238</v>
      </c>
      <c r="O7" s="15" t="s">
        <v>238</v>
      </c>
      <c r="P7" s="15" t="s">
        <v>238</v>
      </c>
      <c r="Q7" s="17" t="s">
        <v>64</v>
      </c>
      <c r="R7" s="15" t="s">
        <v>238</v>
      </c>
      <c r="S7" s="15" t="s">
        <v>238</v>
      </c>
      <c r="T7" s="15" t="s">
        <v>238</v>
      </c>
      <c r="U7" s="17" t="s">
        <v>64</v>
      </c>
      <c r="V7" s="15" t="s">
        <v>238</v>
      </c>
      <c r="W7" s="15" t="s">
        <v>238</v>
      </c>
      <c r="X7" s="15" t="s">
        <v>238</v>
      </c>
      <c r="Y7" s="17" t="s">
        <v>64</v>
      </c>
    </row>
    <row r="8" spans="1:25" ht="13.5">
      <c r="A8" s="14" t="s">
        <v>60</v>
      </c>
      <c r="B8" s="1"/>
      <c r="C8" s="1"/>
      <c r="D8" s="1"/>
      <c r="E8" s="18"/>
      <c r="F8" s="1"/>
      <c r="G8" s="1"/>
      <c r="H8" s="1"/>
      <c r="I8" s="18"/>
      <c r="J8" s="1"/>
      <c r="K8" s="1"/>
      <c r="L8" s="1"/>
      <c r="M8" s="18"/>
      <c r="N8" s="1"/>
      <c r="O8" s="1"/>
      <c r="P8" s="1"/>
      <c r="Q8" s="18"/>
      <c r="R8" s="1"/>
      <c r="S8" s="1"/>
      <c r="T8" s="1"/>
      <c r="U8" s="18"/>
      <c r="V8" s="1"/>
      <c r="W8" s="1"/>
      <c r="X8" s="1"/>
      <c r="Y8" s="18"/>
    </row>
    <row r="9" spans="1:25" ht="13.5">
      <c r="A9" s="14" t="s">
        <v>61</v>
      </c>
      <c r="B9" s="1" t="s">
        <v>239</v>
      </c>
      <c r="C9" s="1" t="s">
        <v>241</v>
      </c>
      <c r="D9" s="1" t="s">
        <v>243</v>
      </c>
      <c r="E9" s="18" t="s">
        <v>65</v>
      </c>
      <c r="F9" s="1" t="s">
        <v>245</v>
      </c>
      <c r="G9" s="1" t="s">
        <v>247</v>
      </c>
      <c r="H9" s="1" t="s">
        <v>249</v>
      </c>
      <c r="I9" s="18" t="s">
        <v>66</v>
      </c>
      <c r="J9" s="1" t="s">
        <v>251</v>
      </c>
      <c r="K9" s="1" t="s">
        <v>253</v>
      </c>
      <c r="L9" s="1" t="s">
        <v>255</v>
      </c>
      <c r="M9" s="18" t="s">
        <v>68</v>
      </c>
      <c r="N9" s="1" t="s">
        <v>257</v>
      </c>
      <c r="O9" s="1" t="s">
        <v>259</v>
      </c>
      <c r="P9" s="1" t="s">
        <v>261</v>
      </c>
      <c r="Q9" s="18" t="s">
        <v>70</v>
      </c>
      <c r="R9" s="1" t="s">
        <v>263</v>
      </c>
      <c r="S9" s="1" t="s">
        <v>265</v>
      </c>
      <c r="T9" s="1" t="s">
        <v>267</v>
      </c>
      <c r="U9" s="18" t="s">
        <v>72</v>
      </c>
      <c r="V9" s="1" t="s">
        <v>269</v>
      </c>
      <c r="W9" s="1" t="s">
        <v>271</v>
      </c>
      <c r="X9" s="1" t="s">
        <v>273</v>
      </c>
      <c r="Y9" s="18" t="s">
        <v>74</v>
      </c>
    </row>
    <row r="10" spans="1:25" ht="14.25" thickBot="1">
      <c r="A10" s="14" t="s">
        <v>62</v>
      </c>
      <c r="B10" s="1" t="s">
        <v>77</v>
      </c>
      <c r="C10" s="1" t="s">
        <v>77</v>
      </c>
      <c r="D10" s="1" t="s">
        <v>77</v>
      </c>
      <c r="E10" s="18" t="s">
        <v>77</v>
      </c>
      <c r="F10" s="1" t="s">
        <v>77</v>
      </c>
      <c r="G10" s="1" t="s">
        <v>77</v>
      </c>
      <c r="H10" s="1" t="s">
        <v>77</v>
      </c>
      <c r="I10" s="18" t="s">
        <v>77</v>
      </c>
      <c r="J10" s="1" t="s">
        <v>77</v>
      </c>
      <c r="K10" s="1" t="s">
        <v>77</v>
      </c>
      <c r="L10" s="1" t="s">
        <v>77</v>
      </c>
      <c r="M10" s="18" t="s">
        <v>77</v>
      </c>
      <c r="N10" s="1" t="s">
        <v>77</v>
      </c>
      <c r="O10" s="1" t="s">
        <v>77</v>
      </c>
      <c r="P10" s="1" t="s">
        <v>77</v>
      </c>
      <c r="Q10" s="18" t="s">
        <v>77</v>
      </c>
      <c r="R10" s="1" t="s">
        <v>77</v>
      </c>
      <c r="S10" s="1" t="s">
        <v>77</v>
      </c>
      <c r="T10" s="1" t="s">
        <v>77</v>
      </c>
      <c r="U10" s="18" t="s">
        <v>77</v>
      </c>
      <c r="V10" s="1" t="s">
        <v>77</v>
      </c>
      <c r="W10" s="1" t="s">
        <v>77</v>
      </c>
      <c r="X10" s="1" t="s">
        <v>77</v>
      </c>
      <c r="Y10" s="18" t="s">
        <v>77</v>
      </c>
    </row>
    <row r="11" spans="1:25" ht="14.25" thickTop="1">
      <c r="A11" s="9" t="s">
        <v>75</v>
      </c>
      <c r="B11" s="25">
        <v>3427</v>
      </c>
      <c r="C11" s="25">
        <v>3147</v>
      </c>
      <c r="D11" s="25">
        <v>3668</v>
      </c>
      <c r="E11" s="22">
        <v>4129</v>
      </c>
      <c r="F11" s="25">
        <v>4125</v>
      </c>
      <c r="G11" s="25">
        <v>5028</v>
      </c>
      <c r="H11" s="25">
        <v>3970</v>
      </c>
      <c r="I11" s="22">
        <v>4049</v>
      </c>
      <c r="J11" s="25">
        <v>4129</v>
      </c>
      <c r="K11" s="25">
        <v>5143</v>
      </c>
      <c r="L11" s="25">
        <v>4590</v>
      </c>
      <c r="M11" s="22">
        <v>6413</v>
      </c>
      <c r="N11" s="25">
        <v>6413</v>
      </c>
      <c r="O11" s="25">
        <v>7889</v>
      </c>
      <c r="P11" s="25">
        <v>6546</v>
      </c>
      <c r="Q11" s="22">
        <v>5677</v>
      </c>
      <c r="R11" s="25">
        <v>5412</v>
      </c>
      <c r="S11" s="25">
        <v>4365</v>
      </c>
      <c r="T11" s="25">
        <v>4648</v>
      </c>
      <c r="U11" s="22">
        <v>3203</v>
      </c>
      <c r="V11" s="25">
        <v>8129</v>
      </c>
      <c r="W11" s="25">
        <v>2413</v>
      </c>
      <c r="X11" s="25">
        <v>3330</v>
      </c>
      <c r="Y11" s="22">
        <v>4109</v>
      </c>
    </row>
    <row r="12" spans="1:25" ht="13.5">
      <c r="A12" s="2" t="s">
        <v>274</v>
      </c>
      <c r="B12" s="29">
        <v>6935</v>
      </c>
      <c r="C12" s="29">
        <v>6606</v>
      </c>
      <c r="D12" s="29">
        <v>6766</v>
      </c>
      <c r="E12" s="23">
        <v>7064</v>
      </c>
      <c r="F12" s="29">
        <v>6518</v>
      </c>
      <c r="G12" s="29">
        <v>6943</v>
      </c>
      <c r="H12" s="29">
        <v>7135</v>
      </c>
      <c r="I12" s="23">
        <v>6956</v>
      </c>
      <c r="J12" s="29">
        <v>6978</v>
      </c>
      <c r="K12" s="29">
        <v>6960</v>
      </c>
      <c r="L12" s="29">
        <v>7368</v>
      </c>
      <c r="M12" s="23">
        <v>9026</v>
      </c>
      <c r="N12" s="29">
        <v>8452</v>
      </c>
      <c r="O12" s="29">
        <v>8750</v>
      </c>
      <c r="P12" s="29">
        <v>9254</v>
      </c>
      <c r="Q12" s="23">
        <v>9538</v>
      </c>
      <c r="R12" s="29">
        <v>9116</v>
      </c>
      <c r="S12" s="29">
        <v>8035</v>
      </c>
      <c r="T12" s="29">
        <v>7293</v>
      </c>
      <c r="U12" s="23">
        <v>6477</v>
      </c>
      <c r="V12" s="29">
        <v>7173</v>
      </c>
      <c r="W12" s="29">
        <v>8247</v>
      </c>
      <c r="X12" s="29">
        <v>7612</v>
      </c>
      <c r="Y12" s="23">
        <v>8077</v>
      </c>
    </row>
    <row r="13" spans="1:25" ht="13.5">
      <c r="A13" s="2" t="s">
        <v>80</v>
      </c>
      <c r="B13" s="29">
        <v>6411</v>
      </c>
      <c r="C13" s="29">
        <v>6148</v>
      </c>
      <c r="D13" s="29">
        <v>6112</v>
      </c>
      <c r="E13" s="23">
        <v>5728</v>
      </c>
      <c r="F13" s="29">
        <v>5760</v>
      </c>
      <c r="G13" s="29">
        <v>5763</v>
      </c>
      <c r="H13" s="29">
        <v>5783</v>
      </c>
      <c r="I13" s="23">
        <v>5873</v>
      </c>
      <c r="J13" s="29">
        <v>6179</v>
      </c>
      <c r="K13" s="29">
        <v>5857</v>
      </c>
      <c r="L13" s="29">
        <v>6017</v>
      </c>
      <c r="M13" s="23">
        <v>5438</v>
      </c>
      <c r="N13" s="29">
        <v>5708</v>
      </c>
      <c r="O13" s="29">
        <v>5496</v>
      </c>
      <c r="P13" s="29">
        <v>5587</v>
      </c>
      <c r="Q13" s="23">
        <v>5521</v>
      </c>
      <c r="R13" s="29">
        <v>6295</v>
      </c>
      <c r="S13" s="29">
        <v>6660</v>
      </c>
      <c r="T13" s="29">
        <v>7393</v>
      </c>
      <c r="U13" s="23">
        <v>7857</v>
      </c>
      <c r="V13" s="29">
        <v>4596</v>
      </c>
      <c r="W13" s="29">
        <v>4198</v>
      </c>
      <c r="X13" s="29">
        <v>4058</v>
      </c>
      <c r="Y13" s="23"/>
    </row>
    <row r="14" spans="1:25" ht="13.5">
      <c r="A14" s="2" t="s">
        <v>82</v>
      </c>
      <c r="B14" s="29">
        <v>74</v>
      </c>
      <c r="C14" s="29">
        <v>70</v>
      </c>
      <c r="D14" s="29">
        <v>74</v>
      </c>
      <c r="E14" s="23">
        <v>71</v>
      </c>
      <c r="F14" s="29">
        <v>67</v>
      </c>
      <c r="G14" s="29">
        <v>70</v>
      </c>
      <c r="H14" s="29">
        <v>78</v>
      </c>
      <c r="I14" s="23">
        <v>69</v>
      </c>
      <c r="J14" s="29">
        <v>72</v>
      </c>
      <c r="K14" s="29">
        <v>72</v>
      </c>
      <c r="L14" s="29">
        <v>75</v>
      </c>
      <c r="M14" s="23">
        <v>75</v>
      </c>
      <c r="N14" s="29">
        <v>70</v>
      </c>
      <c r="O14" s="29">
        <v>69</v>
      </c>
      <c r="P14" s="29">
        <v>79</v>
      </c>
      <c r="Q14" s="23">
        <v>67</v>
      </c>
      <c r="R14" s="29">
        <v>83</v>
      </c>
      <c r="S14" s="29">
        <v>69</v>
      </c>
      <c r="T14" s="29">
        <v>81</v>
      </c>
      <c r="U14" s="23">
        <v>76</v>
      </c>
      <c r="V14" s="29">
        <v>16</v>
      </c>
      <c r="W14" s="29">
        <v>18</v>
      </c>
      <c r="X14" s="29">
        <v>11</v>
      </c>
      <c r="Y14" s="23"/>
    </row>
    <row r="15" spans="1:25" ht="13.5">
      <c r="A15" s="2" t="s">
        <v>85</v>
      </c>
      <c r="B15" s="29">
        <v>1903</v>
      </c>
      <c r="C15" s="29">
        <v>1763</v>
      </c>
      <c r="D15" s="29">
        <v>1943</v>
      </c>
      <c r="E15" s="23">
        <v>1854</v>
      </c>
      <c r="F15" s="29">
        <v>2051</v>
      </c>
      <c r="G15" s="29">
        <v>1999</v>
      </c>
      <c r="H15" s="29">
        <v>2050</v>
      </c>
      <c r="I15" s="23">
        <v>1922</v>
      </c>
      <c r="J15" s="29">
        <v>2148</v>
      </c>
      <c r="K15" s="29">
        <v>2156</v>
      </c>
      <c r="L15" s="29">
        <v>2115</v>
      </c>
      <c r="M15" s="23">
        <v>1876</v>
      </c>
      <c r="N15" s="29">
        <v>2029</v>
      </c>
      <c r="O15" s="29">
        <v>2047</v>
      </c>
      <c r="P15" s="29">
        <v>2049</v>
      </c>
      <c r="Q15" s="23">
        <v>2003</v>
      </c>
      <c r="R15" s="29">
        <v>2155</v>
      </c>
      <c r="S15" s="29">
        <v>2044</v>
      </c>
      <c r="T15" s="29">
        <v>2104</v>
      </c>
      <c r="U15" s="23">
        <v>2158</v>
      </c>
      <c r="V15" s="29"/>
      <c r="W15" s="29"/>
      <c r="X15" s="29"/>
      <c r="Y15" s="23"/>
    </row>
    <row r="16" spans="1:25" ht="13.5">
      <c r="A16" s="2" t="s">
        <v>86</v>
      </c>
      <c r="B16" s="29"/>
      <c r="C16" s="29"/>
      <c r="D16" s="29"/>
      <c r="E16" s="23"/>
      <c r="F16" s="29"/>
      <c r="G16" s="29"/>
      <c r="H16" s="29"/>
      <c r="I16" s="23">
        <v>466</v>
      </c>
      <c r="J16" s="29"/>
      <c r="K16" s="29"/>
      <c r="L16" s="29"/>
      <c r="M16" s="23">
        <v>468</v>
      </c>
      <c r="N16" s="29"/>
      <c r="O16" s="29"/>
      <c r="P16" s="29"/>
      <c r="Q16" s="23">
        <v>468</v>
      </c>
      <c r="R16" s="29"/>
      <c r="S16" s="29"/>
      <c r="T16" s="29"/>
      <c r="U16" s="23">
        <v>471</v>
      </c>
      <c r="V16" s="29"/>
      <c r="W16" s="29"/>
      <c r="X16" s="29"/>
      <c r="Y16" s="23"/>
    </row>
    <row r="17" spans="1:25" ht="13.5">
      <c r="A17" s="2" t="s">
        <v>91</v>
      </c>
      <c r="B17" s="29"/>
      <c r="C17" s="29"/>
      <c r="D17" s="29"/>
      <c r="E17" s="23"/>
      <c r="F17" s="29"/>
      <c r="G17" s="29"/>
      <c r="H17" s="29"/>
      <c r="I17" s="23">
        <v>272</v>
      </c>
      <c r="J17" s="29"/>
      <c r="K17" s="29"/>
      <c r="L17" s="29"/>
      <c r="M17" s="23">
        <v>408</v>
      </c>
      <c r="N17" s="29"/>
      <c r="O17" s="29"/>
      <c r="P17" s="29"/>
      <c r="Q17" s="23">
        <v>305</v>
      </c>
      <c r="R17" s="29"/>
      <c r="S17" s="29"/>
      <c r="T17" s="29"/>
      <c r="U17" s="23">
        <v>348</v>
      </c>
      <c r="V17" s="29"/>
      <c r="W17" s="29"/>
      <c r="X17" s="29"/>
      <c r="Y17" s="23">
        <v>625</v>
      </c>
    </row>
    <row r="18" spans="1:25" ht="13.5">
      <c r="A18" s="2" t="s">
        <v>81</v>
      </c>
      <c r="B18" s="29"/>
      <c r="C18" s="29"/>
      <c r="D18" s="29"/>
      <c r="E18" s="23"/>
      <c r="F18" s="29"/>
      <c r="G18" s="29"/>
      <c r="H18" s="29"/>
      <c r="I18" s="23"/>
      <c r="J18" s="29"/>
      <c r="K18" s="29"/>
      <c r="L18" s="29"/>
      <c r="M18" s="23"/>
      <c r="N18" s="29"/>
      <c r="O18" s="29"/>
      <c r="P18" s="29"/>
      <c r="Q18" s="23"/>
      <c r="R18" s="29"/>
      <c r="S18" s="29"/>
      <c r="T18" s="29"/>
      <c r="U18" s="23"/>
      <c r="V18" s="29">
        <v>3612</v>
      </c>
      <c r="W18" s="29">
        <v>3486</v>
      </c>
      <c r="X18" s="29">
        <v>3779</v>
      </c>
      <c r="Y18" s="23"/>
    </row>
    <row r="19" spans="1:25" ht="13.5">
      <c r="A19" s="2" t="s">
        <v>83</v>
      </c>
      <c r="B19" s="29"/>
      <c r="C19" s="29"/>
      <c r="D19" s="29"/>
      <c r="E19" s="23"/>
      <c r="F19" s="29"/>
      <c r="G19" s="29"/>
      <c r="H19" s="29"/>
      <c r="I19" s="23"/>
      <c r="J19" s="29"/>
      <c r="K19" s="29"/>
      <c r="L19" s="29"/>
      <c r="M19" s="23"/>
      <c r="N19" s="29"/>
      <c r="O19" s="29"/>
      <c r="P19" s="29"/>
      <c r="Q19" s="23"/>
      <c r="R19" s="29"/>
      <c r="S19" s="29"/>
      <c r="T19" s="29"/>
      <c r="U19" s="23"/>
      <c r="V19" s="29">
        <v>2069</v>
      </c>
      <c r="W19" s="29">
        <v>2078</v>
      </c>
      <c r="X19" s="29">
        <v>2181</v>
      </c>
      <c r="Y19" s="23"/>
    </row>
    <row r="20" spans="1:25" ht="13.5">
      <c r="A20" s="2" t="s">
        <v>275</v>
      </c>
      <c r="B20" s="29">
        <v>1636</v>
      </c>
      <c r="C20" s="29">
        <v>1818</v>
      </c>
      <c r="D20" s="29">
        <v>1561</v>
      </c>
      <c r="E20" s="23">
        <v>1488</v>
      </c>
      <c r="F20" s="29">
        <v>1598</v>
      </c>
      <c r="G20" s="29">
        <v>1323</v>
      </c>
      <c r="H20" s="29">
        <v>1299</v>
      </c>
      <c r="I20" s="23">
        <v>663</v>
      </c>
      <c r="J20" s="29">
        <v>1541</v>
      </c>
      <c r="K20" s="29">
        <v>1422</v>
      </c>
      <c r="L20" s="29">
        <v>1674</v>
      </c>
      <c r="M20" s="23">
        <v>1166</v>
      </c>
      <c r="N20" s="29">
        <v>1955</v>
      </c>
      <c r="O20" s="29">
        <v>1757</v>
      </c>
      <c r="P20" s="29">
        <v>1943</v>
      </c>
      <c r="Q20" s="23">
        <v>1146</v>
      </c>
      <c r="R20" s="29">
        <v>2106</v>
      </c>
      <c r="S20" s="29">
        <v>2073</v>
      </c>
      <c r="T20" s="29">
        <v>2218</v>
      </c>
      <c r="U20" s="23">
        <v>942</v>
      </c>
      <c r="V20" s="29">
        <v>2011</v>
      </c>
      <c r="W20" s="29">
        <v>3510</v>
      </c>
      <c r="X20" s="29">
        <v>3766</v>
      </c>
      <c r="Y20" s="23">
        <v>810</v>
      </c>
    </row>
    <row r="21" spans="1:25" ht="13.5">
      <c r="A21" s="2" t="s">
        <v>94</v>
      </c>
      <c r="B21" s="29">
        <v>-7</v>
      </c>
      <c r="C21" s="29">
        <v>-7</v>
      </c>
      <c r="D21" s="29">
        <v>-8</v>
      </c>
      <c r="E21" s="23">
        <v>-7</v>
      </c>
      <c r="F21" s="29">
        <v>-7</v>
      </c>
      <c r="G21" s="29">
        <v>-7</v>
      </c>
      <c r="H21" s="29">
        <v>-7</v>
      </c>
      <c r="I21" s="23">
        <v>-6</v>
      </c>
      <c r="J21" s="29">
        <v>-12</v>
      </c>
      <c r="K21" s="29">
        <v>-12</v>
      </c>
      <c r="L21" s="29">
        <v>-13</v>
      </c>
      <c r="M21" s="23">
        <v>-13</v>
      </c>
      <c r="N21" s="29">
        <v>-17</v>
      </c>
      <c r="O21" s="29">
        <v>-15</v>
      </c>
      <c r="P21" s="29">
        <v>-16</v>
      </c>
      <c r="Q21" s="23">
        <v>-25</v>
      </c>
      <c r="R21" s="29">
        <v>-24</v>
      </c>
      <c r="S21" s="29">
        <v>-23</v>
      </c>
      <c r="T21" s="29">
        <v>-35</v>
      </c>
      <c r="U21" s="23">
        <v>-31</v>
      </c>
      <c r="V21" s="29">
        <v>-31</v>
      </c>
      <c r="W21" s="29">
        <v>-27</v>
      </c>
      <c r="X21" s="29">
        <v>-30</v>
      </c>
      <c r="Y21" s="23">
        <v>-35</v>
      </c>
    </row>
    <row r="22" spans="1:25" ht="13.5">
      <c r="A22" s="2" t="s">
        <v>95</v>
      </c>
      <c r="B22" s="29">
        <v>20382</v>
      </c>
      <c r="C22" s="29">
        <v>19548</v>
      </c>
      <c r="D22" s="29">
        <v>20119</v>
      </c>
      <c r="E22" s="23">
        <v>20329</v>
      </c>
      <c r="F22" s="29">
        <v>20113</v>
      </c>
      <c r="G22" s="29">
        <v>21121</v>
      </c>
      <c r="H22" s="29">
        <v>20311</v>
      </c>
      <c r="I22" s="23">
        <v>20267</v>
      </c>
      <c r="J22" s="29">
        <v>21037</v>
      </c>
      <c r="K22" s="29">
        <v>21600</v>
      </c>
      <c r="L22" s="29">
        <v>21829</v>
      </c>
      <c r="M22" s="23">
        <v>24859</v>
      </c>
      <c r="N22" s="29">
        <v>24612</v>
      </c>
      <c r="O22" s="29">
        <v>25993</v>
      </c>
      <c r="P22" s="29">
        <v>25444</v>
      </c>
      <c r="Q22" s="23">
        <v>24703</v>
      </c>
      <c r="R22" s="29">
        <v>25144</v>
      </c>
      <c r="S22" s="29">
        <v>23226</v>
      </c>
      <c r="T22" s="29">
        <v>23704</v>
      </c>
      <c r="U22" s="23">
        <v>21504</v>
      </c>
      <c r="V22" s="29">
        <v>27578</v>
      </c>
      <c r="W22" s="29">
        <v>23925</v>
      </c>
      <c r="X22" s="29">
        <v>24709</v>
      </c>
      <c r="Y22" s="23">
        <v>24711</v>
      </c>
    </row>
    <row r="23" spans="1:25" ht="13.5">
      <c r="A23" s="3" t="s">
        <v>276</v>
      </c>
      <c r="B23" s="29">
        <v>6146</v>
      </c>
      <c r="C23" s="29">
        <v>6270</v>
      </c>
      <c r="D23" s="29">
        <v>7620</v>
      </c>
      <c r="E23" s="23">
        <v>7702</v>
      </c>
      <c r="F23" s="29">
        <v>7880</v>
      </c>
      <c r="G23" s="29">
        <v>7988</v>
      </c>
      <c r="H23" s="29">
        <v>8126</v>
      </c>
      <c r="I23" s="23">
        <v>8246</v>
      </c>
      <c r="J23" s="29">
        <v>8274</v>
      </c>
      <c r="K23" s="29">
        <v>8300</v>
      </c>
      <c r="L23" s="29">
        <v>8440</v>
      </c>
      <c r="M23" s="23">
        <v>8569</v>
      </c>
      <c r="N23" s="29">
        <v>8718</v>
      </c>
      <c r="O23" s="29">
        <v>8871</v>
      </c>
      <c r="P23" s="29">
        <v>9028</v>
      </c>
      <c r="Q23" s="23">
        <v>9168</v>
      </c>
      <c r="R23" s="29">
        <v>9316</v>
      </c>
      <c r="S23" s="29">
        <v>9482</v>
      </c>
      <c r="T23" s="29">
        <v>9630</v>
      </c>
      <c r="U23" s="23">
        <v>9726</v>
      </c>
      <c r="V23" s="29">
        <v>9854</v>
      </c>
      <c r="W23" s="29">
        <v>11267</v>
      </c>
      <c r="X23" s="29">
        <v>11485</v>
      </c>
      <c r="Y23" s="23">
        <v>11701</v>
      </c>
    </row>
    <row r="24" spans="1:25" ht="13.5">
      <c r="A24" s="3" t="s">
        <v>277</v>
      </c>
      <c r="B24" s="29">
        <v>4247</v>
      </c>
      <c r="C24" s="29">
        <v>4370</v>
      </c>
      <c r="D24" s="29">
        <v>4960</v>
      </c>
      <c r="E24" s="23">
        <v>4966</v>
      </c>
      <c r="F24" s="29">
        <v>4991</v>
      </c>
      <c r="G24" s="29">
        <v>5149</v>
      </c>
      <c r="H24" s="29">
        <v>5362</v>
      </c>
      <c r="I24" s="23">
        <v>5371</v>
      </c>
      <c r="J24" s="29">
        <v>5220</v>
      </c>
      <c r="K24" s="29">
        <v>5377</v>
      </c>
      <c r="L24" s="29">
        <v>5107</v>
      </c>
      <c r="M24" s="23">
        <v>5214</v>
      </c>
      <c r="N24" s="29">
        <v>5399</v>
      </c>
      <c r="O24" s="29">
        <v>5676</v>
      </c>
      <c r="P24" s="29">
        <v>5836</v>
      </c>
      <c r="Q24" s="23">
        <v>6065</v>
      </c>
      <c r="R24" s="29">
        <v>6371</v>
      </c>
      <c r="S24" s="29">
        <v>6764</v>
      </c>
      <c r="T24" s="29">
        <v>7036</v>
      </c>
      <c r="U24" s="23">
        <v>7370</v>
      </c>
      <c r="V24" s="29">
        <v>7727</v>
      </c>
      <c r="W24" s="29">
        <v>10961</v>
      </c>
      <c r="X24" s="29">
        <v>11023</v>
      </c>
      <c r="Y24" s="23">
        <v>11568</v>
      </c>
    </row>
    <row r="25" spans="1:25" ht="13.5">
      <c r="A25" s="3" t="s">
        <v>101</v>
      </c>
      <c r="B25" s="29"/>
      <c r="C25" s="29"/>
      <c r="D25" s="29"/>
      <c r="E25" s="23"/>
      <c r="F25" s="29"/>
      <c r="G25" s="29"/>
      <c r="H25" s="29"/>
      <c r="I25" s="23">
        <v>3811</v>
      </c>
      <c r="J25" s="29"/>
      <c r="K25" s="29"/>
      <c r="L25" s="29"/>
      <c r="M25" s="23">
        <v>3817</v>
      </c>
      <c r="N25" s="29"/>
      <c r="O25" s="29"/>
      <c r="P25" s="29"/>
      <c r="Q25" s="23">
        <v>3815</v>
      </c>
      <c r="R25" s="29"/>
      <c r="S25" s="29"/>
      <c r="T25" s="29"/>
      <c r="U25" s="23">
        <v>3786</v>
      </c>
      <c r="V25" s="29"/>
      <c r="W25" s="29"/>
      <c r="X25" s="29"/>
      <c r="Y25" s="23">
        <v>3893</v>
      </c>
    </row>
    <row r="26" spans="1:25" ht="13.5">
      <c r="A26" s="3" t="s">
        <v>103</v>
      </c>
      <c r="B26" s="29"/>
      <c r="C26" s="29"/>
      <c r="D26" s="29"/>
      <c r="E26" s="23"/>
      <c r="F26" s="29"/>
      <c r="G26" s="29"/>
      <c r="H26" s="29"/>
      <c r="I26" s="23">
        <v>59</v>
      </c>
      <c r="J26" s="29"/>
      <c r="K26" s="29"/>
      <c r="L26" s="29"/>
      <c r="M26" s="23">
        <v>364</v>
      </c>
      <c r="N26" s="29"/>
      <c r="O26" s="29"/>
      <c r="P26" s="29"/>
      <c r="Q26" s="23">
        <v>123</v>
      </c>
      <c r="R26" s="29"/>
      <c r="S26" s="29"/>
      <c r="T26" s="29"/>
      <c r="U26" s="23">
        <v>41</v>
      </c>
      <c r="V26" s="29"/>
      <c r="W26" s="29"/>
      <c r="X26" s="29"/>
      <c r="Y26" s="23">
        <v>126</v>
      </c>
    </row>
    <row r="27" spans="1:25" ht="13.5">
      <c r="A27" s="3" t="s">
        <v>104</v>
      </c>
      <c r="B27" s="29"/>
      <c r="C27" s="29"/>
      <c r="D27" s="29"/>
      <c r="E27" s="23"/>
      <c r="F27" s="29"/>
      <c r="G27" s="29"/>
      <c r="H27" s="29"/>
      <c r="I27" s="23">
        <v>280</v>
      </c>
      <c r="J27" s="29"/>
      <c r="K27" s="29"/>
      <c r="L27" s="29"/>
      <c r="M27" s="23">
        <v>282</v>
      </c>
      <c r="N27" s="29"/>
      <c r="O27" s="29"/>
      <c r="P27" s="29"/>
      <c r="Q27" s="23">
        <v>283</v>
      </c>
      <c r="R27" s="29"/>
      <c r="S27" s="29"/>
      <c r="T27" s="29"/>
      <c r="U27" s="23">
        <v>284</v>
      </c>
      <c r="V27" s="29"/>
      <c r="W27" s="29"/>
      <c r="X27" s="29"/>
      <c r="Y27" s="23">
        <v>367</v>
      </c>
    </row>
    <row r="28" spans="1:25" ht="13.5">
      <c r="A28" s="3" t="s">
        <v>278</v>
      </c>
      <c r="B28" s="29">
        <v>4341</v>
      </c>
      <c r="C28" s="29">
        <v>4270</v>
      </c>
      <c r="D28" s="29">
        <v>4569</v>
      </c>
      <c r="E28" s="23">
        <v>4747</v>
      </c>
      <c r="F28" s="29">
        <v>4609</v>
      </c>
      <c r="G28" s="29">
        <v>4631</v>
      </c>
      <c r="H28" s="29">
        <v>4651</v>
      </c>
      <c r="I28" s="23">
        <v>537</v>
      </c>
      <c r="J28" s="29">
        <v>4950</v>
      </c>
      <c r="K28" s="29">
        <v>5101</v>
      </c>
      <c r="L28" s="29">
        <v>5200</v>
      </c>
      <c r="M28" s="23">
        <v>566</v>
      </c>
      <c r="N28" s="29">
        <v>4926</v>
      </c>
      <c r="O28" s="29">
        <v>4756</v>
      </c>
      <c r="P28" s="29">
        <v>4778</v>
      </c>
      <c r="Q28" s="23">
        <v>660</v>
      </c>
      <c r="R28" s="29">
        <v>4853</v>
      </c>
      <c r="S28" s="29">
        <v>4903</v>
      </c>
      <c r="T28" s="29">
        <v>4958</v>
      </c>
      <c r="U28" s="23">
        <v>907</v>
      </c>
      <c r="V28" s="29">
        <v>5148</v>
      </c>
      <c r="W28" s="29">
        <v>5279</v>
      </c>
      <c r="X28" s="29">
        <v>5516</v>
      </c>
      <c r="Y28" s="23">
        <v>1117</v>
      </c>
    </row>
    <row r="29" spans="1:25" ht="13.5">
      <c r="A29" s="3" t="s">
        <v>105</v>
      </c>
      <c r="B29" s="29">
        <v>14735</v>
      </c>
      <c r="C29" s="29">
        <v>14911</v>
      </c>
      <c r="D29" s="29">
        <v>17150</v>
      </c>
      <c r="E29" s="23">
        <v>17416</v>
      </c>
      <c r="F29" s="29">
        <v>17482</v>
      </c>
      <c r="G29" s="29">
        <v>17769</v>
      </c>
      <c r="H29" s="29">
        <v>18140</v>
      </c>
      <c r="I29" s="23">
        <v>18307</v>
      </c>
      <c r="J29" s="29">
        <v>18444</v>
      </c>
      <c r="K29" s="29">
        <v>18779</v>
      </c>
      <c r="L29" s="29">
        <v>18747</v>
      </c>
      <c r="M29" s="23">
        <v>18814</v>
      </c>
      <c r="N29" s="29">
        <v>19044</v>
      </c>
      <c r="O29" s="29">
        <v>19304</v>
      </c>
      <c r="P29" s="29">
        <v>19643</v>
      </c>
      <c r="Q29" s="23">
        <v>20117</v>
      </c>
      <c r="R29" s="29">
        <v>20541</v>
      </c>
      <c r="S29" s="29">
        <v>21151</v>
      </c>
      <c r="T29" s="29">
        <v>21625</v>
      </c>
      <c r="U29" s="23">
        <v>22117</v>
      </c>
      <c r="V29" s="29">
        <v>22730</v>
      </c>
      <c r="W29" s="29">
        <v>27508</v>
      </c>
      <c r="X29" s="29">
        <v>28025</v>
      </c>
      <c r="Y29" s="23">
        <v>28774</v>
      </c>
    </row>
    <row r="30" spans="1:25" ht="13.5">
      <c r="A30" s="2" t="s">
        <v>109</v>
      </c>
      <c r="B30" s="29">
        <v>162</v>
      </c>
      <c r="C30" s="29">
        <v>157</v>
      </c>
      <c r="D30" s="29">
        <v>163</v>
      </c>
      <c r="E30" s="23">
        <v>170</v>
      </c>
      <c r="F30" s="29">
        <v>172</v>
      </c>
      <c r="G30" s="29">
        <v>192</v>
      </c>
      <c r="H30" s="29">
        <v>241</v>
      </c>
      <c r="I30" s="23">
        <v>285</v>
      </c>
      <c r="J30" s="29">
        <v>340</v>
      </c>
      <c r="K30" s="29">
        <v>387</v>
      </c>
      <c r="L30" s="29">
        <v>427</v>
      </c>
      <c r="M30" s="23">
        <v>457</v>
      </c>
      <c r="N30" s="29">
        <v>509</v>
      </c>
      <c r="O30" s="29">
        <v>569</v>
      </c>
      <c r="P30" s="29">
        <v>616</v>
      </c>
      <c r="Q30" s="23">
        <v>648</v>
      </c>
      <c r="R30" s="29">
        <v>701</v>
      </c>
      <c r="S30" s="29">
        <v>758</v>
      </c>
      <c r="T30" s="29">
        <v>809</v>
      </c>
      <c r="U30" s="23">
        <v>852</v>
      </c>
      <c r="V30" s="29">
        <v>849</v>
      </c>
      <c r="W30" s="29">
        <v>903</v>
      </c>
      <c r="X30" s="29">
        <v>946</v>
      </c>
      <c r="Y30" s="23">
        <v>943</v>
      </c>
    </row>
    <row r="31" spans="1:25" ht="13.5">
      <c r="A31" s="3" t="s">
        <v>110</v>
      </c>
      <c r="B31" s="29"/>
      <c r="C31" s="29"/>
      <c r="D31" s="29"/>
      <c r="E31" s="23"/>
      <c r="F31" s="29"/>
      <c r="G31" s="29"/>
      <c r="H31" s="29"/>
      <c r="I31" s="23">
        <v>2186</v>
      </c>
      <c r="J31" s="29"/>
      <c r="K31" s="29"/>
      <c r="L31" s="29"/>
      <c r="M31" s="23">
        <v>1393</v>
      </c>
      <c r="N31" s="29"/>
      <c r="O31" s="29"/>
      <c r="P31" s="29"/>
      <c r="Q31" s="23">
        <v>1556</v>
      </c>
      <c r="R31" s="29"/>
      <c r="S31" s="29"/>
      <c r="T31" s="29"/>
      <c r="U31" s="23">
        <v>1298</v>
      </c>
      <c r="V31" s="29"/>
      <c r="W31" s="29"/>
      <c r="X31" s="29"/>
      <c r="Y31" s="23">
        <v>1829</v>
      </c>
    </row>
    <row r="32" spans="1:25" ht="13.5">
      <c r="A32" s="3" t="s">
        <v>113</v>
      </c>
      <c r="B32" s="29"/>
      <c r="C32" s="29"/>
      <c r="D32" s="29"/>
      <c r="E32" s="23"/>
      <c r="F32" s="29"/>
      <c r="G32" s="29"/>
      <c r="H32" s="29"/>
      <c r="I32" s="23">
        <v>2</v>
      </c>
      <c r="J32" s="29"/>
      <c r="K32" s="29"/>
      <c r="L32" s="29"/>
      <c r="M32" s="23">
        <v>2</v>
      </c>
      <c r="N32" s="29"/>
      <c r="O32" s="29"/>
      <c r="P32" s="29"/>
      <c r="Q32" s="23">
        <v>2</v>
      </c>
      <c r="R32" s="29"/>
      <c r="S32" s="29"/>
      <c r="T32" s="29"/>
      <c r="U32" s="23">
        <v>5</v>
      </c>
      <c r="V32" s="29"/>
      <c r="W32" s="29"/>
      <c r="X32" s="29"/>
      <c r="Y32" s="23">
        <v>7</v>
      </c>
    </row>
    <row r="33" spans="1:25" ht="13.5">
      <c r="A33" s="3" t="s">
        <v>91</v>
      </c>
      <c r="B33" s="29"/>
      <c r="C33" s="29"/>
      <c r="D33" s="29"/>
      <c r="E33" s="23"/>
      <c r="F33" s="29"/>
      <c r="G33" s="29"/>
      <c r="H33" s="29"/>
      <c r="I33" s="23">
        <v>1238</v>
      </c>
      <c r="J33" s="29"/>
      <c r="K33" s="29"/>
      <c r="L33" s="29"/>
      <c r="M33" s="23">
        <v>960</v>
      </c>
      <c r="N33" s="29"/>
      <c r="O33" s="29"/>
      <c r="P33" s="29"/>
      <c r="Q33" s="23">
        <v>1005</v>
      </c>
      <c r="R33" s="29"/>
      <c r="S33" s="29"/>
      <c r="T33" s="29"/>
      <c r="U33" s="23">
        <v>1434</v>
      </c>
      <c r="V33" s="29"/>
      <c r="W33" s="29"/>
      <c r="X33" s="29"/>
      <c r="Y33" s="23">
        <v>2825</v>
      </c>
    </row>
    <row r="34" spans="1:25" ht="13.5">
      <c r="A34" s="3" t="s">
        <v>93</v>
      </c>
      <c r="B34" s="29">
        <v>4453</v>
      </c>
      <c r="C34" s="29">
        <v>4205</v>
      </c>
      <c r="D34" s="29">
        <v>4107</v>
      </c>
      <c r="E34" s="23">
        <v>3998</v>
      </c>
      <c r="F34" s="29">
        <v>3932</v>
      </c>
      <c r="G34" s="29">
        <v>3835</v>
      </c>
      <c r="H34" s="29">
        <v>3812</v>
      </c>
      <c r="I34" s="23">
        <v>329</v>
      </c>
      <c r="J34" s="29">
        <v>3011</v>
      </c>
      <c r="K34" s="29">
        <v>3152</v>
      </c>
      <c r="L34" s="29">
        <v>3034</v>
      </c>
      <c r="M34" s="23">
        <v>392</v>
      </c>
      <c r="N34" s="29">
        <v>2813</v>
      </c>
      <c r="O34" s="29">
        <v>2816</v>
      </c>
      <c r="P34" s="29">
        <v>2907</v>
      </c>
      <c r="Q34" s="23">
        <v>475</v>
      </c>
      <c r="R34" s="29">
        <v>2711</v>
      </c>
      <c r="S34" s="29">
        <v>2816</v>
      </c>
      <c r="T34" s="29">
        <v>2836</v>
      </c>
      <c r="U34" s="23">
        <v>539</v>
      </c>
      <c r="V34" s="29">
        <v>3369</v>
      </c>
      <c r="W34" s="29">
        <v>3638</v>
      </c>
      <c r="X34" s="29">
        <v>3798</v>
      </c>
      <c r="Y34" s="23">
        <v>191</v>
      </c>
    </row>
    <row r="35" spans="1:25" ht="13.5">
      <c r="A35" s="3" t="s">
        <v>94</v>
      </c>
      <c r="B35" s="29">
        <v>0</v>
      </c>
      <c r="C35" s="29">
        <v>0</v>
      </c>
      <c r="D35" s="29">
        <v>-5</v>
      </c>
      <c r="E35" s="23">
        <v>-5</v>
      </c>
      <c r="F35" s="29">
        <v>-2</v>
      </c>
      <c r="G35" s="29">
        <v>-2</v>
      </c>
      <c r="H35" s="29">
        <v>-2</v>
      </c>
      <c r="I35" s="23">
        <v>-2</v>
      </c>
      <c r="J35" s="29">
        <v>-2</v>
      </c>
      <c r="K35" s="29">
        <v>-2</v>
      </c>
      <c r="L35" s="29">
        <v>-2</v>
      </c>
      <c r="M35" s="23">
        <v>-2</v>
      </c>
      <c r="N35" s="29">
        <v>-2</v>
      </c>
      <c r="O35" s="29">
        <v>-2</v>
      </c>
      <c r="P35" s="29">
        <v>-2</v>
      </c>
      <c r="Q35" s="23">
        <v>-2</v>
      </c>
      <c r="R35" s="29">
        <v>-5</v>
      </c>
      <c r="S35" s="29">
        <v>-5</v>
      </c>
      <c r="T35" s="29">
        <v>-5</v>
      </c>
      <c r="U35" s="23">
        <v>-5</v>
      </c>
      <c r="V35" s="29">
        <v>-7</v>
      </c>
      <c r="W35" s="29">
        <v>-7</v>
      </c>
      <c r="X35" s="29">
        <v>-7</v>
      </c>
      <c r="Y35" s="23">
        <v>-7</v>
      </c>
    </row>
    <row r="36" spans="1:25" ht="13.5">
      <c r="A36" s="3" t="s">
        <v>117</v>
      </c>
      <c r="B36" s="29">
        <v>4453</v>
      </c>
      <c r="C36" s="29">
        <v>4204</v>
      </c>
      <c r="D36" s="29">
        <v>4102</v>
      </c>
      <c r="E36" s="23">
        <v>3993</v>
      </c>
      <c r="F36" s="29">
        <v>3930</v>
      </c>
      <c r="G36" s="29">
        <v>3833</v>
      </c>
      <c r="H36" s="29">
        <v>3810</v>
      </c>
      <c r="I36" s="23">
        <v>3753</v>
      </c>
      <c r="J36" s="29">
        <v>3009</v>
      </c>
      <c r="K36" s="29">
        <v>3150</v>
      </c>
      <c r="L36" s="29">
        <v>3032</v>
      </c>
      <c r="M36" s="23">
        <v>2746</v>
      </c>
      <c r="N36" s="29">
        <v>2810</v>
      </c>
      <c r="O36" s="29">
        <v>2814</v>
      </c>
      <c r="P36" s="29">
        <v>2905</v>
      </c>
      <c r="Q36" s="23">
        <v>3038</v>
      </c>
      <c r="R36" s="29">
        <v>2706</v>
      </c>
      <c r="S36" s="29">
        <v>2810</v>
      </c>
      <c r="T36" s="29">
        <v>2830</v>
      </c>
      <c r="U36" s="23">
        <v>3272</v>
      </c>
      <c r="V36" s="29">
        <v>3361</v>
      </c>
      <c r="W36" s="29">
        <v>3630</v>
      </c>
      <c r="X36" s="29">
        <v>3790</v>
      </c>
      <c r="Y36" s="23">
        <v>4847</v>
      </c>
    </row>
    <row r="37" spans="1:25" ht="13.5">
      <c r="A37" s="2" t="s">
        <v>118</v>
      </c>
      <c r="B37" s="29">
        <v>19351</v>
      </c>
      <c r="C37" s="29">
        <v>19273</v>
      </c>
      <c r="D37" s="29">
        <v>21415</v>
      </c>
      <c r="E37" s="23">
        <v>21580</v>
      </c>
      <c r="F37" s="29">
        <v>21585</v>
      </c>
      <c r="G37" s="29">
        <v>21795</v>
      </c>
      <c r="H37" s="29">
        <v>22192</v>
      </c>
      <c r="I37" s="23">
        <v>22346</v>
      </c>
      <c r="J37" s="29">
        <v>21794</v>
      </c>
      <c r="K37" s="29">
        <v>22316</v>
      </c>
      <c r="L37" s="29">
        <v>22207</v>
      </c>
      <c r="M37" s="23">
        <v>22018</v>
      </c>
      <c r="N37" s="29">
        <v>22364</v>
      </c>
      <c r="O37" s="29">
        <v>22687</v>
      </c>
      <c r="P37" s="29">
        <v>23165</v>
      </c>
      <c r="Q37" s="23">
        <v>23804</v>
      </c>
      <c r="R37" s="29">
        <v>23949</v>
      </c>
      <c r="S37" s="29">
        <v>24719</v>
      </c>
      <c r="T37" s="29">
        <v>25265</v>
      </c>
      <c r="U37" s="23">
        <v>26242</v>
      </c>
      <c r="V37" s="29">
        <v>26941</v>
      </c>
      <c r="W37" s="29">
        <v>32042</v>
      </c>
      <c r="X37" s="29">
        <v>32762</v>
      </c>
      <c r="Y37" s="23">
        <v>34565</v>
      </c>
    </row>
    <row r="38" spans="1:25" ht="14.25" thickBot="1">
      <c r="A38" s="4" t="s">
        <v>119</v>
      </c>
      <c r="B38" s="30">
        <v>39733</v>
      </c>
      <c r="C38" s="30">
        <v>38822</v>
      </c>
      <c r="D38" s="30">
        <v>41535</v>
      </c>
      <c r="E38" s="24">
        <v>41909</v>
      </c>
      <c r="F38" s="30">
        <v>41699</v>
      </c>
      <c r="G38" s="30">
        <v>42916</v>
      </c>
      <c r="H38" s="30">
        <v>42503</v>
      </c>
      <c r="I38" s="24">
        <v>42614</v>
      </c>
      <c r="J38" s="30">
        <v>42832</v>
      </c>
      <c r="K38" s="30">
        <v>43917</v>
      </c>
      <c r="L38" s="30">
        <v>44036</v>
      </c>
      <c r="M38" s="24">
        <v>46877</v>
      </c>
      <c r="N38" s="30">
        <v>46976</v>
      </c>
      <c r="O38" s="30">
        <v>48681</v>
      </c>
      <c r="P38" s="30">
        <v>48610</v>
      </c>
      <c r="Q38" s="24">
        <v>48507</v>
      </c>
      <c r="R38" s="30">
        <v>49093</v>
      </c>
      <c r="S38" s="30">
        <v>47946</v>
      </c>
      <c r="T38" s="30">
        <v>48970</v>
      </c>
      <c r="U38" s="24">
        <v>47747</v>
      </c>
      <c r="V38" s="30">
        <v>54520</v>
      </c>
      <c r="W38" s="30">
        <v>55968</v>
      </c>
      <c r="X38" s="30">
        <v>57471</v>
      </c>
      <c r="Y38" s="24">
        <v>59277</v>
      </c>
    </row>
    <row r="39" spans="1:25" ht="14.25" thickTop="1">
      <c r="A39" s="2" t="s">
        <v>279</v>
      </c>
      <c r="B39" s="29">
        <v>5876</v>
      </c>
      <c r="C39" s="29">
        <v>5536</v>
      </c>
      <c r="D39" s="29">
        <v>5874</v>
      </c>
      <c r="E39" s="23">
        <v>5498</v>
      </c>
      <c r="F39" s="29">
        <v>5817</v>
      </c>
      <c r="G39" s="29">
        <v>6130</v>
      </c>
      <c r="H39" s="29">
        <v>6144</v>
      </c>
      <c r="I39" s="23">
        <v>5710</v>
      </c>
      <c r="J39" s="29">
        <v>6047</v>
      </c>
      <c r="K39" s="29">
        <v>6533</v>
      </c>
      <c r="L39" s="29">
        <v>7589</v>
      </c>
      <c r="M39" s="23">
        <v>7588</v>
      </c>
      <c r="N39" s="29">
        <v>7856</v>
      </c>
      <c r="O39" s="29">
        <v>7840</v>
      </c>
      <c r="P39" s="29">
        <v>8174</v>
      </c>
      <c r="Q39" s="23">
        <v>7358</v>
      </c>
      <c r="R39" s="29">
        <v>8326</v>
      </c>
      <c r="S39" s="29">
        <v>7062</v>
      </c>
      <c r="T39" s="29">
        <v>6363</v>
      </c>
      <c r="U39" s="23">
        <v>6188</v>
      </c>
      <c r="V39" s="29">
        <v>8676</v>
      </c>
      <c r="W39" s="29">
        <v>8222</v>
      </c>
      <c r="X39" s="29">
        <v>8526</v>
      </c>
      <c r="Y39" s="23">
        <v>8266</v>
      </c>
    </row>
    <row r="40" spans="1:25" ht="13.5">
      <c r="A40" s="2" t="s">
        <v>122</v>
      </c>
      <c r="B40" s="29">
        <v>5630</v>
      </c>
      <c r="C40" s="29">
        <v>5863</v>
      </c>
      <c r="D40" s="29">
        <v>5897</v>
      </c>
      <c r="E40" s="23">
        <v>5853</v>
      </c>
      <c r="F40" s="29">
        <v>2066</v>
      </c>
      <c r="G40" s="29">
        <v>1874</v>
      </c>
      <c r="H40" s="29">
        <v>1764</v>
      </c>
      <c r="I40" s="23">
        <v>1727</v>
      </c>
      <c r="J40" s="29">
        <v>1776</v>
      </c>
      <c r="K40" s="29">
        <v>1594</v>
      </c>
      <c r="L40" s="29">
        <v>1524</v>
      </c>
      <c r="M40" s="23">
        <v>1494</v>
      </c>
      <c r="N40" s="29">
        <v>1529</v>
      </c>
      <c r="O40" s="29">
        <v>1583</v>
      </c>
      <c r="P40" s="29">
        <v>1548</v>
      </c>
      <c r="Q40" s="23">
        <v>1781</v>
      </c>
      <c r="R40" s="29">
        <v>2015</v>
      </c>
      <c r="S40" s="29">
        <v>2144</v>
      </c>
      <c r="T40" s="29">
        <v>2226</v>
      </c>
      <c r="U40" s="23">
        <v>2391</v>
      </c>
      <c r="V40" s="29">
        <v>2635</v>
      </c>
      <c r="W40" s="29">
        <v>7207</v>
      </c>
      <c r="X40" s="29">
        <v>5854</v>
      </c>
      <c r="Y40" s="23">
        <v>5931</v>
      </c>
    </row>
    <row r="41" spans="1:25" ht="13.5">
      <c r="A41" s="2" t="s">
        <v>123</v>
      </c>
      <c r="B41" s="29">
        <v>4964</v>
      </c>
      <c r="C41" s="29">
        <v>2095</v>
      </c>
      <c r="D41" s="29">
        <v>2759</v>
      </c>
      <c r="E41" s="23">
        <v>2775</v>
      </c>
      <c r="F41" s="29">
        <v>6268</v>
      </c>
      <c r="G41" s="29">
        <v>7838</v>
      </c>
      <c r="H41" s="29">
        <v>7567</v>
      </c>
      <c r="I41" s="23">
        <v>8955</v>
      </c>
      <c r="J41" s="29">
        <v>5326</v>
      </c>
      <c r="K41" s="29">
        <v>9514</v>
      </c>
      <c r="L41" s="29">
        <v>9480</v>
      </c>
      <c r="M41" s="23">
        <v>9821</v>
      </c>
      <c r="N41" s="29">
        <v>9835</v>
      </c>
      <c r="O41" s="29">
        <v>5416</v>
      </c>
      <c r="P41" s="29">
        <v>5357</v>
      </c>
      <c r="Q41" s="23">
        <v>8733</v>
      </c>
      <c r="R41" s="29">
        <v>8697</v>
      </c>
      <c r="S41" s="29">
        <v>6725</v>
      </c>
      <c r="T41" s="29">
        <v>8636</v>
      </c>
      <c r="U41" s="23">
        <v>3135</v>
      </c>
      <c r="V41" s="29">
        <v>5145</v>
      </c>
      <c r="W41" s="29">
        <v>6049</v>
      </c>
      <c r="X41" s="29">
        <v>6902</v>
      </c>
      <c r="Y41" s="23">
        <v>5741</v>
      </c>
    </row>
    <row r="42" spans="1:25" ht="13.5">
      <c r="A42" s="2" t="s">
        <v>124</v>
      </c>
      <c r="B42" s="29"/>
      <c r="C42" s="29"/>
      <c r="D42" s="29"/>
      <c r="E42" s="23"/>
      <c r="F42" s="29"/>
      <c r="G42" s="29"/>
      <c r="H42" s="29"/>
      <c r="I42" s="23"/>
      <c r="J42" s="29"/>
      <c r="K42" s="29"/>
      <c r="L42" s="29"/>
      <c r="M42" s="23"/>
      <c r="N42" s="29"/>
      <c r="O42" s="29"/>
      <c r="P42" s="29"/>
      <c r="Q42" s="23"/>
      <c r="R42" s="29"/>
      <c r="S42" s="29"/>
      <c r="T42" s="29"/>
      <c r="U42" s="23"/>
      <c r="V42" s="29"/>
      <c r="W42" s="29"/>
      <c r="X42" s="29">
        <v>500</v>
      </c>
      <c r="Y42" s="23">
        <v>500</v>
      </c>
    </row>
    <row r="43" spans="1:25" ht="13.5">
      <c r="A43" s="2" t="s">
        <v>126</v>
      </c>
      <c r="B43" s="29"/>
      <c r="C43" s="29"/>
      <c r="D43" s="29"/>
      <c r="E43" s="23"/>
      <c r="F43" s="29"/>
      <c r="G43" s="29"/>
      <c r="H43" s="29"/>
      <c r="I43" s="23">
        <v>462</v>
      </c>
      <c r="J43" s="29"/>
      <c r="K43" s="29"/>
      <c r="L43" s="29"/>
      <c r="M43" s="23">
        <v>459</v>
      </c>
      <c r="N43" s="29"/>
      <c r="O43" s="29"/>
      <c r="P43" s="29"/>
      <c r="Q43" s="23">
        <v>257</v>
      </c>
      <c r="R43" s="29"/>
      <c r="S43" s="29"/>
      <c r="T43" s="29"/>
      <c r="U43" s="23">
        <v>150</v>
      </c>
      <c r="V43" s="29"/>
      <c r="W43" s="29"/>
      <c r="X43" s="29"/>
      <c r="Y43" s="23">
        <v>2851</v>
      </c>
    </row>
    <row r="44" spans="1:25" ht="13.5">
      <c r="A44" s="2" t="s">
        <v>128</v>
      </c>
      <c r="B44" s="29">
        <v>86</v>
      </c>
      <c r="C44" s="29">
        <v>117</v>
      </c>
      <c r="D44" s="29">
        <v>32</v>
      </c>
      <c r="E44" s="23">
        <v>96</v>
      </c>
      <c r="F44" s="29">
        <v>78</v>
      </c>
      <c r="G44" s="29">
        <v>119</v>
      </c>
      <c r="H44" s="29">
        <v>33</v>
      </c>
      <c r="I44" s="23">
        <v>50</v>
      </c>
      <c r="J44" s="29">
        <v>56</v>
      </c>
      <c r="K44" s="29">
        <v>104</v>
      </c>
      <c r="L44" s="29">
        <v>57</v>
      </c>
      <c r="M44" s="23">
        <v>733</v>
      </c>
      <c r="N44" s="29">
        <v>567</v>
      </c>
      <c r="O44" s="29">
        <v>591</v>
      </c>
      <c r="P44" s="29">
        <v>306</v>
      </c>
      <c r="Q44" s="23">
        <v>205</v>
      </c>
      <c r="R44" s="29">
        <v>98</v>
      </c>
      <c r="S44" s="29">
        <v>95</v>
      </c>
      <c r="T44" s="29">
        <v>42</v>
      </c>
      <c r="U44" s="23">
        <v>139</v>
      </c>
      <c r="V44" s="29">
        <v>871</v>
      </c>
      <c r="W44" s="29">
        <v>95</v>
      </c>
      <c r="X44" s="29">
        <v>111</v>
      </c>
      <c r="Y44" s="23">
        <v>134</v>
      </c>
    </row>
    <row r="45" spans="1:25" ht="13.5">
      <c r="A45" s="2" t="s">
        <v>131</v>
      </c>
      <c r="B45" s="29">
        <v>130</v>
      </c>
      <c r="C45" s="29">
        <v>387</v>
      </c>
      <c r="D45" s="29">
        <v>117</v>
      </c>
      <c r="E45" s="23">
        <v>394</v>
      </c>
      <c r="F45" s="29">
        <v>132</v>
      </c>
      <c r="G45" s="29">
        <v>438</v>
      </c>
      <c r="H45" s="29">
        <v>128</v>
      </c>
      <c r="I45" s="23">
        <v>428</v>
      </c>
      <c r="J45" s="29">
        <v>151</v>
      </c>
      <c r="K45" s="29">
        <v>497</v>
      </c>
      <c r="L45" s="29">
        <v>161</v>
      </c>
      <c r="M45" s="23">
        <v>525</v>
      </c>
      <c r="N45" s="29">
        <v>210</v>
      </c>
      <c r="O45" s="29">
        <v>497</v>
      </c>
      <c r="P45" s="29">
        <v>131</v>
      </c>
      <c r="Q45" s="23">
        <v>391</v>
      </c>
      <c r="R45" s="29">
        <v>160</v>
      </c>
      <c r="S45" s="29">
        <v>374</v>
      </c>
      <c r="T45" s="29">
        <v>111</v>
      </c>
      <c r="U45" s="23">
        <v>308</v>
      </c>
      <c r="V45" s="29">
        <v>169</v>
      </c>
      <c r="W45" s="29">
        <v>532</v>
      </c>
      <c r="X45" s="29">
        <v>154</v>
      </c>
      <c r="Y45" s="23">
        <v>536</v>
      </c>
    </row>
    <row r="46" spans="1:25" ht="13.5">
      <c r="A46" s="2" t="s">
        <v>280</v>
      </c>
      <c r="B46" s="29">
        <v>2414</v>
      </c>
      <c r="C46" s="29">
        <v>2177</v>
      </c>
      <c r="D46" s="29">
        <v>2421</v>
      </c>
      <c r="E46" s="23">
        <v>2317</v>
      </c>
      <c r="F46" s="29">
        <v>2323</v>
      </c>
      <c r="G46" s="29">
        <v>2358</v>
      </c>
      <c r="H46" s="29">
        <v>2721</v>
      </c>
      <c r="I46" s="23">
        <v>2165</v>
      </c>
      <c r="J46" s="29">
        <v>3012</v>
      </c>
      <c r="K46" s="29">
        <v>2950</v>
      </c>
      <c r="L46" s="29">
        <v>3122</v>
      </c>
      <c r="M46" s="23">
        <v>2615</v>
      </c>
      <c r="N46" s="29">
        <v>3242</v>
      </c>
      <c r="O46" s="29">
        <v>2921</v>
      </c>
      <c r="P46" s="29">
        <v>2988</v>
      </c>
      <c r="Q46" s="23">
        <v>2859</v>
      </c>
      <c r="R46" s="29">
        <v>2935</v>
      </c>
      <c r="S46" s="29">
        <v>2627</v>
      </c>
      <c r="T46" s="29">
        <v>2811</v>
      </c>
      <c r="U46" s="23">
        <v>3097</v>
      </c>
      <c r="V46" s="29">
        <v>3665</v>
      </c>
      <c r="W46" s="29">
        <v>4301</v>
      </c>
      <c r="X46" s="29">
        <v>3615</v>
      </c>
      <c r="Y46" s="23">
        <v>2796</v>
      </c>
    </row>
    <row r="47" spans="1:25" ht="13.5">
      <c r="A47" s="2" t="s">
        <v>133</v>
      </c>
      <c r="B47" s="29">
        <v>19103</v>
      </c>
      <c r="C47" s="29">
        <v>16178</v>
      </c>
      <c r="D47" s="29">
        <v>17102</v>
      </c>
      <c r="E47" s="23">
        <v>16937</v>
      </c>
      <c r="F47" s="29">
        <v>16687</v>
      </c>
      <c r="G47" s="29">
        <v>18759</v>
      </c>
      <c r="H47" s="29">
        <v>18360</v>
      </c>
      <c r="I47" s="23">
        <v>19500</v>
      </c>
      <c r="J47" s="29">
        <v>16369</v>
      </c>
      <c r="K47" s="29">
        <v>21195</v>
      </c>
      <c r="L47" s="29">
        <v>21935</v>
      </c>
      <c r="M47" s="23">
        <v>23239</v>
      </c>
      <c r="N47" s="29">
        <v>23242</v>
      </c>
      <c r="O47" s="29">
        <v>18851</v>
      </c>
      <c r="P47" s="29">
        <v>18506</v>
      </c>
      <c r="Q47" s="23">
        <v>21587</v>
      </c>
      <c r="R47" s="29">
        <v>22233</v>
      </c>
      <c r="S47" s="29">
        <v>19029</v>
      </c>
      <c r="T47" s="29">
        <v>20191</v>
      </c>
      <c r="U47" s="23">
        <v>15413</v>
      </c>
      <c r="V47" s="29">
        <v>21162</v>
      </c>
      <c r="W47" s="29">
        <v>26409</v>
      </c>
      <c r="X47" s="29">
        <v>25665</v>
      </c>
      <c r="Y47" s="23">
        <v>26757</v>
      </c>
    </row>
    <row r="48" spans="1:25" ht="13.5">
      <c r="A48" s="2" t="s">
        <v>134</v>
      </c>
      <c r="B48" s="29">
        <v>3862</v>
      </c>
      <c r="C48" s="29">
        <v>6284</v>
      </c>
      <c r="D48" s="29">
        <v>8194</v>
      </c>
      <c r="E48" s="23">
        <v>8785</v>
      </c>
      <c r="F48" s="29">
        <v>9288</v>
      </c>
      <c r="G48" s="29">
        <v>8709</v>
      </c>
      <c r="H48" s="29">
        <v>8673</v>
      </c>
      <c r="I48" s="23">
        <v>7683</v>
      </c>
      <c r="J48" s="29">
        <v>11554</v>
      </c>
      <c r="K48" s="29">
        <v>7594</v>
      </c>
      <c r="L48" s="29">
        <v>6758</v>
      </c>
      <c r="M48" s="23">
        <v>8451</v>
      </c>
      <c r="N48" s="29">
        <v>8994</v>
      </c>
      <c r="O48" s="29">
        <v>15563</v>
      </c>
      <c r="P48" s="29">
        <v>16026</v>
      </c>
      <c r="Q48" s="23">
        <v>13436</v>
      </c>
      <c r="R48" s="29">
        <v>13428</v>
      </c>
      <c r="S48" s="29">
        <v>15573</v>
      </c>
      <c r="T48" s="29">
        <v>15630</v>
      </c>
      <c r="U48" s="23">
        <v>21220</v>
      </c>
      <c r="V48" s="29">
        <v>21693</v>
      </c>
      <c r="W48" s="29">
        <v>18325</v>
      </c>
      <c r="X48" s="29">
        <v>20248</v>
      </c>
      <c r="Y48" s="23">
        <v>20441</v>
      </c>
    </row>
    <row r="49" spans="1:25" ht="13.5">
      <c r="A49" s="2" t="s">
        <v>281</v>
      </c>
      <c r="B49" s="29"/>
      <c r="C49" s="29"/>
      <c r="D49" s="29"/>
      <c r="E49" s="23"/>
      <c r="F49" s="29"/>
      <c r="G49" s="29"/>
      <c r="H49" s="29"/>
      <c r="I49" s="23">
        <v>357</v>
      </c>
      <c r="J49" s="29"/>
      <c r="K49" s="29"/>
      <c r="L49" s="29"/>
      <c r="M49" s="23">
        <v>359</v>
      </c>
      <c r="N49" s="29"/>
      <c r="O49" s="29"/>
      <c r="P49" s="29"/>
      <c r="Q49" s="23">
        <v>364</v>
      </c>
      <c r="R49" s="29"/>
      <c r="S49" s="29"/>
      <c r="T49" s="29"/>
      <c r="U49" s="23">
        <v>354</v>
      </c>
      <c r="V49" s="29"/>
      <c r="W49" s="29"/>
      <c r="X49" s="29"/>
      <c r="Y49" s="23">
        <v>352</v>
      </c>
    </row>
    <row r="50" spans="1:25" ht="13.5">
      <c r="A50" s="2" t="s">
        <v>135</v>
      </c>
      <c r="B50" s="29">
        <v>2595</v>
      </c>
      <c r="C50" s="29">
        <v>2535</v>
      </c>
      <c r="D50" s="29">
        <v>2555</v>
      </c>
      <c r="E50" s="23">
        <v>2623</v>
      </c>
      <c r="F50" s="29">
        <v>2610</v>
      </c>
      <c r="G50" s="29">
        <v>2528</v>
      </c>
      <c r="H50" s="29">
        <v>2421</v>
      </c>
      <c r="I50" s="23">
        <v>2317</v>
      </c>
      <c r="J50" s="29">
        <v>2224</v>
      </c>
      <c r="K50" s="29">
        <v>2111</v>
      </c>
      <c r="L50" s="29">
        <v>1993</v>
      </c>
      <c r="M50" s="23">
        <v>1928</v>
      </c>
      <c r="N50" s="29">
        <v>1938</v>
      </c>
      <c r="O50" s="29">
        <v>1918</v>
      </c>
      <c r="P50" s="29">
        <v>1899</v>
      </c>
      <c r="Q50" s="23">
        <v>1919</v>
      </c>
      <c r="R50" s="29">
        <v>1933</v>
      </c>
      <c r="S50" s="29">
        <v>1860</v>
      </c>
      <c r="T50" s="29">
        <v>1730</v>
      </c>
      <c r="U50" s="23">
        <v>1673</v>
      </c>
      <c r="V50" s="29">
        <v>1790</v>
      </c>
      <c r="W50" s="29">
        <v>1699</v>
      </c>
      <c r="X50" s="29">
        <v>1676</v>
      </c>
      <c r="Y50" s="23">
        <v>1897</v>
      </c>
    </row>
    <row r="51" spans="1:25" ht="13.5">
      <c r="A51" s="2" t="s">
        <v>136</v>
      </c>
      <c r="B51" s="29">
        <v>162</v>
      </c>
      <c r="C51" s="29">
        <v>157</v>
      </c>
      <c r="D51" s="29">
        <v>156</v>
      </c>
      <c r="E51" s="23">
        <v>205</v>
      </c>
      <c r="F51" s="29">
        <v>198</v>
      </c>
      <c r="G51" s="29">
        <v>201</v>
      </c>
      <c r="H51" s="29">
        <v>197</v>
      </c>
      <c r="I51" s="23">
        <v>191</v>
      </c>
      <c r="J51" s="29">
        <v>157</v>
      </c>
      <c r="K51" s="29">
        <v>151</v>
      </c>
      <c r="L51" s="29">
        <v>144</v>
      </c>
      <c r="M51" s="23">
        <v>141</v>
      </c>
      <c r="N51" s="29">
        <v>134</v>
      </c>
      <c r="O51" s="29">
        <v>128</v>
      </c>
      <c r="P51" s="29">
        <v>121</v>
      </c>
      <c r="Q51" s="23">
        <v>118</v>
      </c>
      <c r="R51" s="29">
        <v>112</v>
      </c>
      <c r="S51" s="29">
        <v>105</v>
      </c>
      <c r="T51" s="29">
        <v>98</v>
      </c>
      <c r="U51" s="23">
        <v>127</v>
      </c>
      <c r="V51" s="29">
        <v>120</v>
      </c>
      <c r="W51" s="29">
        <v>161</v>
      </c>
      <c r="X51" s="29">
        <v>153</v>
      </c>
      <c r="Y51" s="23">
        <v>224</v>
      </c>
    </row>
    <row r="52" spans="1:25" ht="13.5">
      <c r="A52" s="2" t="s">
        <v>282</v>
      </c>
      <c r="B52" s="29"/>
      <c r="C52" s="29"/>
      <c r="D52" s="29"/>
      <c r="E52" s="23"/>
      <c r="F52" s="29"/>
      <c r="G52" s="29"/>
      <c r="H52" s="29"/>
      <c r="I52" s="23">
        <v>2</v>
      </c>
      <c r="J52" s="29"/>
      <c r="K52" s="29"/>
      <c r="L52" s="29"/>
      <c r="M52" s="23">
        <v>19</v>
      </c>
      <c r="N52" s="29">
        <v>23</v>
      </c>
      <c r="O52" s="29">
        <v>27</v>
      </c>
      <c r="P52" s="29">
        <v>32</v>
      </c>
      <c r="Q52" s="23">
        <v>36</v>
      </c>
      <c r="R52" s="29">
        <v>40</v>
      </c>
      <c r="S52" s="29">
        <v>45</v>
      </c>
      <c r="T52" s="29">
        <v>49</v>
      </c>
      <c r="U52" s="23">
        <v>53</v>
      </c>
      <c r="V52" s="29">
        <v>57</v>
      </c>
      <c r="W52" s="29">
        <v>61</v>
      </c>
      <c r="X52" s="29">
        <v>65</v>
      </c>
      <c r="Y52" s="23">
        <v>64</v>
      </c>
    </row>
    <row r="53" spans="1:25" ht="13.5">
      <c r="A53" s="2" t="s">
        <v>280</v>
      </c>
      <c r="B53" s="29">
        <v>587</v>
      </c>
      <c r="C53" s="29">
        <v>603</v>
      </c>
      <c r="D53" s="29">
        <v>611</v>
      </c>
      <c r="E53" s="23">
        <v>627</v>
      </c>
      <c r="F53" s="29">
        <v>575</v>
      </c>
      <c r="G53" s="29">
        <v>577</v>
      </c>
      <c r="H53" s="29">
        <v>591</v>
      </c>
      <c r="I53" s="23">
        <v>271</v>
      </c>
      <c r="J53" s="29">
        <v>678</v>
      </c>
      <c r="K53" s="29">
        <v>700</v>
      </c>
      <c r="L53" s="29">
        <v>728</v>
      </c>
      <c r="M53" s="23">
        <v>378</v>
      </c>
      <c r="N53" s="29">
        <v>674</v>
      </c>
      <c r="O53" s="29">
        <v>628</v>
      </c>
      <c r="P53" s="29">
        <v>654</v>
      </c>
      <c r="Q53" s="23">
        <v>338</v>
      </c>
      <c r="R53" s="29">
        <v>736</v>
      </c>
      <c r="S53" s="29">
        <v>780</v>
      </c>
      <c r="T53" s="29">
        <v>830</v>
      </c>
      <c r="U53" s="23">
        <v>509</v>
      </c>
      <c r="V53" s="29">
        <v>675</v>
      </c>
      <c r="W53" s="29">
        <v>442</v>
      </c>
      <c r="X53" s="29">
        <v>391</v>
      </c>
      <c r="Y53" s="23">
        <v>93</v>
      </c>
    </row>
    <row r="54" spans="1:25" ht="13.5">
      <c r="A54" s="2" t="s">
        <v>138</v>
      </c>
      <c r="B54" s="29">
        <v>7207</v>
      </c>
      <c r="C54" s="29">
        <v>9580</v>
      </c>
      <c r="D54" s="29">
        <v>11518</v>
      </c>
      <c r="E54" s="23">
        <v>12241</v>
      </c>
      <c r="F54" s="29">
        <v>12672</v>
      </c>
      <c r="G54" s="29">
        <v>12016</v>
      </c>
      <c r="H54" s="29">
        <v>11883</v>
      </c>
      <c r="I54" s="23">
        <v>10823</v>
      </c>
      <c r="J54" s="29">
        <v>14616</v>
      </c>
      <c r="K54" s="29">
        <v>10558</v>
      </c>
      <c r="L54" s="29">
        <v>9624</v>
      </c>
      <c r="M54" s="23">
        <v>11278</v>
      </c>
      <c r="N54" s="29">
        <v>11765</v>
      </c>
      <c r="O54" s="29">
        <v>18265</v>
      </c>
      <c r="P54" s="29">
        <v>18733</v>
      </c>
      <c r="Q54" s="23">
        <v>16214</v>
      </c>
      <c r="R54" s="29">
        <v>16251</v>
      </c>
      <c r="S54" s="29">
        <v>18363</v>
      </c>
      <c r="T54" s="29">
        <v>18339</v>
      </c>
      <c r="U54" s="23">
        <v>23940</v>
      </c>
      <c r="V54" s="29">
        <v>24338</v>
      </c>
      <c r="W54" s="29">
        <v>20691</v>
      </c>
      <c r="X54" s="29">
        <v>22535</v>
      </c>
      <c r="Y54" s="23">
        <v>23073</v>
      </c>
    </row>
    <row r="55" spans="1:25" ht="14.25" thickBot="1">
      <c r="A55" s="4" t="s">
        <v>139</v>
      </c>
      <c r="B55" s="30">
        <v>26311</v>
      </c>
      <c r="C55" s="30">
        <v>25759</v>
      </c>
      <c r="D55" s="30">
        <v>28620</v>
      </c>
      <c r="E55" s="24">
        <v>29179</v>
      </c>
      <c r="F55" s="30">
        <v>29360</v>
      </c>
      <c r="G55" s="30">
        <v>30776</v>
      </c>
      <c r="H55" s="30">
        <v>30244</v>
      </c>
      <c r="I55" s="24">
        <v>30323</v>
      </c>
      <c r="J55" s="30">
        <v>30985</v>
      </c>
      <c r="K55" s="30">
        <v>31753</v>
      </c>
      <c r="L55" s="30">
        <v>31559</v>
      </c>
      <c r="M55" s="24">
        <v>34518</v>
      </c>
      <c r="N55" s="30">
        <v>35008</v>
      </c>
      <c r="O55" s="30">
        <v>37117</v>
      </c>
      <c r="P55" s="30">
        <v>37239</v>
      </c>
      <c r="Q55" s="24">
        <v>37802</v>
      </c>
      <c r="R55" s="30">
        <v>38485</v>
      </c>
      <c r="S55" s="30">
        <v>37393</v>
      </c>
      <c r="T55" s="30">
        <v>38531</v>
      </c>
      <c r="U55" s="24">
        <v>39353</v>
      </c>
      <c r="V55" s="30">
        <v>45500</v>
      </c>
      <c r="W55" s="30">
        <v>47100</v>
      </c>
      <c r="X55" s="30">
        <v>48201</v>
      </c>
      <c r="Y55" s="24">
        <v>49831</v>
      </c>
    </row>
    <row r="56" spans="1:25" ht="14.25" thickTop="1">
      <c r="A56" s="2" t="s">
        <v>140</v>
      </c>
      <c r="B56" s="29">
        <v>2894</v>
      </c>
      <c r="C56" s="29">
        <v>2894</v>
      </c>
      <c r="D56" s="29">
        <v>2894</v>
      </c>
      <c r="E56" s="23">
        <v>2894</v>
      </c>
      <c r="F56" s="29">
        <v>2894</v>
      </c>
      <c r="G56" s="29">
        <v>2894</v>
      </c>
      <c r="H56" s="29">
        <v>2894</v>
      </c>
      <c r="I56" s="23">
        <v>2894</v>
      </c>
      <c r="J56" s="29">
        <v>2894</v>
      </c>
      <c r="K56" s="29">
        <v>2894</v>
      </c>
      <c r="L56" s="29">
        <v>2894</v>
      </c>
      <c r="M56" s="23">
        <v>2894</v>
      </c>
      <c r="N56" s="29">
        <v>2894</v>
      </c>
      <c r="O56" s="29">
        <v>2894</v>
      </c>
      <c r="P56" s="29">
        <v>2894</v>
      </c>
      <c r="Q56" s="23">
        <v>2894</v>
      </c>
      <c r="R56" s="29">
        <v>2894</v>
      </c>
      <c r="S56" s="29">
        <v>2894</v>
      </c>
      <c r="T56" s="29">
        <v>2894</v>
      </c>
      <c r="U56" s="23">
        <v>1990</v>
      </c>
      <c r="V56" s="29">
        <v>1990</v>
      </c>
      <c r="W56" s="29">
        <v>1990</v>
      </c>
      <c r="X56" s="29">
        <v>1990</v>
      </c>
      <c r="Y56" s="23">
        <v>1990</v>
      </c>
    </row>
    <row r="57" spans="1:25" ht="13.5">
      <c r="A57" s="2" t="s">
        <v>143</v>
      </c>
      <c r="B57" s="29">
        <v>3582</v>
      </c>
      <c r="C57" s="29">
        <v>3582</v>
      </c>
      <c r="D57" s="29">
        <v>3582</v>
      </c>
      <c r="E57" s="23">
        <v>3582</v>
      </c>
      <c r="F57" s="29">
        <v>3582</v>
      </c>
      <c r="G57" s="29">
        <v>3582</v>
      </c>
      <c r="H57" s="29">
        <v>3582</v>
      </c>
      <c r="I57" s="23">
        <v>3582</v>
      </c>
      <c r="J57" s="29">
        <v>3582</v>
      </c>
      <c r="K57" s="29">
        <v>3582</v>
      </c>
      <c r="L57" s="29">
        <v>3582</v>
      </c>
      <c r="M57" s="23">
        <v>3582</v>
      </c>
      <c r="N57" s="29">
        <v>3582</v>
      </c>
      <c r="O57" s="29">
        <v>3582</v>
      </c>
      <c r="P57" s="29">
        <v>3582</v>
      </c>
      <c r="Q57" s="23">
        <v>3582</v>
      </c>
      <c r="R57" s="29">
        <v>3582</v>
      </c>
      <c r="S57" s="29">
        <v>3585</v>
      </c>
      <c r="T57" s="29">
        <v>3585</v>
      </c>
      <c r="U57" s="23">
        <v>2689</v>
      </c>
      <c r="V57" s="29">
        <v>2689</v>
      </c>
      <c r="W57" s="29">
        <v>2689</v>
      </c>
      <c r="X57" s="29">
        <v>2689</v>
      </c>
      <c r="Y57" s="23">
        <v>2548</v>
      </c>
    </row>
    <row r="58" spans="1:25" ht="13.5">
      <c r="A58" s="2" t="s">
        <v>148</v>
      </c>
      <c r="B58" s="29">
        <v>6382</v>
      </c>
      <c r="C58" s="29">
        <v>6159</v>
      </c>
      <c r="D58" s="29">
        <v>5951</v>
      </c>
      <c r="E58" s="23">
        <v>6042</v>
      </c>
      <c r="F58" s="29">
        <v>6062</v>
      </c>
      <c r="G58" s="29">
        <v>6063</v>
      </c>
      <c r="H58" s="29">
        <v>6051</v>
      </c>
      <c r="I58" s="23">
        <v>6076</v>
      </c>
      <c r="J58" s="29">
        <v>5775</v>
      </c>
      <c r="K58" s="29">
        <v>5951</v>
      </c>
      <c r="L58" s="29">
        <v>6185</v>
      </c>
      <c r="M58" s="23">
        <v>6115</v>
      </c>
      <c r="N58" s="29">
        <v>5722</v>
      </c>
      <c r="O58" s="29">
        <v>5307</v>
      </c>
      <c r="P58" s="29">
        <v>4995</v>
      </c>
      <c r="Q58" s="23">
        <v>4390</v>
      </c>
      <c r="R58" s="29">
        <v>4367</v>
      </c>
      <c r="S58" s="29">
        <v>4229</v>
      </c>
      <c r="T58" s="29">
        <v>4054</v>
      </c>
      <c r="U58" s="23">
        <v>4000</v>
      </c>
      <c r="V58" s="29">
        <v>4419</v>
      </c>
      <c r="W58" s="29">
        <v>3802</v>
      </c>
      <c r="X58" s="29">
        <v>4074</v>
      </c>
      <c r="Y58" s="23">
        <v>4322</v>
      </c>
    </row>
    <row r="59" spans="1:25" ht="13.5">
      <c r="A59" s="2" t="s">
        <v>149</v>
      </c>
      <c r="B59" s="29">
        <v>-325</v>
      </c>
      <c r="C59" s="29">
        <v>-324</v>
      </c>
      <c r="D59" s="29">
        <v>-324</v>
      </c>
      <c r="E59" s="23">
        <v>-324</v>
      </c>
      <c r="F59" s="29">
        <v>-324</v>
      </c>
      <c r="G59" s="29">
        <v>-324</v>
      </c>
      <c r="H59" s="29">
        <v>-324</v>
      </c>
      <c r="I59" s="23">
        <v>-324</v>
      </c>
      <c r="J59" s="29">
        <v>-323</v>
      </c>
      <c r="K59" s="29">
        <v>-323</v>
      </c>
      <c r="L59" s="29">
        <v>-323</v>
      </c>
      <c r="M59" s="23">
        <v>-323</v>
      </c>
      <c r="N59" s="29">
        <v>-323</v>
      </c>
      <c r="O59" s="29">
        <v>-322</v>
      </c>
      <c r="P59" s="29">
        <v>-322</v>
      </c>
      <c r="Q59" s="23">
        <v>-322</v>
      </c>
      <c r="R59" s="29">
        <v>-322</v>
      </c>
      <c r="S59" s="29">
        <v>-322</v>
      </c>
      <c r="T59" s="29">
        <v>-322</v>
      </c>
      <c r="U59" s="23">
        <v>-277</v>
      </c>
      <c r="V59" s="29">
        <v>-277</v>
      </c>
      <c r="W59" s="29">
        <v>-277</v>
      </c>
      <c r="X59" s="29">
        <v>-277</v>
      </c>
      <c r="Y59" s="23">
        <v>-277</v>
      </c>
    </row>
    <row r="60" spans="1:25" ht="13.5">
      <c r="A60" s="2" t="s">
        <v>150</v>
      </c>
      <c r="B60" s="29">
        <v>12534</v>
      </c>
      <c r="C60" s="29">
        <v>12311</v>
      </c>
      <c r="D60" s="29">
        <v>12104</v>
      </c>
      <c r="E60" s="23">
        <v>12195</v>
      </c>
      <c r="F60" s="29">
        <v>12215</v>
      </c>
      <c r="G60" s="29">
        <v>12216</v>
      </c>
      <c r="H60" s="29">
        <v>12204</v>
      </c>
      <c r="I60" s="23">
        <v>12229</v>
      </c>
      <c r="J60" s="29">
        <v>11928</v>
      </c>
      <c r="K60" s="29">
        <v>12105</v>
      </c>
      <c r="L60" s="29">
        <v>12339</v>
      </c>
      <c r="M60" s="23">
        <v>12269</v>
      </c>
      <c r="N60" s="29">
        <v>11876</v>
      </c>
      <c r="O60" s="29">
        <v>11461</v>
      </c>
      <c r="P60" s="29">
        <v>11149</v>
      </c>
      <c r="Q60" s="23">
        <v>10545</v>
      </c>
      <c r="R60" s="29">
        <v>10522</v>
      </c>
      <c r="S60" s="29">
        <v>10387</v>
      </c>
      <c r="T60" s="29">
        <v>10212</v>
      </c>
      <c r="U60" s="23">
        <v>8403</v>
      </c>
      <c r="V60" s="29">
        <v>8822</v>
      </c>
      <c r="W60" s="29">
        <v>8205</v>
      </c>
      <c r="X60" s="29">
        <v>8477</v>
      </c>
      <c r="Y60" s="23">
        <v>8583</v>
      </c>
    </row>
    <row r="61" spans="1:25" ht="13.5">
      <c r="A61" s="2" t="s">
        <v>151</v>
      </c>
      <c r="B61" s="29">
        <v>318</v>
      </c>
      <c r="C61" s="29">
        <v>260</v>
      </c>
      <c r="D61" s="29">
        <v>227</v>
      </c>
      <c r="E61" s="23">
        <v>210</v>
      </c>
      <c r="F61" s="29">
        <v>82</v>
      </c>
      <c r="G61" s="29">
        <v>-7</v>
      </c>
      <c r="H61" s="29">
        <v>33</v>
      </c>
      <c r="I61" s="23">
        <v>95</v>
      </c>
      <c r="J61" s="29">
        <v>31</v>
      </c>
      <c r="K61" s="29">
        <v>79</v>
      </c>
      <c r="L61" s="29">
        <v>68</v>
      </c>
      <c r="M61" s="23">
        <v>65</v>
      </c>
      <c r="N61" s="29">
        <v>91</v>
      </c>
      <c r="O61" s="29">
        <v>2</v>
      </c>
      <c r="P61" s="29">
        <v>47</v>
      </c>
      <c r="Q61" s="23">
        <v>127</v>
      </c>
      <c r="R61" s="29">
        <v>84</v>
      </c>
      <c r="S61" s="29">
        <v>133</v>
      </c>
      <c r="T61" s="29">
        <v>155</v>
      </c>
      <c r="U61" s="23">
        <v>16</v>
      </c>
      <c r="V61" s="29">
        <v>153</v>
      </c>
      <c r="W61" s="29">
        <v>270</v>
      </c>
      <c r="X61" s="29">
        <v>418</v>
      </c>
      <c r="Y61" s="23">
        <v>366</v>
      </c>
    </row>
    <row r="62" spans="1:25" ht="13.5">
      <c r="A62" s="2" t="s">
        <v>0</v>
      </c>
      <c r="B62" s="29"/>
      <c r="C62" s="29"/>
      <c r="D62" s="29"/>
      <c r="E62" s="23"/>
      <c r="F62" s="29"/>
      <c r="G62" s="29"/>
      <c r="H62" s="29"/>
      <c r="I62" s="23"/>
      <c r="J62" s="29"/>
      <c r="K62" s="29"/>
      <c r="L62" s="29"/>
      <c r="M62" s="23">
        <v>-2</v>
      </c>
      <c r="N62" s="29"/>
      <c r="O62" s="29">
        <v>1</v>
      </c>
      <c r="P62" s="29">
        <v>0</v>
      </c>
      <c r="Q62" s="23">
        <v>-5</v>
      </c>
      <c r="R62" s="29">
        <v>-5</v>
      </c>
      <c r="S62" s="29">
        <v>8</v>
      </c>
      <c r="T62" s="29">
        <v>0</v>
      </c>
      <c r="U62" s="23">
        <v>-21</v>
      </c>
      <c r="V62" s="29">
        <v>6</v>
      </c>
      <c r="W62" s="29">
        <v>7</v>
      </c>
      <c r="X62" s="29">
        <v>0</v>
      </c>
      <c r="Y62" s="23">
        <v>-3</v>
      </c>
    </row>
    <row r="63" spans="1:25" ht="13.5">
      <c r="A63" s="2" t="s">
        <v>1</v>
      </c>
      <c r="B63" s="29">
        <v>-279</v>
      </c>
      <c r="C63" s="29">
        <v>-357</v>
      </c>
      <c r="D63" s="29">
        <v>-462</v>
      </c>
      <c r="E63" s="23">
        <v>-673</v>
      </c>
      <c r="F63" s="29">
        <v>-917</v>
      </c>
      <c r="G63" s="29">
        <v>-1029</v>
      </c>
      <c r="H63" s="29">
        <v>-951</v>
      </c>
      <c r="I63" s="23">
        <v>-981</v>
      </c>
      <c r="J63" s="29">
        <v>-1064</v>
      </c>
      <c r="K63" s="29">
        <v>-991</v>
      </c>
      <c r="L63" s="29">
        <v>-903</v>
      </c>
      <c r="M63" s="23">
        <v>-920</v>
      </c>
      <c r="N63" s="29">
        <v>-937</v>
      </c>
      <c r="O63" s="29">
        <v>-836</v>
      </c>
      <c r="P63" s="29">
        <v>-756</v>
      </c>
      <c r="Q63" s="23">
        <v>-706</v>
      </c>
      <c r="R63" s="29">
        <v>-727</v>
      </c>
      <c r="S63" s="29">
        <v>-697</v>
      </c>
      <c r="T63" s="29">
        <v>-611</v>
      </c>
      <c r="U63" s="23">
        <v>-662</v>
      </c>
      <c r="V63" s="29">
        <v>-584</v>
      </c>
      <c r="W63" s="29">
        <v>-424</v>
      </c>
      <c r="X63" s="29">
        <v>-432</v>
      </c>
      <c r="Y63" s="23">
        <v>-438</v>
      </c>
    </row>
    <row r="64" spans="1:25" ht="13.5">
      <c r="A64" s="2" t="s">
        <v>152</v>
      </c>
      <c r="B64" s="29">
        <v>38</v>
      </c>
      <c r="C64" s="29">
        <v>-96</v>
      </c>
      <c r="D64" s="29">
        <v>-235</v>
      </c>
      <c r="E64" s="23">
        <v>-462</v>
      </c>
      <c r="F64" s="29">
        <v>-834</v>
      </c>
      <c r="G64" s="29">
        <v>-1037</v>
      </c>
      <c r="H64" s="29">
        <v>-917</v>
      </c>
      <c r="I64" s="23">
        <v>-886</v>
      </c>
      <c r="J64" s="29">
        <v>-1033</v>
      </c>
      <c r="K64" s="29">
        <v>-911</v>
      </c>
      <c r="L64" s="29">
        <v>-834</v>
      </c>
      <c r="M64" s="23">
        <v>-857</v>
      </c>
      <c r="N64" s="29">
        <v>-846</v>
      </c>
      <c r="O64" s="29">
        <v>-832</v>
      </c>
      <c r="P64" s="29">
        <v>-708</v>
      </c>
      <c r="Q64" s="23">
        <v>-584</v>
      </c>
      <c r="R64" s="29">
        <v>-648</v>
      </c>
      <c r="S64" s="29">
        <v>-555</v>
      </c>
      <c r="T64" s="29">
        <v>-456</v>
      </c>
      <c r="U64" s="23">
        <v>-667</v>
      </c>
      <c r="V64" s="29">
        <v>-424</v>
      </c>
      <c r="W64" s="29">
        <v>-145</v>
      </c>
      <c r="X64" s="29">
        <v>-14</v>
      </c>
      <c r="Y64" s="23">
        <v>-74</v>
      </c>
    </row>
    <row r="65" spans="1:25" ht="13.5">
      <c r="A65" s="6" t="s">
        <v>2</v>
      </c>
      <c r="B65" s="29">
        <v>848</v>
      </c>
      <c r="C65" s="29">
        <v>847</v>
      </c>
      <c r="D65" s="29">
        <v>1046</v>
      </c>
      <c r="E65" s="23">
        <v>997</v>
      </c>
      <c r="F65" s="29">
        <v>958</v>
      </c>
      <c r="G65" s="29">
        <v>961</v>
      </c>
      <c r="H65" s="29">
        <v>973</v>
      </c>
      <c r="I65" s="23">
        <v>948</v>
      </c>
      <c r="J65" s="29">
        <v>951</v>
      </c>
      <c r="K65" s="29">
        <v>969</v>
      </c>
      <c r="L65" s="29">
        <v>972</v>
      </c>
      <c r="M65" s="23">
        <v>947</v>
      </c>
      <c r="N65" s="29">
        <v>937</v>
      </c>
      <c r="O65" s="29">
        <v>935</v>
      </c>
      <c r="P65" s="29">
        <v>929</v>
      </c>
      <c r="Q65" s="23">
        <v>744</v>
      </c>
      <c r="R65" s="29">
        <v>734</v>
      </c>
      <c r="S65" s="29">
        <v>721</v>
      </c>
      <c r="T65" s="29">
        <v>683</v>
      </c>
      <c r="U65" s="23">
        <v>657</v>
      </c>
      <c r="V65" s="29">
        <v>622</v>
      </c>
      <c r="W65" s="29">
        <v>808</v>
      </c>
      <c r="X65" s="29">
        <v>807</v>
      </c>
      <c r="Y65" s="23">
        <v>936</v>
      </c>
    </row>
    <row r="66" spans="1:25" ht="13.5">
      <c r="A66" s="6" t="s">
        <v>153</v>
      </c>
      <c r="B66" s="29">
        <v>13422</v>
      </c>
      <c r="C66" s="29">
        <v>13062</v>
      </c>
      <c r="D66" s="29">
        <v>12915</v>
      </c>
      <c r="E66" s="23">
        <v>12730</v>
      </c>
      <c r="F66" s="29">
        <v>12339</v>
      </c>
      <c r="G66" s="29">
        <v>12140</v>
      </c>
      <c r="H66" s="29">
        <v>12259</v>
      </c>
      <c r="I66" s="23">
        <v>12291</v>
      </c>
      <c r="J66" s="29">
        <v>11846</v>
      </c>
      <c r="K66" s="29">
        <v>12163</v>
      </c>
      <c r="L66" s="29">
        <v>12477</v>
      </c>
      <c r="M66" s="23">
        <v>12359</v>
      </c>
      <c r="N66" s="29">
        <v>11967</v>
      </c>
      <c r="O66" s="29">
        <v>11564</v>
      </c>
      <c r="P66" s="29">
        <v>11370</v>
      </c>
      <c r="Q66" s="23">
        <v>10705</v>
      </c>
      <c r="R66" s="29">
        <v>10607</v>
      </c>
      <c r="S66" s="29">
        <v>10552</v>
      </c>
      <c r="T66" s="29">
        <v>10439</v>
      </c>
      <c r="U66" s="23">
        <v>8394</v>
      </c>
      <c r="V66" s="29">
        <v>9019</v>
      </c>
      <c r="W66" s="29">
        <v>8867</v>
      </c>
      <c r="X66" s="29">
        <v>9270</v>
      </c>
      <c r="Y66" s="23">
        <v>9445</v>
      </c>
    </row>
    <row r="67" spans="1:25" ht="14.25" thickBot="1">
      <c r="A67" s="7" t="s">
        <v>154</v>
      </c>
      <c r="B67" s="29">
        <v>39733</v>
      </c>
      <c r="C67" s="29">
        <v>38822</v>
      </c>
      <c r="D67" s="29">
        <v>41535</v>
      </c>
      <c r="E67" s="23">
        <v>41909</v>
      </c>
      <c r="F67" s="29">
        <v>41699</v>
      </c>
      <c r="G67" s="29">
        <v>42916</v>
      </c>
      <c r="H67" s="29">
        <v>42503</v>
      </c>
      <c r="I67" s="23">
        <v>42614</v>
      </c>
      <c r="J67" s="29">
        <v>42832</v>
      </c>
      <c r="K67" s="29">
        <v>43917</v>
      </c>
      <c r="L67" s="29">
        <v>44036</v>
      </c>
      <c r="M67" s="23">
        <v>46877</v>
      </c>
      <c r="N67" s="29">
        <v>46976</v>
      </c>
      <c r="O67" s="29">
        <v>48681</v>
      </c>
      <c r="P67" s="29">
        <v>48610</v>
      </c>
      <c r="Q67" s="23">
        <v>48507</v>
      </c>
      <c r="R67" s="29">
        <v>49093</v>
      </c>
      <c r="S67" s="29">
        <v>47946</v>
      </c>
      <c r="T67" s="29">
        <v>48970</v>
      </c>
      <c r="U67" s="23">
        <v>47747</v>
      </c>
      <c r="V67" s="29">
        <v>54520</v>
      </c>
      <c r="W67" s="29">
        <v>55968</v>
      </c>
      <c r="X67" s="29">
        <v>57471</v>
      </c>
      <c r="Y67" s="23">
        <v>59277</v>
      </c>
    </row>
    <row r="68" spans="1:25" ht="14.25" thickTop="1">
      <c r="A68" s="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70" ht="13.5">
      <c r="A70" s="21" t="s">
        <v>160</v>
      </c>
    </row>
    <row r="71" ht="13.5">
      <c r="A71" s="21" t="s">
        <v>161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1" t="s">
        <v>156</v>
      </c>
      <c r="B2" s="15">
        <v>3878</v>
      </c>
      <c r="C2" s="15"/>
      <c r="D2" s="15"/>
      <c r="E2" s="15"/>
      <c r="F2" s="15"/>
      <c r="G2" s="15"/>
    </row>
    <row r="3" spans="1:7" ht="14.25" thickBot="1">
      <c r="A3" s="12" t="s">
        <v>157</v>
      </c>
      <c r="B3" s="1" t="s">
        <v>158</v>
      </c>
      <c r="C3" s="1"/>
      <c r="D3" s="1"/>
      <c r="E3" s="1"/>
      <c r="F3" s="1"/>
      <c r="G3" s="1"/>
    </row>
    <row r="4" spans="1:7" ht="14.25" thickTop="1">
      <c r="A4" s="11" t="s">
        <v>56</v>
      </c>
      <c r="B4" s="16" t="str">
        <f>HYPERLINK("http://www.kabupro.jp/mark/20130625/S000DPP7.htm","有価証券報告書")</f>
        <v>有価証券報告書</v>
      </c>
      <c r="C4" s="16" t="str">
        <f>HYPERLINK("http://www.kabupro.jp/mark/20130625/S000DPP7.htm","有価証券報告書")</f>
        <v>有価証券報告書</v>
      </c>
      <c r="D4" s="16" t="str">
        <f>HYPERLINK("http://www.kabupro.jp/mark/20120626/S000B60Q.htm","有価証券報告書")</f>
        <v>有価証券報告書</v>
      </c>
      <c r="E4" s="16" t="str">
        <f>HYPERLINK("http://www.kabupro.jp/mark/20110624/S0008LFP.htm","有価証券報告書")</f>
        <v>有価証券報告書</v>
      </c>
      <c r="F4" s="16" t="str">
        <f>HYPERLINK("http://www.kabupro.jp/mark/20100625/S00062TR.htm","有価証券報告書")</f>
        <v>有価証券報告書</v>
      </c>
      <c r="G4" s="16" t="str">
        <f>HYPERLINK("http://www.kabupro.jp/mark/20090625/S0003H2L.htm","有価証券報告書")</f>
        <v>有価証券報告書</v>
      </c>
    </row>
    <row r="5" spans="1:7" ht="14.25" thickBot="1">
      <c r="A5" s="12" t="s">
        <v>57</v>
      </c>
      <c r="B5" s="1" t="s">
        <v>63</v>
      </c>
      <c r="C5" s="1" t="s">
        <v>63</v>
      </c>
      <c r="D5" s="1" t="s">
        <v>67</v>
      </c>
      <c r="E5" s="1" t="s">
        <v>69</v>
      </c>
      <c r="F5" s="1" t="s">
        <v>71</v>
      </c>
      <c r="G5" s="1" t="s">
        <v>73</v>
      </c>
    </row>
    <row r="6" spans="1:7" ht="15" thickBot="1" thickTop="1">
      <c r="A6" s="11" t="s">
        <v>58</v>
      </c>
      <c r="B6" s="19" t="s">
        <v>236</v>
      </c>
      <c r="C6" s="20"/>
      <c r="D6" s="20"/>
      <c r="E6" s="20"/>
      <c r="F6" s="20"/>
      <c r="G6" s="20"/>
    </row>
    <row r="7" spans="1:7" ht="14.25" thickTop="1">
      <c r="A7" s="13" t="s">
        <v>59</v>
      </c>
      <c r="B7" s="17" t="s">
        <v>64</v>
      </c>
      <c r="C7" s="17" t="s">
        <v>64</v>
      </c>
      <c r="D7" s="17" t="s">
        <v>64</v>
      </c>
      <c r="E7" s="17" t="s">
        <v>64</v>
      </c>
      <c r="F7" s="17" t="s">
        <v>64</v>
      </c>
      <c r="G7" s="17" t="s">
        <v>64</v>
      </c>
    </row>
    <row r="8" spans="1:7" ht="13.5">
      <c r="A8" s="14" t="s">
        <v>60</v>
      </c>
      <c r="B8" s="18" t="s">
        <v>162</v>
      </c>
      <c r="C8" s="18" t="s">
        <v>163</v>
      </c>
      <c r="D8" s="18" t="s">
        <v>164</v>
      </c>
      <c r="E8" s="18" t="s">
        <v>165</v>
      </c>
      <c r="F8" s="18" t="s">
        <v>166</v>
      </c>
      <c r="G8" s="18" t="s">
        <v>167</v>
      </c>
    </row>
    <row r="9" spans="1:7" ht="13.5">
      <c r="A9" s="14" t="s">
        <v>61</v>
      </c>
      <c r="B9" s="18" t="s">
        <v>65</v>
      </c>
      <c r="C9" s="18" t="s">
        <v>66</v>
      </c>
      <c r="D9" s="18" t="s">
        <v>68</v>
      </c>
      <c r="E9" s="18" t="s">
        <v>70</v>
      </c>
      <c r="F9" s="18" t="s">
        <v>72</v>
      </c>
      <c r="G9" s="18" t="s">
        <v>74</v>
      </c>
    </row>
    <row r="10" spans="1:7" ht="14.25" thickBot="1">
      <c r="A10" s="14" t="s">
        <v>62</v>
      </c>
      <c r="B10" s="18" t="s">
        <v>77</v>
      </c>
      <c r="C10" s="18" t="s">
        <v>77</v>
      </c>
      <c r="D10" s="18" t="s">
        <v>77</v>
      </c>
      <c r="E10" s="18" t="s">
        <v>77</v>
      </c>
      <c r="F10" s="18" t="s">
        <v>77</v>
      </c>
      <c r="G10" s="18" t="s">
        <v>77</v>
      </c>
    </row>
    <row r="11" spans="1:7" ht="14.25" thickTop="1">
      <c r="A11" s="27" t="s">
        <v>168</v>
      </c>
      <c r="B11" s="22">
        <v>16885</v>
      </c>
      <c r="C11" s="22">
        <v>18948</v>
      </c>
      <c r="D11" s="22">
        <v>25400</v>
      </c>
      <c r="E11" s="22">
        <v>25601</v>
      </c>
      <c r="F11" s="22">
        <v>23507</v>
      </c>
      <c r="G11" s="22">
        <v>27888</v>
      </c>
    </row>
    <row r="12" spans="1:7" ht="13.5">
      <c r="A12" s="6" t="s">
        <v>169</v>
      </c>
      <c r="B12" s="23">
        <v>1049</v>
      </c>
      <c r="C12" s="23">
        <v>1134</v>
      </c>
      <c r="D12" s="23">
        <v>1003</v>
      </c>
      <c r="E12" s="23">
        <v>1306</v>
      </c>
      <c r="F12" s="23">
        <v>1336</v>
      </c>
      <c r="G12" s="23">
        <v>1153</v>
      </c>
    </row>
    <row r="13" spans="1:7" ht="13.5">
      <c r="A13" s="6" t="s">
        <v>170</v>
      </c>
      <c r="B13" s="23"/>
      <c r="C13" s="23"/>
      <c r="D13" s="23"/>
      <c r="E13" s="23"/>
      <c r="F13" s="23">
        <v>-177</v>
      </c>
      <c r="G13" s="23"/>
    </row>
    <row r="14" spans="1:7" ht="13.5">
      <c r="A14" s="6" t="s">
        <v>171</v>
      </c>
      <c r="B14" s="23">
        <v>14163</v>
      </c>
      <c r="C14" s="23">
        <v>15742</v>
      </c>
      <c r="D14" s="23">
        <v>20345</v>
      </c>
      <c r="E14" s="23">
        <v>20688</v>
      </c>
      <c r="F14" s="23">
        <v>20798</v>
      </c>
      <c r="G14" s="23">
        <v>25350</v>
      </c>
    </row>
    <row r="15" spans="1:7" ht="13.5">
      <c r="A15" s="6" t="s">
        <v>172</v>
      </c>
      <c r="B15" s="23">
        <v>15213</v>
      </c>
      <c r="C15" s="23">
        <v>16876</v>
      </c>
      <c r="D15" s="23">
        <v>21349</v>
      </c>
      <c r="E15" s="23">
        <v>21994</v>
      </c>
      <c r="F15" s="23">
        <v>21957</v>
      </c>
      <c r="G15" s="23">
        <v>26503</v>
      </c>
    </row>
    <row r="16" spans="1:7" ht="13.5">
      <c r="A16" s="6" t="s">
        <v>173</v>
      </c>
      <c r="B16" s="23">
        <v>903</v>
      </c>
      <c r="C16" s="23">
        <v>1049</v>
      </c>
      <c r="D16" s="23">
        <v>1134</v>
      </c>
      <c r="E16" s="23">
        <v>1003</v>
      </c>
      <c r="F16" s="23">
        <v>1306</v>
      </c>
      <c r="G16" s="23">
        <v>1336</v>
      </c>
    </row>
    <row r="17" spans="1:7" ht="13.5">
      <c r="A17" s="6" t="s">
        <v>174</v>
      </c>
      <c r="B17" s="23">
        <v>14310</v>
      </c>
      <c r="C17" s="23">
        <v>15826</v>
      </c>
      <c r="D17" s="23">
        <v>20215</v>
      </c>
      <c r="E17" s="23">
        <v>20990</v>
      </c>
      <c r="F17" s="23">
        <v>20651</v>
      </c>
      <c r="G17" s="23">
        <v>25166</v>
      </c>
    </row>
    <row r="18" spans="1:7" ht="13.5">
      <c r="A18" s="7" t="s">
        <v>175</v>
      </c>
      <c r="B18" s="23">
        <v>2574</v>
      </c>
      <c r="C18" s="23">
        <v>3122</v>
      </c>
      <c r="D18" s="23">
        <v>5185</v>
      </c>
      <c r="E18" s="23">
        <v>4610</v>
      </c>
      <c r="F18" s="23">
        <v>2856</v>
      </c>
      <c r="G18" s="23">
        <v>2721</v>
      </c>
    </row>
    <row r="19" spans="1:7" ht="13.5">
      <c r="A19" s="6" t="s">
        <v>176</v>
      </c>
      <c r="B19" s="23">
        <v>20</v>
      </c>
      <c r="C19" s="23">
        <v>30</v>
      </c>
      <c r="D19" s="23">
        <v>26</v>
      </c>
      <c r="E19" s="23">
        <v>69</v>
      </c>
      <c r="F19" s="23">
        <v>127</v>
      </c>
      <c r="G19" s="23">
        <v>140</v>
      </c>
    </row>
    <row r="20" spans="1:7" ht="13.5">
      <c r="A20" s="6" t="s">
        <v>177</v>
      </c>
      <c r="B20" s="23">
        <v>328</v>
      </c>
      <c r="C20" s="23">
        <v>335</v>
      </c>
      <c r="D20" s="23">
        <v>505</v>
      </c>
      <c r="E20" s="23">
        <v>425</v>
      </c>
      <c r="F20" s="23">
        <v>402</v>
      </c>
      <c r="G20" s="23">
        <v>465</v>
      </c>
    </row>
    <row r="21" spans="1:7" ht="13.5">
      <c r="A21" s="6" t="s">
        <v>178</v>
      </c>
      <c r="B21" s="23">
        <v>40</v>
      </c>
      <c r="C21" s="23">
        <v>52</v>
      </c>
      <c r="D21" s="23">
        <v>45</v>
      </c>
      <c r="E21" s="23">
        <v>38</v>
      </c>
      <c r="F21" s="23">
        <v>44</v>
      </c>
      <c r="G21" s="23">
        <v>69</v>
      </c>
    </row>
    <row r="22" spans="1:7" ht="13.5">
      <c r="A22" s="6" t="s">
        <v>179</v>
      </c>
      <c r="B22" s="23">
        <v>84</v>
      </c>
      <c r="C22" s="23">
        <v>110</v>
      </c>
      <c r="D22" s="23">
        <v>72</v>
      </c>
      <c r="E22" s="23">
        <v>59</v>
      </c>
      <c r="F22" s="23">
        <v>69</v>
      </c>
      <c r="G22" s="23">
        <v>97</v>
      </c>
    </row>
    <row r="23" spans="1:7" ht="13.5">
      <c r="A23" s="6" t="s">
        <v>180</v>
      </c>
      <c r="B23" s="23">
        <v>527</v>
      </c>
      <c r="C23" s="23">
        <v>600</v>
      </c>
      <c r="D23" s="23">
        <v>530</v>
      </c>
      <c r="E23" s="23">
        <v>478</v>
      </c>
      <c r="F23" s="23">
        <v>646</v>
      </c>
      <c r="G23" s="23">
        <v>902</v>
      </c>
    </row>
    <row r="24" spans="1:7" ht="13.5">
      <c r="A24" s="6" t="s">
        <v>181</v>
      </c>
      <c r="B24" s="23">
        <v>44</v>
      </c>
      <c r="C24" s="23">
        <v>49</v>
      </c>
      <c r="D24" s="23">
        <v>66</v>
      </c>
      <c r="E24" s="23">
        <v>42</v>
      </c>
      <c r="F24" s="23">
        <v>31</v>
      </c>
      <c r="G24" s="23">
        <v>74</v>
      </c>
    </row>
    <row r="25" spans="1:7" ht="13.5">
      <c r="A25" s="6" t="s">
        <v>182</v>
      </c>
      <c r="B25" s="23">
        <v>133</v>
      </c>
      <c r="C25" s="23">
        <v>154</v>
      </c>
      <c r="D25" s="23">
        <v>163</v>
      </c>
      <c r="E25" s="23">
        <v>184</v>
      </c>
      <c r="F25" s="23">
        <v>168</v>
      </c>
      <c r="G25" s="23">
        <v>50</v>
      </c>
    </row>
    <row r="26" spans="1:7" ht="13.5">
      <c r="A26" s="6" t="s">
        <v>183</v>
      </c>
      <c r="B26" s="23">
        <v>29</v>
      </c>
      <c r="C26" s="23">
        <v>28</v>
      </c>
      <c r="D26" s="23">
        <v>30</v>
      </c>
      <c r="E26" s="23">
        <v>32</v>
      </c>
      <c r="F26" s="23">
        <v>20</v>
      </c>
      <c r="G26" s="23">
        <v>50</v>
      </c>
    </row>
    <row r="27" spans="1:7" ht="13.5">
      <c r="A27" s="6" t="s">
        <v>184</v>
      </c>
      <c r="B27" s="23">
        <v>122</v>
      </c>
      <c r="C27" s="23">
        <v>130</v>
      </c>
      <c r="D27" s="23">
        <v>120</v>
      </c>
      <c r="E27" s="23">
        <v>97</v>
      </c>
      <c r="F27" s="23">
        <v>131</v>
      </c>
      <c r="G27" s="23">
        <v>184</v>
      </c>
    </row>
    <row r="28" spans="1:7" ht="13.5">
      <c r="A28" s="6" t="s">
        <v>185</v>
      </c>
      <c r="B28" s="23">
        <v>30</v>
      </c>
      <c r="C28" s="23">
        <v>27</v>
      </c>
      <c r="D28" s="23">
        <v>58</v>
      </c>
      <c r="E28" s="23">
        <v>25</v>
      </c>
      <c r="F28" s="23">
        <v>42</v>
      </c>
      <c r="G28" s="23">
        <v>108</v>
      </c>
    </row>
    <row r="29" spans="1:7" ht="13.5">
      <c r="A29" s="6" t="s">
        <v>186</v>
      </c>
      <c r="B29" s="23">
        <v>61</v>
      </c>
      <c r="C29" s="23">
        <v>94</v>
      </c>
      <c r="D29" s="23">
        <v>96</v>
      </c>
      <c r="E29" s="23">
        <v>94</v>
      </c>
      <c r="F29" s="23">
        <v>125</v>
      </c>
      <c r="G29" s="23">
        <v>93</v>
      </c>
    </row>
    <row r="30" spans="1:7" ht="13.5">
      <c r="A30" s="6" t="s">
        <v>187</v>
      </c>
      <c r="B30" s="23">
        <v>136</v>
      </c>
      <c r="C30" s="23">
        <v>116</v>
      </c>
      <c r="D30" s="23">
        <v>145</v>
      </c>
      <c r="E30" s="23">
        <v>137</v>
      </c>
      <c r="F30" s="23">
        <v>105</v>
      </c>
      <c r="G30" s="23">
        <v>109</v>
      </c>
    </row>
    <row r="31" spans="1:7" ht="13.5">
      <c r="A31" s="6" t="s">
        <v>188</v>
      </c>
      <c r="B31" s="23">
        <v>112</v>
      </c>
      <c r="C31" s="23">
        <v>109</v>
      </c>
      <c r="D31" s="23">
        <v>123</v>
      </c>
      <c r="E31" s="23">
        <v>112</v>
      </c>
      <c r="F31" s="23">
        <v>147</v>
      </c>
      <c r="G31" s="23">
        <v>99</v>
      </c>
    </row>
    <row r="32" spans="1:7" ht="13.5">
      <c r="A32" s="6" t="s">
        <v>189</v>
      </c>
      <c r="B32" s="23">
        <v>67</v>
      </c>
      <c r="C32" s="23">
        <v>101</v>
      </c>
      <c r="D32" s="23">
        <v>97</v>
      </c>
      <c r="E32" s="23">
        <v>87</v>
      </c>
      <c r="F32" s="23">
        <v>100</v>
      </c>
      <c r="G32" s="23">
        <v>145</v>
      </c>
    </row>
    <row r="33" spans="1:7" ht="13.5">
      <c r="A33" s="6" t="s">
        <v>190</v>
      </c>
      <c r="B33" s="23">
        <v>1010</v>
      </c>
      <c r="C33" s="23">
        <v>965</v>
      </c>
      <c r="D33" s="23">
        <v>933</v>
      </c>
      <c r="E33" s="23">
        <v>1140</v>
      </c>
      <c r="F33" s="23">
        <v>1655</v>
      </c>
      <c r="G33" s="23">
        <v>2241</v>
      </c>
    </row>
    <row r="34" spans="1:7" ht="13.5">
      <c r="A34" s="6" t="s">
        <v>191</v>
      </c>
      <c r="B34" s="23">
        <v>225</v>
      </c>
      <c r="C34" s="23">
        <v>337</v>
      </c>
      <c r="D34" s="23">
        <v>425</v>
      </c>
      <c r="E34" s="23">
        <v>375</v>
      </c>
      <c r="F34" s="23">
        <v>471</v>
      </c>
      <c r="G34" s="23">
        <v>769</v>
      </c>
    </row>
    <row r="35" spans="1:7" ht="13.5">
      <c r="A35" s="6" t="s">
        <v>192</v>
      </c>
      <c r="B35" s="23">
        <v>2976</v>
      </c>
      <c r="C35" s="23">
        <v>3247</v>
      </c>
      <c r="D35" s="23">
        <v>3440</v>
      </c>
      <c r="E35" s="23">
        <v>3402</v>
      </c>
      <c r="F35" s="23">
        <v>4290</v>
      </c>
      <c r="G35" s="23">
        <v>5602</v>
      </c>
    </row>
    <row r="36" spans="1:7" ht="14.25" thickBot="1">
      <c r="A36" s="26" t="s">
        <v>193</v>
      </c>
      <c r="B36" s="24">
        <v>-401</v>
      </c>
      <c r="C36" s="24">
        <v>-125</v>
      </c>
      <c r="D36" s="24">
        <v>1744</v>
      </c>
      <c r="E36" s="24">
        <v>1208</v>
      </c>
      <c r="F36" s="24">
        <v>-1434</v>
      </c>
      <c r="G36" s="24">
        <v>-2880</v>
      </c>
    </row>
    <row r="37" spans="1:7" ht="14.25" thickTop="1">
      <c r="A37" s="6" t="s">
        <v>194</v>
      </c>
      <c r="B37" s="23">
        <v>22</v>
      </c>
      <c r="C37" s="23">
        <v>29</v>
      </c>
      <c r="D37" s="23">
        <v>41</v>
      </c>
      <c r="E37" s="23">
        <v>89</v>
      </c>
      <c r="F37" s="23">
        <v>132</v>
      </c>
      <c r="G37" s="23">
        <v>115</v>
      </c>
    </row>
    <row r="38" spans="1:7" ht="13.5">
      <c r="A38" s="6" t="s">
        <v>195</v>
      </c>
      <c r="B38" s="23">
        <v>132</v>
      </c>
      <c r="C38" s="23">
        <v>197</v>
      </c>
      <c r="D38" s="23">
        <v>32</v>
      </c>
      <c r="E38" s="23">
        <v>32</v>
      </c>
      <c r="F38" s="23">
        <v>256</v>
      </c>
      <c r="G38" s="23">
        <v>720</v>
      </c>
    </row>
    <row r="39" spans="1:7" ht="13.5">
      <c r="A39" s="6" t="s">
        <v>196</v>
      </c>
      <c r="B39" s="23">
        <v>6</v>
      </c>
      <c r="C39" s="23">
        <v>18</v>
      </c>
      <c r="D39" s="23">
        <v>37</v>
      </c>
      <c r="E39" s="23">
        <v>18</v>
      </c>
      <c r="F39" s="23">
        <v>14</v>
      </c>
      <c r="G39" s="23">
        <v>76</v>
      </c>
    </row>
    <row r="40" spans="1:7" ht="13.5">
      <c r="A40" s="6" t="s">
        <v>197</v>
      </c>
      <c r="B40" s="23">
        <v>25</v>
      </c>
      <c r="C40" s="23">
        <v>28</v>
      </c>
      <c r="D40" s="23">
        <v>24</v>
      </c>
      <c r="E40" s="23">
        <v>24</v>
      </c>
      <c r="F40" s="23">
        <v>21</v>
      </c>
      <c r="G40" s="23">
        <v>19</v>
      </c>
    </row>
    <row r="41" spans="1:7" ht="13.5">
      <c r="A41" s="6" t="s">
        <v>198</v>
      </c>
      <c r="B41" s="23"/>
      <c r="C41" s="23"/>
      <c r="D41" s="23"/>
      <c r="E41" s="23"/>
      <c r="F41" s="23">
        <v>35</v>
      </c>
      <c r="G41" s="23">
        <v>20</v>
      </c>
    </row>
    <row r="42" spans="1:7" ht="13.5">
      <c r="A42" s="6" t="s">
        <v>199</v>
      </c>
      <c r="B42" s="23">
        <v>16</v>
      </c>
      <c r="C42" s="23">
        <v>23</v>
      </c>
      <c r="D42" s="23">
        <v>34</v>
      </c>
      <c r="E42" s="23">
        <v>15</v>
      </c>
      <c r="F42" s="23">
        <v>21</v>
      </c>
      <c r="G42" s="23">
        <v>33</v>
      </c>
    </row>
    <row r="43" spans="1:7" ht="13.5">
      <c r="A43" s="6" t="s">
        <v>200</v>
      </c>
      <c r="B43" s="23"/>
      <c r="C43" s="23"/>
      <c r="D43" s="23"/>
      <c r="E43" s="23">
        <v>92</v>
      </c>
      <c r="F43" s="23">
        <v>100</v>
      </c>
      <c r="G43" s="23"/>
    </row>
    <row r="44" spans="1:7" ht="13.5">
      <c r="A44" s="6" t="s">
        <v>201</v>
      </c>
      <c r="B44" s="23">
        <v>90</v>
      </c>
      <c r="C44" s="23">
        <v>36</v>
      </c>
      <c r="D44" s="23">
        <v>40</v>
      </c>
      <c r="E44" s="23">
        <v>50</v>
      </c>
      <c r="F44" s="23"/>
      <c r="G44" s="23"/>
    </row>
    <row r="45" spans="1:7" ht="13.5">
      <c r="A45" s="6" t="s">
        <v>202</v>
      </c>
      <c r="B45" s="23">
        <v>135</v>
      </c>
      <c r="C45" s="23"/>
      <c r="D45" s="23"/>
      <c r="E45" s="23"/>
      <c r="F45" s="23"/>
      <c r="G45" s="23"/>
    </row>
    <row r="46" spans="1:7" ht="13.5">
      <c r="A46" s="6" t="s">
        <v>93</v>
      </c>
      <c r="B46" s="23">
        <v>92</v>
      </c>
      <c r="C46" s="23">
        <v>105</v>
      </c>
      <c r="D46" s="23">
        <v>157</v>
      </c>
      <c r="E46" s="23">
        <v>112</v>
      </c>
      <c r="F46" s="23">
        <v>161</v>
      </c>
      <c r="G46" s="23">
        <v>387</v>
      </c>
    </row>
    <row r="47" spans="1:7" ht="13.5">
      <c r="A47" s="6" t="s">
        <v>203</v>
      </c>
      <c r="B47" s="23">
        <v>521</v>
      </c>
      <c r="C47" s="23">
        <v>440</v>
      </c>
      <c r="D47" s="23">
        <v>368</v>
      </c>
      <c r="E47" s="23">
        <v>435</v>
      </c>
      <c r="F47" s="23">
        <v>742</v>
      </c>
      <c r="G47" s="23">
        <v>1373</v>
      </c>
    </row>
    <row r="48" spans="1:7" ht="13.5">
      <c r="A48" s="6" t="s">
        <v>204</v>
      </c>
      <c r="B48" s="23">
        <v>180</v>
      </c>
      <c r="C48" s="23">
        <v>237</v>
      </c>
      <c r="D48" s="23">
        <v>323</v>
      </c>
      <c r="E48" s="23">
        <v>331</v>
      </c>
      <c r="F48" s="23">
        <v>454</v>
      </c>
      <c r="G48" s="23">
        <v>403</v>
      </c>
    </row>
    <row r="49" spans="1:7" ht="13.5">
      <c r="A49" s="6" t="s">
        <v>205</v>
      </c>
      <c r="B49" s="23">
        <v>7</v>
      </c>
      <c r="C49" s="23">
        <v>3</v>
      </c>
      <c r="D49" s="23">
        <v>8</v>
      </c>
      <c r="E49" s="23">
        <v>9</v>
      </c>
      <c r="F49" s="23">
        <v>24</v>
      </c>
      <c r="G49" s="23">
        <v>11</v>
      </c>
    </row>
    <row r="50" spans="1:7" ht="13.5">
      <c r="A50" s="6" t="s">
        <v>206</v>
      </c>
      <c r="B50" s="23"/>
      <c r="C50" s="23">
        <v>13</v>
      </c>
      <c r="D50" s="23">
        <v>63</v>
      </c>
      <c r="E50" s="23">
        <v>55</v>
      </c>
      <c r="F50" s="23">
        <v>18</v>
      </c>
      <c r="G50" s="23">
        <v>175</v>
      </c>
    </row>
    <row r="51" spans="1:7" ht="13.5">
      <c r="A51" s="6" t="s">
        <v>207</v>
      </c>
      <c r="B51" s="23"/>
      <c r="C51" s="23"/>
      <c r="D51" s="23"/>
      <c r="E51" s="23"/>
      <c r="F51" s="23">
        <v>0</v>
      </c>
      <c r="G51" s="23">
        <v>84</v>
      </c>
    </row>
    <row r="52" spans="1:7" ht="13.5">
      <c r="A52" s="6" t="s">
        <v>208</v>
      </c>
      <c r="B52" s="23"/>
      <c r="C52" s="23"/>
      <c r="D52" s="23"/>
      <c r="E52" s="23"/>
      <c r="F52" s="23">
        <v>1</v>
      </c>
      <c r="G52" s="23">
        <v>14</v>
      </c>
    </row>
    <row r="53" spans="1:7" ht="13.5">
      <c r="A53" s="6" t="s">
        <v>209</v>
      </c>
      <c r="B53" s="23"/>
      <c r="C53" s="23">
        <v>57</v>
      </c>
      <c r="D53" s="23"/>
      <c r="E53" s="23"/>
      <c r="F53" s="23"/>
      <c r="G53" s="23"/>
    </row>
    <row r="54" spans="1:7" ht="13.5">
      <c r="A54" s="6" t="s">
        <v>93</v>
      </c>
      <c r="B54" s="23">
        <v>31</v>
      </c>
      <c r="C54" s="23">
        <v>47</v>
      </c>
      <c r="D54" s="23">
        <v>73</v>
      </c>
      <c r="E54" s="23">
        <v>126</v>
      </c>
      <c r="F54" s="23">
        <v>97</v>
      </c>
      <c r="G54" s="23">
        <v>117</v>
      </c>
    </row>
    <row r="55" spans="1:7" ht="13.5">
      <c r="A55" s="6" t="s">
        <v>210</v>
      </c>
      <c r="B55" s="23">
        <v>219</v>
      </c>
      <c r="C55" s="23">
        <v>359</v>
      </c>
      <c r="D55" s="23">
        <v>468</v>
      </c>
      <c r="E55" s="23">
        <v>522</v>
      </c>
      <c r="F55" s="23">
        <v>597</v>
      </c>
      <c r="G55" s="23">
        <v>806</v>
      </c>
    </row>
    <row r="56" spans="1:7" ht="14.25" thickBot="1">
      <c r="A56" s="26" t="s">
        <v>211</v>
      </c>
      <c r="B56" s="24">
        <v>-99</v>
      </c>
      <c r="C56" s="24">
        <v>-43</v>
      </c>
      <c r="D56" s="24">
        <v>1644</v>
      </c>
      <c r="E56" s="24">
        <v>1122</v>
      </c>
      <c r="F56" s="24">
        <v>-1288</v>
      </c>
      <c r="G56" s="24">
        <v>-2313</v>
      </c>
    </row>
    <row r="57" spans="1:7" ht="14.25" thickTop="1">
      <c r="A57" s="6" t="s">
        <v>212</v>
      </c>
      <c r="B57" s="23">
        <v>0</v>
      </c>
      <c r="C57" s="23">
        <v>0</v>
      </c>
      <c r="D57" s="23">
        <v>4</v>
      </c>
      <c r="E57" s="23"/>
      <c r="F57" s="23">
        <v>8234</v>
      </c>
      <c r="G57" s="23">
        <v>1524</v>
      </c>
    </row>
    <row r="58" spans="1:7" ht="13.5">
      <c r="A58" s="6" t="s">
        <v>213</v>
      </c>
      <c r="B58" s="23"/>
      <c r="C58" s="23">
        <v>0</v>
      </c>
      <c r="D58" s="23">
        <v>142</v>
      </c>
      <c r="E58" s="23"/>
      <c r="F58" s="23">
        <v>1</v>
      </c>
      <c r="G58" s="23">
        <v>69</v>
      </c>
    </row>
    <row r="59" spans="1:7" ht="13.5">
      <c r="A59" s="6" t="s">
        <v>214</v>
      </c>
      <c r="B59" s="23"/>
      <c r="C59" s="23"/>
      <c r="D59" s="23"/>
      <c r="E59" s="23">
        <v>0</v>
      </c>
      <c r="F59" s="23">
        <v>1</v>
      </c>
      <c r="G59" s="23">
        <v>51</v>
      </c>
    </row>
    <row r="60" spans="1:7" ht="13.5">
      <c r="A60" s="6" t="s">
        <v>215</v>
      </c>
      <c r="B60" s="23"/>
      <c r="C60" s="23"/>
      <c r="D60" s="23"/>
      <c r="E60" s="23"/>
      <c r="F60" s="23">
        <v>196</v>
      </c>
      <c r="G60" s="23">
        <v>193</v>
      </c>
    </row>
    <row r="61" spans="1:7" ht="13.5">
      <c r="A61" s="6" t="s">
        <v>216</v>
      </c>
      <c r="B61" s="23"/>
      <c r="C61" s="23"/>
      <c r="D61" s="23"/>
      <c r="E61" s="23"/>
      <c r="F61" s="23">
        <v>11</v>
      </c>
      <c r="G61" s="23">
        <v>2</v>
      </c>
    </row>
    <row r="62" spans="1:7" ht="13.5">
      <c r="A62" s="6" t="s">
        <v>93</v>
      </c>
      <c r="B62" s="23"/>
      <c r="C62" s="23"/>
      <c r="D62" s="23"/>
      <c r="E62" s="23"/>
      <c r="F62" s="23">
        <v>42</v>
      </c>
      <c r="G62" s="23"/>
    </row>
    <row r="63" spans="1:7" ht="13.5">
      <c r="A63" s="6" t="s">
        <v>217</v>
      </c>
      <c r="B63" s="23">
        <v>0</v>
      </c>
      <c r="C63" s="23">
        <v>0</v>
      </c>
      <c r="D63" s="23">
        <v>147</v>
      </c>
      <c r="E63" s="23">
        <v>0</v>
      </c>
      <c r="F63" s="23">
        <v>8488</v>
      </c>
      <c r="G63" s="23">
        <v>1842</v>
      </c>
    </row>
    <row r="64" spans="1:7" ht="13.5">
      <c r="A64" s="6" t="s">
        <v>218</v>
      </c>
      <c r="B64" s="23"/>
      <c r="C64" s="23"/>
      <c r="D64" s="23"/>
      <c r="E64" s="23"/>
      <c r="F64" s="23">
        <v>10</v>
      </c>
      <c r="G64" s="23">
        <v>664</v>
      </c>
    </row>
    <row r="65" spans="1:7" ht="13.5">
      <c r="A65" s="6" t="s">
        <v>219</v>
      </c>
      <c r="B65" s="23"/>
      <c r="C65" s="23"/>
      <c r="D65" s="23"/>
      <c r="E65" s="23">
        <v>22</v>
      </c>
      <c r="F65" s="23">
        <v>121</v>
      </c>
      <c r="G65" s="23">
        <v>56</v>
      </c>
    </row>
    <row r="66" spans="1:7" ht="13.5">
      <c r="A66" s="6" t="s">
        <v>220</v>
      </c>
      <c r="B66" s="23"/>
      <c r="C66" s="23"/>
      <c r="D66" s="23"/>
      <c r="E66" s="23"/>
      <c r="F66" s="23">
        <v>182</v>
      </c>
      <c r="G66" s="23"/>
    </row>
    <row r="67" spans="1:7" ht="13.5">
      <c r="A67" s="6" t="s">
        <v>221</v>
      </c>
      <c r="B67" s="23"/>
      <c r="C67" s="23"/>
      <c r="D67" s="23"/>
      <c r="E67" s="23"/>
      <c r="F67" s="23"/>
      <c r="G67" s="23">
        <v>0</v>
      </c>
    </row>
    <row r="68" spans="1:7" ht="13.5">
      <c r="A68" s="6" t="s">
        <v>222</v>
      </c>
      <c r="B68" s="23">
        <v>11</v>
      </c>
      <c r="C68" s="23">
        <v>29</v>
      </c>
      <c r="D68" s="23">
        <v>32</v>
      </c>
      <c r="E68" s="23">
        <v>40</v>
      </c>
      <c r="F68" s="23">
        <v>231</v>
      </c>
      <c r="G68" s="23">
        <v>148</v>
      </c>
    </row>
    <row r="69" spans="1:7" ht="13.5">
      <c r="A69" s="6" t="s">
        <v>223</v>
      </c>
      <c r="B69" s="23"/>
      <c r="C69" s="23"/>
      <c r="D69" s="23"/>
      <c r="E69" s="23"/>
      <c r="F69" s="23">
        <v>3636</v>
      </c>
      <c r="G69" s="23">
        <v>961</v>
      </c>
    </row>
    <row r="70" spans="1:7" ht="13.5">
      <c r="A70" s="6" t="s">
        <v>224</v>
      </c>
      <c r="B70" s="23"/>
      <c r="C70" s="23"/>
      <c r="D70" s="23"/>
      <c r="E70" s="23"/>
      <c r="F70" s="23"/>
      <c r="G70" s="23">
        <v>43</v>
      </c>
    </row>
    <row r="71" spans="1:7" ht="13.5">
      <c r="A71" s="6" t="s">
        <v>225</v>
      </c>
      <c r="B71" s="23"/>
      <c r="C71" s="23"/>
      <c r="D71" s="23">
        <v>33</v>
      </c>
      <c r="E71" s="23"/>
      <c r="F71" s="23">
        <v>6</v>
      </c>
      <c r="G71" s="23">
        <v>48</v>
      </c>
    </row>
    <row r="72" spans="1:7" ht="13.5">
      <c r="A72" s="6" t="s">
        <v>226</v>
      </c>
      <c r="B72" s="23">
        <v>430</v>
      </c>
      <c r="C72" s="23"/>
      <c r="D72" s="23"/>
      <c r="E72" s="23"/>
      <c r="F72" s="23">
        <v>588</v>
      </c>
      <c r="G72" s="23"/>
    </row>
    <row r="73" spans="1:7" ht="13.5">
      <c r="A73" s="6" t="s">
        <v>227</v>
      </c>
      <c r="B73" s="23"/>
      <c r="C73" s="23">
        <v>690</v>
      </c>
      <c r="D73" s="23"/>
      <c r="E73" s="23">
        <v>75</v>
      </c>
      <c r="F73" s="23"/>
      <c r="G73" s="23"/>
    </row>
    <row r="74" spans="1:7" ht="13.5">
      <c r="A74" s="6" t="s">
        <v>228</v>
      </c>
      <c r="B74" s="23"/>
      <c r="C74" s="23">
        <v>13</v>
      </c>
      <c r="D74" s="23"/>
      <c r="E74" s="23"/>
      <c r="F74" s="23"/>
      <c r="G74" s="23"/>
    </row>
    <row r="75" spans="1:7" ht="13.5">
      <c r="A75" s="6" t="s">
        <v>93</v>
      </c>
      <c r="B75" s="23"/>
      <c r="C75" s="23"/>
      <c r="D75" s="23">
        <v>6</v>
      </c>
      <c r="E75" s="23">
        <v>13</v>
      </c>
      <c r="F75" s="23">
        <v>56</v>
      </c>
      <c r="G75" s="23"/>
    </row>
    <row r="76" spans="1:7" ht="13.5">
      <c r="A76" s="6" t="s">
        <v>229</v>
      </c>
      <c r="B76" s="23">
        <v>441</v>
      </c>
      <c r="C76" s="23">
        <v>732</v>
      </c>
      <c r="D76" s="23">
        <v>79</v>
      </c>
      <c r="E76" s="23">
        <v>150</v>
      </c>
      <c r="F76" s="23">
        <v>4834</v>
      </c>
      <c r="G76" s="23">
        <v>1922</v>
      </c>
    </row>
    <row r="77" spans="1:7" ht="13.5">
      <c r="A77" s="7" t="s">
        <v>230</v>
      </c>
      <c r="B77" s="23">
        <v>-539</v>
      </c>
      <c r="C77" s="23">
        <v>-776</v>
      </c>
      <c r="D77" s="23">
        <v>1712</v>
      </c>
      <c r="E77" s="23">
        <v>971</v>
      </c>
      <c r="F77" s="23">
        <v>2365</v>
      </c>
      <c r="G77" s="23">
        <v>-2393</v>
      </c>
    </row>
    <row r="78" spans="1:7" ht="13.5">
      <c r="A78" s="7" t="s">
        <v>231</v>
      </c>
      <c r="B78" s="23">
        <v>3</v>
      </c>
      <c r="C78" s="23">
        <v>11</v>
      </c>
      <c r="D78" s="23">
        <v>552</v>
      </c>
      <c r="E78" s="23">
        <v>12</v>
      </c>
      <c r="F78" s="23">
        <v>9</v>
      </c>
      <c r="G78" s="23">
        <v>9</v>
      </c>
    </row>
    <row r="79" spans="1:7" ht="13.5">
      <c r="A79" s="7" t="s">
        <v>232</v>
      </c>
      <c r="B79" s="23"/>
      <c r="C79" s="23">
        <v>-24</v>
      </c>
      <c r="D79" s="23"/>
      <c r="E79" s="23"/>
      <c r="F79" s="23"/>
      <c r="G79" s="23"/>
    </row>
    <row r="80" spans="1:7" ht="13.5">
      <c r="A80" s="7" t="s">
        <v>233</v>
      </c>
      <c r="B80" s="23">
        <v>83</v>
      </c>
      <c r="C80" s="23">
        <v>-188</v>
      </c>
      <c r="D80" s="23">
        <v>21</v>
      </c>
      <c r="E80" s="23">
        <v>424</v>
      </c>
      <c r="F80" s="23">
        <v>1738</v>
      </c>
      <c r="G80" s="23">
        <v>-1263</v>
      </c>
    </row>
    <row r="81" spans="1:7" ht="13.5">
      <c r="A81" s="7" t="s">
        <v>234</v>
      </c>
      <c r="B81" s="23">
        <v>87</v>
      </c>
      <c r="C81" s="23">
        <v>-201</v>
      </c>
      <c r="D81" s="23">
        <v>573</v>
      </c>
      <c r="E81" s="23">
        <v>437</v>
      </c>
      <c r="F81" s="23">
        <v>1747</v>
      </c>
      <c r="G81" s="23">
        <v>-1254</v>
      </c>
    </row>
    <row r="82" spans="1:7" ht="14.25" thickBot="1">
      <c r="A82" s="7" t="s">
        <v>235</v>
      </c>
      <c r="B82" s="23">
        <v>-627</v>
      </c>
      <c r="C82" s="23">
        <v>-574</v>
      </c>
      <c r="D82" s="23">
        <v>1139</v>
      </c>
      <c r="E82" s="23">
        <v>534</v>
      </c>
      <c r="F82" s="23">
        <v>618</v>
      </c>
      <c r="G82" s="23">
        <v>-1139</v>
      </c>
    </row>
    <row r="83" spans="1:7" ht="14.25" thickTop="1">
      <c r="A83" s="8"/>
      <c r="B83" s="28"/>
      <c r="C83" s="28"/>
      <c r="D83" s="28"/>
      <c r="E83" s="28"/>
      <c r="F83" s="28"/>
      <c r="G83" s="28"/>
    </row>
    <row r="85" ht="13.5">
      <c r="A85" s="21" t="s">
        <v>160</v>
      </c>
    </row>
    <row r="86" ht="13.5">
      <c r="A86" s="21" t="s">
        <v>161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1" t="s">
        <v>156</v>
      </c>
      <c r="B2" s="15">
        <v>3878</v>
      </c>
      <c r="C2" s="15"/>
      <c r="D2" s="15"/>
      <c r="E2" s="15"/>
      <c r="F2" s="15"/>
      <c r="G2" s="15"/>
    </row>
    <row r="3" spans="1:7" ht="14.25" thickBot="1">
      <c r="A3" s="12" t="s">
        <v>157</v>
      </c>
      <c r="B3" s="1" t="s">
        <v>158</v>
      </c>
      <c r="C3" s="1"/>
      <c r="D3" s="1"/>
      <c r="E3" s="1"/>
      <c r="F3" s="1"/>
      <c r="G3" s="1"/>
    </row>
    <row r="4" spans="1:7" ht="14.25" thickTop="1">
      <c r="A4" s="11" t="s">
        <v>56</v>
      </c>
      <c r="B4" s="16" t="str">
        <f>HYPERLINK("http://www.kabupro.jp/mark/20130625/S000DPP7.htm","有価証券報告書")</f>
        <v>有価証券報告書</v>
      </c>
      <c r="C4" s="16" t="str">
        <f>HYPERLINK("http://www.kabupro.jp/mark/20130625/S000DPP7.htm","有価証券報告書")</f>
        <v>有価証券報告書</v>
      </c>
      <c r="D4" s="16" t="str">
        <f>HYPERLINK("http://www.kabupro.jp/mark/20120626/S000B60Q.htm","有価証券報告書")</f>
        <v>有価証券報告書</v>
      </c>
      <c r="E4" s="16" t="str">
        <f>HYPERLINK("http://www.kabupro.jp/mark/20110624/S0008LFP.htm","有価証券報告書")</f>
        <v>有価証券報告書</v>
      </c>
      <c r="F4" s="16" t="str">
        <f>HYPERLINK("http://www.kabupro.jp/mark/20100625/S00062TR.htm","有価証券報告書")</f>
        <v>有価証券報告書</v>
      </c>
      <c r="G4" s="16" t="str">
        <f>HYPERLINK("http://www.kabupro.jp/mark/20090625/S0003H2L.htm","有価証券報告書")</f>
        <v>有価証券報告書</v>
      </c>
    </row>
    <row r="5" spans="1:7" ht="14.25" thickBot="1">
      <c r="A5" s="12" t="s">
        <v>57</v>
      </c>
      <c r="B5" s="1" t="s">
        <v>63</v>
      </c>
      <c r="C5" s="1" t="s">
        <v>63</v>
      </c>
      <c r="D5" s="1" t="s">
        <v>67</v>
      </c>
      <c r="E5" s="1" t="s">
        <v>69</v>
      </c>
      <c r="F5" s="1" t="s">
        <v>71</v>
      </c>
      <c r="G5" s="1" t="s">
        <v>73</v>
      </c>
    </row>
    <row r="6" spans="1:7" ht="15" thickBot="1" thickTop="1">
      <c r="A6" s="11" t="s">
        <v>58</v>
      </c>
      <c r="B6" s="19" t="s">
        <v>159</v>
      </c>
      <c r="C6" s="20"/>
      <c r="D6" s="20"/>
      <c r="E6" s="20"/>
      <c r="F6" s="20"/>
      <c r="G6" s="20"/>
    </row>
    <row r="7" spans="1:7" ht="14.25" thickTop="1">
      <c r="A7" s="13" t="s">
        <v>59</v>
      </c>
      <c r="B7" s="17" t="s">
        <v>64</v>
      </c>
      <c r="C7" s="17" t="s">
        <v>64</v>
      </c>
      <c r="D7" s="17" t="s">
        <v>64</v>
      </c>
      <c r="E7" s="17" t="s">
        <v>64</v>
      </c>
      <c r="F7" s="17" t="s">
        <v>64</v>
      </c>
      <c r="G7" s="17" t="s">
        <v>64</v>
      </c>
    </row>
    <row r="8" spans="1:7" ht="13.5">
      <c r="A8" s="14" t="s">
        <v>60</v>
      </c>
      <c r="B8" s="18"/>
      <c r="C8" s="18"/>
      <c r="D8" s="18"/>
      <c r="E8" s="18"/>
      <c r="F8" s="18"/>
      <c r="G8" s="18"/>
    </row>
    <row r="9" spans="1:7" ht="13.5">
      <c r="A9" s="14" t="s">
        <v>61</v>
      </c>
      <c r="B9" s="18" t="s">
        <v>65</v>
      </c>
      <c r="C9" s="18" t="s">
        <v>66</v>
      </c>
      <c r="D9" s="18" t="s">
        <v>68</v>
      </c>
      <c r="E9" s="18" t="s">
        <v>70</v>
      </c>
      <c r="F9" s="18" t="s">
        <v>72</v>
      </c>
      <c r="G9" s="18" t="s">
        <v>74</v>
      </c>
    </row>
    <row r="10" spans="1:7" ht="14.25" thickBot="1">
      <c r="A10" s="14" t="s">
        <v>62</v>
      </c>
      <c r="B10" s="18" t="s">
        <v>77</v>
      </c>
      <c r="C10" s="18" t="s">
        <v>77</v>
      </c>
      <c r="D10" s="18" t="s">
        <v>77</v>
      </c>
      <c r="E10" s="18" t="s">
        <v>77</v>
      </c>
      <c r="F10" s="18" t="s">
        <v>77</v>
      </c>
      <c r="G10" s="18" t="s">
        <v>77</v>
      </c>
    </row>
    <row r="11" spans="1:7" ht="14.25" thickTop="1">
      <c r="A11" s="9" t="s">
        <v>76</v>
      </c>
      <c r="B11" s="22">
        <v>3033</v>
      </c>
      <c r="C11" s="22">
        <v>2758</v>
      </c>
      <c r="D11" s="22">
        <v>4741</v>
      </c>
      <c r="E11" s="22">
        <v>4359</v>
      </c>
      <c r="F11" s="22">
        <v>2550</v>
      </c>
      <c r="G11" s="22">
        <v>2703</v>
      </c>
    </row>
    <row r="12" spans="1:7" ht="13.5">
      <c r="A12" s="2" t="s">
        <v>78</v>
      </c>
      <c r="B12" s="23">
        <v>487</v>
      </c>
      <c r="C12" s="23">
        <v>634</v>
      </c>
      <c r="D12" s="23">
        <v>468</v>
      </c>
      <c r="E12" s="23">
        <v>1177</v>
      </c>
      <c r="F12" s="23">
        <v>285</v>
      </c>
      <c r="G12" s="23">
        <v>454</v>
      </c>
    </row>
    <row r="13" spans="1:7" ht="13.5">
      <c r="A13" s="2" t="s">
        <v>79</v>
      </c>
      <c r="B13" s="23">
        <v>3250</v>
      </c>
      <c r="C13" s="23">
        <v>3291</v>
      </c>
      <c r="D13" s="23">
        <v>5928</v>
      </c>
      <c r="E13" s="23">
        <v>5665</v>
      </c>
      <c r="F13" s="23">
        <v>3199</v>
      </c>
      <c r="G13" s="23">
        <v>4850</v>
      </c>
    </row>
    <row r="14" spans="1:7" ht="13.5">
      <c r="A14" s="2" t="s">
        <v>80</v>
      </c>
      <c r="B14" s="23">
        <v>2117</v>
      </c>
      <c r="C14" s="23">
        <v>2492</v>
      </c>
      <c r="D14" s="23">
        <v>2519</v>
      </c>
      <c r="E14" s="23">
        <v>2517</v>
      </c>
      <c r="F14" s="23">
        <v>3213</v>
      </c>
      <c r="G14" s="23">
        <v>1336</v>
      </c>
    </row>
    <row r="15" spans="1:7" ht="13.5">
      <c r="A15" s="2" t="s">
        <v>81</v>
      </c>
      <c r="B15" s="23"/>
      <c r="C15" s="23"/>
      <c r="D15" s="23"/>
      <c r="E15" s="23"/>
      <c r="F15" s="23"/>
      <c r="G15" s="23">
        <v>2818</v>
      </c>
    </row>
    <row r="16" spans="1:7" ht="13.5">
      <c r="A16" s="2" t="s">
        <v>82</v>
      </c>
      <c r="B16" s="23">
        <v>5</v>
      </c>
      <c r="C16" s="23">
        <v>10</v>
      </c>
      <c r="D16" s="23">
        <v>6</v>
      </c>
      <c r="E16" s="23">
        <v>6</v>
      </c>
      <c r="F16" s="23">
        <v>15</v>
      </c>
      <c r="G16" s="23">
        <v>9</v>
      </c>
    </row>
    <row r="17" spans="1:7" ht="13.5">
      <c r="A17" s="2" t="s">
        <v>83</v>
      </c>
      <c r="B17" s="23"/>
      <c r="C17" s="23"/>
      <c r="D17" s="23"/>
      <c r="E17" s="23"/>
      <c r="F17" s="23"/>
      <c r="G17" s="23">
        <v>1123</v>
      </c>
    </row>
    <row r="18" spans="1:7" ht="13.5">
      <c r="A18" s="2" t="s">
        <v>84</v>
      </c>
      <c r="B18" s="23"/>
      <c r="C18" s="23"/>
      <c r="D18" s="23"/>
      <c r="E18" s="23"/>
      <c r="F18" s="23"/>
      <c r="G18" s="23">
        <v>300</v>
      </c>
    </row>
    <row r="19" spans="1:7" ht="13.5">
      <c r="A19" s="2" t="s">
        <v>85</v>
      </c>
      <c r="B19" s="23">
        <v>619</v>
      </c>
      <c r="C19" s="23">
        <v>796</v>
      </c>
      <c r="D19" s="23">
        <v>940</v>
      </c>
      <c r="E19" s="23">
        <v>1015</v>
      </c>
      <c r="F19" s="23">
        <v>1116</v>
      </c>
      <c r="G19" s="23"/>
    </row>
    <row r="20" spans="1:7" ht="13.5">
      <c r="A20" s="2" t="s">
        <v>86</v>
      </c>
      <c r="B20" s="23">
        <v>466</v>
      </c>
      <c r="C20" s="23">
        <v>466</v>
      </c>
      <c r="D20" s="23">
        <v>468</v>
      </c>
      <c r="E20" s="23">
        <v>468</v>
      </c>
      <c r="F20" s="23">
        <v>471</v>
      </c>
      <c r="G20" s="23">
        <v>391</v>
      </c>
    </row>
    <row r="21" spans="1:7" ht="13.5">
      <c r="A21" s="2" t="s">
        <v>87</v>
      </c>
      <c r="B21" s="23">
        <v>100</v>
      </c>
      <c r="C21" s="23">
        <v>93</v>
      </c>
      <c r="D21" s="23">
        <v>83</v>
      </c>
      <c r="E21" s="23">
        <v>99</v>
      </c>
      <c r="F21" s="23">
        <v>99</v>
      </c>
      <c r="G21" s="23">
        <v>92</v>
      </c>
    </row>
    <row r="22" spans="1:7" ht="13.5">
      <c r="A22" s="2" t="s">
        <v>88</v>
      </c>
      <c r="B22" s="23">
        <v>3</v>
      </c>
      <c r="C22" s="23">
        <v>1</v>
      </c>
      <c r="D22" s="23">
        <v>68</v>
      </c>
      <c r="E22" s="23">
        <v>248</v>
      </c>
      <c r="F22" s="23"/>
      <c r="G22" s="23">
        <v>149</v>
      </c>
    </row>
    <row r="23" spans="1:7" ht="13.5">
      <c r="A23" s="2" t="s">
        <v>89</v>
      </c>
      <c r="B23" s="23">
        <v>398</v>
      </c>
      <c r="C23" s="23">
        <v>409</v>
      </c>
      <c r="D23" s="23">
        <v>630</v>
      </c>
      <c r="E23" s="23">
        <v>430</v>
      </c>
      <c r="F23" s="23">
        <v>720</v>
      </c>
      <c r="G23" s="23">
        <v>1753</v>
      </c>
    </row>
    <row r="24" spans="1:7" ht="13.5">
      <c r="A24" s="2" t="s">
        <v>90</v>
      </c>
      <c r="B24" s="23">
        <v>19</v>
      </c>
      <c r="C24" s="23">
        <v>4</v>
      </c>
      <c r="D24" s="23">
        <v>8</v>
      </c>
      <c r="E24" s="23">
        <v>8</v>
      </c>
      <c r="F24" s="23">
        <v>15</v>
      </c>
      <c r="G24" s="23">
        <v>20</v>
      </c>
    </row>
    <row r="25" spans="1:7" ht="13.5">
      <c r="A25" s="2" t="s">
        <v>91</v>
      </c>
      <c r="B25" s="23">
        <v>116</v>
      </c>
      <c r="C25" s="23">
        <v>127</v>
      </c>
      <c r="D25" s="23">
        <v>221</v>
      </c>
      <c r="E25" s="23">
        <v>140</v>
      </c>
      <c r="F25" s="23">
        <v>166</v>
      </c>
      <c r="G25" s="23">
        <v>457</v>
      </c>
    </row>
    <row r="26" spans="1:7" ht="13.5">
      <c r="A26" s="2" t="s">
        <v>92</v>
      </c>
      <c r="B26" s="23">
        <v>764</v>
      </c>
      <c r="C26" s="23">
        <v>703</v>
      </c>
      <c r="D26" s="23">
        <v>1339</v>
      </c>
      <c r="E26" s="23">
        <v>672</v>
      </c>
      <c r="F26" s="23">
        <v>1222</v>
      </c>
      <c r="G26" s="23">
        <v>2673</v>
      </c>
    </row>
    <row r="27" spans="1:7" ht="13.5">
      <c r="A27" s="2" t="s">
        <v>93</v>
      </c>
      <c r="B27" s="23"/>
      <c r="C27" s="23"/>
      <c r="D27" s="23"/>
      <c r="E27" s="23">
        <v>1</v>
      </c>
      <c r="F27" s="23">
        <v>1</v>
      </c>
      <c r="G27" s="23">
        <v>3</v>
      </c>
    </row>
    <row r="28" spans="1:7" ht="13.5">
      <c r="A28" s="2" t="s">
        <v>94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-12</v>
      </c>
    </row>
    <row r="29" spans="1:7" ht="13.5">
      <c r="A29" s="2" t="s">
        <v>95</v>
      </c>
      <c r="B29" s="23">
        <v>11382</v>
      </c>
      <c r="C29" s="23">
        <v>11789</v>
      </c>
      <c r="D29" s="23">
        <v>17423</v>
      </c>
      <c r="E29" s="23">
        <v>16812</v>
      </c>
      <c r="F29" s="23">
        <v>13078</v>
      </c>
      <c r="G29" s="23">
        <v>19127</v>
      </c>
    </row>
    <row r="30" spans="1:7" ht="13.5">
      <c r="A30" s="3" t="s">
        <v>96</v>
      </c>
      <c r="B30" s="23">
        <v>4413</v>
      </c>
      <c r="C30" s="23">
        <v>4722</v>
      </c>
      <c r="D30" s="23">
        <v>5058</v>
      </c>
      <c r="E30" s="23">
        <v>5386</v>
      </c>
      <c r="F30" s="23">
        <v>5680</v>
      </c>
      <c r="G30" s="23">
        <v>7501</v>
      </c>
    </row>
    <row r="31" spans="1:7" ht="13.5">
      <c r="A31" s="3" t="s">
        <v>97</v>
      </c>
      <c r="B31" s="23">
        <v>204</v>
      </c>
      <c r="C31" s="23">
        <v>238</v>
      </c>
      <c r="D31" s="23">
        <v>278</v>
      </c>
      <c r="E31" s="23">
        <v>317</v>
      </c>
      <c r="F31" s="23">
        <v>357</v>
      </c>
      <c r="G31" s="23">
        <v>640</v>
      </c>
    </row>
    <row r="32" spans="1:7" ht="13.5">
      <c r="A32" s="3" t="s">
        <v>98</v>
      </c>
      <c r="B32" s="23">
        <v>1954</v>
      </c>
      <c r="C32" s="23">
        <v>2114</v>
      </c>
      <c r="D32" s="23">
        <v>2417</v>
      </c>
      <c r="E32" s="23">
        <v>2688</v>
      </c>
      <c r="F32" s="23">
        <v>3213</v>
      </c>
      <c r="G32" s="23">
        <v>6542</v>
      </c>
    </row>
    <row r="33" spans="1:7" ht="13.5">
      <c r="A33" s="3" t="s">
        <v>99</v>
      </c>
      <c r="B33" s="23">
        <v>4</v>
      </c>
      <c r="C33" s="23">
        <v>3</v>
      </c>
      <c r="D33" s="23">
        <v>6</v>
      </c>
      <c r="E33" s="23">
        <v>8</v>
      </c>
      <c r="F33" s="23">
        <v>13</v>
      </c>
      <c r="G33" s="23">
        <v>37</v>
      </c>
    </row>
    <row r="34" spans="1:7" ht="13.5">
      <c r="A34" s="3" t="s">
        <v>100</v>
      </c>
      <c r="B34" s="23">
        <v>167</v>
      </c>
      <c r="C34" s="23">
        <v>214</v>
      </c>
      <c r="D34" s="23">
        <v>279</v>
      </c>
      <c r="E34" s="23">
        <v>338</v>
      </c>
      <c r="F34" s="23">
        <v>508</v>
      </c>
      <c r="G34" s="23">
        <v>869</v>
      </c>
    </row>
    <row r="35" spans="1:7" ht="13.5">
      <c r="A35" s="3" t="s">
        <v>101</v>
      </c>
      <c r="B35" s="23">
        <v>1930</v>
      </c>
      <c r="C35" s="23">
        <v>1930</v>
      </c>
      <c r="D35" s="23">
        <v>1935</v>
      </c>
      <c r="E35" s="23">
        <v>1927</v>
      </c>
      <c r="F35" s="23">
        <v>1894</v>
      </c>
      <c r="G35" s="23">
        <v>1896</v>
      </c>
    </row>
    <row r="36" spans="1:7" ht="13.5">
      <c r="A36" s="3" t="s">
        <v>102</v>
      </c>
      <c r="B36" s="23">
        <v>147</v>
      </c>
      <c r="C36" s="23">
        <v>119</v>
      </c>
      <c r="D36" s="23">
        <v>141</v>
      </c>
      <c r="E36" s="23">
        <v>159</v>
      </c>
      <c r="F36" s="23">
        <v>185</v>
      </c>
      <c r="G36" s="23"/>
    </row>
    <row r="37" spans="1:7" ht="13.5">
      <c r="A37" s="3" t="s">
        <v>103</v>
      </c>
      <c r="B37" s="23">
        <v>108</v>
      </c>
      <c r="C37" s="23">
        <v>47</v>
      </c>
      <c r="D37" s="23">
        <v>44</v>
      </c>
      <c r="E37" s="23">
        <v>25</v>
      </c>
      <c r="F37" s="23">
        <v>8</v>
      </c>
      <c r="G37" s="23">
        <v>55</v>
      </c>
    </row>
    <row r="38" spans="1:7" ht="13.5">
      <c r="A38" s="3" t="s">
        <v>104</v>
      </c>
      <c r="B38" s="23">
        <v>280</v>
      </c>
      <c r="C38" s="23">
        <v>280</v>
      </c>
      <c r="D38" s="23">
        <v>282</v>
      </c>
      <c r="E38" s="23">
        <v>283</v>
      </c>
      <c r="F38" s="23">
        <v>284</v>
      </c>
      <c r="G38" s="23">
        <v>367</v>
      </c>
    </row>
    <row r="39" spans="1:7" ht="13.5">
      <c r="A39" s="3" t="s">
        <v>105</v>
      </c>
      <c r="B39" s="23">
        <v>9211</v>
      </c>
      <c r="C39" s="23">
        <v>9671</v>
      </c>
      <c r="D39" s="23">
        <v>10443</v>
      </c>
      <c r="E39" s="23">
        <v>11135</v>
      </c>
      <c r="F39" s="23">
        <v>12147</v>
      </c>
      <c r="G39" s="23">
        <v>17909</v>
      </c>
    </row>
    <row r="40" spans="1:7" ht="13.5">
      <c r="A40" s="3" t="s">
        <v>106</v>
      </c>
      <c r="B40" s="23">
        <v>8</v>
      </c>
      <c r="C40" s="23">
        <v>10</v>
      </c>
      <c r="D40" s="23">
        <v>12</v>
      </c>
      <c r="E40" s="23">
        <v>10</v>
      </c>
      <c r="F40" s="23">
        <v>11</v>
      </c>
      <c r="G40" s="23">
        <v>0</v>
      </c>
    </row>
    <row r="41" spans="1:7" ht="13.5">
      <c r="A41" s="3" t="s">
        <v>107</v>
      </c>
      <c r="B41" s="23">
        <v>63</v>
      </c>
      <c r="C41" s="23">
        <v>183</v>
      </c>
      <c r="D41" s="23">
        <v>345</v>
      </c>
      <c r="E41" s="23">
        <v>524</v>
      </c>
      <c r="F41" s="23">
        <v>708</v>
      </c>
      <c r="G41" s="23">
        <v>789</v>
      </c>
    </row>
    <row r="42" spans="1:7" ht="13.5">
      <c r="A42" s="3" t="s">
        <v>108</v>
      </c>
      <c r="B42" s="23">
        <v>15</v>
      </c>
      <c r="C42" s="23">
        <v>15</v>
      </c>
      <c r="D42" s="23">
        <v>15</v>
      </c>
      <c r="E42" s="23">
        <v>15</v>
      </c>
      <c r="F42" s="23">
        <v>15</v>
      </c>
      <c r="G42" s="23">
        <v>15</v>
      </c>
    </row>
    <row r="43" spans="1:7" ht="13.5">
      <c r="A43" s="3" t="s">
        <v>102</v>
      </c>
      <c r="B43" s="23">
        <v>4</v>
      </c>
      <c r="C43" s="23">
        <v>1</v>
      </c>
      <c r="D43" s="23"/>
      <c r="E43" s="23"/>
      <c r="F43" s="23"/>
      <c r="G43" s="23"/>
    </row>
    <row r="44" spans="1:7" ht="13.5">
      <c r="A44" s="3" t="s">
        <v>109</v>
      </c>
      <c r="B44" s="23">
        <v>92</v>
      </c>
      <c r="C44" s="23">
        <v>210</v>
      </c>
      <c r="D44" s="23">
        <v>373</v>
      </c>
      <c r="E44" s="23">
        <v>549</v>
      </c>
      <c r="F44" s="23">
        <v>735</v>
      </c>
      <c r="G44" s="23">
        <v>805</v>
      </c>
    </row>
    <row r="45" spans="1:7" ht="13.5">
      <c r="A45" s="3" t="s">
        <v>110</v>
      </c>
      <c r="B45" s="23">
        <v>1375</v>
      </c>
      <c r="C45" s="23">
        <v>1131</v>
      </c>
      <c r="D45" s="23">
        <v>977</v>
      </c>
      <c r="E45" s="23">
        <v>1140</v>
      </c>
      <c r="F45" s="23">
        <v>1080</v>
      </c>
      <c r="G45" s="23">
        <v>1580</v>
      </c>
    </row>
    <row r="46" spans="1:7" ht="13.5">
      <c r="A46" s="3" t="s">
        <v>111</v>
      </c>
      <c r="B46" s="23">
        <v>5237</v>
      </c>
      <c r="C46" s="23">
        <v>5647</v>
      </c>
      <c r="D46" s="23">
        <v>5102</v>
      </c>
      <c r="E46" s="23">
        <v>4461</v>
      </c>
      <c r="F46" s="23">
        <v>3321</v>
      </c>
      <c r="G46" s="23">
        <v>3760</v>
      </c>
    </row>
    <row r="47" spans="1:7" ht="13.5">
      <c r="A47" s="3" t="s">
        <v>112</v>
      </c>
      <c r="B47" s="23">
        <v>1209</v>
      </c>
      <c r="C47" s="23">
        <v>1259</v>
      </c>
      <c r="D47" s="23">
        <v>1500</v>
      </c>
      <c r="E47" s="23">
        <v>2054</v>
      </c>
      <c r="F47" s="23">
        <v>3045</v>
      </c>
      <c r="G47" s="23">
        <v>239</v>
      </c>
    </row>
    <row r="48" spans="1:7" ht="13.5">
      <c r="A48" s="3" t="s">
        <v>113</v>
      </c>
      <c r="B48" s="23">
        <v>4</v>
      </c>
      <c r="C48" s="23">
        <v>0</v>
      </c>
      <c r="D48" s="23">
        <v>0</v>
      </c>
      <c r="E48" s="23"/>
      <c r="F48" s="23">
        <v>1</v>
      </c>
      <c r="G48" s="23">
        <v>1</v>
      </c>
    </row>
    <row r="49" spans="1:7" ht="13.5">
      <c r="A49" s="3" t="s">
        <v>114</v>
      </c>
      <c r="B49" s="23">
        <v>9</v>
      </c>
      <c r="C49" s="23">
        <v>4</v>
      </c>
      <c r="D49" s="23">
        <v>6</v>
      </c>
      <c r="E49" s="23">
        <v>8</v>
      </c>
      <c r="F49" s="23">
        <v>11</v>
      </c>
      <c r="G49" s="23">
        <v>15</v>
      </c>
    </row>
    <row r="50" spans="1:7" ht="13.5">
      <c r="A50" s="3" t="s">
        <v>115</v>
      </c>
      <c r="B50" s="23">
        <v>641</v>
      </c>
      <c r="C50" s="23">
        <v>713</v>
      </c>
      <c r="D50" s="23">
        <v>782</v>
      </c>
      <c r="E50" s="23">
        <v>842</v>
      </c>
      <c r="F50" s="23">
        <v>917</v>
      </c>
      <c r="G50" s="23"/>
    </row>
    <row r="51" spans="1:7" ht="13.5">
      <c r="A51" s="3" t="s">
        <v>116</v>
      </c>
      <c r="B51" s="23">
        <v>1121</v>
      </c>
      <c r="C51" s="23">
        <v>1242</v>
      </c>
      <c r="D51" s="23">
        <v>975</v>
      </c>
      <c r="E51" s="23">
        <v>1048</v>
      </c>
      <c r="F51" s="23">
        <v>1487</v>
      </c>
      <c r="G51" s="23">
        <v>2743</v>
      </c>
    </row>
    <row r="52" spans="1:7" ht="13.5">
      <c r="A52" s="3" t="s">
        <v>93</v>
      </c>
      <c r="B52" s="23">
        <v>224</v>
      </c>
      <c r="C52" s="23">
        <v>282</v>
      </c>
      <c r="D52" s="23">
        <v>339</v>
      </c>
      <c r="E52" s="23">
        <v>410</v>
      </c>
      <c r="F52" s="23">
        <v>465</v>
      </c>
      <c r="G52" s="23">
        <v>113</v>
      </c>
    </row>
    <row r="53" spans="1:7" ht="13.5">
      <c r="A53" s="3" t="s">
        <v>94</v>
      </c>
      <c r="B53" s="23">
        <v>-4</v>
      </c>
      <c r="C53" s="23">
        <v>0</v>
      </c>
      <c r="D53" s="23">
        <v>0</v>
      </c>
      <c r="E53" s="23">
        <v>0</v>
      </c>
      <c r="F53" s="23">
        <v>-1</v>
      </c>
      <c r="G53" s="23">
        <v>-1</v>
      </c>
    </row>
    <row r="54" spans="1:7" ht="13.5">
      <c r="A54" s="3" t="s">
        <v>117</v>
      </c>
      <c r="B54" s="23">
        <v>9820</v>
      </c>
      <c r="C54" s="23">
        <v>10282</v>
      </c>
      <c r="D54" s="23">
        <v>9683</v>
      </c>
      <c r="E54" s="23">
        <v>9965</v>
      </c>
      <c r="F54" s="23">
        <v>10329</v>
      </c>
      <c r="G54" s="23">
        <v>8453</v>
      </c>
    </row>
    <row r="55" spans="1:7" ht="13.5">
      <c r="A55" s="2" t="s">
        <v>118</v>
      </c>
      <c r="B55" s="23">
        <v>19124</v>
      </c>
      <c r="C55" s="23">
        <v>20164</v>
      </c>
      <c r="D55" s="23">
        <v>20500</v>
      </c>
      <c r="E55" s="23">
        <v>21650</v>
      </c>
      <c r="F55" s="23">
        <v>23211</v>
      </c>
      <c r="G55" s="23">
        <v>27168</v>
      </c>
    </row>
    <row r="56" spans="1:7" ht="14.25" thickBot="1">
      <c r="A56" s="4" t="s">
        <v>119</v>
      </c>
      <c r="B56" s="24">
        <v>30507</v>
      </c>
      <c r="C56" s="24">
        <v>31953</v>
      </c>
      <c r="D56" s="24">
        <v>37923</v>
      </c>
      <c r="E56" s="24">
        <v>38463</v>
      </c>
      <c r="F56" s="24">
        <v>36290</v>
      </c>
      <c r="G56" s="24">
        <v>46295</v>
      </c>
    </row>
    <row r="57" spans="1:7" ht="14.25" thickTop="1">
      <c r="A57" s="2" t="s">
        <v>120</v>
      </c>
      <c r="B57" s="23">
        <v>56</v>
      </c>
      <c r="C57" s="23">
        <v>75</v>
      </c>
      <c r="D57" s="23">
        <v>143</v>
      </c>
      <c r="E57" s="23">
        <v>50</v>
      </c>
      <c r="F57" s="23">
        <v>18</v>
      </c>
      <c r="G57" s="23">
        <v>9</v>
      </c>
    </row>
    <row r="58" spans="1:7" ht="13.5">
      <c r="A58" s="2" t="s">
        <v>121</v>
      </c>
      <c r="B58" s="23">
        <v>3054</v>
      </c>
      <c r="C58" s="23">
        <v>3160</v>
      </c>
      <c r="D58" s="23">
        <v>5171</v>
      </c>
      <c r="E58" s="23">
        <v>5292</v>
      </c>
      <c r="F58" s="23">
        <v>3670</v>
      </c>
      <c r="G58" s="23">
        <v>5740</v>
      </c>
    </row>
    <row r="59" spans="1:7" ht="13.5">
      <c r="A59" s="2" t="s">
        <v>122</v>
      </c>
      <c r="B59" s="23">
        <v>5013</v>
      </c>
      <c r="C59" s="23">
        <v>1401</v>
      </c>
      <c r="D59" s="23">
        <v>2031</v>
      </c>
      <c r="E59" s="23">
        <v>1390</v>
      </c>
      <c r="F59" s="23">
        <v>1439</v>
      </c>
      <c r="G59" s="23">
        <v>5760</v>
      </c>
    </row>
    <row r="60" spans="1:7" ht="13.5">
      <c r="A60" s="2" t="s">
        <v>123</v>
      </c>
      <c r="B60" s="23">
        <v>1739</v>
      </c>
      <c r="C60" s="23">
        <v>7925</v>
      </c>
      <c r="D60" s="23">
        <v>8870</v>
      </c>
      <c r="E60" s="23">
        <v>7728</v>
      </c>
      <c r="F60" s="23">
        <v>2156</v>
      </c>
      <c r="G60" s="23">
        <v>4811</v>
      </c>
    </row>
    <row r="61" spans="1:7" ht="13.5">
      <c r="A61" s="2" t="s">
        <v>124</v>
      </c>
      <c r="B61" s="23"/>
      <c r="C61" s="23"/>
      <c r="D61" s="23"/>
      <c r="E61" s="23"/>
      <c r="F61" s="23"/>
      <c r="G61" s="23">
        <v>500</v>
      </c>
    </row>
    <row r="62" spans="1:7" ht="13.5">
      <c r="A62" s="2" t="s">
        <v>125</v>
      </c>
      <c r="B62" s="23">
        <v>46</v>
      </c>
      <c r="C62" s="23">
        <v>38</v>
      </c>
      <c r="D62" s="23">
        <v>36</v>
      </c>
      <c r="E62" s="23">
        <v>32</v>
      </c>
      <c r="F62" s="23">
        <v>31</v>
      </c>
      <c r="G62" s="23"/>
    </row>
    <row r="63" spans="1:7" ht="13.5">
      <c r="A63" s="2" t="s">
        <v>126</v>
      </c>
      <c r="B63" s="23">
        <v>361</v>
      </c>
      <c r="C63" s="23">
        <v>274</v>
      </c>
      <c r="D63" s="23">
        <v>400</v>
      </c>
      <c r="E63" s="23">
        <v>180</v>
      </c>
      <c r="F63" s="23">
        <v>269</v>
      </c>
      <c r="G63" s="23">
        <v>2783</v>
      </c>
    </row>
    <row r="64" spans="1:7" ht="13.5">
      <c r="A64" s="2" t="s">
        <v>127</v>
      </c>
      <c r="B64" s="23">
        <v>1121</v>
      </c>
      <c r="C64" s="23">
        <v>1320</v>
      </c>
      <c r="D64" s="23">
        <v>1686</v>
      </c>
      <c r="E64" s="23">
        <v>1741</v>
      </c>
      <c r="F64" s="23">
        <v>1710</v>
      </c>
      <c r="G64" s="23">
        <v>2224</v>
      </c>
    </row>
    <row r="65" spans="1:7" ht="13.5">
      <c r="A65" s="2" t="s">
        <v>128</v>
      </c>
      <c r="B65" s="23">
        <v>23</v>
      </c>
      <c r="C65" s="23">
        <v>16</v>
      </c>
      <c r="D65" s="23">
        <v>564</v>
      </c>
      <c r="E65" s="23">
        <v>22</v>
      </c>
      <c r="F65" s="23">
        <v>43</v>
      </c>
      <c r="G65" s="23">
        <v>15</v>
      </c>
    </row>
    <row r="66" spans="1:7" ht="13.5">
      <c r="A66" s="2" t="s">
        <v>129</v>
      </c>
      <c r="B66" s="23"/>
      <c r="C66" s="23"/>
      <c r="D66" s="23"/>
      <c r="E66" s="23"/>
      <c r="F66" s="23">
        <v>183</v>
      </c>
      <c r="G66" s="23"/>
    </row>
    <row r="67" spans="1:7" ht="13.5">
      <c r="A67" s="2" t="s">
        <v>130</v>
      </c>
      <c r="B67" s="23">
        <v>37</v>
      </c>
      <c r="C67" s="23">
        <v>95</v>
      </c>
      <c r="D67" s="23">
        <v>44</v>
      </c>
      <c r="E67" s="23">
        <v>16</v>
      </c>
      <c r="F67" s="23">
        <v>32</v>
      </c>
      <c r="G67" s="23">
        <v>86</v>
      </c>
    </row>
    <row r="68" spans="1:7" ht="13.5">
      <c r="A68" s="2" t="s">
        <v>131</v>
      </c>
      <c r="B68" s="23">
        <v>149</v>
      </c>
      <c r="C68" s="23">
        <v>170</v>
      </c>
      <c r="D68" s="23">
        <v>228</v>
      </c>
      <c r="E68" s="23">
        <v>148</v>
      </c>
      <c r="F68" s="23">
        <v>105</v>
      </c>
      <c r="G68" s="23">
        <v>282</v>
      </c>
    </row>
    <row r="69" spans="1:7" ht="13.5">
      <c r="A69" s="2" t="s">
        <v>132</v>
      </c>
      <c r="B69" s="23"/>
      <c r="C69" s="23"/>
      <c r="D69" s="23">
        <v>2</v>
      </c>
      <c r="E69" s="23">
        <v>0</v>
      </c>
      <c r="F69" s="23">
        <v>0</v>
      </c>
      <c r="G69" s="23">
        <v>4</v>
      </c>
    </row>
    <row r="70" spans="1:7" ht="13.5">
      <c r="A70" s="2" t="s">
        <v>93</v>
      </c>
      <c r="B70" s="23">
        <v>35</v>
      </c>
      <c r="C70" s="23">
        <v>33</v>
      </c>
      <c r="D70" s="23">
        <v>111</v>
      </c>
      <c r="E70" s="23">
        <v>216</v>
      </c>
      <c r="F70" s="23">
        <v>242</v>
      </c>
      <c r="G70" s="23">
        <v>94</v>
      </c>
    </row>
    <row r="71" spans="1:7" ht="13.5">
      <c r="A71" s="2" t="s">
        <v>133</v>
      </c>
      <c r="B71" s="23">
        <v>11638</v>
      </c>
      <c r="C71" s="23">
        <v>14512</v>
      </c>
      <c r="D71" s="23">
        <v>19291</v>
      </c>
      <c r="E71" s="23">
        <v>16821</v>
      </c>
      <c r="F71" s="23">
        <v>9905</v>
      </c>
      <c r="G71" s="23">
        <v>22313</v>
      </c>
    </row>
    <row r="72" spans="1:7" ht="13.5">
      <c r="A72" s="2" t="s">
        <v>134</v>
      </c>
      <c r="B72" s="23">
        <v>5997</v>
      </c>
      <c r="C72" s="23">
        <v>4082</v>
      </c>
      <c r="D72" s="23">
        <v>4757</v>
      </c>
      <c r="E72" s="23">
        <v>8842</v>
      </c>
      <c r="F72" s="23">
        <v>16064</v>
      </c>
      <c r="G72" s="23">
        <v>14143</v>
      </c>
    </row>
    <row r="73" spans="1:7" ht="13.5">
      <c r="A73" s="2" t="s">
        <v>125</v>
      </c>
      <c r="B73" s="23">
        <v>113</v>
      </c>
      <c r="C73" s="23">
        <v>88</v>
      </c>
      <c r="D73" s="23">
        <v>111</v>
      </c>
      <c r="E73" s="23">
        <v>134</v>
      </c>
      <c r="F73" s="23">
        <v>163</v>
      </c>
      <c r="G73" s="23"/>
    </row>
    <row r="74" spans="1:7" ht="13.5">
      <c r="A74" s="2" t="s">
        <v>135</v>
      </c>
      <c r="B74" s="23">
        <v>1835</v>
      </c>
      <c r="C74" s="23">
        <v>1559</v>
      </c>
      <c r="D74" s="23">
        <v>1210</v>
      </c>
      <c r="E74" s="23">
        <v>1299</v>
      </c>
      <c r="F74" s="23">
        <v>1056</v>
      </c>
      <c r="G74" s="23">
        <v>1289</v>
      </c>
    </row>
    <row r="75" spans="1:7" ht="13.5">
      <c r="A75" s="2" t="s">
        <v>136</v>
      </c>
      <c r="B75" s="23">
        <v>190</v>
      </c>
      <c r="C75" s="23">
        <v>164</v>
      </c>
      <c r="D75" s="23">
        <v>140</v>
      </c>
      <c r="E75" s="23">
        <v>118</v>
      </c>
      <c r="F75" s="23">
        <v>127</v>
      </c>
      <c r="G75" s="23">
        <v>224</v>
      </c>
    </row>
    <row r="76" spans="1:7" ht="13.5">
      <c r="A76" s="2" t="s">
        <v>137</v>
      </c>
      <c r="B76" s="23">
        <v>68</v>
      </c>
      <c r="C76" s="23">
        <v>80</v>
      </c>
      <c r="D76" s="23">
        <v>137</v>
      </c>
      <c r="E76" s="23">
        <v>83</v>
      </c>
      <c r="F76" s="23">
        <v>71</v>
      </c>
      <c r="G76" s="23">
        <v>91</v>
      </c>
    </row>
    <row r="77" spans="1:7" ht="13.5">
      <c r="A77" s="2" t="s">
        <v>93</v>
      </c>
      <c r="B77" s="23">
        <v>59</v>
      </c>
      <c r="C77" s="23">
        <v>72</v>
      </c>
      <c r="D77" s="23">
        <v>96</v>
      </c>
      <c r="E77" s="23">
        <v>79</v>
      </c>
      <c r="F77" s="23">
        <v>214</v>
      </c>
      <c r="G77" s="23">
        <v>2</v>
      </c>
    </row>
    <row r="78" spans="1:7" ht="13.5">
      <c r="A78" s="2" t="s">
        <v>138</v>
      </c>
      <c r="B78" s="23">
        <v>8266</v>
      </c>
      <c r="C78" s="23">
        <v>6048</v>
      </c>
      <c r="D78" s="23">
        <v>6455</v>
      </c>
      <c r="E78" s="23">
        <v>10557</v>
      </c>
      <c r="F78" s="23">
        <v>17697</v>
      </c>
      <c r="G78" s="23">
        <v>15750</v>
      </c>
    </row>
    <row r="79" spans="1:7" ht="14.25" thickBot="1">
      <c r="A79" s="4" t="s">
        <v>139</v>
      </c>
      <c r="B79" s="24">
        <v>19904</v>
      </c>
      <c r="C79" s="24">
        <v>20560</v>
      </c>
      <c r="D79" s="24">
        <v>25746</v>
      </c>
      <c r="E79" s="24">
        <v>27379</v>
      </c>
      <c r="F79" s="24">
        <v>27602</v>
      </c>
      <c r="G79" s="24">
        <v>38064</v>
      </c>
    </row>
    <row r="80" spans="1:7" ht="14.25" thickTop="1">
      <c r="A80" s="2" t="s">
        <v>141</v>
      </c>
      <c r="B80" s="23">
        <v>2894</v>
      </c>
      <c r="C80" s="23">
        <v>2894</v>
      </c>
      <c r="D80" s="23">
        <v>2894</v>
      </c>
      <c r="E80" s="23">
        <v>2894</v>
      </c>
      <c r="F80" s="23">
        <v>1990</v>
      </c>
      <c r="G80" s="23">
        <v>1990</v>
      </c>
    </row>
    <row r="81" spans="1:7" ht="13.5">
      <c r="A81" s="3" t="s">
        <v>142</v>
      </c>
      <c r="B81" s="23">
        <v>3569</v>
      </c>
      <c r="C81" s="23">
        <v>3569</v>
      </c>
      <c r="D81" s="23">
        <v>3569</v>
      </c>
      <c r="E81" s="23">
        <v>3569</v>
      </c>
      <c r="F81" s="23">
        <v>2673</v>
      </c>
      <c r="G81" s="23">
        <v>2532</v>
      </c>
    </row>
    <row r="82" spans="1:7" ht="13.5">
      <c r="A82" s="3" t="s">
        <v>143</v>
      </c>
      <c r="B82" s="23">
        <v>3569</v>
      </c>
      <c r="C82" s="23">
        <v>3569</v>
      </c>
      <c r="D82" s="23">
        <v>3569</v>
      </c>
      <c r="E82" s="23">
        <v>3569</v>
      </c>
      <c r="F82" s="23">
        <v>2673</v>
      </c>
      <c r="G82" s="23">
        <v>2532</v>
      </c>
    </row>
    <row r="83" spans="1:7" ht="13.5">
      <c r="A83" s="3" t="s">
        <v>144</v>
      </c>
      <c r="B83" s="23">
        <v>497</v>
      </c>
      <c r="C83" s="23">
        <v>497</v>
      </c>
      <c r="D83" s="23">
        <v>497</v>
      </c>
      <c r="E83" s="23">
        <v>497</v>
      </c>
      <c r="F83" s="23">
        <v>497</v>
      </c>
      <c r="G83" s="23">
        <v>497</v>
      </c>
    </row>
    <row r="84" spans="1:7" ht="13.5">
      <c r="A84" s="5" t="s">
        <v>145</v>
      </c>
      <c r="B84" s="23">
        <v>1430</v>
      </c>
      <c r="C84" s="23">
        <v>1540</v>
      </c>
      <c r="D84" s="23">
        <v>1563</v>
      </c>
      <c r="E84" s="23">
        <v>1696</v>
      </c>
      <c r="F84" s="23">
        <v>1832</v>
      </c>
      <c r="G84" s="23">
        <v>596</v>
      </c>
    </row>
    <row r="85" spans="1:7" ht="13.5">
      <c r="A85" s="5" t="s">
        <v>146</v>
      </c>
      <c r="B85" s="23">
        <v>3146</v>
      </c>
      <c r="C85" s="23">
        <v>3146</v>
      </c>
      <c r="D85" s="23">
        <v>3146</v>
      </c>
      <c r="E85" s="23">
        <v>3146</v>
      </c>
      <c r="F85" s="23">
        <v>3146</v>
      </c>
      <c r="G85" s="23">
        <v>3146</v>
      </c>
    </row>
    <row r="86" spans="1:7" ht="13.5">
      <c r="A86" s="5" t="s">
        <v>147</v>
      </c>
      <c r="B86" s="23">
        <v>-983</v>
      </c>
      <c r="C86" s="23">
        <v>-208</v>
      </c>
      <c r="D86" s="23">
        <v>600</v>
      </c>
      <c r="E86" s="23">
        <v>-672</v>
      </c>
      <c r="F86" s="23">
        <v>-1523</v>
      </c>
      <c r="G86" s="23">
        <v>-725</v>
      </c>
    </row>
    <row r="87" spans="1:7" ht="13.5">
      <c r="A87" s="3" t="s">
        <v>148</v>
      </c>
      <c r="B87" s="23">
        <v>4091</v>
      </c>
      <c r="C87" s="23">
        <v>4975</v>
      </c>
      <c r="D87" s="23">
        <v>5808</v>
      </c>
      <c r="E87" s="23">
        <v>4668</v>
      </c>
      <c r="F87" s="23">
        <v>4133</v>
      </c>
      <c r="G87" s="23">
        <v>3515</v>
      </c>
    </row>
    <row r="88" spans="1:7" ht="13.5">
      <c r="A88" s="2" t="s">
        <v>149</v>
      </c>
      <c r="B88" s="23">
        <v>-195</v>
      </c>
      <c r="C88" s="23">
        <v>-195</v>
      </c>
      <c r="D88" s="23">
        <v>-194</v>
      </c>
      <c r="E88" s="23">
        <v>-194</v>
      </c>
      <c r="F88" s="23">
        <v>-193</v>
      </c>
      <c r="G88" s="23">
        <v>-193</v>
      </c>
    </row>
    <row r="89" spans="1:7" ht="13.5">
      <c r="A89" s="2" t="s">
        <v>150</v>
      </c>
      <c r="B89" s="23">
        <v>10359</v>
      </c>
      <c r="C89" s="23">
        <v>11245</v>
      </c>
      <c r="D89" s="23">
        <v>12077</v>
      </c>
      <c r="E89" s="23">
        <v>10938</v>
      </c>
      <c r="F89" s="23">
        <v>8604</v>
      </c>
      <c r="G89" s="23">
        <v>7844</v>
      </c>
    </row>
    <row r="90" spans="1:7" ht="13.5">
      <c r="A90" s="2" t="s">
        <v>151</v>
      </c>
      <c r="B90" s="23">
        <v>242</v>
      </c>
      <c r="C90" s="23">
        <v>147</v>
      </c>
      <c r="D90" s="23">
        <v>102</v>
      </c>
      <c r="E90" s="23">
        <v>150</v>
      </c>
      <c r="F90" s="23">
        <v>104</v>
      </c>
      <c r="G90" s="23">
        <v>388</v>
      </c>
    </row>
    <row r="91" spans="1:7" ht="13.5">
      <c r="A91" s="2" t="s">
        <v>152</v>
      </c>
      <c r="B91" s="23">
        <v>242</v>
      </c>
      <c r="C91" s="23">
        <v>147</v>
      </c>
      <c r="D91" s="23">
        <v>99</v>
      </c>
      <c r="E91" s="23">
        <v>145</v>
      </c>
      <c r="F91" s="23">
        <v>83</v>
      </c>
      <c r="G91" s="23">
        <v>385</v>
      </c>
    </row>
    <row r="92" spans="1:7" ht="13.5">
      <c r="A92" s="6" t="s">
        <v>153</v>
      </c>
      <c r="B92" s="23">
        <v>10602</v>
      </c>
      <c r="C92" s="23">
        <v>11393</v>
      </c>
      <c r="D92" s="23">
        <v>12177</v>
      </c>
      <c r="E92" s="23">
        <v>11083</v>
      </c>
      <c r="F92" s="23">
        <v>8687</v>
      </c>
      <c r="G92" s="23">
        <v>8230</v>
      </c>
    </row>
    <row r="93" spans="1:7" ht="14.25" thickBot="1">
      <c r="A93" s="7" t="s">
        <v>155</v>
      </c>
      <c r="B93" s="23">
        <v>30507</v>
      </c>
      <c r="C93" s="23">
        <v>31953</v>
      </c>
      <c r="D93" s="23">
        <v>37923</v>
      </c>
      <c r="E93" s="23">
        <v>38463</v>
      </c>
      <c r="F93" s="23">
        <v>36290</v>
      </c>
      <c r="G93" s="23">
        <v>46295</v>
      </c>
    </row>
    <row r="94" spans="1:7" ht="14.25" thickTop="1">
      <c r="A94" s="10"/>
      <c r="B94" s="25"/>
      <c r="C94" s="25"/>
      <c r="D94" s="25"/>
      <c r="E94" s="25"/>
      <c r="F94" s="25"/>
      <c r="G94" s="25"/>
    </row>
    <row r="96" ht="13.5">
      <c r="A96" s="21" t="s">
        <v>160</v>
      </c>
    </row>
    <row r="97" ht="13.5">
      <c r="A97" s="21" t="s">
        <v>161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2014-02-12T04:42:10Z</dcterms:created>
  <dcterms:modified xsi:type="dcterms:W3CDTF">2014-02-12T04:42:22Z</dcterms:modified>
  <cp:category/>
  <cp:version/>
  <cp:contentType/>
  <cp:contentStatus/>
</cp:coreProperties>
</file>