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<sst xmlns="http://schemas.openxmlformats.org/spreadsheetml/2006/main" count="707" uniqueCount="253">
  <si>
    <t>工場リニューアル費用</t>
  </si>
  <si>
    <t>少数株主損益調整前四半期純利益</t>
  </si>
  <si>
    <t>賃貸事業等売上高</t>
  </si>
  <si>
    <t>連結・損益計算書</t>
  </si>
  <si>
    <t>支払手形及び買掛金</t>
  </si>
  <si>
    <t>役員退職慰労引当金</t>
  </si>
  <si>
    <t>繰延ヘッジ損益</t>
  </si>
  <si>
    <t>為替換算調整勘定</t>
  </si>
  <si>
    <t>少数株主持分</t>
  </si>
  <si>
    <t>連結・貸借対照表</t>
  </si>
  <si>
    <t>累積四半期</t>
  </si>
  <si>
    <t>2013/04/01</t>
  </si>
  <si>
    <t>減損損失</t>
  </si>
  <si>
    <t>のれん償却額</t>
  </si>
  <si>
    <t>退職給付引当金の増減額（△は減少）</t>
  </si>
  <si>
    <t>役員退職慰労引当金の増減額（△は減少）</t>
  </si>
  <si>
    <t>受取利息及び受取配当金</t>
  </si>
  <si>
    <t>持分法による投資損益（△は益）</t>
  </si>
  <si>
    <t>投資有価証券売却損益（△は益）</t>
  </si>
  <si>
    <t>投資有価証券評価損益（△は益）</t>
  </si>
  <si>
    <t>有形固定資産売却損益（△は益）</t>
  </si>
  <si>
    <t>有形固定資産除却損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</si>
  <si>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</si>
  <si>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</si>
  <si>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</si>
  <si>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</si>
  <si>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</si>
  <si>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</si>
  <si>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</si>
  <si>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</si>
  <si>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定期預金の純増減額（△は増加）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</si>
  <si>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</si>
  <si>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</si>
  <si>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</si>
  <si>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</si>
  <si>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投資有価証券の売却及び償還による収入</t>
  </si>
  <si>
    <t>短期貸付金の純増減額（△は増加）</t>
  </si>
  <si>
    <t>長期貸付けによる支出</t>
  </si>
  <si>
    <t>長期貸付金の回収による収入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</si>
  <si>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</si>
  <si>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</si>
  <si>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</si>
  <si>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</si>
  <si>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社債の償還による支出</t>
  </si>
  <si>
    <t>自己株式の取得による支出</t>
  </si>
  <si>
    <t>自己株式の売却による収入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</si>
  <si>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</si>
  <si>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</si>
  <si>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</si>
  <si>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</si>
  <si>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</si>
  <si>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</si>
  <si>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連結・キャッシュフロー計算書</t>
  </si>
  <si>
    <t>為替差益</t>
  </si>
  <si>
    <t>負ののれん償却額</t>
  </si>
  <si>
    <t>持分法による投資利益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</si>
  <si>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</si>
  <si>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</si>
  <si>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</si>
  <si>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</si>
  <si>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</si>
  <si>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</si>
  <si>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</si>
  <si>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2013/06/28</t>
  </si>
  <si>
    <t>通期</t>
  </si>
  <si>
    <t>2013/03/31</t>
  </si>
  <si>
    <t>2012/03/31</t>
  </si>
  <si>
    <t>2011/06/30</t>
  </si>
  <si>
    <t>2011/03/31</t>
  </si>
  <si>
    <t>2010/03/31</t>
  </si>
  <si>
    <t>2009/06/29</t>
  </si>
  <si>
    <t>2009/03/31</t>
  </si>
  <si>
    <t>2008/03/31</t>
  </si>
  <si>
    <t>現金及び預金</t>
  </si>
  <si>
    <t>百万円</t>
  </si>
  <si>
    <t>受取手形</t>
  </si>
  <si>
    <t>売掛金</t>
  </si>
  <si>
    <t>有価証券</t>
  </si>
  <si>
    <t>商品及び製品</t>
  </si>
  <si>
    <t>仕掛品</t>
  </si>
  <si>
    <t>原材料及び貯蔵品</t>
  </si>
  <si>
    <t>前払費用</t>
  </si>
  <si>
    <t>繰延税金資産</t>
  </si>
  <si>
    <t>関係会社短期貸付金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</si>
  <si>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</si>
  <si>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</si>
  <si>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</si>
  <si>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</si>
  <si>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</si>
  <si>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</si>
  <si>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</si>
  <si>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</si>
  <si>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</si>
  <si>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</si>
  <si>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</si>
  <si>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</si>
  <si>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</si>
  <si>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</si>
  <si>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</si>
  <si>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</si>
  <si>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</si>
  <si>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</si>
  <si>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</si>
  <si>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借地権</t>
  </si>
  <si>
    <t>ソフトウエア</t>
  </si>
  <si>
    <t>無形固定資産</t>
  </si>
  <si>
    <t>投資有価証券</t>
  </si>
  <si>
    <t>関係会社株式</t>
  </si>
  <si>
    <t>出資金</t>
  </si>
  <si>
    <t>関係会社出資金</t>
  </si>
  <si>
    <t>長期貸付金</t>
  </si>
  <si>
    <t>関係会社長期貸付金</t>
  </si>
  <si>
    <t>破産更生債権等</t>
  </si>
  <si>
    <t>長期前払費用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</si>
  <si>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</si>
  <si>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</si>
  <si>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</si>
  <si>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</si>
  <si>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</si>
  <si>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</si>
  <si>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1年内償還予定の社債</t>
  </si>
  <si>
    <t>リース債務</t>
  </si>
  <si>
    <t>未払金</t>
  </si>
  <si>
    <t>設備関係未払金</t>
  </si>
  <si>
    <t>未払費用</t>
  </si>
  <si>
    <t>未払法人税等</t>
  </si>
  <si>
    <t>未払消費税等</t>
  </si>
  <si>
    <t>預り金</t>
  </si>
  <si>
    <t>未払役員賞与</t>
  </si>
  <si>
    <t>資産除去債務</t>
  </si>
  <si>
    <t>流動負債</t>
  </si>
  <si>
    <t>社債</t>
  </si>
  <si>
    <t>長期借入金</t>
  </si>
  <si>
    <t>繰延税金負債</t>
  </si>
  <si>
    <t>退職給付引当金</t>
  </si>
  <si>
    <t>固定負債</t>
  </si>
  <si>
    <t>負債</t>
  </si>
  <si>
    <t>資本金</t>
  </si>
  <si>
    <t>資本準備金</t>
  </si>
  <si>
    <t>資本剰余金</t>
  </si>
  <si>
    <t>利益準備金</t>
  </si>
  <si>
    <t>特別償却準備金</t>
  </si>
  <si>
    <t>固定資産圧縮積立金</t>
  </si>
  <si>
    <t>圧縮記帳特別勘定積立金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</si>
  <si>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</si>
  <si>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</si>
  <si>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</si>
  <si>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</si>
  <si>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</si>
  <si>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</si>
  <si>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</si>
  <si>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</si>
  <si>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</si>
  <si>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</si>
  <si>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</si>
  <si>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レンゴー株式会社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</si>
  <si>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</si>
  <si>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</si>
  <si>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</si>
  <si>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</si>
  <si>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</si>
  <si>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</si>
  <si>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</si>
  <si>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</si>
  <si>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</si>
  <si>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製品売上高</t>
  </si>
  <si>
    <t>商品売上高</t>
  </si>
  <si>
    <t>売上高</t>
  </si>
  <si>
    <t>商品及び製品期首たな卸高</t>
  </si>
  <si>
    <t>当期商品仕入高</t>
  </si>
  <si>
    <t>当期製品製造原価</t>
  </si>
  <si>
    <t>合計</t>
  </si>
  <si>
    <t>他勘定振替高</t>
  </si>
  <si>
    <t>商品及び製品期末たな卸高</t>
  </si>
  <si>
    <t>売上原価</t>
  </si>
  <si>
    <t>売上総利益</t>
  </si>
  <si>
    <t>運賃及び荷造費</t>
  </si>
  <si>
    <t>給料及び手当</t>
  </si>
  <si>
    <t>減価償却費</t>
  </si>
  <si>
    <t>賃借料</t>
  </si>
  <si>
    <t>販売費・一般管理費</t>
  </si>
  <si>
    <t>営業利益</t>
  </si>
  <si>
    <t>受取利息</t>
  </si>
  <si>
    <t>有価証券利息</t>
  </si>
  <si>
    <t>受取配当金</t>
  </si>
  <si>
    <t>受取賃貸料</t>
  </si>
  <si>
    <t>投資損失引当金戻入額</t>
  </si>
  <si>
    <t>雑収益</t>
  </si>
  <si>
    <t>営業外収益</t>
  </si>
  <si>
    <t>支払利息</t>
  </si>
  <si>
    <t>出向者給与</t>
  </si>
  <si>
    <t>雑支出</t>
  </si>
  <si>
    <t>営業外費用</t>
  </si>
  <si>
    <t>経常利益</t>
  </si>
  <si>
    <t>受取補償金</t>
  </si>
  <si>
    <t>固定資産売却益</t>
  </si>
  <si>
    <t>受取保険金</t>
  </si>
  <si>
    <t>特別利益</t>
  </si>
  <si>
    <t>投資損失引当金繰入額</t>
  </si>
  <si>
    <t>固定資産圧縮損</t>
  </si>
  <si>
    <t>固定資産除売却損</t>
  </si>
  <si>
    <t>事業撤退損</t>
  </si>
  <si>
    <t>関係会社株式評価損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</si>
  <si>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</si>
  <si>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</si>
  <si>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</si>
  <si>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</si>
  <si>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</si>
  <si>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</si>
  <si>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</si>
  <si>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</si>
  <si>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</si>
  <si>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</si>
  <si>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2013/11/14</t>
  </si>
  <si>
    <t>2013/09/30</t>
  </si>
  <si>
    <t>2013/08/13</t>
  </si>
  <si>
    <t>2013/06/30</t>
  </si>
  <si>
    <t>2013/02/13</t>
  </si>
  <si>
    <t>2012/12/31</t>
  </si>
  <si>
    <t>2012/11/14</t>
  </si>
  <si>
    <t>2012/09/30</t>
  </si>
  <si>
    <t>2012/08/10</t>
  </si>
  <si>
    <t>2012/06/30</t>
  </si>
  <si>
    <t>2012/02/14</t>
  </si>
  <si>
    <t>2011/12/31</t>
  </si>
  <si>
    <t>2011/11/14</t>
  </si>
  <si>
    <t>2011/09/30</t>
  </si>
  <si>
    <t>2011/08/12</t>
  </si>
  <si>
    <t>2011/02/14</t>
  </si>
  <si>
    <t>2010/12/31</t>
  </si>
  <si>
    <t>2010/11/15</t>
  </si>
  <si>
    <t>2010/09/30</t>
  </si>
  <si>
    <t>2010/08/12</t>
  </si>
  <si>
    <t>2010/06/30</t>
  </si>
  <si>
    <t>2010/02/12</t>
  </si>
  <si>
    <t>2009/12/31</t>
  </si>
  <si>
    <t>2009/11/12</t>
  </si>
  <si>
    <t>2009/09/30</t>
  </si>
  <si>
    <t>2009/08/12</t>
  </si>
  <si>
    <t>2009/06/30</t>
  </si>
  <si>
    <t>2009/02/10</t>
  </si>
  <si>
    <t>2008/12/31</t>
  </si>
  <si>
    <t>2008/11/12</t>
  </si>
  <si>
    <t>2008/09/30</t>
  </si>
  <si>
    <t>2008/08/12</t>
  </si>
  <si>
    <t>2008/06/30</t>
  </si>
  <si>
    <t>受取手形及び営業未収入金</t>
  </si>
  <si>
    <t>建物及び構築物</t>
  </si>
  <si>
    <t>建物及び構築物（純額）</t>
  </si>
  <si>
    <t>機械装置及び運搬具</t>
  </si>
  <si>
    <t>機械装置及び運搬具（純額）</t>
  </si>
  <si>
    <t>その他（純額）</t>
  </si>
  <si>
    <t>のれん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</si>
</sst>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153</v>
      </c>
      <c r="B2" s="14">
        <v>3941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154</v>
      </c>
      <c r="B3" s="1" t="s">
        <v>155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56</v>
      </c>
      <c r="B4" s="15" t="str">
        <f>HYPERLINK("http://www.kabupro.jp/mark/20140214/S10017T1.htm","四半期報告書")</f>
        <v>四半期報告書</v>
      </c>
      <c r="C4" s="15" t="str">
        <f>HYPERLINK("http://www.kabupro.jp/mark/20131114/S1000HP0.htm","四半期報告書")</f>
        <v>四半期報告書</v>
      </c>
      <c r="D4" s="15" t="str">
        <f>HYPERLINK("http://www.kabupro.jp/mark/20130813/S000E9RD.htm","四半期報告書")</f>
        <v>四半期報告書</v>
      </c>
      <c r="E4" s="15" t="str">
        <f>HYPERLINK("http://www.kabupro.jp/mark/20130628/S000DVBC.htm","有価証券報告書")</f>
        <v>有価証券報告書</v>
      </c>
      <c r="F4" s="15" t="str">
        <f>HYPERLINK("http://www.kabupro.jp/mark/20140214/S10017T1.htm","四半期報告書")</f>
        <v>四半期報告書</v>
      </c>
      <c r="G4" s="15" t="str">
        <f>HYPERLINK("http://www.kabupro.jp/mark/20131114/S1000HP0.htm","四半期報告書")</f>
        <v>四半期報告書</v>
      </c>
      <c r="H4" s="15" t="str">
        <f>HYPERLINK("http://www.kabupro.jp/mark/20130813/S000E9RD.htm","四半期報告書")</f>
        <v>四半期報告書</v>
      </c>
      <c r="I4" s="15" t="str">
        <f>HYPERLINK("http://www.kabupro.jp/mark/20130628/S000DVBC.htm","有価証券報告書")</f>
        <v>有価証券報告書</v>
      </c>
      <c r="J4" s="15" t="str">
        <f>HYPERLINK("http://www.kabupro.jp/mark/20130213/S000CUID.htm","四半期報告書")</f>
        <v>四半期報告書</v>
      </c>
      <c r="K4" s="15" t="str">
        <f>HYPERLINK("http://www.kabupro.jp/mark/20121114/S000CB3X.htm","四半期報告書")</f>
        <v>四半期報告書</v>
      </c>
      <c r="L4" s="15" t="str">
        <f>HYPERLINK("http://www.kabupro.jp/mark/20120810/S000BP0T.htm","四半期報告書")</f>
        <v>四半期報告書</v>
      </c>
      <c r="M4" s="15" t="str">
        <f>HYPERLINK("http://www.kabupro.jp/mark/20110630/S0008RYZ.htm","有価証券報告書")</f>
        <v>有価証券報告書</v>
      </c>
      <c r="N4" s="15" t="str">
        <f>HYPERLINK("http://www.kabupro.jp/mark/20120214/S000ABC3.htm","四半期報告書")</f>
        <v>四半期報告書</v>
      </c>
      <c r="O4" s="15" t="str">
        <f>HYPERLINK("http://www.kabupro.jp/mark/20111114/S0009QTM.htm","四半期報告書")</f>
        <v>四半期報告書</v>
      </c>
      <c r="P4" s="15" t="str">
        <f>HYPERLINK("http://www.kabupro.jp/mark/20110812/S00095JG.htm","四半期報告書")</f>
        <v>四半期報告書</v>
      </c>
      <c r="Q4" s="15" t="str">
        <f>HYPERLINK("http://www.kabupro.jp/mark/20110630/S0008RYZ.htm","有価証券報告書")</f>
        <v>有価証券報告書</v>
      </c>
      <c r="R4" s="15" t="str">
        <f>HYPERLINK("http://www.kabupro.jp/mark/20110214/S0007SW8.htm","四半期報告書")</f>
        <v>四半期報告書</v>
      </c>
      <c r="S4" s="15" t="str">
        <f>HYPERLINK("http://www.kabupro.jp/mark/20101115/S00076FR.htm","四半期報告書")</f>
        <v>四半期報告書</v>
      </c>
      <c r="T4" s="15" t="str">
        <f>HYPERLINK("http://www.kabupro.jp/mark/20100812/S0006L2O.htm","四半期報告書")</f>
        <v>四半期報告書</v>
      </c>
      <c r="U4" s="15" t="str">
        <f>HYPERLINK("http://www.kabupro.jp/mark/20090629/S0003ENR.htm","有価証券報告書")</f>
        <v>有価証券報告書</v>
      </c>
      <c r="V4" s="15" t="str">
        <f>HYPERLINK("http://www.kabupro.jp/mark/20100212/S00055I1.htm","四半期報告書")</f>
        <v>四半期報告書</v>
      </c>
      <c r="W4" s="15" t="str">
        <f>HYPERLINK("http://www.kabupro.jp/mark/20091112/S0004JWN.htm","四半期報告書")</f>
        <v>四半期報告書</v>
      </c>
      <c r="X4" s="15" t="str">
        <f>HYPERLINK("http://www.kabupro.jp/mark/20090812/S0003XR8.htm","四半期報告書")</f>
        <v>四半期報告書</v>
      </c>
      <c r="Y4" s="15" t="str">
        <f>HYPERLINK("http://www.kabupro.jp/mark/20090629/S0003ENR.htm","有価証券報告書")</f>
        <v>有価証券報告書</v>
      </c>
    </row>
    <row r="5" spans="1:25" ht="14.25" thickBot="1">
      <c r="A5" s="11" t="s">
        <v>57</v>
      </c>
      <c r="B5" s="1" t="s">
        <v>210</v>
      </c>
      <c r="C5" s="1" t="s">
        <v>213</v>
      </c>
      <c r="D5" s="1" t="s">
        <v>215</v>
      </c>
      <c r="E5" s="1" t="s">
        <v>63</v>
      </c>
      <c r="F5" s="1" t="s">
        <v>210</v>
      </c>
      <c r="G5" s="1" t="s">
        <v>213</v>
      </c>
      <c r="H5" s="1" t="s">
        <v>215</v>
      </c>
      <c r="I5" s="1" t="s">
        <v>63</v>
      </c>
      <c r="J5" s="1" t="s">
        <v>217</v>
      </c>
      <c r="K5" s="1" t="s">
        <v>219</v>
      </c>
      <c r="L5" s="1" t="s">
        <v>221</v>
      </c>
      <c r="M5" s="1" t="s">
        <v>67</v>
      </c>
      <c r="N5" s="1" t="s">
        <v>223</v>
      </c>
      <c r="O5" s="1" t="s">
        <v>225</v>
      </c>
      <c r="P5" s="1" t="s">
        <v>227</v>
      </c>
      <c r="Q5" s="1" t="s">
        <v>67</v>
      </c>
      <c r="R5" s="1" t="s">
        <v>228</v>
      </c>
      <c r="S5" s="1" t="s">
        <v>230</v>
      </c>
      <c r="T5" s="1" t="s">
        <v>232</v>
      </c>
      <c r="U5" s="1" t="s">
        <v>70</v>
      </c>
      <c r="V5" s="1" t="s">
        <v>234</v>
      </c>
      <c r="W5" s="1" t="s">
        <v>236</v>
      </c>
      <c r="X5" s="1" t="s">
        <v>238</v>
      </c>
      <c r="Y5" s="1" t="s">
        <v>70</v>
      </c>
    </row>
    <row r="6" spans="1:25" ht="15" thickBot="1" thickTop="1">
      <c r="A6" s="10" t="s">
        <v>58</v>
      </c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59</v>
      </c>
      <c r="B7" s="14" t="s">
        <v>10</v>
      </c>
      <c r="C7" s="14" t="s">
        <v>10</v>
      </c>
      <c r="D7" s="14" t="s">
        <v>10</v>
      </c>
      <c r="E7" s="16" t="s">
        <v>64</v>
      </c>
      <c r="F7" s="14" t="s">
        <v>10</v>
      </c>
      <c r="G7" s="14" t="s">
        <v>10</v>
      </c>
      <c r="H7" s="14" t="s">
        <v>10</v>
      </c>
      <c r="I7" s="16" t="s">
        <v>64</v>
      </c>
      <c r="J7" s="14" t="s">
        <v>10</v>
      </c>
      <c r="K7" s="14" t="s">
        <v>10</v>
      </c>
      <c r="L7" s="14" t="s">
        <v>10</v>
      </c>
      <c r="M7" s="16" t="s">
        <v>64</v>
      </c>
      <c r="N7" s="14" t="s">
        <v>10</v>
      </c>
      <c r="O7" s="14" t="s">
        <v>10</v>
      </c>
      <c r="P7" s="14" t="s">
        <v>10</v>
      </c>
      <c r="Q7" s="16" t="s">
        <v>64</v>
      </c>
      <c r="R7" s="14" t="s">
        <v>10</v>
      </c>
      <c r="S7" s="14" t="s">
        <v>10</v>
      </c>
      <c r="T7" s="14" t="s">
        <v>10</v>
      </c>
      <c r="U7" s="16" t="s">
        <v>64</v>
      </c>
      <c r="V7" s="14" t="s">
        <v>10</v>
      </c>
      <c r="W7" s="14" t="s">
        <v>10</v>
      </c>
      <c r="X7" s="14" t="s">
        <v>10</v>
      </c>
      <c r="Y7" s="16" t="s">
        <v>64</v>
      </c>
    </row>
    <row r="8" spans="1:25" ht="13.5">
      <c r="A8" s="13" t="s">
        <v>60</v>
      </c>
      <c r="B8" s="1" t="s">
        <v>11</v>
      </c>
      <c r="C8" s="1" t="s">
        <v>11</v>
      </c>
      <c r="D8" s="1" t="s">
        <v>11</v>
      </c>
      <c r="E8" s="17" t="s">
        <v>159</v>
      </c>
      <c r="F8" s="1" t="s">
        <v>159</v>
      </c>
      <c r="G8" s="1" t="s">
        <v>159</v>
      </c>
      <c r="H8" s="1" t="s">
        <v>159</v>
      </c>
      <c r="I8" s="17" t="s">
        <v>160</v>
      </c>
      <c r="J8" s="1" t="s">
        <v>160</v>
      </c>
      <c r="K8" s="1" t="s">
        <v>160</v>
      </c>
      <c r="L8" s="1" t="s">
        <v>160</v>
      </c>
      <c r="M8" s="17" t="s">
        <v>161</v>
      </c>
      <c r="N8" s="1" t="s">
        <v>161</v>
      </c>
      <c r="O8" s="1" t="s">
        <v>161</v>
      </c>
      <c r="P8" s="1" t="s">
        <v>161</v>
      </c>
      <c r="Q8" s="17" t="s">
        <v>162</v>
      </c>
      <c r="R8" s="1" t="s">
        <v>162</v>
      </c>
      <c r="S8" s="1" t="s">
        <v>162</v>
      </c>
      <c r="T8" s="1" t="s">
        <v>162</v>
      </c>
      <c r="U8" s="17" t="s">
        <v>163</v>
      </c>
      <c r="V8" s="1" t="s">
        <v>163</v>
      </c>
      <c r="W8" s="1" t="s">
        <v>163</v>
      </c>
      <c r="X8" s="1" t="s">
        <v>163</v>
      </c>
      <c r="Y8" s="17" t="s">
        <v>164</v>
      </c>
    </row>
    <row r="9" spans="1:25" ht="13.5">
      <c r="A9" s="13" t="s">
        <v>61</v>
      </c>
      <c r="B9" s="1" t="s">
        <v>212</v>
      </c>
      <c r="C9" s="1" t="s">
        <v>214</v>
      </c>
      <c r="D9" s="1" t="s">
        <v>216</v>
      </c>
      <c r="E9" s="17" t="s">
        <v>65</v>
      </c>
      <c r="F9" s="1" t="s">
        <v>218</v>
      </c>
      <c r="G9" s="1" t="s">
        <v>220</v>
      </c>
      <c r="H9" s="1" t="s">
        <v>222</v>
      </c>
      <c r="I9" s="17" t="s">
        <v>66</v>
      </c>
      <c r="J9" s="1" t="s">
        <v>224</v>
      </c>
      <c r="K9" s="1" t="s">
        <v>226</v>
      </c>
      <c r="L9" s="1" t="s">
        <v>67</v>
      </c>
      <c r="M9" s="17" t="s">
        <v>68</v>
      </c>
      <c r="N9" s="1" t="s">
        <v>229</v>
      </c>
      <c r="O9" s="1" t="s">
        <v>231</v>
      </c>
      <c r="P9" s="1" t="s">
        <v>233</v>
      </c>
      <c r="Q9" s="17" t="s">
        <v>69</v>
      </c>
      <c r="R9" s="1" t="s">
        <v>235</v>
      </c>
      <c r="S9" s="1" t="s">
        <v>237</v>
      </c>
      <c r="T9" s="1" t="s">
        <v>239</v>
      </c>
      <c r="U9" s="17" t="s">
        <v>71</v>
      </c>
      <c r="V9" s="1" t="s">
        <v>241</v>
      </c>
      <c r="W9" s="1" t="s">
        <v>243</v>
      </c>
      <c r="X9" s="1" t="s">
        <v>245</v>
      </c>
      <c r="Y9" s="17" t="s">
        <v>72</v>
      </c>
    </row>
    <row r="10" spans="1:25" ht="14.25" thickBot="1">
      <c r="A10" s="13" t="s">
        <v>62</v>
      </c>
      <c r="B10" s="1" t="s">
        <v>74</v>
      </c>
      <c r="C10" s="1" t="s">
        <v>74</v>
      </c>
      <c r="D10" s="1" t="s">
        <v>74</v>
      </c>
      <c r="E10" s="17" t="s">
        <v>74</v>
      </c>
      <c r="F10" s="1" t="s">
        <v>74</v>
      </c>
      <c r="G10" s="1" t="s">
        <v>74</v>
      </c>
      <c r="H10" s="1" t="s">
        <v>74</v>
      </c>
      <c r="I10" s="17" t="s">
        <v>74</v>
      </c>
      <c r="J10" s="1" t="s">
        <v>74</v>
      </c>
      <c r="K10" s="1" t="s">
        <v>74</v>
      </c>
      <c r="L10" s="1" t="s">
        <v>74</v>
      </c>
      <c r="M10" s="17" t="s">
        <v>74</v>
      </c>
      <c r="N10" s="1" t="s">
        <v>74</v>
      </c>
      <c r="O10" s="1" t="s">
        <v>74</v>
      </c>
      <c r="P10" s="1" t="s">
        <v>74</v>
      </c>
      <c r="Q10" s="17" t="s">
        <v>74</v>
      </c>
      <c r="R10" s="1" t="s">
        <v>74</v>
      </c>
      <c r="S10" s="1" t="s">
        <v>74</v>
      </c>
      <c r="T10" s="1" t="s">
        <v>74</v>
      </c>
      <c r="U10" s="17" t="s">
        <v>74</v>
      </c>
      <c r="V10" s="1" t="s">
        <v>74</v>
      </c>
      <c r="W10" s="1" t="s">
        <v>74</v>
      </c>
      <c r="X10" s="1" t="s">
        <v>74</v>
      </c>
      <c r="Y10" s="17" t="s">
        <v>74</v>
      </c>
    </row>
    <row r="11" spans="1:25" ht="14.25" thickTop="1">
      <c r="A11" s="30" t="s">
        <v>167</v>
      </c>
      <c r="B11" s="27">
        <v>394800</v>
      </c>
      <c r="C11" s="27">
        <v>257262</v>
      </c>
      <c r="D11" s="27">
        <v>127258</v>
      </c>
      <c r="E11" s="21">
        <v>502625</v>
      </c>
      <c r="F11" s="27">
        <v>383757</v>
      </c>
      <c r="G11" s="27">
        <v>251215</v>
      </c>
      <c r="H11" s="27">
        <v>126080</v>
      </c>
      <c r="I11" s="21">
        <v>492628</v>
      </c>
      <c r="J11" s="27">
        <v>376059</v>
      </c>
      <c r="K11" s="27">
        <v>246765</v>
      </c>
      <c r="L11" s="27">
        <v>122397</v>
      </c>
      <c r="M11" s="21">
        <v>474878</v>
      </c>
      <c r="N11" s="27">
        <v>366607</v>
      </c>
      <c r="O11" s="27">
        <v>240700</v>
      </c>
      <c r="P11" s="27">
        <v>120102</v>
      </c>
      <c r="Q11" s="21">
        <v>457386</v>
      </c>
      <c r="R11" s="27">
        <v>347665</v>
      </c>
      <c r="S11" s="27">
        <v>224672</v>
      </c>
      <c r="T11" s="27">
        <v>107690</v>
      </c>
      <c r="U11" s="21">
        <v>446659</v>
      </c>
      <c r="V11" s="27">
        <v>351410</v>
      </c>
      <c r="W11" s="27">
        <v>232848</v>
      </c>
      <c r="X11" s="27">
        <v>115099</v>
      </c>
      <c r="Y11" s="21">
        <v>435338</v>
      </c>
    </row>
    <row r="12" spans="1:25" ht="13.5">
      <c r="A12" s="7" t="s">
        <v>174</v>
      </c>
      <c r="B12" s="28">
        <v>329106</v>
      </c>
      <c r="C12" s="28">
        <v>214125</v>
      </c>
      <c r="D12" s="28">
        <v>104827</v>
      </c>
      <c r="E12" s="22">
        <v>414156</v>
      </c>
      <c r="F12" s="28">
        <v>313661</v>
      </c>
      <c r="G12" s="28">
        <v>205972</v>
      </c>
      <c r="H12" s="28">
        <v>102970</v>
      </c>
      <c r="I12" s="22">
        <v>406431</v>
      </c>
      <c r="J12" s="28">
        <v>307535</v>
      </c>
      <c r="K12" s="28">
        <v>202013</v>
      </c>
      <c r="L12" s="28">
        <v>98989</v>
      </c>
      <c r="M12" s="22">
        <v>382990</v>
      </c>
      <c r="N12" s="28">
        <v>293304</v>
      </c>
      <c r="O12" s="28">
        <v>193576</v>
      </c>
      <c r="P12" s="28">
        <v>95508</v>
      </c>
      <c r="Q12" s="22">
        <v>365741</v>
      </c>
      <c r="R12" s="28">
        <v>275935</v>
      </c>
      <c r="S12" s="28">
        <v>179797</v>
      </c>
      <c r="T12" s="28">
        <v>86327</v>
      </c>
      <c r="U12" s="22">
        <v>376847</v>
      </c>
      <c r="V12" s="28">
        <v>296928</v>
      </c>
      <c r="W12" s="28">
        <v>197721</v>
      </c>
      <c r="X12" s="28">
        <v>96843</v>
      </c>
      <c r="Y12" s="22">
        <v>369112</v>
      </c>
    </row>
    <row r="13" spans="1:25" ht="13.5">
      <c r="A13" s="7" t="s">
        <v>175</v>
      </c>
      <c r="B13" s="28">
        <v>65694</v>
      </c>
      <c r="C13" s="28">
        <v>43137</v>
      </c>
      <c r="D13" s="28">
        <v>22431</v>
      </c>
      <c r="E13" s="22">
        <v>88468</v>
      </c>
      <c r="F13" s="28">
        <v>70095</v>
      </c>
      <c r="G13" s="28">
        <v>45243</v>
      </c>
      <c r="H13" s="28">
        <v>23109</v>
      </c>
      <c r="I13" s="22">
        <v>86196</v>
      </c>
      <c r="J13" s="28">
        <v>68523</v>
      </c>
      <c r="K13" s="28">
        <v>44751</v>
      </c>
      <c r="L13" s="28">
        <v>23408</v>
      </c>
      <c r="M13" s="22">
        <v>91888</v>
      </c>
      <c r="N13" s="28">
        <v>73303</v>
      </c>
      <c r="O13" s="28">
        <v>47123</v>
      </c>
      <c r="P13" s="28">
        <v>24594</v>
      </c>
      <c r="Q13" s="22">
        <v>91645</v>
      </c>
      <c r="R13" s="28">
        <v>71729</v>
      </c>
      <c r="S13" s="28">
        <v>44875</v>
      </c>
      <c r="T13" s="28">
        <v>21362</v>
      </c>
      <c r="U13" s="22">
        <v>69812</v>
      </c>
      <c r="V13" s="28">
        <v>54482</v>
      </c>
      <c r="W13" s="28">
        <v>35127</v>
      </c>
      <c r="X13" s="28">
        <v>18256</v>
      </c>
      <c r="Y13" s="22">
        <v>66226</v>
      </c>
    </row>
    <row r="14" spans="1:25" ht="13.5">
      <c r="A14" s="6" t="s">
        <v>176</v>
      </c>
      <c r="B14" s="28">
        <v>10511</v>
      </c>
      <c r="C14" s="28">
        <v>6793</v>
      </c>
      <c r="D14" s="28">
        <v>3363</v>
      </c>
      <c r="E14" s="22">
        <v>12604</v>
      </c>
      <c r="F14" s="28">
        <v>9504</v>
      </c>
      <c r="G14" s="28">
        <v>6149</v>
      </c>
      <c r="H14" s="28">
        <v>3047</v>
      </c>
      <c r="I14" s="22">
        <v>12253</v>
      </c>
      <c r="J14" s="28">
        <v>9376</v>
      </c>
      <c r="K14" s="28">
        <v>6115</v>
      </c>
      <c r="L14" s="28">
        <v>3002</v>
      </c>
      <c r="M14" s="22">
        <v>12226</v>
      </c>
      <c r="N14" s="28">
        <v>9383</v>
      </c>
      <c r="O14" s="28">
        <v>6131</v>
      </c>
      <c r="P14" s="28">
        <v>3054</v>
      </c>
      <c r="Q14" s="22">
        <v>11720</v>
      </c>
      <c r="R14" s="28">
        <v>8772</v>
      </c>
      <c r="S14" s="28">
        <v>5637</v>
      </c>
      <c r="T14" s="28">
        <v>2641</v>
      </c>
      <c r="U14" s="22">
        <v>10661</v>
      </c>
      <c r="V14" s="28">
        <v>8376</v>
      </c>
      <c r="W14" s="28">
        <v>5580</v>
      </c>
      <c r="X14" s="28">
        <v>2743</v>
      </c>
      <c r="Y14" s="22">
        <v>10820</v>
      </c>
    </row>
    <row r="15" spans="1:25" ht="13.5">
      <c r="A15" s="6" t="s">
        <v>177</v>
      </c>
      <c r="B15" s="28">
        <v>14880</v>
      </c>
      <c r="C15" s="28">
        <v>9817</v>
      </c>
      <c r="D15" s="28">
        <v>4921</v>
      </c>
      <c r="E15" s="22">
        <v>18687</v>
      </c>
      <c r="F15" s="28">
        <v>13924</v>
      </c>
      <c r="G15" s="28">
        <v>9306</v>
      </c>
      <c r="H15" s="28">
        <v>4715</v>
      </c>
      <c r="I15" s="22">
        <v>18127</v>
      </c>
      <c r="J15" s="28">
        <v>13664</v>
      </c>
      <c r="K15" s="28">
        <v>9087</v>
      </c>
      <c r="L15" s="28">
        <v>4600</v>
      </c>
      <c r="M15" s="22">
        <v>17663</v>
      </c>
      <c r="N15" s="28">
        <v>13347</v>
      </c>
      <c r="O15" s="28">
        <v>8900</v>
      </c>
      <c r="P15" s="28">
        <v>4533</v>
      </c>
      <c r="Q15" s="22">
        <v>17520</v>
      </c>
      <c r="R15" s="28">
        <v>12991</v>
      </c>
      <c r="S15" s="28">
        <v>8543</v>
      </c>
      <c r="T15" s="28">
        <v>4121</v>
      </c>
      <c r="U15" s="22">
        <v>16185</v>
      </c>
      <c r="V15" s="28">
        <v>12320</v>
      </c>
      <c r="W15" s="28">
        <v>8221</v>
      </c>
      <c r="X15" s="28">
        <v>4145</v>
      </c>
      <c r="Y15" s="22">
        <v>15804</v>
      </c>
    </row>
    <row r="16" spans="1:25" ht="13.5">
      <c r="A16" s="6" t="s">
        <v>13</v>
      </c>
      <c r="B16" s="28">
        <v>991</v>
      </c>
      <c r="C16" s="28">
        <v>575</v>
      </c>
      <c r="D16" s="28">
        <v>281</v>
      </c>
      <c r="E16" s="22">
        <v>1082</v>
      </c>
      <c r="F16" s="28">
        <v>740</v>
      </c>
      <c r="G16" s="28">
        <v>498</v>
      </c>
      <c r="H16" s="28">
        <v>250</v>
      </c>
      <c r="I16" s="22">
        <v>892</v>
      </c>
      <c r="J16" s="28">
        <v>652</v>
      </c>
      <c r="K16" s="28">
        <v>408</v>
      </c>
      <c r="L16" s="28">
        <v>195</v>
      </c>
      <c r="M16" s="22">
        <v>709</v>
      </c>
      <c r="N16" s="28">
        <v>527</v>
      </c>
      <c r="O16" s="28">
        <v>372</v>
      </c>
      <c r="P16" s="28">
        <v>184</v>
      </c>
      <c r="Q16" s="22">
        <v>610</v>
      </c>
      <c r="R16" s="28">
        <v>458</v>
      </c>
      <c r="S16" s="28">
        <v>301</v>
      </c>
      <c r="T16" s="28">
        <v>150</v>
      </c>
      <c r="U16" s="22">
        <v>604</v>
      </c>
      <c r="V16" s="28">
        <v>452</v>
      </c>
      <c r="W16" s="28">
        <v>306</v>
      </c>
      <c r="X16" s="28">
        <v>161</v>
      </c>
      <c r="Y16" s="22">
        <v>417</v>
      </c>
    </row>
    <row r="17" spans="1:25" ht="13.5">
      <c r="A17" s="6" t="s">
        <v>85</v>
      </c>
      <c r="B17" s="28">
        <v>24334</v>
      </c>
      <c r="C17" s="28">
        <v>16162</v>
      </c>
      <c r="D17" s="28">
        <v>8159</v>
      </c>
      <c r="E17" s="22">
        <v>32202</v>
      </c>
      <c r="F17" s="28">
        <v>23703</v>
      </c>
      <c r="G17" s="28">
        <v>15747</v>
      </c>
      <c r="H17" s="28">
        <v>7876</v>
      </c>
      <c r="I17" s="22">
        <v>29854</v>
      </c>
      <c r="J17" s="28">
        <v>22176</v>
      </c>
      <c r="K17" s="28">
        <v>14746</v>
      </c>
      <c r="L17" s="28">
        <v>7289</v>
      </c>
      <c r="M17" s="22">
        <v>24144</v>
      </c>
      <c r="N17" s="28">
        <v>21769</v>
      </c>
      <c r="O17" s="28">
        <v>14548</v>
      </c>
      <c r="P17" s="28">
        <v>7273</v>
      </c>
      <c r="Q17" s="22">
        <v>23670</v>
      </c>
      <c r="R17" s="28">
        <v>17532</v>
      </c>
      <c r="S17" s="28">
        <v>11481</v>
      </c>
      <c r="T17" s="28">
        <v>5371</v>
      </c>
      <c r="U17" s="22">
        <v>22952</v>
      </c>
      <c r="V17" s="28">
        <v>17497</v>
      </c>
      <c r="W17" s="28">
        <v>11751</v>
      </c>
      <c r="X17" s="28">
        <v>5795</v>
      </c>
      <c r="Y17" s="22">
        <v>22987</v>
      </c>
    </row>
    <row r="18" spans="1:25" ht="13.5">
      <c r="A18" s="6" t="s">
        <v>180</v>
      </c>
      <c r="B18" s="28">
        <v>50717</v>
      </c>
      <c r="C18" s="28">
        <v>33350</v>
      </c>
      <c r="D18" s="28">
        <v>16726</v>
      </c>
      <c r="E18" s="22">
        <v>64577</v>
      </c>
      <c r="F18" s="28">
        <v>47873</v>
      </c>
      <c r="G18" s="28">
        <v>31701</v>
      </c>
      <c r="H18" s="28">
        <v>15890</v>
      </c>
      <c r="I18" s="22">
        <v>61128</v>
      </c>
      <c r="J18" s="28">
        <v>45869</v>
      </c>
      <c r="K18" s="28">
        <v>30359</v>
      </c>
      <c r="L18" s="28">
        <v>15088</v>
      </c>
      <c r="M18" s="22">
        <v>59496</v>
      </c>
      <c r="N18" s="28">
        <v>45027</v>
      </c>
      <c r="O18" s="28">
        <v>29954</v>
      </c>
      <c r="P18" s="28">
        <v>15045</v>
      </c>
      <c r="Q18" s="22">
        <v>57918</v>
      </c>
      <c r="R18" s="28">
        <v>42959</v>
      </c>
      <c r="S18" s="28">
        <v>28076</v>
      </c>
      <c r="T18" s="28">
        <v>13313</v>
      </c>
      <c r="U18" s="22">
        <v>54599</v>
      </c>
      <c r="V18" s="28">
        <v>41761</v>
      </c>
      <c r="W18" s="28">
        <v>27840</v>
      </c>
      <c r="X18" s="28">
        <v>13807</v>
      </c>
      <c r="Y18" s="22">
        <v>53426</v>
      </c>
    </row>
    <row r="19" spans="1:25" ht="14.25" thickBot="1">
      <c r="A19" s="25" t="s">
        <v>181</v>
      </c>
      <c r="B19" s="29">
        <v>14976</v>
      </c>
      <c r="C19" s="29">
        <v>9787</v>
      </c>
      <c r="D19" s="29">
        <v>5704</v>
      </c>
      <c r="E19" s="23">
        <v>23890</v>
      </c>
      <c r="F19" s="29">
        <v>22222</v>
      </c>
      <c r="G19" s="29">
        <v>13541</v>
      </c>
      <c r="H19" s="29">
        <v>7219</v>
      </c>
      <c r="I19" s="23">
        <v>25068</v>
      </c>
      <c r="J19" s="29">
        <v>22654</v>
      </c>
      <c r="K19" s="29">
        <v>14392</v>
      </c>
      <c r="L19" s="29">
        <v>8319</v>
      </c>
      <c r="M19" s="23">
        <v>32391</v>
      </c>
      <c r="N19" s="29">
        <v>28275</v>
      </c>
      <c r="O19" s="29">
        <v>17169</v>
      </c>
      <c r="P19" s="29">
        <v>9548</v>
      </c>
      <c r="Q19" s="23">
        <v>33726</v>
      </c>
      <c r="R19" s="29">
        <v>28770</v>
      </c>
      <c r="S19" s="29">
        <v>16798</v>
      </c>
      <c r="T19" s="29">
        <v>8049</v>
      </c>
      <c r="U19" s="23">
        <v>15213</v>
      </c>
      <c r="V19" s="29">
        <v>12721</v>
      </c>
      <c r="W19" s="29">
        <v>7286</v>
      </c>
      <c r="X19" s="29">
        <v>4449</v>
      </c>
      <c r="Y19" s="23">
        <v>12799</v>
      </c>
    </row>
    <row r="20" spans="1:25" ht="14.25" thickTop="1">
      <c r="A20" s="6" t="s">
        <v>182</v>
      </c>
      <c r="B20" s="28">
        <v>291</v>
      </c>
      <c r="C20" s="28">
        <v>186</v>
      </c>
      <c r="D20" s="28">
        <v>91</v>
      </c>
      <c r="E20" s="22">
        <v>411</v>
      </c>
      <c r="F20" s="28">
        <v>295</v>
      </c>
      <c r="G20" s="28">
        <v>198</v>
      </c>
      <c r="H20" s="28">
        <v>101</v>
      </c>
      <c r="I20" s="22">
        <v>389</v>
      </c>
      <c r="J20" s="28">
        <v>304</v>
      </c>
      <c r="K20" s="28">
        <v>191</v>
      </c>
      <c r="L20" s="28">
        <v>100</v>
      </c>
      <c r="M20" s="22">
        <v>405</v>
      </c>
      <c r="N20" s="28">
        <v>303</v>
      </c>
      <c r="O20" s="28">
        <v>195</v>
      </c>
      <c r="P20" s="28">
        <v>95</v>
      </c>
      <c r="Q20" s="22">
        <v>399</v>
      </c>
      <c r="R20" s="28">
        <v>298</v>
      </c>
      <c r="S20" s="28">
        <v>197</v>
      </c>
      <c r="T20" s="28">
        <v>99</v>
      </c>
      <c r="U20" s="22">
        <v>540</v>
      </c>
      <c r="V20" s="28">
        <v>413</v>
      </c>
      <c r="W20" s="28">
        <v>275</v>
      </c>
      <c r="X20" s="28">
        <v>128</v>
      </c>
      <c r="Y20" s="22">
        <v>513</v>
      </c>
    </row>
    <row r="21" spans="1:25" ht="13.5">
      <c r="A21" s="6" t="s">
        <v>184</v>
      </c>
      <c r="B21" s="28">
        <v>1135</v>
      </c>
      <c r="C21" s="28">
        <v>710</v>
      </c>
      <c r="D21" s="28">
        <v>607</v>
      </c>
      <c r="E21" s="22">
        <v>1198</v>
      </c>
      <c r="F21" s="28">
        <v>1058</v>
      </c>
      <c r="G21" s="28">
        <v>635</v>
      </c>
      <c r="H21" s="28">
        <v>568</v>
      </c>
      <c r="I21" s="22">
        <v>1308</v>
      </c>
      <c r="J21" s="28">
        <v>1141</v>
      </c>
      <c r="K21" s="28">
        <v>735</v>
      </c>
      <c r="L21" s="28">
        <v>547</v>
      </c>
      <c r="M21" s="22">
        <v>1235</v>
      </c>
      <c r="N21" s="28">
        <v>1113</v>
      </c>
      <c r="O21" s="28">
        <v>632</v>
      </c>
      <c r="P21" s="28">
        <v>579</v>
      </c>
      <c r="Q21" s="22">
        <v>1086</v>
      </c>
      <c r="R21" s="28">
        <v>1012</v>
      </c>
      <c r="S21" s="28">
        <v>577</v>
      </c>
      <c r="T21" s="28">
        <v>473</v>
      </c>
      <c r="U21" s="22">
        <v>1221</v>
      </c>
      <c r="V21" s="28">
        <v>1131</v>
      </c>
      <c r="W21" s="28">
        <v>671</v>
      </c>
      <c r="X21" s="28">
        <v>602</v>
      </c>
      <c r="Y21" s="22">
        <v>996</v>
      </c>
    </row>
    <row r="22" spans="1:25" ht="13.5">
      <c r="A22" s="6" t="s">
        <v>53</v>
      </c>
      <c r="B22" s="28">
        <v>1149</v>
      </c>
      <c r="C22" s="28">
        <v>854</v>
      </c>
      <c r="D22" s="28">
        <v>574</v>
      </c>
      <c r="E22" s="22">
        <v>752</v>
      </c>
      <c r="F22" s="28">
        <v>80</v>
      </c>
      <c r="G22" s="28">
        <v>17</v>
      </c>
      <c r="H22" s="28">
        <v>98</v>
      </c>
      <c r="I22" s="22">
        <v>11</v>
      </c>
      <c r="J22" s="28"/>
      <c r="K22" s="28"/>
      <c r="L22" s="28"/>
      <c r="M22" s="22"/>
      <c r="N22" s="28"/>
      <c r="O22" s="28"/>
      <c r="P22" s="28"/>
      <c r="Q22" s="22"/>
      <c r="R22" s="28"/>
      <c r="S22" s="28"/>
      <c r="T22" s="28"/>
      <c r="U22" s="22"/>
      <c r="V22" s="28"/>
      <c r="W22" s="28"/>
      <c r="X22" s="28"/>
      <c r="Y22" s="22"/>
    </row>
    <row r="23" spans="1:25" ht="13.5">
      <c r="A23" s="6" t="s">
        <v>54</v>
      </c>
      <c r="B23" s="28">
        <v>351</v>
      </c>
      <c r="C23" s="28">
        <v>234</v>
      </c>
      <c r="D23" s="28">
        <v>117</v>
      </c>
      <c r="E23" s="22">
        <v>496</v>
      </c>
      <c r="F23" s="28">
        <v>379</v>
      </c>
      <c r="G23" s="28">
        <v>253</v>
      </c>
      <c r="H23" s="28">
        <v>126</v>
      </c>
      <c r="I23" s="22">
        <v>538</v>
      </c>
      <c r="J23" s="28">
        <v>412</v>
      </c>
      <c r="K23" s="28">
        <v>254</v>
      </c>
      <c r="L23" s="28">
        <v>127</v>
      </c>
      <c r="M23" s="22">
        <v>508</v>
      </c>
      <c r="N23" s="28">
        <v>372</v>
      </c>
      <c r="O23" s="28">
        <v>248</v>
      </c>
      <c r="P23" s="28">
        <v>130</v>
      </c>
      <c r="Q23" s="22">
        <v>365</v>
      </c>
      <c r="R23" s="28">
        <v>229</v>
      </c>
      <c r="S23" s="28">
        <v>133</v>
      </c>
      <c r="T23" s="28">
        <v>41</v>
      </c>
      <c r="U23" s="22">
        <v>193</v>
      </c>
      <c r="V23" s="28">
        <v>144</v>
      </c>
      <c r="W23" s="28">
        <v>96</v>
      </c>
      <c r="X23" s="28">
        <v>48</v>
      </c>
      <c r="Y23" s="22">
        <v>193</v>
      </c>
    </row>
    <row r="24" spans="1:25" ht="13.5">
      <c r="A24" s="6" t="s">
        <v>55</v>
      </c>
      <c r="B24" s="28">
        <v>498</v>
      </c>
      <c r="C24" s="28">
        <v>522</v>
      </c>
      <c r="D24" s="28">
        <v>78</v>
      </c>
      <c r="E24" s="22">
        <v>653</v>
      </c>
      <c r="F24" s="28">
        <v>381</v>
      </c>
      <c r="G24" s="28">
        <v>229</v>
      </c>
      <c r="H24" s="28">
        <v>76</v>
      </c>
      <c r="I24" s="22">
        <v>270</v>
      </c>
      <c r="J24" s="28">
        <v>237</v>
      </c>
      <c r="K24" s="28">
        <v>189</v>
      </c>
      <c r="L24" s="28"/>
      <c r="M24" s="22"/>
      <c r="N24" s="28"/>
      <c r="O24" s="28"/>
      <c r="P24" s="28">
        <v>12</v>
      </c>
      <c r="Q24" s="22"/>
      <c r="R24" s="28"/>
      <c r="S24" s="28">
        <v>111</v>
      </c>
      <c r="T24" s="28">
        <v>8</v>
      </c>
      <c r="U24" s="22"/>
      <c r="V24" s="28">
        <v>214</v>
      </c>
      <c r="W24" s="28">
        <v>265</v>
      </c>
      <c r="X24" s="28">
        <v>162</v>
      </c>
      <c r="Y24" s="22">
        <v>643</v>
      </c>
    </row>
    <row r="25" spans="1:25" ht="13.5">
      <c r="A25" s="6" t="s">
        <v>85</v>
      </c>
      <c r="B25" s="28">
        <v>1521</v>
      </c>
      <c r="C25" s="28">
        <v>1100</v>
      </c>
      <c r="D25" s="28">
        <v>666</v>
      </c>
      <c r="E25" s="22">
        <v>2223</v>
      </c>
      <c r="F25" s="28">
        <v>1603</v>
      </c>
      <c r="G25" s="28">
        <v>1197</v>
      </c>
      <c r="H25" s="28">
        <v>542</v>
      </c>
      <c r="I25" s="22">
        <v>2648</v>
      </c>
      <c r="J25" s="28">
        <v>1906</v>
      </c>
      <c r="K25" s="28">
        <v>1428</v>
      </c>
      <c r="L25" s="28">
        <v>635</v>
      </c>
      <c r="M25" s="22">
        <v>1805</v>
      </c>
      <c r="N25" s="28">
        <v>1582</v>
      </c>
      <c r="O25" s="28">
        <v>1128</v>
      </c>
      <c r="P25" s="28">
        <v>513</v>
      </c>
      <c r="Q25" s="22">
        <v>1700</v>
      </c>
      <c r="R25" s="28">
        <v>1151</v>
      </c>
      <c r="S25" s="28">
        <v>846</v>
      </c>
      <c r="T25" s="28">
        <v>377</v>
      </c>
      <c r="U25" s="22">
        <v>1521</v>
      </c>
      <c r="V25" s="28">
        <v>1105</v>
      </c>
      <c r="W25" s="28">
        <v>953</v>
      </c>
      <c r="X25" s="28">
        <v>458</v>
      </c>
      <c r="Y25" s="22">
        <v>1487</v>
      </c>
    </row>
    <row r="26" spans="1:25" ht="13.5">
      <c r="A26" s="6" t="s">
        <v>188</v>
      </c>
      <c r="B26" s="28">
        <v>4949</v>
      </c>
      <c r="C26" s="28">
        <v>3610</v>
      </c>
      <c r="D26" s="28">
        <v>2136</v>
      </c>
      <c r="E26" s="22">
        <v>5737</v>
      </c>
      <c r="F26" s="28">
        <v>3799</v>
      </c>
      <c r="G26" s="28">
        <v>2530</v>
      </c>
      <c r="H26" s="28">
        <v>1513</v>
      </c>
      <c r="I26" s="22">
        <v>5167</v>
      </c>
      <c r="J26" s="28">
        <v>4002</v>
      </c>
      <c r="K26" s="28">
        <v>2800</v>
      </c>
      <c r="L26" s="28">
        <v>1410</v>
      </c>
      <c r="M26" s="22">
        <v>4460</v>
      </c>
      <c r="N26" s="28">
        <v>3372</v>
      </c>
      <c r="O26" s="28">
        <v>2204</v>
      </c>
      <c r="P26" s="28">
        <v>1332</v>
      </c>
      <c r="Q26" s="22">
        <v>4053</v>
      </c>
      <c r="R26" s="28">
        <v>3073</v>
      </c>
      <c r="S26" s="28">
        <v>2121</v>
      </c>
      <c r="T26" s="28">
        <v>1125</v>
      </c>
      <c r="U26" s="22">
        <v>3973</v>
      </c>
      <c r="V26" s="28">
        <v>3383</v>
      </c>
      <c r="W26" s="28">
        <v>2509</v>
      </c>
      <c r="X26" s="28">
        <v>1521</v>
      </c>
      <c r="Y26" s="22">
        <v>4366</v>
      </c>
    </row>
    <row r="27" spans="1:25" ht="13.5">
      <c r="A27" s="6" t="s">
        <v>189</v>
      </c>
      <c r="B27" s="28">
        <v>1581</v>
      </c>
      <c r="C27" s="28">
        <v>1072</v>
      </c>
      <c r="D27" s="28">
        <v>533</v>
      </c>
      <c r="E27" s="22">
        <v>2474</v>
      </c>
      <c r="F27" s="28">
        <v>1854</v>
      </c>
      <c r="G27" s="28">
        <v>1248</v>
      </c>
      <c r="H27" s="28">
        <v>623</v>
      </c>
      <c r="I27" s="22">
        <v>2515</v>
      </c>
      <c r="J27" s="28">
        <v>1887</v>
      </c>
      <c r="K27" s="28">
        <v>1258</v>
      </c>
      <c r="L27" s="28">
        <v>625</v>
      </c>
      <c r="M27" s="22">
        <v>2559</v>
      </c>
      <c r="N27" s="28">
        <v>1940</v>
      </c>
      <c r="O27" s="28">
        <v>1309</v>
      </c>
      <c r="P27" s="28">
        <v>652</v>
      </c>
      <c r="Q27" s="22">
        <v>2857</v>
      </c>
      <c r="R27" s="28">
        <v>2149</v>
      </c>
      <c r="S27" s="28">
        <v>1430</v>
      </c>
      <c r="T27" s="28">
        <v>665</v>
      </c>
      <c r="U27" s="22">
        <v>2718</v>
      </c>
      <c r="V27" s="28">
        <v>2067</v>
      </c>
      <c r="W27" s="28">
        <v>1362</v>
      </c>
      <c r="X27" s="28">
        <v>680</v>
      </c>
      <c r="Y27" s="22">
        <v>2463</v>
      </c>
    </row>
    <row r="28" spans="1:25" ht="13.5">
      <c r="A28" s="6" t="s">
        <v>85</v>
      </c>
      <c r="B28" s="28">
        <v>2101</v>
      </c>
      <c r="C28" s="28">
        <v>1488</v>
      </c>
      <c r="D28" s="28">
        <v>659</v>
      </c>
      <c r="E28" s="22">
        <v>2017</v>
      </c>
      <c r="F28" s="28">
        <v>2231</v>
      </c>
      <c r="G28" s="28">
        <v>1520</v>
      </c>
      <c r="H28" s="28">
        <v>733</v>
      </c>
      <c r="I28" s="22">
        <v>2230</v>
      </c>
      <c r="J28" s="28">
        <v>2392</v>
      </c>
      <c r="K28" s="28">
        <v>1755</v>
      </c>
      <c r="L28" s="28">
        <v>711</v>
      </c>
      <c r="M28" s="22">
        <v>1812</v>
      </c>
      <c r="N28" s="28">
        <v>2381</v>
      </c>
      <c r="O28" s="28">
        <v>1648</v>
      </c>
      <c r="P28" s="28">
        <v>713</v>
      </c>
      <c r="Q28" s="22">
        <v>3354</v>
      </c>
      <c r="R28" s="28">
        <v>2508</v>
      </c>
      <c r="S28" s="28">
        <v>1794</v>
      </c>
      <c r="T28" s="28">
        <v>915</v>
      </c>
      <c r="U28" s="22">
        <v>3381</v>
      </c>
      <c r="V28" s="28">
        <v>2518</v>
      </c>
      <c r="W28" s="28">
        <v>1802</v>
      </c>
      <c r="X28" s="28">
        <v>850</v>
      </c>
      <c r="Y28" s="22">
        <v>3194</v>
      </c>
    </row>
    <row r="29" spans="1:25" ht="13.5">
      <c r="A29" s="6" t="s">
        <v>192</v>
      </c>
      <c r="B29" s="28">
        <v>3683</v>
      </c>
      <c r="C29" s="28">
        <v>2560</v>
      </c>
      <c r="D29" s="28">
        <v>1193</v>
      </c>
      <c r="E29" s="22">
        <v>5391</v>
      </c>
      <c r="F29" s="28">
        <v>4086</v>
      </c>
      <c r="G29" s="28">
        <v>2768</v>
      </c>
      <c r="H29" s="28">
        <v>1357</v>
      </c>
      <c r="I29" s="22">
        <v>5642</v>
      </c>
      <c r="J29" s="28">
        <v>4280</v>
      </c>
      <c r="K29" s="28">
        <v>3014</v>
      </c>
      <c r="L29" s="28">
        <v>1399</v>
      </c>
      <c r="M29" s="22">
        <v>5661</v>
      </c>
      <c r="N29" s="28">
        <v>4322</v>
      </c>
      <c r="O29" s="28">
        <v>2960</v>
      </c>
      <c r="P29" s="28">
        <v>1365</v>
      </c>
      <c r="Q29" s="22">
        <v>6394</v>
      </c>
      <c r="R29" s="28">
        <v>4663</v>
      </c>
      <c r="S29" s="28">
        <v>3225</v>
      </c>
      <c r="T29" s="28">
        <v>1580</v>
      </c>
      <c r="U29" s="22">
        <v>6171</v>
      </c>
      <c r="V29" s="28">
        <v>4585</v>
      </c>
      <c r="W29" s="28">
        <v>3165</v>
      </c>
      <c r="X29" s="28">
        <v>1531</v>
      </c>
      <c r="Y29" s="22">
        <v>5658</v>
      </c>
    </row>
    <row r="30" spans="1:25" ht="14.25" thickBot="1">
      <c r="A30" s="25" t="s">
        <v>193</v>
      </c>
      <c r="B30" s="29">
        <v>16242</v>
      </c>
      <c r="C30" s="29">
        <v>10836</v>
      </c>
      <c r="D30" s="29">
        <v>6647</v>
      </c>
      <c r="E30" s="23">
        <v>24236</v>
      </c>
      <c r="F30" s="29">
        <v>21936</v>
      </c>
      <c r="G30" s="29">
        <v>13302</v>
      </c>
      <c r="H30" s="29">
        <v>7376</v>
      </c>
      <c r="I30" s="23">
        <v>24592</v>
      </c>
      <c r="J30" s="29">
        <v>22376</v>
      </c>
      <c r="K30" s="29">
        <v>14179</v>
      </c>
      <c r="L30" s="29">
        <v>8331</v>
      </c>
      <c r="M30" s="23">
        <v>31189</v>
      </c>
      <c r="N30" s="29">
        <v>27326</v>
      </c>
      <c r="O30" s="29">
        <v>16413</v>
      </c>
      <c r="P30" s="29">
        <v>9514</v>
      </c>
      <c r="Q30" s="23">
        <v>31385</v>
      </c>
      <c r="R30" s="29">
        <v>27180</v>
      </c>
      <c r="S30" s="29">
        <v>15694</v>
      </c>
      <c r="T30" s="29">
        <v>7594</v>
      </c>
      <c r="U30" s="23">
        <v>13015</v>
      </c>
      <c r="V30" s="29">
        <v>11518</v>
      </c>
      <c r="W30" s="29">
        <v>6630</v>
      </c>
      <c r="X30" s="29">
        <v>4439</v>
      </c>
      <c r="Y30" s="23">
        <v>11507</v>
      </c>
    </row>
    <row r="31" spans="1:25" ht="14.25" thickTop="1">
      <c r="A31" s="6" t="s">
        <v>194</v>
      </c>
      <c r="B31" s="28">
        <v>971</v>
      </c>
      <c r="C31" s="28">
        <v>748</v>
      </c>
      <c r="D31" s="28"/>
      <c r="E31" s="22">
        <v>3340</v>
      </c>
      <c r="F31" s="28">
        <v>1396</v>
      </c>
      <c r="G31" s="28"/>
      <c r="H31" s="28"/>
      <c r="I31" s="22">
        <v>17</v>
      </c>
      <c r="J31" s="28">
        <v>17</v>
      </c>
      <c r="K31" s="28"/>
      <c r="L31" s="28"/>
      <c r="M31" s="22"/>
      <c r="N31" s="28"/>
      <c r="O31" s="28"/>
      <c r="P31" s="28"/>
      <c r="Q31" s="22">
        <v>553</v>
      </c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85</v>
      </c>
      <c r="B32" s="28">
        <v>549</v>
      </c>
      <c r="C32" s="28">
        <v>293</v>
      </c>
      <c r="D32" s="28">
        <v>2</v>
      </c>
      <c r="E32" s="22">
        <v>734</v>
      </c>
      <c r="F32" s="28">
        <v>616</v>
      </c>
      <c r="G32" s="28">
        <v>521</v>
      </c>
      <c r="H32" s="28">
        <v>2</v>
      </c>
      <c r="I32" s="22">
        <v>844</v>
      </c>
      <c r="J32" s="28">
        <v>492</v>
      </c>
      <c r="K32" s="28">
        <v>431</v>
      </c>
      <c r="L32" s="28">
        <v>65</v>
      </c>
      <c r="M32" s="22">
        <v>264</v>
      </c>
      <c r="N32" s="28">
        <v>427</v>
      </c>
      <c r="O32" s="28">
        <v>692</v>
      </c>
      <c r="P32" s="28">
        <v>402</v>
      </c>
      <c r="Q32" s="22">
        <v>541</v>
      </c>
      <c r="R32" s="28">
        <v>354</v>
      </c>
      <c r="S32" s="28">
        <v>186</v>
      </c>
      <c r="T32" s="28">
        <v>112</v>
      </c>
      <c r="U32" s="22">
        <v>251</v>
      </c>
      <c r="V32" s="28">
        <v>822</v>
      </c>
      <c r="W32" s="28">
        <v>272</v>
      </c>
      <c r="X32" s="28">
        <v>103</v>
      </c>
      <c r="Y32" s="22">
        <v>396</v>
      </c>
    </row>
    <row r="33" spans="1:25" ht="13.5">
      <c r="A33" s="6" t="s">
        <v>197</v>
      </c>
      <c r="B33" s="28">
        <v>1520</v>
      </c>
      <c r="C33" s="28">
        <v>1041</v>
      </c>
      <c r="D33" s="28">
        <v>17</v>
      </c>
      <c r="E33" s="22">
        <v>4669</v>
      </c>
      <c r="F33" s="28">
        <v>2012</v>
      </c>
      <c r="G33" s="28">
        <v>521</v>
      </c>
      <c r="H33" s="28">
        <v>406</v>
      </c>
      <c r="I33" s="22">
        <v>1168</v>
      </c>
      <c r="J33" s="28">
        <v>658</v>
      </c>
      <c r="K33" s="28">
        <v>494</v>
      </c>
      <c r="L33" s="28">
        <v>78</v>
      </c>
      <c r="M33" s="22">
        <v>1431</v>
      </c>
      <c r="N33" s="28">
        <v>849</v>
      </c>
      <c r="O33" s="28">
        <v>694</v>
      </c>
      <c r="P33" s="28">
        <v>531</v>
      </c>
      <c r="Q33" s="22">
        <v>1935</v>
      </c>
      <c r="R33" s="28">
        <v>558</v>
      </c>
      <c r="S33" s="28">
        <v>409</v>
      </c>
      <c r="T33" s="28">
        <v>224</v>
      </c>
      <c r="U33" s="22">
        <v>7432</v>
      </c>
      <c r="V33" s="28">
        <v>6317</v>
      </c>
      <c r="W33" s="28">
        <v>350</v>
      </c>
      <c r="X33" s="28">
        <v>190</v>
      </c>
      <c r="Y33" s="22">
        <v>1507</v>
      </c>
    </row>
    <row r="34" spans="1:25" ht="13.5">
      <c r="A34" s="6" t="s">
        <v>200</v>
      </c>
      <c r="B34" s="28">
        <v>414</v>
      </c>
      <c r="C34" s="28">
        <v>327</v>
      </c>
      <c r="D34" s="28">
        <v>98</v>
      </c>
      <c r="E34" s="22">
        <v>1009</v>
      </c>
      <c r="F34" s="28">
        <v>406</v>
      </c>
      <c r="G34" s="28">
        <v>119</v>
      </c>
      <c r="H34" s="28">
        <v>17</v>
      </c>
      <c r="I34" s="22">
        <v>763</v>
      </c>
      <c r="J34" s="28"/>
      <c r="K34" s="28"/>
      <c r="L34" s="28"/>
      <c r="M34" s="22"/>
      <c r="N34" s="28">
        <v>257</v>
      </c>
      <c r="O34" s="28"/>
      <c r="P34" s="28"/>
      <c r="Q34" s="22">
        <v>596</v>
      </c>
      <c r="R34" s="28">
        <v>434</v>
      </c>
      <c r="S34" s="28">
        <v>364</v>
      </c>
      <c r="T34" s="28"/>
      <c r="U34" s="22">
        <v>611</v>
      </c>
      <c r="V34" s="28">
        <v>484</v>
      </c>
      <c r="W34" s="28">
        <v>370</v>
      </c>
      <c r="X34" s="28"/>
      <c r="Y34" s="22">
        <v>361</v>
      </c>
    </row>
    <row r="35" spans="1:25" ht="13.5">
      <c r="A35" s="6" t="s">
        <v>0</v>
      </c>
      <c r="B35" s="28">
        <v>229</v>
      </c>
      <c r="C35" s="28"/>
      <c r="D35" s="28"/>
      <c r="E35" s="22"/>
      <c r="F35" s="28">
        <v>119</v>
      </c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/>
      <c r="V35" s="28"/>
      <c r="W35" s="28"/>
      <c r="X35" s="28"/>
      <c r="Y35" s="22">
        <v>963</v>
      </c>
    </row>
    <row r="36" spans="1:25" ht="13.5">
      <c r="A36" s="6" t="s">
        <v>85</v>
      </c>
      <c r="B36" s="28">
        <v>398</v>
      </c>
      <c r="C36" s="28">
        <v>338</v>
      </c>
      <c r="D36" s="28">
        <v>147</v>
      </c>
      <c r="E36" s="22">
        <v>862</v>
      </c>
      <c r="F36" s="28">
        <v>2570</v>
      </c>
      <c r="G36" s="28">
        <v>5061</v>
      </c>
      <c r="H36" s="28">
        <v>3241</v>
      </c>
      <c r="I36" s="22">
        <v>2472</v>
      </c>
      <c r="J36" s="28">
        <v>2449</v>
      </c>
      <c r="K36" s="28">
        <v>2058</v>
      </c>
      <c r="L36" s="28">
        <v>1230</v>
      </c>
      <c r="M36" s="22">
        <v>3190</v>
      </c>
      <c r="N36" s="28">
        <v>1747</v>
      </c>
      <c r="O36" s="28">
        <v>1603</v>
      </c>
      <c r="P36" s="28">
        <v>391</v>
      </c>
      <c r="Q36" s="22">
        <v>940</v>
      </c>
      <c r="R36" s="28">
        <v>881</v>
      </c>
      <c r="S36" s="28">
        <v>934</v>
      </c>
      <c r="T36" s="28">
        <v>62</v>
      </c>
      <c r="U36" s="22">
        <v>991</v>
      </c>
      <c r="V36" s="28">
        <v>562</v>
      </c>
      <c r="W36" s="28">
        <v>545</v>
      </c>
      <c r="X36" s="28">
        <v>418</v>
      </c>
      <c r="Y36" s="22">
        <v>1035</v>
      </c>
    </row>
    <row r="37" spans="1:25" ht="13.5">
      <c r="A37" s="6" t="s">
        <v>203</v>
      </c>
      <c r="B37" s="28">
        <v>1042</v>
      </c>
      <c r="C37" s="28">
        <v>665</v>
      </c>
      <c r="D37" s="28">
        <v>342</v>
      </c>
      <c r="E37" s="22">
        <v>3839</v>
      </c>
      <c r="F37" s="28">
        <v>3095</v>
      </c>
      <c r="G37" s="28">
        <v>5180</v>
      </c>
      <c r="H37" s="28">
        <v>3259</v>
      </c>
      <c r="I37" s="22">
        <v>14488</v>
      </c>
      <c r="J37" s="28">
        <v>2841</v>
      </c>
      <c r="K37" s="28">
        <v>2580</v>
      </c>
      <c r="L37" s="28">
        <v>1771</v>
      </c>
      <c r="M37" s="22">
        <v>14579</v>
      </c>
      <c r="N37" s="28">
        <v>2687</v>
      </c>
      <c r="O37" s="28">
        <v>2850</v>
      </c>
      <c r="P37" s="28">
        <v>1613</v>
      </c>
      <c r="Q37" s="22">
        <v>3687</v>
      </c>
      <c r="R37" s="28">
        <v>1685</v>
      </c>
      <c r="S37" s="28">
        <v>1299</v>
      </c>
      <c r="T37" s="28">
        <v>223</v>
      </c>
      <c r="U37" s="22">
        <v>6233</v>
      </c>
      <c r="V37" s="28">
        <v>2294</v>
      </c>
      <c r="W37" s="28">
        <v>916</v>
      </c>
      <c r="X37" s="28">
        <v>544</v>
      </c>
      <c r="Y37" s="22">
        <v>3359</v>
      </c>
    </row>
    <row r="38" spans="1:25" ht="13.5">
      <c r="A38" s="7" t="s">
        <v>204</v>
      </c>
      <c r="B38" s="28">
        <v>16720</v>
      </c>
      <c r="C38" s="28">
        <v>11212</v>
      </c>
      <c r="D38" s="28">
        <v>6322</v>
      </c>
      <c r="E38" s="22">
        <v>25066</v>
      </c>
      <c r="F38" s="28">
        <v>20853</v>
      </c>
      <c r="G38" s="28">
        <v>8642</v>
      </c>
      <c r="H38" s="28">
        <v>4523</v>
      </c>
      <c r="I38" s="22">
        <v>11272</v>
      </c>
      <c r="J38" s="28">
        <v>20194</v>
      </c>
      <c r="K38" s="28">
        <v>12093</v>
      </c>
      <c r="L38" s="28">
        <v>6637</v>
      </c>
      <c r="M38" s="22">
        <v>18041</v>
      </c>
      <c r="N38" s="28">
        <v>25487</v>
      </c>
      <c r="O38" s="28">
        <v>14257</v>
      </c>
      <c r="P38" s="28">
        <v>8433</v>
      </c>
      <c r="Q38" s="22">
        <v>29632</v>
      </c>
      <c r="R38" s="28">
        <v>26054</v>
      </c>
      <c r="S38" s="28">
        <v>14804</v>
      </c>
      <c r="T38" s="28">
        <v>7595</v>
      </c>
      <c r="U38" s="22">
        <v>14214</v>
      </c>
      <c r="V38" s="28">
        <v>15541</v>
      </c>
      <c r="W38" s="28">
        <v>6064</v>
      </c>
      <c r="X38" s="28">
        <v>4084</v>
      </c>
      <c r="Y38" s="22">
        <v>9654</v>
      </c>
    </row>
    <row r="39" spans="1:25" ht="13.5">
      <c r="A39" s="7" t="s">
        <v>205</v>
      </c>
      <c r="B39" s="28">
        <v>5659</v>
      </c>
      <c r="C39" s="28">
        <v>4523</v>
      </c>
      <c r="D39" s="28">
        <v>1314</v>
      </c>
      <c r="E39" s="22">
        <v>6970</v>
      </c>
      <c r="F39" s="28">
        <v>8019</v>
      </c>
      <c r="G39" s="28">
        <v>5833</v>
      </c>
      <c r="H39" s="28">
        <v>1896</v>
      </c>
      <c r="I39" s="22">
        <v>7709</v>
      </c>
      <c r="J39" s="28">
        <v>6805</v>
      </c>
      <c r="K39" s="28">
        <v>4915</v>
      </c>
      <c r="L39" s="28">
        <v>1283</v>
      </c>
      <c r="M39" s="22">
        <v>10267</v>
      </c>
      <c r="N39" s="28">
        <v>9581</v>
      </c>
      <c r="O39" s="28">
        <v>6621</v>
      </c>
      <c r="P39" s="28">
        <v>2845</v>
      </c>
      <c r="Q39" s="22">
        <v>8516</v>
      </c>
      <c r="R39" s="28">
        <v>5968</v>
      </c>
      <c r="S39" s="28">
        <v>2892</v>
      </c>
      <c r="T39" s="28">
        <v>563</v>
      </c>
      <c r="U39" s="22">
        <v>7214</v>
      </c>
      <c r="V39" s="28">
        <v>5232</v>
      </c>
      <c r="W39" s="28">
        <v>3389</v>
      </c>
      <c r="X39" s="28">
        <v>1272</v>
      </c>
      <c r="Y39" s="22">
        <v>3832</v>
      </c>
    </row>
    <row r="40" spans="1:25" ht="13.5">
      <c r="A40" s="7" t="s">
        <v>206</v>
      </c>
      <c r="B40" s="28">
        <v>278</v>
      </c>
      <c r="C40" s="28">
        <v>-800</v>
      </c>
      <c r="D40" s="28">
        <v>1219</v>
      </c>
      <c r="E40" s="22">
        <v>5068</v>
      </c>
      <c r="F40" s="28">
        <v>-76</v>
      </c>
      <c r="G40" s="28">
        <v>-2383</v>
      </c>
      <c r="H40" s="28">
        <v>-31</v>
      </c>
      <c r="I40" s="22">
        <v>-3433</v>
      </c>
      <c r="J40" s="28">
        <v>1450</v>
      </c>
      <c r="K40" s="28">
        <v>97</v>
      </c>
      <c r="L40" s="28">
        <v>1481</v>
      </c>
      <c r="M40" s="22">
        <v>-2738</v>
      </c>
      <c r="N40" s="28">
        <v>881</v>
      </c>
      <c r="O40" s="28">
        <v>-509</v>
      </c>
      <c r="P40" s="28">
        <v>602</v>
      </c>
      <c r="Q40" s="22">
        <v>3186</v>
      </c>
      <c r="R40" s="28">
        <v>4206</v>
      </c>
      <c r="S40" s="28">
        <v>2887</v>
      </c>
      <c r="T40" s="28">
        <v>2639</v>
      </c>
      <c r="U40" s="22">
        <v>-504</v>
      </c>
      <c r="V40" s="28">
        <v>2272</v>
      </c>
      <c r="W40" s="28">
        <v>-196</v>
      </c>
      <c r="X40" s="28">
        <v>816</v>
      </c>
      <c r="Y40" s="22">
        <v>335</v>
      </c>
    </row>
    <row r="41" spans="1:25" ht="13.5">
      <c r="A41" s="7" t="s">
        <v>207</v>
      </c>
      <c r="B41" s="28">
        <v>5938</v>
      </c>
      <c r="C41" s="28">
        <v>3722</v>
      </c>
      <c r="D41" s="28">
        <v>2534</v>
      </c>
      <c r="E41" s="22">
        <v>12039</v>
      </c>
      <c r="F41" s="28">
        <v>7943</v>
      </c>
      <c r="G41" s="28">
        <v>3449</v>
      </c>
      <c r="H41" s="28">
        <v>1864</v>
      </c>
      <c r="I41" s="22">
        <v>4276</v>
      </c>
      <c r="J41" s="28">
        <v>8255</v>
      </c>
      <c r="K41" s="28">
        <v>5013</v>
      </c>
      <c r="L41" s="28">
        <v>2765</v>
      </c>
      <c r="M41" s="22">
        <v>7529</v>
      </c>
      <c r="N41" s="28">
        <v>10463</v>
      </c>
      <c r="O41" s="28">
        <v>6111</v>
      </c>
      <c r="P41" s="28">
        <v>3447</v>
      </c>
      <c r="Q41" s="22">
        <v>11703</v>
      </c>
      <c r="R41" s="28">
        <v>10174</v>
      </c>
      <c r="S41" s="28">
        <v>5780</v>
      </c>
      <c r="T41" s="28">
        <v>3203</v>
      </c>
      <c r="U41" s="22">
        <v>6710</v>
      </c>
      <c r="V41" s="28">
        <v>7504</v>
      </c>
      <c r="W41" s="28">
        <v>3193</v>
      </c>
      <c r="X41" s="28">
        <v>2088</v>
      </c>
      <c r="Y41" s="22">
        <v>4168</v>
      </c>
    </row>
    <row r="42" spans="1:25" ht="13.5">
      <c r="A42" s="7" t="s">
        <v>1</v>
      </c>
      <c r="B42" s="28">
        <v>10781</v>
      </c>
      <c r="C42" s="28">
        <v>7489</v>
      </c>
      <c r="D42" s="28">
        <v>3788</v>
      </c>
      <c r="E42" s="22">
        <v>13026</v>
      </c>
      <c r="F42" s="28">
        <v>12910</v>
      </c>
      <c r="G42" s="28">
        <v>5193</v>
      </c>
      <c r="H42" s="28">
        <v>2658</v>
      </c>
      <c r="I42" s="22">
        <v>6995</v>
      </c>
      <c r="J42" s="28">
        <v>11938</v>
      </c>
      <c r="K42" s="28">
        <v>7080</v>
      </c>
      <c r="L42" s="28">
        <v>3872</v>
      </c>
      <c r="M42" s="22">
        <v>10512</v>
      </c>
      <c r="N42" s="28">
        <v>15023</v>
      </c>
      <c r="O42" s="28">
        <v>8146</v>
      </c>
      <c r="P42" s="28">
        <v>4985</v>
      </c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3.5">
      <c r="A43" s="7" t="s">
        <v>2</v>
      </c>
      <c r="B43" s="28">
        <v>314</v>
      </c>
      <c r="C43" s="28">
        <v>172</v>
      </c>
      <c r="D43" s="28">
        <v>80</v>
      </c>
      <c r="E43" s="22">
        <v>70</v>
      </c>
      <c r="F43" s="28">
        <v>40</v>
      </c>
      <c r="G43" s="28">
        <v>-60</v>
      </c>
      <c r="H43" s="28">
        <v>4</v>
      </c>
      <c r="I43" s="22">
        <v>-152</v>
      </c>
      <c r="J43" s="28">
        <v>-15</v>
      </c>
      <c r="K43" s="28">
        <v>-81</v>
      </c>
      <c r="L43" s="28">
        <v>-45</v>
      </c>
      <c r="M43" s="22">
        <v>221</v>
      </c>
      <c r="N43" s="28">
        <v>226</v>
      </c>
      <c r="O43" s="28">
        <v>120</v>
      </c>
      <c r="P43" s="28">
        <v>97</v>
      </c>
      <c r="Q43" s="22">
        <v>942</v>
      </c>
      <c r="R43" s="28">
        <v>870</v>
      </c>
      <c r="S43" s="28">
        <v>356</v>
      </c>
      <c r="T43" s="28">
        <v>132</v>
      </c>
      <c r="U43" s="22">
        <v>-326</v>
      </c>
      <c r="V43" s="28">
        <v>-230</v>
      </c>
      <c r="W43" s="28">
        <v>-207</v>
      </c>
      <c r="X43" s="28">
        <v>-133</v>
      </c>
      <c r="Y43" s="22">
        <v>-173</v>
      </c>
    </row>
    <row r="44" spans="1:25" ht="14.25" thickBot="1">
      <c r="A44" s="7" t="s">
        <v>208</v>
      </c>
      <c r="B44" s="28">
        <v>10466</v>
      </c>
      <c r="C44" s="28">
        <v>7317</v>
      </c>
      <c r="D44" s="28">
        <v>3707</v>
      </c>
      <c r="E44" s="22">
        <v>12956</v>
      </c>
      <c r="F44" s="28">
        <v>12869</v>
      </c>
      <c r="G44" s="28">
        <v>5253</v>
      </c>
      <c r="H44" s="28">
        <v>2654</v>
      </c>
      <c r="I44" s="22">
        <v>7148</v>
      </c>
      <c r="J44" s="28">
        <v>11953</v>
      </c>
      <c r="K44" s="28">
        <v>7161</v>
      </c>
      <c r="L44" s="28">
        <v>3918</v>
      </c>
      <c r="M44" s="22">
        <v>10291</v>
      </c>
      <c r="N44" s="28">
        <v>14797</v>
      </c>
      <c r="O44" s="28">
        <v>8025</v>
      </c>
      <c r="P44" s="28">
        <v>4887</v>
      </c>
      <c r="Q44" s="22">
        <v>16986</v>
      </c>
      <c r="R44" s="28">
        <v>15008</v>
      </c>
      <c r="S44" s="28">
        <v>8666</v>
      </c>
      <c r="T44" s="28">
        <v>4259</v>
      </c>
      <c r="U44" s="22">
        <v>7831</v>
      </c>
      <c r="V44" s="28">
        <v>8267</v>
      </c>
      <c r="W44" s="28">
        <v>3079</v>
      </c>
      <c r="X44" s="28">
        <v>2129</v>
      </c>
      <c r="Y44" s="22">
        <v>5658</v>
      </c>
    </row>
    <row r="45" spans="1:25" ht="14.25" thickTop="1">
      <c r="A45" s="8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7" ht="13.5">
      <c r="A47" s="20" t="s">
        <v>157</v>
      </c>
    </row>
    <row r="48" ht="13.5">
      <c r="A48" s="20" t="s">
        <v>158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153</v>
      </c>
      <c r="B2" s="14">
        <v>3941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154</v>
      </c>
      <c r="B3" s="1" t="s">
        <v>155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56</v>
      </c>
      <c r="B4" s="15" t="str">
        <f>HYPERLINK("http://www.kabupro.jp/mark/20131114/S1000HP0.htm","四半期報告書")</f>
        <v>四半期報告書</v>
      </c>
      <c r="C4" s="15" t="str">
        <f>HYPERLINK("http://www.kabupro.jp/mark/20130628/S000DVBC.htm","有価証券報告書")</f>
        <v>有価証券報告書</v>
      </c>
      <c r="D4" s="15" t="str">
        <f>HYPERLINK("http://www.kabupro.jp/mark/20131114/S1000HP0.htm","四半期報告書")</f>
        <v>四半期報告書</v>
      </c>
      <c r="E4" s="15" t="str">
        <f>HYPERLINK("http://www.kabupro.jp/mark/20130628/S000DVBC.htm","有価証券報告書")</f>
        <v>有価証券報告書</v>
      </c>
      <c r="F4" s="15" t="str">
        <f>HYPERLINK("http://www.kabupro.jp/mark/20121114/S000CB3X.htm","四半期報告書")</f>
        <v>四半期報告書</v>
      </c>
      <c r="G4" s="15" t="str">
        <f>HYPERLINK("http://www.kabupro.jp/mark/20110630/S0008RYZ.htm","有価証券報告書")</f>
        <v>有価証券報告書</v>
      </c>
      <c r="H4" s="15" t="str">
        <f>HYPERLINK("http://www.kabupro.jp/mark/20110214/S0007SW8.htm","四半期報告書")</f>
        <v>四半期報告書</v>
      </c>
      <c r="I4" s="15" t="str">
        <f>HYPERLINK("http://www.kabupro.jp/mark/20111114/S0009QTM.htm","四半期報告書")</f>
        <v>四半期報告書</v>
      </c>
      <c r="J4" s="15" t="str">
        <f>HYPERLINK("http://www.kabupro.jp/mark/20100812/S0006L2O.htm","四半期報告書")</f>
        <v>四半期報告書</v>
      </c>
      <c r="K4" s="15" t="str">
        <f>HYPERLINK("http://www.kabupro.jp/mark/20110630/S0008RYZ.htm","有価証券報告書")</f>
        <v>有価証券報告書</v>
      </c>
      <c r="L4" s="15" t="str">
        <f>HYPERLINK("http://www.kabupro.jp/mark/20110214/S0007SW8.htm","四半期報告書")</f>
        <v>四半期報告書</v>
      </c>
      <c r="M4" s="15" t="str">
        <f>HYPERLINK("http://www.kabupro.jp/mark/20101115/S00076FR.htm","四半期報告書")</f>
        <v>四半期報告書</v>
      </c>
      <c r="N4" s="15" t="str">
        <f>HYPERLINK("http://www.kabupro.jp/mark/20100812/S0006L2O.htm","四半期報告書")</f>
        <v>四半期報告書</v>
      </c>
      <c r="O4" s="15" t="str">
        <f>HYPERLINK("http://www.kabupro.jp/mark/20090629/S0003ENR.htm","有価証券報告書")</f>
        <v>有価証券報告書</v>
      </c>
      <c r="P4" s="15" t="str">
        <f>HYPERLINK("http://www.kabupro.jp/mark/20100212/S00055I1.htm","四半期報告書")</f>
        <v>四半期報告書</v>
      </c>
      <c r="Q4" s="15" t="str">
        <f>HYPERLINK("http://www.kabupro.jp/mark/20091112/S0004JWN.htm","四半期報告書")</f>
        <v>四半期報告書</v>
      </c>
      <c r="R4" s="15" t="str">
        <f>HYPERLINK("http://www.kabupro.jp/mark/20090812/S0003XR8.htm","四半期報告書")</f>
        <v>四半期報告書</v>
      </c>
      <c r="S4" s="15" t="str">
        <f>HYPERLINK("http://www.kabupro.jp/mark/20090629/S0003ENR.htm","有価証券報告書")</f>
        <v>有価証券報告書</v>
      </c>
    </row>
    <row r="5" spans="1:19" ht="14.25" thickBot="1">
      <c r="A5" s="11" t="s">
        <v>57</v>
      </c>
      <c r="B5" s="1" t="s">
        <v>213</v>
      </c>
      <c r="C5" s="1" t="s">
        <v>63</v>
      </c>
      <c r="D5" s="1" t="s">
        <v>213</v>
      </c>
      <c r="E5" s="1" t="s">
        <v>63</v>
      </c>
      <c r="F5" s="1" t="s">
        <v>219</v>
      </c>
      <c r="G5" s="1" t="s">
        <v>67</v>
      </c>
      <c r="H5" s="1" t="s">
        <v>228</v>
      </c>
      <c r="I5" s="1" t="s">
        <v>225</v>
      </c>
      <c r="J5" s="1" t="s">
        <v>232</v>
      </c>
      <c r="K5" s="1" t="s">
        <v>67</v>
      </c>
      <c r="L5" s="1" t="s">
        <v>228</v>
      </c>
      <c r="M5" s="1" t="s">
        <v>230</v>
      </c>
      <c r="N5" s="1" t="s">
        <v>232</v>
      </c>
      <c r="O5" s="1" t="s">
        <v>70</v>
      </c>
      <c r="P5" s="1" t="s">
        <v>234</v>
      </c>
      <c r="Q5" s="1" t="s">
        <v>236</v>
      </c>
      <c r="R5" s="1" t="s">
        <v>238</v>
      </c>
      <c r="S5" s="1" t="s">
        <v>70</v>
      </c>
    </row>
    <row r="6" spans="1:19" ht="15" thickBot="1" thickTop="1">
      <c r="A6" s="10" t="s">
        <v>58</v>
      </c>
      <c r="B6" s="18" t="s">
        <v>52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59</v>
      </c>
      <c r="B7" s="14" t="s">
        <v>10</v>
      </c>
      <c r="C7" s="16" t="s">
        <v>64</v>
      </c>
      <c r="D7" s="14" t="s">
        <v>10</v>
      </c>
      <c r="E7" s="16" t="s">
        <v>64</v>
      </c>
      <c r="F7" s="14" t="s">
        <v>10</v>
      </c>
      <c r="G7" s="16" t="s">
        <v>64</v>
      </c>
      <c r="H7" s="14" t="s">
        <v>10</v>
      </c>
      <c r="I7" s="14" t="s">
        <v>10</v>
      </c>
      <c r="J7" s="14" t="s">
        <v>10</v>
      </c>
      <c r="K7" s="16" t="s">
        <v>64</v>
      </c>
      <c r="L7" s="14" t="s">
        <v>10</v>
      </c>
      <c r="M7" s="14" t="s">
        <v>10</v>
      </c>
      <c r="N7" s="14" t="s">
        <v>10</v>
      </c>
      <c r="O7" s="16" t="s">
        <v>64</v>
      </c>
      <c r="P7" s="14" t="s">
        <v>10</v>
      </c>
      <c r="Q7" s="14" t="s">
        <v>10</v>
      </c>
      <c r="R7" s="14" t="s">
        <v>10</v>
      </c>
      <c r="S7" s="16" t="s">
        <v>64</v>
      </c>
    </row>
    <row r="8" spans="1:19" ht="13.5">
      <c r="A8" s="13" t="s">
        <v>60</v>
      </c>
      <c r="B8" s="1" t="s">
        <v>11</v>
      </c>
      <c r="C8" s="17" t="s">
        <v>159</v>
      </c>
      <c r="D8" s="1" t="s">
        <v>159</v>
      </c>
      <c r="E8" s="17" t="s">
        <v>160</v>
      </c>
      <c r="F8" s="1" t="s">
        <v>160</v>
      </c>
      <c r="G8" s="17" t="s">
        <v>161</v>
      </c>
      <c r="H8" s="1" t="s">
        <v>161</v>
      </c>
      <c r="I8" s="1" t="s">
        <v>161</v>
      </c>
      <c r="J8" s="1" t="s">
        <v>161</v>
      </c>
      <c r="K8" s="17" t="s">
        <v>162</v>
      </c>
      <c r="L8" s="1" t="s">
        <v>162</v>
      </c>
      <c r="M8" s="1" t="s">
        <v>162</v>
      </c>
      <c r="N8" s="1" t="s">
        <v>162</v>
      </c>
      <c r="O8" s="17" t="s">
        <v>163</v>
      </c>
      <c r="P8" s="1" t="s">
        <v>163</v>
      </c>
      <c r="Q8" s="1" t="s">
        <v>163</v>
      </c>
      <c r="R8" s="1" t="s">
        <v>163</v>
      </c>
      <c r="S8" s="17" t="s">
        <v>164</v>
      </c>
    </row>
    <row r="9" spans="1:19" ht="13.5">
      <c r="A9" s="13" t="s">
        <v>61</v>
      </c>
      <c r="B9" s="1" t="s">
        <v>214</v>
      </c>
      <c r="C9" s="17" t="s">
        <v>65</v>
      </c>
      <c r="D9" s="1" t="s">
        <v>220</v>
      </c>
      <c r="E9" s="17" t="s">
        <v>66</v>
      </c>
      <c r="F9" s="1" t="s">
        <v>226</v>
      </c>
      <c r="G9" s="17" t="s">
        <v>68</v>
      </c>
      <c r="H9" s="1" t="s">
        <v>229</v>
      </c>
      <c r="I9" s="1" t="s">
        <v>231</v>
      </c>
      <c r="J9" s="1" t="s">
        <v>233</v>
      </c>
      <c r="K9" s="17" t="s">
        <v>69</v>
      </c>
      <c r="L9" s="1" t="s">
        <v>235</v>
      </c>
      <c r="M9" s="1" t="s">
        <v>237</v>
      </c>
      <c r="N9" s="1" t="s">
        <v>239</v>
      </c>
      <c r="O9" s="17" t="s">
        <v>71</v>
      </c>
      <c r="P9" s="1" t="s">
        <v>241</v>
      </c>
      <c r="Q9" s="1" t="s">
        <v>243</v>
      </c>
      <c r="R9" s="1" t="s">
        <v>245</v>
      </c>
      <c r="S9" s="17" t="s">
        <v>72</v>
      </c>
    </row>
    <row r="10" spans="1:19" ht="14.25" thickBot="1">
      <c r="A10" s="13" t="s">
        <v>62</v>
      </c>
      <c r="B10" s="1" t="s">
        <v>74</v>
      </c>
      <c r="C10" s="17" t="s">
        <v>74</v>
      </c>
      <c r="D10" s="1" t="s">
        <v>74</v>
      </c>
      <c r="E10" s="17" t="s">
        <v>74</v>
      </c>
      <c r="F10" s="1" t="s">
        <v>74</v>
      </c>
      <c r="G10" s="17" t="s">
        <v>74</v>
      </c>
      <c r="H10" s="1" t="s">
        <v>74</v>
      </c>
      <c r="I10" s="1" t="s">
        <v>74</v>
      </c>
      <c r="J10" s="1" t="s">
        <v>74</v>
      </c>
      <c r="K10" s="17" t="s">
        <v>74</v>
      </c>
      <c r="L10" s="1" t="s">
        <v>74</v>
      </c>
      <c r="M10" s="1" t="s">
        <v>74</v>
      </c>
      <c r="N10" s="1" t="s">
        <v>74</v>
      </c>
      <c r="O10" s="17" t="s">
        <v>74</v>
      </c>
      <c r="P10" s="1" t="s">
        <v>74</v>
      </c>
      <c r="Q10" s="1" t="s">
        <v>74</v>
      </c>
      <c r="R10" s="1" t="s">
        <v>74</v>
      </c>
      <c r="S10" s="17" t="s">
        <v>74</v>
      </c>
    </row>
    <row r="11" spans="1:19" ht="14.25" thickTop="1">
      <c r="A11" s="26" t="s">
        <v>204</v>
      </c>
      <c r="B11" s="27">
        <v>11212</v>
      </c>
      <c r="C11" s="21">
        <v>25066</v>
      </c>
      <c r="D11" s="27">
        <v>8642</v>
      </c>
      <c r="E11" s="21">
        <v>11272</v>
      </c>
      <c r="F11" s="27">
        <v>12093</v>
      </c>
      <c r="G11" s="21">
        <v>18041</v>
      </c>
      <c r="H11" s="27">
        <v>25487</v>
      </c>
      <c r="I11" s="27">
        <v>14257</v>
      </c>
      <c r="J11" s="27">
        <v>8433</v>
      </c>
      <c r="K11" s="21">
        <v>29632</v>
      </c>
      <c r="L11" s="27">
        <v>26054</v>
      </c>
      <c r="M11" s="27">
        <v>14804</v>
      </c>
      <c r="N11" s="27">
        <v>7595</v>
      </c>
      <c r="O11" s="21">
        <v>14214</v>
      </c>
      <c r="P11" s="27">
        <v>15541</v>
      </c>
      <c r="Q11" s="27">
        <v>6064</v>
      </c>
      <c r="R11" s="27">
        <v>4084</v>
      </c>
      <c r="S11" s="21">
        <v>9654</v>
      </c>
    </row>
    <row r="12" spans="1:19" ht="13.5">
      <c r="A12" s="6" t="s">
        <v>178</v>
      </c>
      <c r="B12" s="28">
        <v>13564</v>
      </c>
      <c r="C12" s="22">
        <v>27898</v>
      </c>
      <c r="D12" s="28">
        <v>13301</v>
      </c>
      <c r="E12" s="22">
        <v>27149</v>
      </c>
      <c r="F12" s="28">
        <v>12833</v>
      </c>
      <c r="G12" s="22">
        <v>26393</v>
      </c>
      <c r="H12" s="28">
        <v>19488</v>
      </c>
      <c r="I12" s="28">
        <v>12826</v>
      </c>
      <c r="J12" s="28">
        <v>6301</v>
      </c>
      <c r="K12" s="22">
        <v>25222</v>
      </c>
      <c r="L12" s="28">
        <v>18306</v>
      </c>
      <c r="M12" s="28">
        <v>11836</v>
      </c>
      <c r="N12" s="28">
        <v>5648</v>
      </c>
      <c r="O12" s="22">
        <v>24337</v>
      </c>
      <c r="P12" s="28">
        <v>18029</v>
      </c>
      <c r="Q12" s="28">
        <v>11819</v>
      </c>
      <c r="R12" s="28">
        <v>5811</v>
      </c>
      <c r="S12" s="22">
        <v>24227</v>
      </c>
    </row>
    <row r="13" spans="1:19" ht="13.5">
      <c r="A13" s="6" t="s">
        <v>12</v>
      </c>
      <c r="B13" s="28">
        <v>96</v>
      </c>
      <c r="C13" s="22">
        <v>478</v>
      </c>
      <c r="D13" s="28">
        <v>43</v>
      </c>
      <c r="E13" s="22">
        <v>20</v>
      </c>
      <c r="F13" s="28">
        <v>110</v>
      </c>
      <c r="G13" s="22">
        <v>297</v>
      </c>
      <c r="H13" s="28">
        <v>39</v>
      </c>
      <c r="I13" s="28">
        <v>10</v>
      </c>
      <c r="J13" s="28"/>
      <c r="K13" s="22">
        <v>479</v>
      </c>
      <c r="L13" s="28">
        <v>243</v>
      </c>
      <c r="M13" s="28">
        <v>243</v>
      </c>
      <c r="N13" s="28"/>
      <c r="O13" s="22"/>
      <c r="P13" s="28"/>
      <c r="Q13" s="28"/>
      <c r="R13" s="28"/>
      <c r="S13" s="22">
        <v>382</v>
      </c>
    </row>
    <row r="14" spans="1:19" ht="13.5">
      <c r="A14" s="6" t="s">
        <v>13</v>
      </c>
      <c r="B14" s="28">
        <v>341</v>
      </c>
      <c r="C14" s="22">
        <v>586</v>
      </c>
      <c r="D14" s="28">
        <v>245</v>
      </c>
      <c r="E14" s="22">
        <v>353</v>
      </c>
      <c r="F14" s="28">
        <v>154</v>
      </c>
      <c r="G14" s="22">
        <v>200</v>
      </c>
      <c r="H14" s="28">
        <v>154</v>
      </c>
      <c r="I14" s="28">
        <v>124</v>
      </c>
      <c r="J14" s="28">
        <v>53</v>
      </c>
      <c r="K14" s="22">
        <v>245</v>
      </c>
      <c r="L14" s="28">
        <v>228</v>
      </c>
      <c r="M14" s="28">
        <v>168</v>
      </c>
      <c r="N14" s="28">
        <v>109</v>
      </c>
      <c r="O14" s="22">
        <v>411</v>
      </c>
      <c r="P14" s="28">
        <v>307</v>
      </c>
      <c r="Q14" s="28">
        <v>210</v>
      </c>
      <c r="R14" s="28">
        <v>113</v>
      </c>
      <c r="S14" s="22">
        <v>223</v>
      </c>
    </row>
    <row r="15" spans="1:19" ht="13.5">
      <c r="A15" s="6" t="s">
        <v>14</v>
      </c>
      <c r="B15" s="28">
        <v>162</v>
      </c>
      <c r="C15" s="22">
        <v>582</v>
      </c>
      <c r="D15" s="28">
        <v>544</v>
      </c>
      <c r="E15" s="22">
        <v>-1205</v>
      </c>
      <c r="F15" s="28">
        <v>-1219</v>
      </c>
      <c r="G15" s="22">
        <v>-2533</v>
      </c>
      <c r="H15" s="28">
        <v>-1791</v>
      </c>
      <c r="I15" s="28">
        <v>-1234</v>
      </c>
      <c r="J15" s="28">
        <v>-596</v>
      </c>
      <c r="K15" s="22">
        <v>-1868</v>
      </c>
      <c r="L15" s="28">
        <v>-1186</v>
      </c>
      <c r="M15" s="28">
        <v>-886</v>
      </c>
      <c r="N15" s="28">
        <v>-368</v>
      </c>
      <c r="O15" s="22">
        <v>-2153</v>
      </c>
      <c r="P15" s="28">
        <v>-1332</v>
      </c>
      <c r="Q15" s="28">
        <v>-935</v>
      </c>
      <c r="R15" s="28">
        <v>-479</v>
      </c>
      <c r="S15" s="22">
        <v>-2457</v>
      </c>
    </row>
    <row r="16" spans="1:19" ht="13.5">
      <c r="A16" s="6" t="s">
        <v>15</v>
      </c>
      <c r="B16" s="28">
        <v>-140</v>
      </c>
      <c r="C16" s="22">
        <v>10</v>
      </c>
      <c r="D16" s="28">
        <v>-119</v>
      </c>
      <c r="E16" s="22">
        <v>-18</v>
      </c>
      <c r="F16" s="28">
        <v>-81</v>
      </c>
      <c r="G16" s="22">
        <v>19</v>
      </c>
      <c r="H16" s="28">
        <v>0</v>
      </c>
      <c r="I16" s="28">
        <v>-37</v>
      </c>
      <c r="J16" s="28">
        <v>-62</v>
      </c>
      <c r="K16" s="22">
        <v>0</v>
      </c>
      <c r="L16" s="28">
        <v>-45</v>
      </c>
      <c r="M16" s="28">
        <v>-82</v>
      </c>
      <c r="N16" s="28">
        <v>-105</v>
      </c>
      <c r="O16" s="22">
        <v>82</v>
      </c>
      <c r="P16" s="28">
        <v>42</v>
      </c>
      <c r="Q16" s="28">
        <v>8</v>
      </c>
      <c r="R16" s="28">
        <v>-13</v>
      </c>
      <c r="S16" s="22">
        <v>-1292</v>
      </c>
    </row>
    <row r="17" spans="1:19" ht="13.5">
      <c r="A17" s="6" t="s">
        <v>16</v>
      </c>
      <c r="B17" s="28">
        <v>-744</v>
      </c>
      <c r="C17" s="22">
        <v>-1610</v>
      </c>
      <c r="D17" s="28">
        <v>-833</v>
      </c>
      <c r="E17" s="22">
        <v>-1698</v>
      </c>
      <c r="F17" s="28">
        <v>-927</v>
      </c>
      <c r="G17" s="22">
        <v>-1641</v>
      </c>
      <c r="H17" s="28">
        <v>-1417</v>
      </c>
      <c r="I17" s="28">
        <v>-828</v>
      </c>
      <c r="J17" s="28">
        <v>-674</v>
      </c>
      <c r="K17" s="22">
        <v>-1485</v>
      </c>
      <c r="L17" s="28">
        <v>-1311</v>
      </c>
      <c r="M17" s="28">
        <v>-774</v>
      </c>
      <c r="N17" s="28">
        <v>-572</v>
      </c>
      <c r="O17" s="22">
        <v>-1761</v>
      </c>
      <c r="P17" s="28">
        <v>-1545</v>
      </c>
      <c r="Q17" s="28">
        <v>-947</v>
      </c>
      <c r="R17" s="28">
        <v>-683</v>
      </c>
      <c r="S17" s="22">
        <v>-1509</v>
      </c>
    </row>
    <row r="18" spans="1:19" ht="13.5">
      <c r="A18" s="6" t="s">
        <v>189</v>
      </c>
      <c r="B18" s="28">
        <v>1072</v>
      </c>
      <c r="C18" s="22">
        <v>2474</v>
      </c>
      <c r="D18" s="28">
        <v>1248</v>
      </c>
      <c r="E18" s="22">
        <v>2515</v>
      </c>
      <c r="F18" s="28">
        <v>1258</v>
      </c>
      <c r="G18" s="22">
        <v>2559</v>
      </c>
      <c r="H18" s="28">
        <v>1940</v>
      </c>
      <c r="I18" s="28">
        <v>1309</v>
      </c>
      <c r="J18" s="28">
        <v>652</v>
      </c>
      <c r="K18" s="22">
        <v>2857</v>
      </c>
      <c r="L18" s="28">
        <v>2149</v>
      </c>
      <c r="M18" s="28">
        <v>1430</v>
      </c>
      <c r="N18" s="28">
        <v>665</v>
      </c>
      <c r="O18" s="22">
        <v>2718</v>
      </c>
      <c r="P18" s="28">
        <v>2067</v>
      </c>
      <c r="Q18" s="28">
        <v>1362</v>
      </c>
      <c r="R18" s="28">
        <v>680</v>
      </c>
      <c r="S18" s="22">
        <v>2463</v>
      </c>
    </row>
    <row r="19" spans="1:19" ht="13.5">
      <c r="A19" s="6" t="s">
        <v>17</v>
      </c>
      <c r="B19" s="28">
        <v>-522</v>
      </c>
      <c r="C19" s="22">
        <v>-653</v>
      </c>
      <c r="D19" s="28">
        <v>-229</v>
      </c>
      <c r="E19" s="22">
        <v>-270</v>
      </c>
      <c r="F19" s="28">
        <v>-189</v>
      </c>
      <c r="G19" s="22">
        <v>18</v>
      </c>
      <c r="H19" s="28">
        <v>0</v>
      </c>
      <c r="I19" s="28">
        <v>2</v>
      </c>
      <c r="J19" s="28">
        <v>-12</v>
      </c>
      <c r="K19" s="22">
        <v>183</v>
      </c>
      <c r="L19" s="28">
        <v>5</v>
      </c>
      <c r="M19" s="28">
        <v>-111</v>
      </c>
      <c r="N19" s="28">
        <v>-8</v>
      </c>
      <c r="O19" s="22">
        <v>71</v>
      </c>
      <c r="P19" s="28">
        <v>-214</v>
      </c>
      <c r="Q19" s="28">
        <v>-265</v>
      </c>
      <c r="R19" s="28">
        <v>-162</v>
      </c>
      <c r="S19" s="22">
        <v>-643</v>
      </c>
    </row>
    <row r="20" spans="1:19" ht="13.5">
      <c r="A20" s="6" t="s">
        <v>18</v>
      </c>
      <c r="B20" s="28">
        <v>-62</v>
      </c>
      <c r="C20" s="22">
        <v>-57</v>
      </c>
      <c r="D20" s="28">
        <v>-2</v>
      </c>
      <c r="E20" s="22">
        <v>-1</v>
      </c>
      <c r="F20" s="28">
        <v>0</v>
      </c>
      <c r="G20" s="22">
        <v>-168</v>
      </c>
      <c r="H20" s="28">
        <v>-164</v>
      </c>
      <c r="I20" s="28">
        <v>-169</v>
      </c>
      <c r="J20" s="28">
        <v>-119</v>
      </c>
      <c r="K20" s="22">
        <v>-148</v>
      </c>
      <c r="L20" s="28">
        <v>-97</v>
      </c>
      <c r="M20" s="28">
        <v>-75</v>
      </c>
      <c r="N20" s="28">
        <v>-5</v>
      </c>
      <c r="O20" s="22">
        <v>-66</v>
      </c>
      <c r="P20" s="28">
        <v>-63</v>
      </c>
      <c r="Q20" s="28">
        <v>-64</v>
      </c>
      <c r="R20" s="28">
        <v>-86</v>
      </c>
      <c r="S20" s="22">
        <v>-208</v>
      </c>
    </row>
    <row r="21" spans="1:19" ht="13.5">
      <c r="A21" s="6" t="s">
        <v>19</v>
      </c>
      <c r="B21" s="28">
        <v>7</v>
      </c>
      <c r="C21" s="22">
        <v>572</v>
      </c>
      <c r="D21" s="28">
        <v>4635</v>
      </c>
      <c r="E21" s="22">
        <v>10850</v>
      </c>
      <c r="F21" s="28">
        <v>524</v>
      </c>
      <c r="G21" s="22">
        <v>7442</v>
      </c>
      <c r="H21" s="28">
        <v>190</v>
      </c>
      <c r="I21" s="28">
        <v>543</v>
      </c>
      <c r="J21" s="28">
        <v>114</v>
      </c>
      <c r="K21" s="22">
        <v>293</v>
      </c>
      <c r="L21" s="28">
        <v>381</v>
      </c>
      <c r="M21" s="28">
        <v>206</v>
      </c>
      <c r="N21" s="28">
        <v>2</v>
      </c>
      <c r="O21" s="22">
        <v>685</v>
      </c>
      <c r="P21" s="28">
        <v>533</v>
      </c>
      <c r="Q21" s="28">
        <v>26</v>
      </c>
      <c r="R21" s="28">
        <v>7</v>
      </c>
      <c r="S21" s="22">
        <v>247</v>
      </c>
    </row>
    <row r="22" spans="1:19" ht="13.5">
      <c r="A22" s="6" t="s">
        <v>20</v>
      </c>
      <c r="B22" s="28">
        <v>-16</v>
      </c>
      <c r="C22" s="22">
        <v>-129</v>
      </c>
      <c r="D22" s="28">
        <v>-399</v>
      </c>
      <c r="E22" s="22">
        <v>-97</v>
      </c>
      <c r="F22" s="28">
        <v>-38</v>
      </c>
      <c r="G22" s="22">
        <v>-153</v>
      </c>
      <c r="H22" s="28">
        <v>-138</v>
      </c>
      <c r="I22" s="28">
        <v>-138</v>
      </c>
      <c r="J22" s="28">
        <v>-138</v>
      </c>
      <c r="K22" s="22">
        <v>16</v>
      </c>
      <c r="L22" s="28">
        <v>89</v>
      </c>
      <c r="M22" s="28">
        <v>103</v>
      </c>
      <c r="N22" s="28">
        <v>-8</v>
      </c>
      <c r="O22" s="22">
        <v>-6359</v>
      </c>
      <c r="P22" s="28">
        <v>-5309</v>
      </c>
      <c r="Q22" s="28">
        <v>84</v>
      </c>
      <c r="R22" s="28">
        <v>-7</v>
      </c>
      <c r="S22" s="22">
        <v>-110</v>
      </c>
    </row>
    <row r="23" spans="1:19" ht="13.5">
      <c r="A23" s="6" t="s">
        <v>21</v>
      </c>
      <c r="B23" s="28">
        <v>532</v>
      </c>
      <c r="C23" s="22">
        <v>962</v>
      </c>
      <c r="D23" s="28">
        <v>241</v>
      </c>
      <c r="E23" s="22">
        <v>749</v>
      </c>
      <c r="F23" s="28">
        <v>464</v>
      </c>
      <c r="G23" s="22">
        <v>1798</v>
      </c>
      <c r="H23" s="28">
        <v>364</v>
      </c>
      <c r="I23" s="28">
        <v>253</v>
      </c>
      <c r="J23" s="28">
        <v>93</v>
      </c>
      <c r="K23" s="22">
        <v>684</v>
      </c>
      <c r="L23" s="28">
        <v>451</v>
      </c>
      <c r="M23" s="28">
        <v>352</v>
      </c>
      <c r="N23" s="28">
        <v>46</v>
      </c>
      <c r="O23" s="22">
        <v>955</v>
      </c>
      <c r="P23" s="28">
        <v>730</v>
      </c>
      <c r="Q23" s="28">
        <v>348</v>
      </c>
      <c r="R23" s="28">
        <v>138</v>
      </c>
      <c r="S23" s="22">
        <v>913</v>
      </c>
    </row>
    <row r="24" spans="1:19" ht="13.5">
      <c r="A24" s="6" t="s">
        <v>22</v>
      </c>
      <c r="B24" s="28">
        <v>5536</v>
      </c>
      <c r="C24" s="22">
        <v>1643</v>
      </c>
      <c r="D24" s="28">
        <v>-5514</v>
      </c>
      <c r="E24" s="22">
        <v>-12000</v>
      </c>
      <c r="F24" s="28">
        <v>-7089</v>
      </c>
      <c r="G24" s="22">
        <v>-1703</v>
      </c>
      <c r="H24" s="28">
        <v>-22747</v>
      </c>
      <c r="I24" s="28">
        <v>-9463</v>
      </c>
      <c r="J24" s="28">
        <v>-7280</v>
      </c>
      <c r="K24" s="22">
        <v>-2191</v>
      </c>
      <c r="L24" s="28">
        <v>-18367</v>
      </c>
      <c r="M24" s="28">
        <v>-3451</v>
      </c>
      <c r="N24" s="28">
        <v>-3569</v>
      </c>
      <c r="O24" s="22">
        <v>2734</v>
      </c>
      <c r="P24" s="28">
        <v>-19630</v>
      </c>
      <c r="Q24" s="28">
        <v>-9262</v>
      </c>
      <c r="R24" s="28">
        <v>-4952</v>
      </c>
      <c r="S24" s="22">
        <v>-5332</v>
      </c>
    </row>
    <row r="25" spans="1:19" ht="13.5">
      <c r="A25" s="6" t="s">
        <v>23</v>
      </c>
      <c r="B25" s="28">
        <v>-1185</v>
      </c>
      <c r="C25" s="22">
        <v>224</v>
      </c>
      <c r="D25" s="28">
        <v>-593</v>
      </c>
      <c r="E25" s="22">
        <v>-1930</v>
      </c>
      <c r="F25" s="28">
        <v>-1806</v>
      </c>
      <c r="G25" s="22">
        <v>-1140</v>
      </c>
      <c r="H25" s="28">
        <v>-130</v>
      </c>
      <c r="I25" s="28">
        <v>-874</v>
      </c>
      <c r="J25" s="28">
        <v>-1843</v>
      </c>
      <c r="K25" s="22">
        <v>2112</v>
      </c>
      <c r="L25" s="28">
        <v>2226</v>
      </c>
      <c r="M25" s="28">
        <v>1972</v>
      </c>
      <c r="N25" s="28">
        <v>323</v>
      </c>
      <c r="O25" s="22">
        <v>235</v>
      </c>
      <c r="P25" s="28">
        <v>-2268</v>
      </c>
      <c r="Q25" s="28">
        <v>-2108</v>
      </c>
      <c r="R25" s="28">
        <v>-2109</v>
      </c>
      <c r="S25" s="22">
        <v>-3823</v>
      </c>
    </row>
    <row r="26" spans="1:19" ht="13.5">
      <c r="A26" s="6" t="s">
        <v>24</v>
      </c>
      <c r="B26" s="28">
        <v>-1716</v>
      </c>
      <c r="C26" s="22">
        <v>-3365</v>
      </c>
      <c r="D26" s="28">
        <v>712</v>
      </c>
      <c r="E26" s="22">
        <v>7549</v>
      </c>
      <c r="F26" s="28">
        <v>3732</v>
      </c>
      <c r="G26" s="22">
        <v>2369</v>
      </c>
      <c r="H26" s="28">
        <v>10625</v>
      </c>
      <c r="I26" s="28">
        <v>4189</v>
      </c>
      <c r="J26" s="28">
        <v>3128</v>
      </c>
      <c r="K26" s="22">
        <v>-2145</v>
      </c>
      <c r="L26" s="28">
        <v>6138</v>
      </c>
      <c r="M26" s="28">
        <v>-260</v>
      </c>
      <c r="N26" s="28">
        <v>-1169</v>
      </c>
      <c r="O26" s="22">
        <v>-7172</v>
      </c>
      <c r="P26" s="28">
        <v>9333</v>
      </c>
      <c r="Q26" s="28">
        <v>5060</v>
      </c>
      <c r="R26" s="28">
        <v>528</v>
      </c>
      <c r="S26" s="22">
        <v>3865</v>
      </c>
    </row>
    <row r="27" spans="1:19" ht="13.5">
      <c r="A27" s="6" t="s">
        <v>85</v>
      </c>
      <c r="B27" s="28">
        <v>-3090</v>
      </c>
      <c r="C27" s="22">
        <v>2462</v>
      </c>
      <c r="D27" s="28">
        <v>2368</v>
      </c>
      <c r="E27" s="22">
        <v>396</v>
      </c>
      <c r="F27" s="28">
        <v>28</v>
      </c>
      <c r="G27" s="22">
        <v>859</v>
      </c>
      <c r="H27" s="28">
        <v>-72</v>
      </c>
      <c r="I27" s="28">
        <v>1865</v>
      </c>
      <c r="J27" s="28">
        <v>1316</v>
      </c>
      <c r="K27" s="22">
        <v>1406</v>
      </c>
      <c r="L27" s="28">
        <v>-714</v>
      </c>
      <c r="M27" s="28">
        <v>-1002</v>
      </c>
      <c r="N27" s="28">
        <v>-155</v>
      </c>
      <c r="O27" s="22">
        <v>1535</v>
      </c>
      <c r="P27" s="28">
        <v>-346</v>
      </c>
      <c r="Q27" s="28">
        <v>1599</v>
      </c>
      <c r="R27" s="28">
        <v>-1088</v>
      </c>
      <c r="S27" s="22">
        <v>6043</v>
      </c>
    </row>
    <row r="28" spans="1:19" ht="13.5">
      <c r="A28" s="6" t="s">
        <v>25</v>
      </c>
      <c r="B28" s="28">
        <v>25048</v>
      </c>
      <c r="C28" s="22">
        <v>57144</v>
      </c>
      <c r="D28" s="28">
        <v>24294</v>
      </c>
      <c r="E28" s="22">
        <v>43633</v>
      </c>
      <c r="F28" s="28">
        <v>19849</v>
      </c>
      <c r="G28" s="22">
        <v>52659</v>
      </c>
      <c r="H28" s="28">
        <v>31829</v>
      </c>
      <c r="I28" s="28">
        <v>22636</v>
      </c>
      <c r="J28" s="28">
        <v>9364</v>
      </c>
      <c r="K28" s="22">
        <v>55294</v>
      </c>
      <c r="L28" s="28">
        <v>34552</v>
      </c>
      <c r="M28" s="28">
        <v>24473</v>
      </c>
      <c r="N28" s="28">
        <v>8427</v>
      </c>
      <c r="O28" s="22">
        <v>33387</v>
      </c>
      <c r="P28" s="28">
        <v>15876</v>
      </c>
      <c r="Q28" s="28">
        <v>13001</v>
      </c>
      <c r="R28" s="28">
        <v>1779</v>
      </c>
      <c r="S28" s="22">
        <v>32643</v>
      </c>
    </row>
    <row r="29" spans="1:19" ht="13.5">
      <c r="A29" s="6" t="s">
        <v>26</v>
      </c>
      <c r="B29" s="28">
        <v>800</v>
      </c>
      <c r="C29" s="22">
        <v>2020</v>
      </c>
      <c r="D29" s="28">
        <v>988</v>
      </c>
      <c r="E29" s="22">
        <v>1987</v>
      </c>
      <c r="F29" s="28">
        <v>1072</v>
      </c>
      <c r="G29" s="22">
        <v>1939</v>
      </c>
      <c r="H29" s="28">
        <v>1597</v>
      </c>
      <c r="I29" s="28">
        <v>1002</v>
      </c>
      <c r="J29" s="28">
        <v>809</v>
      </c>
      <c r="K29" s="22">
        <v>1787</v>
      </c>
      <c r="L29" s="28">
        <v>1568</v>
      </c>
      <c r="M29" s="28">
        <v>1027</v>
      </c>
      <c r="N29" s="28">
        <v>725</v>
      </c>
      <c r="O29" s="22">
        <v>2049</v>
      </c>
      <c r="P29" s="28">
        <v>1789</v>
      </c>
      <c r="Q29" s="28">
        <v>1237</v>
      </c>
      <c r="R29" s="28">
        <v>781</v>
      </c>
      <c r="S29" s="22">
        <v>1936</v>
      </c>
    </row>
    <row r="30" spans="1:19" ht="13.5">
      <c r="A30" s="6" t="s">
        <v>27</v>
      </c>
      <c r="B30" s="28">
        <v>-1123</v>
      </c>
      <c r="C30" s="22">
        <v>-2551</v>
      </c>
      <c r="D30" s="28">
        <v>-1247</v>
      </c>
      <c r="E30" s="22">
        <v>-2508</v>
      </c>
      <c r="F30" s="28">
        <v>-1252</v>
      </c>
      <c r="G30" s="22">
        <v>-2578</v>
      </c>
      <c r="H30" s="28">
        <v>-1976</v>
      </c>
      <c r="I30" s="28">
        <v>-1324</v>
      </c>
      <c r="J30" s="28">
        <v>-681</v>
      </c>
      <c r="K30" s="22">
        <v>-2887</v>
      </c>
      <c r="L30" s="28">
        <v>-2162</v>
      </c>
      <c r="M30" s="28">
        <v>-1450</v>
      </c>
      <c r="N30" s="28">
        <v>-658</v>
      </c>
      <c r="O30" s="22">
        <v>-2692</v>
      </c>
      <c r="P30" s="28">
        <v>-1979</v>
      </c>
      <c r="Q30" s="28">
        <v>-1353</v>
      </c>
      <c r="R30" s="28">
        <v>-655</v>
      </c>
      <c r="S30" s="22">
        <v>-2262</v>
      </c>
    </row>
    <row r="31" spans="1:19" ht="13.5">
      <c r="A31" s="6" t="s">
        <v>28</v>
      </c>
      <c r="B31" s="28">
        <v>-2616</v>
      </c>
      <c r="C31" s="22">
        <v>-7634</v>
      </c>
      <c r="D31" s="28">
        <v>-3580</v>
      </c>
      <c r="E31" s="22">
        <v>-9527</v>
      </c>
      <c r="F31" s="28">
        <v>-5154</v>
      </c>
      <c r="G31" s="22">
        <v>-10059</v>
      </c>
      <c r="H31" s="28">
        <v>-10150</v>
      </c>
      <c r="I31" s="28">
        <v>-5715</v>
      </c>
      <c r="J31" s="28">
        <v>-5755</v>
      </c>
      <c r="K31" s="22">
        <v>-8459</v>
      </c>
      <c r="L31" s="28">
        <v>-8705</v>
      </c>
      <c r="M31" s="28">
        <v>-5193</v>
      </c>
      <c r="N31" s="28">
        <v>-5344</v>
      </c>
      <c r="O31" s="22">
        <v>-3471</v>
      </c>
      <c r="P31" s="28">
        <v>-3482</v>
      </c>
      <c r="Q31" s="28">
        <v>-1572</v>
      </c>
      <c r="R31" s="28">
        <v>-1695</v>
      </c>
      <c r="S31" s="22">
        <v>-4992</v>
      </c>
    </row>
    <row r="32" spans="1:19" ht="14.25" thickBot="1">
      <c r="A32" s="5" t="s">
        <v>29</v>
      </c>
      <c r="B32" s="29">
        <v>22109</v>
      </c>
      <c r="C32" s="23">
        <v>48979</v>
      </c>
      <c r="D32" s="29">
        <v>20454</v>
      </c>
      <c r="E32" s="23">
        <v>33585</v>
      </c>
      <c r="F32" s="29">
        <v>14514</v>
      </c>
      <c r="G32" s="23">
        <v>41960</v>
      </c>
      <c r="H32" s="29">
        <v>21299</v>
      </c>
      <c r="I32" s="29">
        <v>16598</v>
      </c>
      <c r="J32" s="29">
        <v>3736</v>
      </c>
      <c r="K32" s="23">
        <v>45734</v>
      </c>
      <c r="L32" s="29">
        <v>25254</v>
      </c>
      <c r="M32" s="29">
        <v>18857</v>
      </c>
      <c r="N32" s="29">
        <v>3150</v>
      </c>
      <c r="O32" s="23">
        <v>29273</v>
      </c>
      <c r="P32" s="29">
        <v>12203</v>
      </c>
      <c r="Q32" s="29">
        <v>11313</v>
      </c>
      <c r="R32" s="29">
        <v>209</v>
      </c>
      <c r="S32" s="23">
        <v>27324</v>
      </c>
    </row>
    <row r="33" spans="1:19" ht="14.25" thickTop="1">
      <c r="A33" s="6" t="s">
        <v>30</v>
      </c>
      <c r="B33" s="28">
        <v>170</v>
      </c>
      <c r="C33" s="22">
        <v>-223</v>
      </c>
      <c r="D33" s="28">
        <v>185</v>
      </c>
      <c r="E33" s="22">
        <v>125</v>
      </c>
      <c r="F33" s="28">
        <v>19</v>
      </c>
      <c r="G33" s="22">
        <v>592</v>
      </c>
      <c r="H33" s="28"/>
      <c r="I33" s="28">
        <v>586</v>
      </c>
      <c r="J33" s="28"/>
      <c r="K33" s="22">
        <v>1067</v>
      </c>
      <c r="L33" s="28"/>
      <c r="M33" s="28"/>
      <c r="N33" s="28"/>
      <c r="O33" s="22"/>
      <c r="P33" s="28"/>
      <c r="Q33" s="28"/>
      <c r="R33" s="28"/>
      <c r="S33" s="22"/>
    </row>
    <row r="34" spans="1:19" ht="13.5">
      <c r="A34" s="6" t="s">
        <v>31</v>
      </c>
      <c r="B34" s="28">
        <v>-16475</v>
      </c>
      <c r="C34" s="22">
        <v>-41051</v>
      </c>
      <c r="D34" s="28">
        <v>-21208</v>
      </c>
      <c r="E34" s="22">
        <v>-33254</v>
      </c>
      <c r="F34" s="28">
        <v>-16417</v>
      </c>
      <c r="G34" s="22">
        <v>-25390</v>
      </c>
      <c r="H34" s="28">
        <v>-18766</v>
      </c>
      <c r="I34" s="28">
        <v>-12140</v>
      </c>
      <c r="J34" s="28">
        <v>-7374</v>
      </c>
      <c r="K34" s="22">
        <v>-21265</v>
      </c>
      <c r="L34" s="28">
        <v>-13490</v>
      </c>
      <c r="M34" s="28">
        <v>-9006</v>
      </c>
      <c r="N34" s="28">
        <v>-3800</v>
      </c>
      <c r="O34" s="22">
        <v>-19481</v>
      </c>
      <c r="P34" s="28">
        <v>-13030</v>
      </c>
      <c r="Q34" s="28">
        <v>-9713</v>
      </c>
      <c r="R34" s="28">
        <v>-4662</v>
      </c>
      <c r="S34" s="22">
        <v>-26135</v>
      </c>
    </row>
    <row r="35" spans="1:19" ht="13.5">
      <c r="A35" s="6" t="s">
        <v>32</v>
      </c>
      <c r="B35" s="28">
        <v>360</v>
      </c>
      <c r="C35" s="22">
        <v>2672</v>
      </c>
      <c r="D35" s="28">
        <v>647</v>
      </c>
      <c r="E35" s="22">
        <v>1220</v>
      </c>
      <c r="F35" s="28">
        <v>199</v>
      </c>
      <c r="G35" s="22">
        <v>601</v>
      </c>
      <c r="H35" s="28">
        <v>368</v>
      </c>
      <c r="I35" s="28">
        <v>320</v>
      </c>
      <c r="J35" s="28">
        <v>317</v>
      </c>
      <c r="K35" s="22">
        <v>619</v>
      </c>
      <c r="L35" s="28">
        <v>343</v>
      </c>
      <c r="M35" s="28">
        <v>315</v>
      </c>
      <c r="N35" s="28">
        <v>25</v>
      </c>
      <c r="O35" s="22">
        <v>7194</v>
      </c>
      <c r="P35" s="28">
        <v>6072</v>
      </c>
      <c r="Q35" s="28">
        <v>251</v>
      </c>
      <c r="R35" s="28">
        <v>41</v>
      </c>
      <c r="S35" s="22">
        <v>2348</v>
      </c>
    </row>
    <row r="36" spans="1:19" ht="13.5">
      <c r="A36" s="6" t="s">
        <v>33</v>
      </c>
      <c r="B36" s="28">
        <v>-704</v>
      </c>
      <c r="C36" s="22">
        <v>-1414</v>
      </c>
      <c r="D36" s="28">
        <v>-747</v>
      </c>
      <c r="E36" s="22">
        <v>-1751</v>
      </c>
      <c r="F36" s="28">
        <v>-1177</v>
      </c>
      <c r="G36" s="22">
        <v>-956</v>
      </c>
      <c r="H36" s="28">
        <v>-615</v>
      </c>
      <c r="I36" s="28">
        <v>-411</v>
      </c>
      <c r="J36" s="28">
        <v>-147</v>
      </c>
      <c r="K36" s="22">
        <v>-1523</v>
      </c>
      <c r="L36" s="28">
        <v>-874</v>
      </c>
      <c r="M36" s="28">
        <v>-558</v>
      </c>
      <c r="N36" s="28">
        <v>-259</v>
      </c>
      <c r="O36" s="22">
        <v>-1694</v>
      </c>
      <c r="P36" s="28">
        <v>-1516</v>
      </c>
      <c r="Q36" s="28">
        <v>-1140</v>
      </c>
      <c r="R36" s="28">
        <v>-560</v>
      </c>
      <c r="S36" s="22">
        <v>-1368</v>
      </c>
    </row>
    <row r="37" spans="1:19" ht="13.5">
      <c r="A37" s="6" t="s">
        <v>34</v>
      </c>
      <c r="B37" s="28">
        <v>-9036</v>
      </c>
      <c r="C37" s="22">
        <v>-4700</v>
      </c>
      <c r="D37" s="28">
        <v>-3882</v>
      </c>
      <c r="E37" s="22">
        <v>-18486</v>
      </c>
      <c r="F37" s="28">
        <v>-16546</v>
      </c>
      <c r="G37" s="22">
        <v>-2479</v>
      </c>
      <c r="H37" s="28">
        <v>-2291</v>
      </c>
      <c r="I37" s="28">
        <v>-1169</v>
      </c>
      <c r="J37" s="28">
        <v>-2015</v>
      </c>
      <c r="K37" s="22">
        <v>-4421</v>
      </c>
      <c r="L37" s="28">
        <v>-856</v>
      </c>
      <c r="M37" s="28">
        <v>-427</v>
      </c>
      <c r="N37" s="28">
        <v>-215</v>
      </c>
      <c r="O37" s="22">
        <v>-2447</v>
      </c>
      <c r="P37" s="28">
        <v>-1994</v>
      </c>
      <c r="Q37" s="28">
        <v>-1200</v>
      </c>
      <c r="R37" s="28">
        <v>-36</v>
      </c>
      <c r="S37" s="22">
        <v>-14768</v>
      </c>
    </row>
    <row r="38" spans="1:19" ht="13.5">
      <c r="A38" s="6" t="s">
        <v>35</v>
      </c>
      <c r="B38" s="28">
        <v>128</v>
      </c>
      <c r="C38" s="22">
        <v>992</v>
      </c>
      <c r="D38" s="28">
        <v>16</v>
      </c>
      <c r="E38" s="22">
        <v>195</v>
      </c>
      <c r="F38" s="28">
        <v>140</v>
      </c>
      <c r="G38" s="22">
        <v>408</v>
      </c>
      <c r="H38" s="28">
        <v>392</v>
      </c>
      <c r="I38" s="28">
        <v>395</v>
      </c>
      <c r="J38" s="28">
        <v>242</v>
      </c>
      <c r="K38" s="22">
        <v>1797</v>
      </c>
      <c r="L38" s="28">
        <v>1721</v>
      </c>
      <c r="M38" s="28">
        <v>692</v>
      </c>
      <c r="N38" s="28">
        <v>528</v>
      </c>
      <c r="O38" s="22">
        <v>293</v>
      </c>
      <c r="P38" s="28">
        <v>282</v>
      </c>
      <c r="Q38" s="28">
        <v>243</v>
      </c>
      <c r="R38" s="28">
        <v>264</v>
      </c>
      <c r="S38" s="22">
        <v>649</v>
      </c>
    </row>
    <row r="39" spans="1:19" ht="13.5">
      <c r="A39" s="6" t="s">
        <v>36</v>
      </c>
      <c r="B39" s="28">
        <v>13</v>
      </c>
      <c r="C39" s="22">
        <v>-926</v>
      </c>
      <c r="D39" s="28">
        <v>-867</v>
      </c>
      <c r="E39" s="22">
        <v>-206</v>
      </c>
      <c r="F39" s="28">
        <v>-163</v>
      </c>
      <c r="G39" s="22">
        <v>2781</v>
      </c>
      <c r="H39" s="28">
        <v>177</v>
      </c>
      <c r="I39" s="28">
        <v>-103</v>
      </c>
      <c r="J39" s="28">
        <v>59</v>
      </c>
      <c r="K39" s="22">
        <v>-70</v>
      </c>
      <c r="L39" s="28">
        <v>-454</v>
      </c>
      <c r="M39" s="28">
        <v>-1187</v>
      </c>
      <c r="N39" s="28">
        <v>-1090</v>
      </c>
      <c r="O39" s="22"/>
      <c r="P39" s="28"/>
      <c r="Q39" s="28"/>
      <c r="R39" s="28"/>
      <c r="S39" s="22"/>
    </row>
    <row r="40" spans="1:19" ht="13.5">
      <c r="A40" s="6" t="s">
        <v>37</v>
      </c>
      <c r="B40" s="28">
        <v>-129</v>
      </c>
      <c r="C40" s="22">
        <v>-505</v>
      </c>
      <c r="D40" s="28">
        <v>-59</v>
      </c>
      <c r="E40" s="22">
        <v>-219</v>
      </c>
      <c r="F40" s="28">
        <v>-117</v>
      </c>
      <c r="G40" s="22">
        <v>-161</v>
      </c>
      <c r="H40" s="28">
        <v>-129</v>
      </c>
      <c r="I40" s="28">
        <v>-127</v>
      </c>
      <c r="J40" s="28">
        <v>-70</v>
      </c>
      <c r="K40" s="22">
        <v>-166</v>
      </c>
      <c r="L40" s="28">
        <v>-165</v>
      </c>
      <c r="M40" s="28">
        <v>-105</v>
      </c>
      <c r="N40" s="28">
        <v>-51</v>
      </c>
      <c r="O40" s="22">
        <v>-131</v>
      </c>
      <c r="P40" s="28">
        <v>-15</v>
      </c>
      <c r="Q40" s="28">
        <v>-4</v>
      </c>
      <c r="R40" s="28">
        <v>-1</v>
      </c>
      <c r="S40" s="22">
        <v>-47</v>
      </c>
    </row>
    <row r="41" spans="1:19" ht="13.5">
      <c r="A41" s="6" t="s">
        <v>38</v>
      </c>
      <c r="B41" s="28">
        <v>123</v>
      </c>
      <c r="C41" s="22">
        <v>147</v>
      </c>
      <c r="D41" s="28">
        <v>42</v>
      </c>
      <c r="E41" s="22">
        <v>136</v>
      </c>
      <c r="F41" s="28">
        <v>55</v>
      </c>
      <c r="G41" s="22">
        <v>171</v>
      </c>
      <c r="H41" s="28">
        <v>150</v>
      </c>
      <c r="I41" s="28">
        <v>80</v>
      </c>
      <c r="J41" s="28">
        <v>40</v>
      </c>
      <c r="K41" s="22">
        <v>378</v>
      </c>
      <c r="L41" s="28">
        <v>143</v>
      </c>
      <c r="M41" s="28">
        <v>52</v>
      </c>
      <c r="N41" s="28">
        <v>24</v>
      </c>
      <c r="O41" s="22">
        <v>103</v>
      </c>
      <c r="P41" s="28">
        <v>69</v>
      </c>
      <c r="Q41" s="28">
        <v>45</v>
      </c>
      <c r="R41" s="28">
        <v>20</v>
      </c>
      <c r="S41" s="22">
        <v>80</v>
      </c>
    </row>
    <row r="42" spans="1:19" ht="13.5">
      <c r="A42" s="6" t="s">
        <v>85</v>
      </c>
      <c r="B42" s="28">
        <v>58</v>
      </c>
      <c r="C42" s="22">
        <v>-19</v>
      </c>
      <c r="D42" s="28">
        <v>31</v>
      </c>
      <c r="E42" s="22">
        <v>98</v>
      </c>
      <c r="F42" s="28">
        <v>-115</v>
      </c>
      <c r="G42" s="22">
        <v>139</v>
      </c>
      <c r="H42" s="28">
        <v>66</v>
      </c>
      <c r="I42" s="28">
        <v>0</v>
      </c>
      <c r="J42" s="28">
        <v>87</v>
      </c>
      <c r="K42" s="22"/>
      <c r="L42" s="28"/>
      <c r="M42" s="28"/>
      <c r="N42" s="28">
        <v>-93</v>
      </c>
      <c r="O42" s="22">
        <v>68</v>
      </c>
      <c r="P42" s="28">
        <v>-39</v>
      </c>
      <c r="Q42" s="28">
        <v>119</v>
      </c>
      <c r="R42" s="28">
        <v>-66</v>
      </c>
      <c r="S42" s="22">
        <v>265</v>
      </c>
    </row>
    <row r="43" spans="1:19" ht="14.25" thickBot="1">
      <c r="A43" s="5" t="s">
        <v>39</v>
      </c>
      <c r="B43" s="29">
        <v>-25490</v>
      </c>
      <c r="C43" s="23">
        <v>-45029</v>
      </c>
      <c r="D43" s="29">
        <v>-25841</v>
      </c>
      <c r="E43" s="23">
        <v>-54991</v>
      </c>
      <c r="F43" s="29">
        <v>-36923</v>
      </c>
      <c r="G43" s="23">
        <v>-26394</v>
      </c>
      <c r="H43" s="29">
        <v>-22465</v>
      </c>
      <c r="I43" s="29">
        <v>-13527</v>
      </c>
      <c r="J43" s="29">
        <v>-8860</v>
      </c>
      <c r="K43" s="23">
        <v>-22963</v>
      </c>
      <c r="L43" s="29">
        <v>-11740</v>
      </c>
      <c r="M43" s="29">
        <v>-8296</v>
      </c>
      <c r="N43" s="29">
        <v>-4310</v>
      </c>
      <c r="O43" s="23">
        <v>-18624</v>
      </c>
      <c r="P43" s="29">
        <v>-12717</v>
      </c>
      <c r="Q43" s="29">
        <v>-14017</v>
      </c>
      <c r="R43" s="29">
        <v>-5624</v>
      </c>
      <c r="S43" s="23">
        <v>-40399</v>
      </c>
    </row>
    <row r="44" spans="1:19" ht="14.25" thickTop="1">
      <c r="A44" s="6" t="s">
        <v>40</v>
      </c>
      <c r="B44" s="28">
        <v>6599</v>
      </c>
      <c r="C44" s="22">
        <v>-3495</v>
      </c>
      <c r="D44" s="28">
        <v>-3389</v>
      </c>
      <c r="E44" s="22">
        <v>1166</v>
      </c>
      <c r="F44" s="28">
        <v>7932</v>
      </c>
      <c r="G44" s="22">
        <v>-4477</v>
      </c>
      <c r="H44" s="28">
        <v>4879</v>
      </c>
      <c r="I44" s="28">
        <v>-2880</v>
      </c>
      <c r="J44" s="28">
        <v>1348</v>
      </c>
      <c r="K44" s="22">
        <v>-2620</v>
      </c>
      <c r="L44" s="28">
        <v>-555</v>
      </c>
      <c r="M44" s="28">
        <v>-2534</v>
      </c>
      <c r="N44" s="28">
        <v>-1436</v>
      </c>
      <c r="O44" s="22">
        <v>-6334</v>
      </c>
      <c r="P44" s="28">
        <v>10004</v>
      </c>
      <c r="Q44" s="28">
        <v>9897</v>
      </c>
      <c r="R44" s="28">
        <v>4159</v>
      </c>
      <c r="S44" s="22">
        <v>-1249</v>
      </c>
    </row>
    <row r="45" spans="1:19" ht="13.5">
      <c r="A45" s="6" t="s">
        <v>41</v>
      </c>
      <c r="B45" s="28">
        <v>15335</v>
      </c>
      <c r="C45" s="22">
        <v>39415</v>
      </c>
      <c r="D45" s="28">
        <v>17584</v>
      </c>
      <c r="E45" s="22">
        <v>37997</v>
      </c>
      <c r="F45" s="28">
        <v>15340</v>
      </c>
      <c r="G45" s="22">
        <v>9064</v>
      </c>
      <c r="H45" s="28">
        <v>8264</v>
      </c>
      <c r="I45" s="28">
        <v>5790</v>
      </c>
      <c r="J45" s="28">
        <v>490</v>
      </c>
      <c r="K45" s="22">
        <v>14972</v>
      </c>
      <c r="L45" s="28">
        <v>13700</v>
      </c>
      <c r="M45" s="28">
        <v>11733</v>
      </c>
      <c r="N45" s="28">
        <v>11200</v>
      </c>
      <c r="O45" s="22">
        <v>26950</v>
      </c>
      <c r="P45" s="28">
        <v>17269</v>
      </c>
      <c r="Q45" s="28">
        <v>12850</v>
      </c>
      <c r="R45" s="28">
        <v>5880</v>
      </c>
      <c r="S45" s="22">
        <v>28270</v>
      </c>
    </row>
    <row r="46" spans="1:19" ht="13.5">
      <c r="A46" s="6" t="s">
        <v>42</v>
      </c>
      <c r="B46" s="28">
        <v>-10757</v>
      </c>
      <c r="C46" s="22">
        <v>-24181</v>
      </c>
      <c r="D46" s="28">
        <v>-7254</v>
      </c>
      <c r="E46" s="22">
        <v>-20031</v>
      </c>
      <c r="F46" s="28">
        <v>-7707</v>
      </c>
      <c r="G46" s="22">
        <v>-14010</v>
      </c>
      <c r="H46" s="28">
        <v>-10745</v>
      </c>
      <c r="I46" s="28">
        <v>-7498</v>
      </c>
      <c r="J46" s="28">
        <v>-2908</v>
      </c>
      <c r="K46" s="22">
        <v>-20910</v>
      </c>
      <c r="L46" s="28">
        <v>-15113</v>
      </c>
      <c r="M46" s="28">
        <v>-12768</v>
      </c>
      <c r="N46" s="28">
        <v>-2275</v>
      </c>
      <c r="O46" s="22">
        <v>-14757</v>
      </c>
      <c r="P46" s="28">
        <v>-9400</v>
      </c>
      <c r="Q46" s="28">
        <v>-7645</v>
      </c>
      <c r="R46" s="28">
        <v>-2602</v>
      </c>
      <c r="S46" s="22">
        <v>-24471</v>
      </c>
    </row>
    <row r="47" spans="1:19" ht="13.5">
      <c r="A47" s="6" t="s">
        <v>43</v>
      </c>
      <c r="B47" s="28">
        <v>-5000</v>
      </c>
      <c r="C47" s="22">
        <v>-5050</v>
      </c>
      <c r="D47" s="28">
        <v>-50</v>
      </c>
      <c r="E47" s="22">
        <v>-5865</v>
      </c>
      <c r="F47" s="28">
        <v>-5295</v>
      </c>
      <c r="G47" s="22">
        <v>-730</v>
      </c>
      <c r="H47" s="28">
        <v>-365</v>
      </c>
      <c r="I47" s="28">
        <v>-365</v>
      </c>
      <c r="J47" s="28"/>
      <c r="K47" s="22">
        <v>-5904</v>
      </c>
      <c r="L47" s="28">
        <v>-519</v>
      </c>
      <c r="M47" s="28">
        <v>-299</v>
      </c>
      <c r="N47" s="28">
        <v>-34</v>
      </c>
      <c r="O47" s="22">
        <v>-10450</v>
      </c>
      <c r="P47" s="28">
        <v>-10225</v>
      </c>
      <c r="Q47" s="28">
        <v>-10225</v>
      </c>
      <c r="R47" s="28"/>
      <c r="S47" s="22">
        <v>-5225</v>
      </c>
    </row>
    <row r="48" spans="1:19" ht="13.5">
      <c r="A48" s="6" t="s">
        <v>44</v>
      </c>
      <c r="B48" s="28">
        <v>-13</v>
      </c>
      <c r="C48" s="22">
        <v>-4010</v>
      </c>
      <c r="D48" s="28">
        <v>-5</v>
      </c>
      <c r="E48" s="22">
        <v>-18</v>
      </c>
      <c r="F48" s="28">
        <v>-8</v>
      </c>
      <c r="G48" s="22">
        <v>-5561</v>
      </c>
      <c r="H48" s="28">
        <v>-5557</v>
      </c>
      <c r="I48" s="28">
        <v>-5546</v>
      </c>
      <c r="J48" s="28">
        <v>-4133</v>
      </c>
      <c r="K48" s="22">
        <v>-672</v>
      </c>
      <c r="L48" s="28">
        <v>-231</v>
      </c>
      <c r="M48" s="28">
        <v>-11</v>
      </c>
      <c r="N48" s="28">
        <v>-4</v>
      </c>
      <c r="O48" s="22">
        <v>-270</v>
      </c>
      <c r="P48" s="28">
        <v>-248</v>
      </c>
      <c r="Q48" s="28">
        <v>-60</v>
      </c>
      <c r="R48" s="28">
        <v>-16</v>
      </c>
      <c r="S48" s="22">
        <v>-91</v>
      </c>
    </row>
    <row r="49" spans="1:19" ht="13.5">
      <c r="A49" s="6" t="s">
        <v>45</v>
      </c>
      <c r="B49" s="28">
        <v>0</v>
      </c>
      <c r="C49" s="22">
        <v>3</v>
      </c>
      <c r="D49" s="28">
        <v>2</v>
      </c>
      <c r="E49" s="22">
        <v>2</v>
      </c>
      <c r="F49" s="28">
        <v>0</v>
      </c>
      <c r="G49" s="22">
        <v>2</v>
      </c>
      <c r="H49" s="28">
        <v>1</v>
      </c>
      <c r="I49" s="28">
        <v>0</v>
      </c>
      <c r="J49" s="28">
        <v>0</v>
      </c>
      <c r="K49" s="22">
        <v>64</v>
      </c>
      <c r="L49" s="28">
        <v>61</v>
      </c>
      <c r="M49" s="28">
        <v>60</v>
      </c>
      <c r="N49" s="28">
        <v>1</v>
      </c>
      <c r="O49" s="22">
        <v>60</v>
      </c>
      <c r="P49" s="28">
        <v>58</v>
      </c>
      <c r="Q49" s="28">
        <v>2</v>
      </c>
      <c r="R49" s="28">
        <v>1</v>
      </c>
      <c r="S49" s="22">
        <v>6119</v>
      </c>
    </row>
    <row r="50" spans="1:19" ht="13.5">
      <c r="A50" s="6" t="s">
        <v>46</v>
      </c>
      <c r="B50" s="28">
        <v>-1486</v>
      </c>
      <c r="C50" s="22">
        <v>-3091</v>
      </c>
      <c r="D50" s="28">
        <v>-1545</v>
      </c>
      <c r="E50" s="22">
        <v>-3091</v>
      </c>
      <c r="F50" s="28">
        <v>-1546</v>
      </c>
      <c r="G50" s="22">
        <v>-2884</v>
      </c>
      <c r="H50" s="28">
        <v>-2884</v>
      </c>
      <c r="I50" s="28">
        <v>-1338</v>
      </c>
      <c r="J50" s="28">
        <v>-1338</v>
      </c>
      <c r="K50" s="22">
        <v>-2616</v>
      </c>
      <c r="L50" s="28">
        <v>-2616</v>
      </c>
      <c r="M50" s="28">
        <v>-1308</v>
      </c>
      <c r="N50" s="28">
        <v>-1308</v>
      </c>
      <c r="O50" s="22">
        <v>-2619</v>
      </c>
      <c r="P50" s="28">
        <v>-2619</v>
      </c>
      <c r="Q50" s="28">
        <v>-1309</v>
      </c>
      <c r="R50" s="28">
        <v>-1309</v>
      </c>
      <c r="S50" s="22">
        <v>-2578</v>
      </c>
    </row>
    <row r="51" spans="1:19" ht="13.5">
      <c r="A51" s="6" t="s">
        <v>85</v>
      </c>
      <c r="B51" s="28">
        <v>-1343</v>
      </c>
      <c r="C51" s="22">
        <v>-2015</v>
      </c>
      <c r="D51" s="28">
        <v>-952</v>
      </c>
      <c r="E51" s="22">
        <v>-1330</v>
      </c>
      <c r="F51" s="28">
        <v>-642</v>
      </c>
      <c r="G51" s="22">
        <v>-963</v>
      </c>
      <c r="H51" s="28">
        <v>-721</v>
      </c>
      <c r="I51" s="28">
        <v>-504</v>
      </c>
      <c r="J51" s="28">
        <v>-297</v>
      </c>
      <c r="K51" s="22">
        <v>-470</v>
      </c>
      <c r="L51" s="28">
        <v>-384</v>
      </c>
      <c r="M51" s="28">
        <v>-319</v>
      </c>
      <c r="N51" s="28">
        <v>-116</v>
      </c>
      <c r="O51" s="22">
        <v>-369</v>
      </c>
      <c r="P51" s="28">
        <v>-156</v>
      </c>
      <c r="Q51" s="28">
        <v>-23</v>
      </c>
      <c r="R51" s="28">
        <v>10</v>
      </c>
      <c r="S51" s="22">
        <v>-47</v>
      </c>
    </row>
    <row r="52" spans="1:19" ht="14.25" thickBot="1">
      <c r="A52" s="5" t="s">
        <v>47</v>
      </c>
      <c r="B52" s="29">
        <v>3333</v>
      </c>
      <c r="C52" s="23">
        <v>-2426</v>
      </c>
      <c r="D52" s="29">
        <v>4388</v>
      </c>
      <c r="E52" s="23">
        <v>18828</v>
      </c>
      <c r="F52" s="29">
        <v>18072</v>
      </c>
      <c r="G52" s="23">
        <v>-9560</v>
      </c>
      <c r="H52" s="29">
        <v>2870</v>
      </c>
      <c r="I52" s="29">
        <v>-2343</v>
      </c>
      <c r="J52" s="29">
        <v>3160</v>
      </c>
      <c r="K52" s="23">
        <v>-18158</v>
      </c>
      <c r="L52" s="29">
        <v>-5659</v>
      </c>
      <c r="M52" s="29">
        <v>-5447</v>
      </c>
      <c r="N52" s="29">
        <v>6025</v>
      </c>
      <c r="O52" s="23">
        <v>-7790</v>
      </c>
      <c r="P52" s="29">
        <v>4682</v>
      </c>
      <c r="Q52" s="29">
        <v>3485</v>
      </c>
      <c r="R52" s="29">
        <v>6121</v>
      </c>
      <c r="S52" s="23">
        <v>12526</v>
      </c>
    </row>
    <row r="53" spans="1:19" ht="14.25" thickTop="1">
      <c r="A53" s="7" t="s">
        <v>48</v>
      </c>
      <c r="B53" s="28">
        <v>1304</v>
      </c>
      <c r="C53" s="22">
        <v>526</v>
      </c>
      <c r="D53" s="28">
        <v>37</v>
      </c>
      <c r="E53" s="22">
        <v>-141</v>
      </c>
      <c r="F53" s="28">
        <v>-121</v>
      </c>
      <c r="G53" s="22">
        <v>-160</v>
      </c>
      <c r="H53" s="28">
        <v>-137</v>
      </c>
      <c r="I53" s="28">
        <v>-66</v>
      </c>
      <c r="J53" s="28">
        <v>20</v>
      </c>
      <c r="K53" s="22">
        <v>0</v>
      </c>
      <c r="L53" s="28">
        <v>-34</v>
      </c>
      <c r="M53" s="28">
        <v>72</v>
      </c>
      <c r="N53" s="28">
        <v>112</v>
      </c>
      <c r="O53" s="22">
        <v>-130</v>
      </c>
      <c r="P53" s="28">
        <v>4</v>
      </c>
      <c r="Q53" s="28">
        <v>12</v>
      </c>
      <c r="R53" s="28">
        <v>-89</v>
      </c>
      <c r="S53" s="22">
        <v>-63</v>
      </c>
    </row>
    <row r="54" spans="1:19" ht="13.5">
      <c r="A54" s="7" t="s">
        <v>49</v>
      </c>
      <c r="B54" s="28">
        <v>1255</v>
      </c>
      <c r="C54" s="22">
        <v>2049</v>
      </c>
      <c r="D54" s="28">
        <v>-961</v>
      </c>
      <c r="E54" s="22">
        <v>-2718</v>
      </c>
      <c r="F54" s="28">
        <v>-4457</v>
      </c>
      <c r="G54" s="22">
        <v>5844</v>
      </c>
      <c r="H54" s="28">
        <v>1567</v>
      </c>
      <c r="I54" s="28">
        <v>661</v>
      </c>
      <c r="J54" s="28">
        <v>-1942</v>
      </c>
      <c r="K54" s="22">
        <v>4612</v>
      </c>
      <c r="L54" s="28">
        <v>7820</v>
      </c>
      <c r="M54" s="28">
        <v>5185</v>
      </c>
      <c r="N54" s="28">
        <v>4977</v>
      </c>
      <c r="O54" s="22">
        <v>2728</v>
      </c>
      <c r="P54" s="28">
        <v>4173</v>
      </c>
      <c r="Q54" s="28">
        <v>793</v>
      </c>
      <c r="R54" s="28">
        <v>616</v>
      </c>
      <c r="S54" s="22">
        <v>-611</v>
      </c>
    </row>
    <row r="55" spans="1:19" ht="13.5">
      <c r="A55" s="7" t="s">
        <v>50</v>
      </c>
      <c r="B55" s="28">
        <v>21872</v>
      </c>
      <c r="C55" s="22">
        <v>17676</v>
      </c>
      <c r="D55" s="28">
        <v>17676</v>
      </c>
      <c r="E55" s="22">
        <v>20206</v>
      </c>
      <c r="F55" s="28">
        <v>20206</v>
      </c>
      <c r="G55" s="22">
        <v>14298</v>
      </c>
      <c r="H55" s="28">
        <v>14298</v>
      </c>
      <c r="I55" s="28">
        <v>14298</v>
      </c>
      <c r="J55" s="28">
        <v>14298</v>
      </c>
      <c r="K55" s="22">
        <v>9638</v>
      </c>
      <c r="L55" s="28">
        <v>9638</v>
      </c>
      <c r="M55" s="28">
        <v>9638</v>
      </c>
      <c r="N55" s="28">
        <v>9638</v>
      </c>
      <c r="O55" s="22">
        <v>6526</v>
      </c>
      <c r="P55" s="28">
        <v>6526</v>
      </c>
      <c r="Q55" s="28">
        <v>6526</v>
      </c>
      <c r="R55" s="28">
        <v>6526</v>
      </c>
      <c r="S55" s="22">
        <v>7100</v>
      </c>
    </row>
    <row r="56" spans="1:19" ht="13.5">
      <c r="A56" s="7" t="s">
        <v>51</v>
      </c>
      <c r="B56" s="28">
        <v>199</v>
      </c>
      <c r="C56" s="22">
        <v>2146</v>
      </c>
      <c r="D56" s="28">
        <v>69</v>
      </c>
      <c r="E56" s="22">
        <v>188</v>
      </c>
      <c r="F56" s="28">
        <v>188</v>
      </c>
      <c r="G56" s="22">
        <v>63</v>
      </c>
      <c r="H56" s="28">
        <v>63</v>
      </c>
      <c r="I56" s="28">
        <v>63</v>
      </c>
      <c r="J56" s="28">
        <v>63</v>
      </c>
      <c r="K56" s="22">
        <v>633</v>
      </c>
      <c r="L56" s="28">
        <v>633</v>
      </c>
      <c r="M56" s="28">
        <v>633</v>
      </c>
      <c r="N56" s="28">
        <v>633</v>
      </c>
      <c r="O56" s="22">
        <v>383</v>
      </c>
      <c r="P56" s="28">
        <v>383</v>
      </c>
      <c r="Q56" s="28">
        <v>383</v>
      </c>
      <c r="R56" s="28">
        <v>383</v>
      </c>
      <c r="S56" s="22">
        <v>37</v>
      </c>
    </row>
    <row r="57" spans="1:19" ht="14.25" thickBot="1">
      <c r="A57" s="7" t="s">
        <v>50</v>
      </c>
      <c r="B57" s="28">
        <v>23327</v>
      </c>
      <c r="C57" s="22">
        <v>21872</v>
      </c>
      <c r="D57" s="28">
        <v>16783</v>
      </c>
      <c r="E57" s="22">
        <v>17676</v>
      </c>
      <c r="F57" s="28">
        <v>15937</v>
      </c>
      <c r="G57" s="22">
        <v>20206</v>
      </c>
      <c r="H57" s="28">
        <v>15929</v>
      </c>
      <c r="I57" s="28">
        <v>15023</v>
      </c>
      <c r="J57" s="28">
        <v>12419</v>
      </c>
      <c r="K57" s="22">
        <v>14298</v>
      </c>
      <c r="L57" s="28">
        <v>17506</v>
      </c>
      <c r="M57" s="28">
        <v>14872</v>
      </c>
      <c r="N57" s="28">
        <v>14648</v>
      </c>
      <c r="O57" s="22">
        <v>9638</v>
      </c>
      <c r="P57" s="28">
        <v>11083</v>
      </c>
      <c r="Q57" s="28">
        <v>7703</v>
      </c>
      <c r="R57" s="28">
        <v>7526</v>
      </c>
      <c r="S57" s="22">
        <v>6526</v>
      </c>
    </row>
    <row r="58" spans="1:19" ht="14.25" thickTop="1">
      <c r="A58" s="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60" ht="13.5">
      <c r="A60" s="20" t="s">
        <v>157</v>
      </c>
    </row>
    <row r="61" ht="13.5">
      <c r="A61" s="20" t="s">
        <v>158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153</v>
      </c>
      <c r="B2" s="14">
        <v>3941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154</v>
      </c>
      <c r="B3" s="1" t="s">
        <v>155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56</v>
      </c>
      <c r="B4" s="15" t="str">
        <f>HYPERLINK("http://www.kabupro.jp/mark/20140214/S10017T1.htm","四半期報告書")</f>
        <v>四半期報告書</v>
      </c>
      <c r="C4" s="15" t="str">
        <f>HYPERLINK("http://www.kabupro.jp/mark/20131114/S1000HP0.htm","四半期報告書")</f>
        <v>四半期報告書</v>
      </c>
      <c r="D4" s="15" t="str">
        <f>HYPERLINK("http://www.kabupro.jp/mark/20130813/S000E9RD.htm","四半期報告書")</f>
        <v>四半期報告書</v>
      </c>
      <c r="E4" s="15" t="str">
        <f>HYPERLINK("http://www.kabupro.jp/mark/20140214/S10017T1.htm","四半期報告書")</f>
        <v>四半期報告書</v>
      </c>
      <c r="F4" s="15" t="str">
        <f>HYPERLINK("http://www.kabupro.jp/mark/20130213/S000CUID.htm","四半期報告書")</f>
        <v>四半期報告書</v>
      </c>
      <c r="G4" s="15" t="str">
        <f>HYPERLINK("http://www.kabupro.jp/mark/20121114/S000CB3X.htm","四半期報告書")</f>
        <v>四半期報告書</v>
      </c>
      <c r="H4" s="15" t="str">
        <f>HYPERLINK("http://www.kabupro.jp/mark/20120810/S000BP0T.htm","四半期報告書")</f>
        <v>四半期報告書</v>
      </c>
      <c r="I4" s="15" t="str">
        <f>HYPERLINK("http://www.kabupro.jp/mark/20130628/S000DVBC.htm","有価証券報告書")</f>
        <v>有価証券報告書</v>
      </c>
      <c r="J4" s="15" t="str">
        <f>HYPERLINK("http://www.kabupro.jp/mark/20120214/S000ABC3.htm","四半期報告書")</f>
        <v>四半期報告書</v>
      </c>
      <c r="K4" s="15" t="str">
        <f>HYPERLINK("http://www.kabupro.jp/mark/20111114/S0009QTM.htm","四半期報告書")</f>
        <v>四半期報告書</v>
      </c>
      <c r="L4" s="15" t="str">
        <f>HYPERLINK("http://www.kabupro.jp/mark/20110812/S00095JG.htm","四半期報告書")</f>
        <v>四半期報告書</v>
      </c>
      <c r="M4" s="15" t="str">
        <f>HYPERLINK("http://www.kabupro.jp/mark/20120214/S000ABC3.htm","四半期報告書")</f>
        <v>四半期報告書</v>
      </c>
      <c r="N4" s="15" t="str">
        <f>HYPERLINK("http://www.kabupro.jp/mark/20110214/S0007SW8.htm","四半期報告書")</f>
        <v>四半期報告書</v>
      </c>
      <c r="O4" s="15" t="str">
        <f>HYPERLINK("http://www.kabupro.jp/mark/20101115/S00076FR.htm","四半期報告書")</f>
        <v>四半期報告書</v>
      </c>
      <c r="P4" s="15" t="str">
        <f>HYPERLINK("http://www.kabupro.jp/mark/20100812/S0006L2O.htm","四半期報告書")</f>
        <v>四半期報告書</v>
      </c>
      <c r="Q4" s="15" t="str">
        <f>HYPERLINK("http://www.kabupro.jp/mark/20110630/S0008RYZ.htm","有価証券報告書")</f>
        <v>有価証券報告書</v>
      </c>
      <c r="R4" s="15" t="str">
        <f>HYPERLINK("http://www.kabupro.jp/mark/20100212/S00055I1.htm","四半期報告書")</f>
        <v>四半期報告書</v>
      </c>
      <c r="S4" s="15" t="str">
        <f>HYPERLINK("http://www.kabupro.jp/mark/20091112/S0004JWN.htm","四半期報告書")</f>
        <v>四半期報告書</v>
      </c>
      <c r="T4" s="15" t="str">
        <f>HYPERLINK("http://www.kabupro.jp/mark/20090812/S0003XR8.htm","四半期報告書")</f>
        <v>四半期報告書</v>
      </c>
      <c r="U4" s="15" t="str">
        <f>HYPERLINK("http://www.kabupro.jp/mark/20100212/S00055I1.htm","四半期報告書")</f>
        <v>四半期報告書</v>
      </c>
      <c r="V4" s="15" t="str">
        <f>HYPERLINK("http://www.kabupro.jp/mark/20090210/S0002EJP.htm","四半期報告書")</f>
        <v>四半期報告書</v>
      </c>
      <c r="W4" s="15" t="str">
        <f>HYPERLINK("http://www.kabupro.jp/mark/20081112/S0001PC5.htm","四半期報告書")</f>
        <v>四半期報告書</v>
      </c>
      <c r="X4" s="15" t="str">
        <f>HYPERLINK("http://www.kabupro.jp/mark/20080812/S00010RJ.htm","四半期報告書")</f>
        <v>四半期報告書</v>
      </c>
      <c r="Y4" s="15" t="str">
        <f>HYPERLINK("http://www.kabupro.jp/mark/20090629/S0003ENR.htm","有価証券報告書")</f>
        <v>有価証券報告書</v>
      </c>
    </row>
    <row r="5" spans="1:25" ht="14.25" thickBot="1">
      <c r="A5" s="11" t="s">
        <v>57</v>
      </c>
      <c r="B5" s="1" t="s">
        <v>210</v>
      </c>
      <c r="C5" s="1" t="s">
        <v>213</v>
      </c>
      <c r="D5" s="1" t="s">
        <v>215</v>
      </c>
      <c r="E5" s="1" t="s">
        <v>210</v>
      </c>
      <c r="F5" s="1" t="s">
        <v>217</v>
      </c>
      <c r="G5" s="1" t="s">
        <v>219</v>
      </c>
      <c r="H5" s="1" t="s">
        <v>221</v>
      </c>
      <c r="I5" s="1" t="s">
        <v>63</v>
      </c>
      <c r="J5" s="1" t="s">
        <v>223</v>
      </c>
      <c r="K5" s="1" t="s">
        <v>225</v>
      </c>
      <c r="L5" s="1" t="s">
        <v>227</v>
      </c>
      <c r="M5" s="1" t="s">
        <v>223</v>
      </c>
      <c r="N5" s="1" t="s">
        <v>228</v>
      </c>
      <c r="O5" s="1" t="s">
        <v>230</v>
      </c>
      <c r="P5" s="1" t="s">
        <v>232</v>
      </c>
      <c r="Q5" s="1" t="s">
        <v>67</v>
      </c>
      <c r="R5" s="1" t="s">
        <v>234</v>
      </c>
      <c r="S5" s="1" t="s">
        <v>236</v>
      </c>
      <c r="T5" s="1" t="s">
        <v>238</v>
      </c>
      <c r="U5" s="1" t="s">
        <v>234</v>
      </c>
      <c r="V5" s="1" t="s">
        <v>240</v>
      </c>
      <c r="W5" s="1" t="s">
        <v>242</v>
      </c>
      <c r="X5" s="1" t="s">
        <v>244</v>
      </c>
      <c r="Y5" s="1" t="s">
        <v>70</v>
      </c>
    </row>
    <row r="6" spans="1:25" ht="15" thickBot="1" thickTop="1">
      <c r="A6" s="10" t="s">
        <v>58</v>
      </c>
      <c r="B6" s="18" t="s">
        <v>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59</v>
      </c>
      <c r="B7" s="14" t="s">
        <v>211</v>
      </c>
      <c r="C7" s="14" t="s">
        <v>211</v>
      </c>
      <c r="D7" s="14" t="s">
        <v>211</v>
      </c>
      <c r="E7" s="16" t="s">
        <v>64</v>
      </c>
      <c r="F7" s="14" t="s">
        <v>211</v>
      </c>
      <c r="G7" s="14" t="s">
        <v>211</v>
      </c>
      <c r="H7" s="14" t="s">
        <v>211</v>
      </c>
      <c r="I7" s="16" t="s">
        <v>64</v>
      </c>
      <c r="J7" s="14" t="s">
        <v>211</v>
      </c>
      <c r="K7" s="14" t="s">
        <v>211</v>
      </c>
      <c r="L7" s="14" t="s">
        <v>211</v>
      </c>
      <c r="M7" s="16" t="s">
        <v>64</v>
      </c>
      <c r="N7" s="14" t="s">
        <v>211</v>
      </c>
      <c r="O7" s="14" t="s">
        <v>211</v>
      </c>
      <c r="P7" s="14" t="s">
        <v>211</v>
      </c>
      <c r="Q7" s="16" t="s">
        <v>64</v>
      </c>
      <c r="R7" s="14" t="s">
        <v>211</v>
      </c>
      <c r="S7" s="14" t="s">
        <v>211</v>
      </c>
      <c r="T7" s="14" t="s">
        <v>211</v>
      </c>
      <c r="U7" s="16" t="s">
        <v>64</v>
      </c>
      <c r="V7" s="14" t="s">
        <v>211</v>
      </c>
      <c r="W7" s="14" t="s">
        <v>211</v>
      </c>
      <c r="X7" s="14" t="s">
        <v>211</v>
      </c>
      <c r="Y7" s="16" t="s">
        <v>64</v>
      </c>
    </row>
    <row r="8" spans="1:25" ht="13.5">
      <c r="A8" s="13" t="s">
        <v>60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61</v>
      </c>
      <c r="B9" s="1" t="s">
        <v>212</v>
      </c>
      <c r="C9" s="1" t="s">
        <v>214</v>
      </c>
      <c r="D9" s="1" t="s">
        <v>216</v>
      </c>
      <c r="E9" s="17" t="s">
        <v>65</v>
      </c>
      <c r="F9" s="1" t="s">
        <v>218</v>
      </c>
      <c r="G9" s="1" t="s">
        <v>220</v>
      </c>
      <c r="H9" s="1" t="s">
        <v>222</v>
      </c>
      <c r="I9" s="17" t="s">
        <v>66</v>
      </c>
      <c r="J9" s="1" t="s">
        <v>224</v>
      </c>
      <c r="K9" s="1" t="s">
        <v>226</v>
      </c>
      <c r="L9" s="1" t="s">
        <v>67</v>
      </c>
      <c r="M9" s="17" t="s">
        <v>68</v>
      </c>
      <c r="N9" s="1" t="s">
        <v>229</v>
      </c>
      <c r="O9" s="1" t="s">
        <v>231</v>
      </c>
      <c r="P9" s="1" t="s">
        <v>233</v>
      </c>
      <c r="Q9" s="17" t="s">
        <v>69</v>
      </c>
      <c r="R9" s="1" t="s">
        <v>235</v>
      </c>
      <c r="S9" s="1" t="s">
        <v>237</v>
      </c>
      <c r="T9" s="1" t="s">
        <v>239</v>
      </c>
      <c r="U9" s="17" t="s">
        <v>71</v>
      </c>
      <c r="V9" s="1" t="s">
        <v>241</v>
      </c>
      <c r="W9" s="1" t="s">
        <v>243</v>
      </c>
      <c r="X9" s="1" t="s">
        <v>245</v>
      </c>
      <c r="Y9" s="17" t="s">
        <v>72</v>
      </c>
    </row>
    <row r="10" spans="1:25" ht="14.25" thickBot="1">
      <c r="A10" s="13" t="s">
        <v>62</v>
      </c>
      <c r="B10" s="1" t="s">
        <v>74</v>
      </c>
      <c r="C10" s="1" t="s">
        <v>74</v>
      </c>
      <c r="D10" s="1" t="s">
        <v>74</v>
      </c>
      <c r="E10" s="17" t="s">
        <v>74</v>
      </c>
      <c r="F10" s="1" t="s">
        <v>74</v>
      </c>
      <c r="G10" s="1" t="s">
        <v>74</v>
      </c>
      <c r="H10" s="1" t="s">
        <v>74</v>
      </c>
      <c r="I10" s="17" t="s">
        <v>74</v>
      </c>
      <c r="J10" s="1" t="s">
        <v>74</v>
      </c>
      <c r="K10" s="1" t="s">
        <v>74</v>
      </c>
      <c r="L10" s="1" t="s">
        <v>74</v>
      </c>
      <c r="M10" s="17" t="s">
        <v>74</v>
      </c>
      <c r="N10" s="1" t="s">
        <v>74</v>
      </c>
      <c r="O10" s="1" t="s">
        <v>74</v>
      </c>
      <c r="P10" s="1" t="s">
        <v>74</v>
      </c>
      <c r="Q10" s="17" t="s">
        <v>74</v>
      </c>
      <c r="R10" s="1" t="s">
        <v>74</v>
      </c>
      <c r="S10" s="1" t="s">
        <v>74</v>
      </c>
      <c r="T10" s="1" t="s">
        <v>74</v>
      </c>
      <c r="U10" s="17" t="s">
        <v>74</v>
      </c>
      <c r="V10" s="1" t="s">
        <v>74</v>
      </c>
      <c r="W10" s="1" t="s">
        <v>74</v>
      </c>
      <c r="X10" s="1" t="s">
        <v>74</v>
      </c>
      <c r="Y10" s="17" t="s">
        <v>74</v>
      </c>
    </row>
    <row r="11" spans="1:25" ht="14.25" thickTop="1">
      <c r="A11" s="9" t="s">
        <v>73</v>
      </c>
      <c r="B11" s="27">
        <v>24899</v>
      </c>
      <c r="C11" s="27">
        <v>24158</v>
      </c>
      <c r="D11" s="27">
        <v>21439</v>
      </c>
      <c r="E11" s="21">
        <v>22817</v>
      </c>
      <c r="F11" s="27">
        <v>22703</v>
      </c>
      <c r="G11" s="27">
        <v>17328</v>
      </c>
      <c r="H11" s="27">
        <v>15583</v>
      </c>
      <c r="I11" s="21">
        <v>16250</v>
      </c>
      <c r="J11" s="27">
        <v>17788</v>
      </c>
      <c r="K11" s="27">
        <v>16567</v>
      </c>
      <c r="L11" s="27">
        <v>18386</v>
      </c>
      <c r="M11" s="21">
        <v>18559</v>
      </c>
      <c r="N11" s="27">
        <v>16801</v>
      </c>
      <c r="O11" s="27">
        <v>11056</v>
      </c>
      <c r="P11" s="27">
        <v>13530</v>
      </c>
      <c r="Q11" s="21">
        <v>15468</v>
      </c>
      <c r="R11" s="27">
        <v>18468</v>
      </c>
      <c r="S11" s="27">
        <v>14308</v>
      </c>
      <c r="T11" s="27">
        <v>13987</v>
      </c>
      <c r="U11" s="21">
        <v>10304</v>
      </c>
      <c r="V11" s="27">
        <v>11858</v>
      </c>
      <c r="W11" s="27">
        <v>8318</v>
      </c>
      <c r="X11" s="27">
        <v>8328</v>
      </c>
      <c r="Y11" s="21">
        <v>6947</v>
      </c>
    </row>
    <row r="12" spans="1:25" ht="13.5">
      <c r="A12" s="2" t="s">
        <v>246</v>
      </c>
      <c r="B12" s="28">
        <v>154748</v>
      </c>
      <c r="C12" s="28">
        <v>136408</v>
      </c>
      <c r="D12" s="28">
        <v>143043</v>
      </c>
      <c r="E12" s="22">
        <v>140580</v>
      </c>
      <c r="F12" s="28">
        <v>150479</v>
      </c>
      <c r="G12" s="28">
        <v>146408</v>
      </c>
      <c r="H12" s="28">
        <v>145807</v>
      </c>
      <c r="I12" s="22">
        <v>140406</v>
      </c>
      <c r="J12" s="28">
        <v>148140</v>
      </c>
      <c r="K12" s="28">
        <v>135381</v>
      </c>
      <c r="L12" s="28">
        <v>132329</v>
      </c>
      <c r="M12" s="22">
        <v>125986</v>
      </c>
      <c r="N12" s="28">
        <v>145511</v>
      </c>
      <c r="O12" s="28">
        <v>132351</v>
      </c>
      <c r="P12" s="28">
        <v>130272</v>
      </c>
      <c r="Q12" s="22">
        <v>122664</v>
      </c>
      <c r="R12" s="28">
        <v>138774</v>
      </c>
      <c r="S12" s="28">
        <v>124065</v>
      </c>
      <c r="T12" s="28">
        <v>124260</v>
      </c>
      <c r="U12" s="22">
        <v>112703</v>
      </c>
      <c r="V12" s="28">
        <v>135399</v>
      </c>
      <c r="W12" s="28">
        <v>125047</v>
      </c>
      <c r="X12" s="28">
        <v>120485</v>
      </c>
      <c r="Y12" s="22"/>
    </row>
    <row r="13" spans="1:25" ht="13.5">
      <c r="A13" s="2" t="s">
        <v>78</v>
      </c>
      <c r="B13" s="28">
        <v>16000</v>
      </c>
      <c r="C13" s="28">
        <v>16187</v>
      </c>
      <c r="D13" s="28">
        <v>16831</v>
      </c>
      <c r="E13" s="22">
        <v>15371</v>
      </c>
      <c r="F13" s="28">
        <v>15237</v>
      </c>
      <c r="G13" s="28">
        <v>15160</v>
      </c>
      <c r="H13" s="28">
        <v>16194</v>
      </c>
      <c r="I13" s="22">
        <v>14358</v>
      </c>
      <c r="J13" s="28">
        <v>14774</v>
      </c>
      <c r="K13" s="28">
        <v>14782</v>
      </c>
      <c r="L13" s="28">
        <v>14718</v>
      </c>
      <c r="M13" s="22">
        <v>13770</v>
      </c>
      <c r="N13" s="28">
        <v>12191</v>
      </c>
      <c r="O13" s="28">
        <v>12696</v>
      </c>
      <c r="P13" s="28">
        <v>13822</v>
      </c>
      <c r="Q13" s="22">
        <v>12359</v>
      </c>
      <c r="R13" s="28">
        <v>12018</v>
      </c>
      <c r="S13" s="28">
        <v>12214</v>
      </c>
      <c r="T13" s="28">
        <v>14038</v>
      </c>
      <c r="U13" s="22">
        <v>12571</v>
      </c>
      <c r="V13" s="28">
        <v>14075</v>
      </c>
      <c r="W13" s="28">
        <v>12587</v>
      </c>
      <c r="X13" s="28">
        <v>14873</v>
      </c>
      <c r="Y13" s="22"/>
    </row>
    <row r="14" spans="1:25" ht="13.5">
      <c r="A14" s="2" t="s">
        <v>79</v>
      </c>
      <c r="B14" s="28">
        <v>2168</v>
      </c>
      <c r="C14" s="28">
        <v>1815</v>
      </c>
      <c r="D14" s="28">
        <v>1764</v>
      </c>
      <c r="E14" s="22">
        <v>1593</v>
      </c>
      <c r="F14" s="28">
        <v>1587</v>
      </c>
      <c r="G14" s="28">
        <v>1526</v>
      </c>
      <c r="H14" s="28">
        <v>1720</v>
      </c>
      <c r="I14" s="22">
        <v>1515</v>
      </c>
      <c r="J14" s="28">
        <v>1544</v>
      </c>
      <c r="K14" s="28">
        <v>1517</v>
      </c>
      <c r="L14" s="28">
        <v>1785</v>
      </c>
      <c r="M14" s="22">
        <v>1559</v>
      </c>
      <c r="N14" s="28">
        <v>1532</v>
      </c>
      <c r="O14" s="28">
        <v>1491</v>
      </c>
      <c r="P14" s="28">
        <v>1679</v>
      </c>
      <c r="Q14" s="22">
        <v>1579</v>
      </c>
      <c r="R14" s="28">
        <v>1435</v>
      </c>
      <c r="S14" s="28">
        <v>1483</v>
      </c>
      <c r="T14" s="28">
        <v>1516</v>
      </c>
      <c r="U14" s="22">
        <v>1682</v>
      </c>
      <c r="V14" s="28">
        <v>3004</v>
      </c>
      <c r="W14" s="28">
        <v>3247</v>
      </c>
      <c r="X14" s="28">
        <v>3252</v>
      </c>
      <c r="Y14" s="22"/>
    </row>
    <row r="15" spans="1:25" ht="13.5">
      <c r="A15" s="2" t="s">
        <v>80</v>
      </c>
      <c r="B15" s="28">
        <v>13295</v>
      </c>
      <c r="C15" s="28">
        <v>13041</v>
      </c>
      <c r="D15" s="28">
        <v>12726</v>
      </c>
      <c r="E15" s="22">
        <v>12279</v>
      </c>
      <c r="F15" s="28">
        <v>12233</v>
      </c>
      <c r="G15" s="28">
        <v>12892</v>
      </c>
      <c r="H15" s="28">
        <v>13000</v>
      </c>
      <c r="I15" s="22">
        <v>13067</v>
      </c>
      <c r="J15" s="28">
        <v>13478</v>
      </c>
      <c r="K15" s="28">
        <v>12440</v>
      </c>
      <c r="L15" s="28">
        <v>12520</v>
      </c>
      <c r="M15" s="22">
        <v>11476</v>
      </c>
      <c r="N15" s="28">
        <v>10848</v>
      </c>
      <c r="O15" s="28">
        <v>11208</v>
      </c>
      <c r="P15" s="28">
        <v>10957</v>
      </c>
      <c r="Q15" s="22">
        <v>10606</v>
      </c>
      <c r="R15" s="28">
        <v>10946</v>
      </c>
      <c r="S15" s="28">
        <v>11055</v>
      </c>
      <c r="T15" s="28">
        <v>10878</v>
      </c>
      <c r="U15" s="22">
        <v>10914</v>
      </c>
      <c r="V15" s="28">
        <v>12728</v>
      </c>
      <c r="W15" s="28">
        <v>13825</v>
      </c>
      <c r="X15" s="28">
        <v>11358</v>
      </c>
      <c r="Y15" s="22"/>
    </row>
    <row r="16" spans="1:25" ht="13.5">
      <c r="A16" s="2" t="s">
        <v>82</v>
      </c>
      <c r="B16" s="28">
        <v>2593</v>
      </c>
      <c r="C16" s="28">
        <v>3908</v>
      </c>
      <c r="D16" s="28">
        <v>2397</v>
      </c>
      <c r="E16" s="22">
        <v>3677</v>
      </c>
      <c r="F16" s="28">
        <v>2548</v>
      </c>
      <c r="G16" s="28">
        <v>3909</v>
      </c>
      <c r="H16" s="28">
        <v>2528</v>
      </c>
      <c r="I16" s="22">
        <v>3740</v>
      </c>
      <c r="J16" s="28">
        <v>2606</v>
      </c>
      <c r="K16" s="28">
        <v>4462</v>
      </c>
      <c r="L16" s="28">
        <v>3073</v>
      </c>
      <c r="M16" s="22">
        <v>4362</v>
      </c>
      <c r="N16" s="28">
        <v>3310</v>
      </c>
      <c r="O16" s="28">
        <v>4485</v>
      </c>
      <c r="P16" s="28">
        <v>3294</v>
      </c>
      <c r="Q16" s="22">
        <v>4507</v>
      </c>
      <c r="R16" s="28">
        <v>2649</v>
      </c>
      <c r="S16" s="28">
        <v>3960</v>
      </c>
      <c r="T16" s="28">
        <v>4235</v>
      </c>
      <c r="U16" s="22">
        <v>4058</v>
      </c>
      <c r="V16" s="28">
        <v>2556</v>
      </c>
      <c r="W16" s="28">
        <v>3386</v>
      </c>
      <c r="X16" s="28">
        <v>2216</v>
      </c>
      <c r="Y16" s="22">
        <v>2990</v>
      </c>
    </row>
    <row r="17" spans="1:25" ht="13.5">
      <c r="A17" s="2" t="s">
        <v>85</v>
      </c>
      <c r="B17" s="28">
        <v>6264</v>
      </c>
      <c r="C17" s="28">
        <v>5723</v>
      </c>
      <c r="D17" s="28">
        <v>6265</v>
      </c>
      <c r="E17" s="22">
        <v>7333</v>
      </c>
      <c r="F17" s="28">
        <v>7051</v>
      </c>
      <c r="G17" s="28">
        <v>7057</v>
      </c>
      <c r="H17" s="28">
        <v>6164</v>
      </c>
      <c r="I17" s="22">
        <v>5407</v>
      </c>
      <c r="J17" s="28">
        <v>6084</v>
      </c>
      <c r="K17" s="28">
        <v>5339</v>
      </c>
      <c r="L17" s="28">
        <v>7260</v>
      </c>
      <c r="M17" s="22">
        <v>4752</v>
      </c>
      <c r="N17" s="28">
        <v>6455</v>
      </c>
      <c r="O17" s="28">
        <v>6724</v>
      </c>
      <c r="P17" s="28">
        <v>6261</v>
      </c>
      <c r="Q17" s="22">
        <v>6639</v>
      </c>
      <c r="R17" s="28">
        <v>6687</v>
      </c>
      <c r="S17" s="28">
        <v>7527</v>
      </c>
      <c r="T17" s="28">
        <v>7211</v>
      </c>
      <c r="U17" s="22">
        <v>3728</v>
      </c>
      <c r="V17" s="28">
        <v>4068</v>
      </c>
      <c r="W17" s="28">
        <v>4019</v>
      </c>
      <c r="X17" s="28">
        <v>3768</v>
      </c>
      <c r="Y17" s="22">
        <v>3607</v>
      </c>
    </row>
    <row r="18" spans="1:25" ht="13.5">
      <c r="A18" s="2" t="s">
        <v>86</v>
      </c>
      <c r="B18" s="28">
        <v>-784</v>
      </c>
      <c r="C18" s="28">
        <v>-1007</v>
      </c>
      <c r="D18" s="28">
        <v>-1045</v>
      </c>
      <c r="E18" s="22">
        <v>-1002</v>
      </c>
      <c r="F18" s="28">
        <v>-690</v>
      </c>
      <c r="G18" s="28">
        <v>-695</v>
      </c>
      <c r="H18" s="28">
        <v>-708</v>
      </c>
      <c r="I18" s="22">
        <v>-729</v>
      </c>
      <c r="J18" s="28">
        <v>-623</v>
      </c>
      <c r="K18" s="28">
        <v>-591</v>
      </c>
      <c r="L18" s="28">
        <v>-662</v>
      </c>
      <c r="M18" s="22">
        <v>-604</v>
      </c>
      <c r="N18" s="28">
        <v>-2133</v>
      </c>
      <c r="O18" s="28">
        <v>-2097</v>
      </c>
      <c r="P18" s="28">
        <v>-2136</v>
      </c>
      <c r="Q18" s="22">
        <v>-2192</v>
      </c>
      <c r="R18" s="28">
        <v>-2303</v>
      </c>
      <c r="S18" s="28">
        <v>-2291</v>
      </c>
      <c r="T18" s="28">
        <v>-2471</v>
      </c>
      <c r="U18" s="22">
        <v>-1254</v>
      </c>
      <c r="V18" s="28">
        <v>-977</v>
      </c>
      <c r="W18" s="28">
        <v>-869</v>
      </c>
      <c r="X18" s="28">
        <v>-839</v>
      </c>
      <c r="Y18" s="22">
        <v>-952</v>
      </c>
    </row>
    <row r="19" spans="1:25" ht="13.5">
      <c r="A19" s="2" t="s">
        <v>87</v>
      </c>
      <c r="B19" s="28">
        <v>219186</v>
      </c>
      <c r="C19" s="28">
        <v>200236</v>
      </c>
      <c r="D19" s="28">
        <v>203423</v>
      </c>
      <c r="E19" s="22">
        <v>202651</v>
      </c>
      <c r="F19" s="28">
        <v>211151</v>
      </c>
      <c r="G19" s="28">
        <v>203588</v>
      </c>
      <c r="H19" s="28">
        <v>201291</v>
      </c>
      <c r="I19" s="22">
        <v>196166</v>
      </c>
      <c r="J19" s="28">
        <v>203793</v>
      </c>
      <c r="K19" s="28">
        <v>190123</v>
      </c>
      <c r="L19" s="28">
        <v>189411</v>
      </c>
      <c r="M19" s="22">
        <v>182062</v>
      </c>
      <c r="N19" s="28">
        <v>194517</v>
      </c>
      <c r="O19" s="28">
        <v>182416</v>
      </c>
      <c r="P19" s="28">
        <v>177680</v>
      </c>
      <c r="Q19" s="22">
        <v>171633</v>
      </c>
      <c r="R19" s="28">
        <v>188677</v>
      </c>
      <c r="S19" s="28">
        <v>173824</v>
      </c>
      <c r="T19" s="28">
        <v>176657</v>
      </c>
      <c r="U19" s="22">
        <v>154708</v>
      </c>
      <c r="V19" s="28">
        <v>182714</v>
      </c>
      <c r="W19" s="28">
        <v>169563</v>
      </c>
      <c r="X19" s="28">
        <v>163444</v>
      </c>
      <c r="Y19" s="22">
        <v>154597</v>
      </c>
    </row>
    <row r="20" spans="1:25" ht="13.5">
      <c r="A20" s="3" t="s">
        <v>247</v>
      </c>
      <c r="B20" s="28">
        <v>194291</v>
      </c>
      <c r="C20" s="28">
        <v>190982</v>
      </c>
      <c r="D20" s="28">
        <v>189534</v>
      </c>
      <c r="E20" s="22">
        <v>186977</v>
      </c>
      <c r="F20" s="28">
        <v>187581</v>
      </c>
      <c r="G20" s="28">
        <v>187882</v>
      </c>
      <c r="H20" s="28">
        <v>186868</v>
      </c>
      <c r="I20" s="22">
        <v>185977</v>
      </c>
      <c r="J20" s="28">
        <v>179132</v>
      </c>
      <c r="K20" s="28">
        <v>177931</v>
      </c>
      <c r="L20" s="28">
        <v>176473</v>
      </c>
      <c r="M20" s="22">
        <v>174832</v>
      </c>
      <c r="N20" s="28"/>
      <c r="O20" s="28"/>
      <c r="P20" s="28"/>
      <c r="Q20" s="22">
        <v>175261</v>
      </c>
      <c r="R20" s="28"/>
      <c r="S20" s="28"/>
      <c r="T20" s="28"/>
      <c r="U20" s="22"/>
      <c r="V20" s="28"/>
      <c r="W20" s="28"/>
      <c r="X20" s="28"/>
      <c r="Y20" s="22">
        <v>152377</v>
      </c>
    </row>
    <row r="21" spans="1:25" ht="13.5">
      <c r="A21" s="4" t="s">
        <v>89</v>
      </c>
      <c r="B21" s="28">
        <v>-122523</v>
      </c>
      <c r="C21" s="28">
        <v>-122090</v>
      </c>
      <c r="D21" s="28">
        <v>-121259</v>
      </c>
      <c r="E21" s="22">
        <v>-119109</v>
      </c>
      <c r="F21" s="28">
        <v>-120097</v>
      </c>
      <c r="G21" s="28">
        <v>-120303</v>
      </c>
      <c r="H21" s="28">
        <v>-119548</v>
      </c>
      <c r="I21" s="22">
        <v>-118247</v>
      </c>
      <c r="J21" s="28">
        <v>-117046</v>
      </c>
      <c r="K21" s="28">
        <v>-116169</v>
      </c>
      <c r="L21" s="28">
        <v>-114758</v>
      </c>
      <c r="M21" s="22">
        <v>-113236</v>
      </c>
      <c r="N21" s="28"/>
      <c r="O21" s="28"/>
      <c r="P21" s="28"/>
      <c r="Q21" s="22">
        <v>-111480</v>
      </c>
      <c r="R21" s="28"/>
      <c r="S21" s="28"/>
      <c r="T21" s="28"/>
      <c r="U21" s="22"/>
      <c r="V21" s="28"/>
      <c r="W21" s="28"/>
      <c r="X21" s="28"/>
      <c r="Y21" s="22">
        <v>-96838</v>
      </c>
    </row>
    <row r="22" spans="1:25" ht="13.5">
      <c r="A22" s="4" t="s">
        <v>248</v>
      </c>
      <c r="B22" s="28">
        <v>71768</v>
      </c>
      <c r="C22" s="28">
        <v>68891</v>
      </c>
      <c r="D22" s="28">
        <v>68275</v>
      </c>
      <c r="E22" s="22">
        <v>67867</v>
      </c>
      <c r="F22" s="28">
        <v>67483</v>
      </c>
      <c r="G22" s="28">
        <v>67579</v>
      </c>
      <c r="H22" s="28">
        <v>67320</v>
      </c>
      <c r="I22" s="22">
        <v>67729</v>
      </c>
      <c r="J22" s="28">
        <v>62086</v>
      </c>
      <c r="K22" s="28">
        <v>61761</v>
      </c>
      <c r="L22" s="28">
        <v>61714</v>
      </c>
      <c r="M22" s="22">
        <v>61596</v>
      </c>
      <c r="N22" s="28">
        <v>61597</v>
      </c>
      <c r="O22" s="28">
        <v>62377</v>
      </c>
      <c r="P22" s="28">
        <v>63021</v>
      </c>
      <c r="Q22" s="22">
        <v>63781</v>
      </c>
      <c r="R22" s="28">
        <v>61140</v>
      </c>
      <c r="S22" s="28">
        <v>61053</v>
      </c>
      <c r="T22" s="28">
        <v>60149</v>
      </c>
      <c r="U22" s="22">
        <v>53518</v>
      </c>
      <c r="V22" s="28">
        <v>54052</v>
      </c>
      <c r="W22" s="28">
        <v>55070</v>
      </c>
      <c r="X22" s="28">
        <v>55148</v>
      </c>
      <c r="Y22" s="22">
        <v>55539</v>
      </c>
    </row>
    <row r="23" spans="1:25" ht="13.5">
      <c r="A23" s="3" t="s">
        <v>249</v>
      </c>
      <c r="B23" s="28">
        <v>411987</v>
      </c>
      <c r="C23" s="28">
        <v>412213</v>
      </c>
      <c r="D23" s="28">
        <v>410589</v>
      </c>
      <c r="E23" s="22">
        <v>403164</v>
      </c>
      <c r="F23" s="28">
        <v>398662</v>
      </c>
      <c r="G23" s="28">
        <v>397823</v>
      </c>
      <c r="H23" s="28">
        <v>396128</v>
      </c>
      <c r="I23" s="22">
        <v>394892</v>
      </c>
      <c r="J23" s="28">
        <v>384242</v>
      </c>
      <c r="K23" s="28">
        <v>382346</v>
      </c>
      <c r="L23" s="28">
        <v>376474</v>
      </c>
      <c r="M23" s="22">
        <v>373853</v>
      </c>
      <c r="N23" s="28"/>
      <c r="O23" s="28"/>
      <c r="P23" s="28"/>
      <c r="Q23" s="22">
        <v>370159</v>
      </c>
      <c r="R23" s="28"/>
      <c r="S23" s="28"/>
      <c r="T23" s="28"/>
      <c r="U23" s="22"/>
      <c r="V23" s="28"/>
      <c r="W23" s="28"/>
      <c r="X23" s="28"/>
      <c r="Y23" s="22">
        <v>335425</v>
      </c>
    </row>
    <row r="24" spans="1:25" ht="13.5">
      <c r="A24" s="4" t="s">
        <v>89</v>
      </c>
      <c r="B24" s="28">
        <v>-329469</v>
      </c>
      <c r="C24" s="28">
        <v>-331356</v>
      </c>
      <c r="D24" s="28">
        <v>-331312</v>
      </c>
      <c r="E24" s="22">
        <v>-325292</v>
      </c>
      <c r="F24" s="28">
        <v>-323294</v>
      </c>
      <c r="G24" s="28">
        <v>-320744</v>
      </c>
      <c r="H24" s="28">
        <v>-320166</v>
      </c>
      <c r="I24" s="22">
        <v>-316942</v>
      </c>
      <c r="J24" s="28">
        <v>-313858</v>
      </c>
      <c r="K24" s="28">
        <v>-309626</v>
      </c>
      <c r="L24" s="28">
        <v>-306526</v>
      </c>
      <c r="M24" s="22">
        <v>-302745</v>
      </c>
      <c r="N24" s="28"/>
      <c r="O24" s="28"/>
      <c r="P24" s="28"/>
      <c r="Q24" s="22">
        <v>-295122</v>
      </c>
      <c r="R24" s="28"/>
      <c r="S24" s="28"/>
      <c r="T24" s="28"/>
      <c r="U24" s="22"/>
      <c r="V24" s="28"/>
      <c r="W24" s="28"/>
      <c r="X24" s="28"/>
      <c r="Y24" s="22">
        <v>-258233</v>
      </c>
    </row>
    <row r="25" spans="1:25" ht="13.5">
      <c r="A25" s="4" t="s">
        <v>250</v>
      </c>
      <c r="B25" s="28">
        <v>82518</v>
      </c>
      <c r="C25" s="28">
        <v>80856</v>
      </c>
      <c r="D25" s="28">
        <v>79277</v>
      </c>
      <c r="E25" s="22">
        <v>77871</v>
      </c>
      <c r="F25" s="28">
        <v>75367</v>
      </c>
      <c r="G25" s="28">
        <v>77078</v>
      </c>
      <c r="H25" s="28">
        <v>75961</v>
      </c>
      <c r="I25" s="22">
        <v>77949</v>
      </c>
      <c r="J25" s="28">
        <v>70384</v>
      </c>
      <c r="K25" s="28">
        <v>72719</v>
      </c>
      <c r="L25" s="28">
        <v>69948</v>
      </c>
      <c r="M25" s="22">
        <v>71107</v>
      </c>
      <c r="N25" s="28">
        <v>70430</v>
      </c>
      <c r="O25" s="28">
        <v>73093</v>
      </c>
      <c r="P25" s="28">
        <v>74742</v>
      </c>
      <c r="Q25" s="22">
        <v>75037</v>
      </c>
      <c r="R25" s="28">
        <v>73203</v>
      </c>
      <c r="S25" s="28">
        <v>73877</v>
      </c>
      <c r="T25" s="28">
        <v>73913</v>
      </c>
      <c r="U25" s="22">
        <v>72038</v>
      </c>
      <c r="V25" s="28">
        <v>71635</v>
      </c>
      <c r="W25" s="28">
        <v>74876</v>
      </c>
      <c r="X25" s="28">
        <v>75325</v>
      </c>
      <c r="Y25" s="22">
        <v>77191</v>
      </c>
    </row>
    <row r="26" spans="1:25" ht="13.5">
      <c r="A26" s="3" t="s">
        <v>99</v>
      </c>
      <c r="B26" s="28">
        <v>107297</v>
      </c>
      <c r="C26" s="28">
        <v>106675</v>
      </c>
      <c r="D26" s="28">
        <v>106457</v>
      </c>
      <c r="E26" s="22">
        <v>105617</v>
      </c>
      <c r="F26" s="28">
        <v>106700</v>
      </c>
      <c r="G26" s="28">
        <v>107401</v>
      </c>
      <c r="H26" s="28">
        <v>107397</v>
      </c>
      <c r="I26" s="22">
        <v>107053</v>
      </c>
      <c r="J26" s="28">
        <v>105775</v>
      </c>
      <c r="K26" s="28">
        <v>106620</v>
      </c>
      <c r="L26" s="28">
        <v>105551</v>
      </c>
      <c r="M26" s="22">
        <v>100943</v>
      </c>
      <c r="N26" s="28">
        <v>100427</v>
      </c>
      <c r="O26" s="28">
        <v>100194</v>
      </c>
      <c r="P26" s="28">
        <v>100297</v>
      </c>
      <c r="Q26" s="22">
        <v>100277</v>
      </c>
      <c r="R26" s="28">
        <v>100268</v>
      </c>
      <c r="S26" s="28">
        <v>100135</v>
      </c>
      <c r="T26" s="28">
        <v>100605</v>
      </c>
      <c r="U26" s="22">
        <v>94611</v>
      </c>
      <c r="V26" s="28">
        <v>93830</v>
      </c>
      <c r="W26" s="28">
        <v>93996</v>
      </c>
      <c r="X26" s="28">
        <v>93829</v>
      </c>
      <c r="Y26" s="22">
        <v>91823</v>
      </c>
    </row>
    <row r="27" spans="1:25" ht="13.5">
      <c r="A27" s="3" t="s">
        <v>101</v>
      </c>
      <c r="B27" s="28">
        <v>13272</v>
      </c>
      <c r="C27" s="28">
        <v>16242</v>
      </c>
      <c r="D27" s="28">
        <v>14350</v>
      </c>
      <c r="E27" s="22">
        <v>12888</v>
      </c>
      <c r="F27" s="28">
        <v>8276</v>
      </c>
      <c r="G27" s="28">
        <v>6723</v>
      </c>
      <c r="H27" s="28">
        <v>7698</v>
      </c>
      <c r="I27" s="22">
        <v>5808</v>
      </c>
      <c r="J27" s="28">
        <v>9625</v>
      </c>
      <c r="K27" s="28">
        <v>7817</v>
      </c>
      <c r="L27" s="28">
        <v>5331</v>
      </c>
      <c r="M27" s="22">
        <v>3717</v>
      </c>
      <c r="N27" s="28">
        <v>2838</v>
      </c>
      <c r="O27" s="28">
        <v>2429</v>
      </c>
      <c r="P27" s="28">
        <v>2117</v>
      </c>
      <c r="Q27" s="22">
        <v>2427</v>
      </c>
      <c r="R27" s="28">
        <v>5377</v>
      </c>
      <c r="S27" s="28">
        <v>5453</v>
      </c>
      <c r="T27" s="28">
        <v>4712</v>
      </c>
      <c r="U27" s="22">
        <v>3019</v>
      </c>
      <c r="V27" s="28">
        <v>3343</v>
      </c>
      <c r="W27" s="28">
        <v>3628</v>
      </c>
      <c r="X27" s="28">
        <v>3521</v>
      </c>
      <c r="Y27" s="22">
        <v>2920</v>
      </c>
    </row>
    <row r="28" spans="1:25" ht="13.5">
      <c r="A28" s="3" t="s">
        <v>85</v>
      </c>
      <c r="B28" s="28">
        <v>25889</v>
      </c>
      <c r="C28" s="28">
        <v>25465</v>
      </c>
      <c r="D28" s="28">
        <v>25348</v>
      </c>
      <c r="E28" s="22">
        <v>24914</v>
      </c>
      <c r="F28" s="28">
        <v>24343</v>
      </c>
      <c r="G28" s="28">
        <v>23705</v>
      </c>
      <c r="H28" s="28">
        <v>22593</v>
      </c>
      <c r="I28" s="22">
        <v>22433</v>
      </c>
      <c r="J28" s="28">
        <v>21892</v>
      </c>
      <c r="K28" s="28">
        <v>21599</v>
      </c>
      <c r="L28" s="28">
        <v>21087</v>
      </c>
      <c r="M28" s="22">
        <v>20842</v>
      </c>
      <c r="N28" s="28"/>
      <c r="O28" s="28"/>
      <c r="P28" s="28"/>
      <c r="Q28" s="22">
        <v>19771</v>
      </c>
      <c r="R28" s="28"/>
      <c r="S28" s="28"/>
      <c r="T28" s="28"/>
      <c r="U28" s="22"/>
      <c r="V28" s="28"/>
      <c r="W28" s="28"/>
      <c r="X28" s="28"/>
      <c r="Y28" s="22">
        <v>16261</v>
      </c>
    </row>
    <row r="29" spans="1:25" ht="13.5">
      <c r="A29" s="4" t="s">
        <v>89</v>
      </c>
      <c r="B29" s="28">
        <v>-17891</v>
      </c>
      <c r="C29" s="28">
        <v>-17580</v>
      </c>
      <c r="D29" s="28">
        <v>-17451</v>
      </c>
      <c r="E29" s="22">
        <v>-17288</v>
      </c>
      <c r="F29" s="28">
        <v>-16870</v>
      </c>
      <c r="G29" s="28">
        <v>-16418</v>
      </c>
      <c r="H29" s="28">
        <v>-16171</v>
      </c>
      <c r="I29" s="22">
        <v>-16092</v>
      </c>
      <c r="J29" s="28">
        <v>-15806</v>
      </c>
      <c r="K29" s="28">
        <v>-15424</v>
      </c>
      <c r="L29" s="28">
        <v>-15180</v>
      </c>
      <c r="M29" s="22">
        <v>-15004</v>
      </c>
      <c r="N29" s="28"/>
      <c r="O29" s="28"/>
      <c r="P29" s="28"/>
      <c r="Q29" s="22">
        <v>-14479</v>
      </c>
      <c r="R29" s="28"/>
      <c r="S29" s="28"/>
      <c r="T29" s="28"/>
      <c r="U29" s="22"/>
      <c r="V29" s="28"/>
      <c r="W29" s="28"/>
      <c r="X29" s="28"/>
      <c r="Y29" s="22">
        <v>-12562</v>
      </c>
    </row>
    <row r="30" spans="1:25" ht="13.5">
      <c r="A30" s="4" t="s">
        <v>251</v>
      </c>
      <c r="B30" s="28">
        <v>7997</v>
      </c>
      <c r="C30" s="28">
        <v>7884</v>
      </c>
      <c r="D30" s="28">
        <v>7896</v>
      </c>
      <c r="E30" s="22">
        <v>7626</v>
      </c>
      <c r="F30" s="28">
        <v>7473</v>
      </c>
      <c r="G30" s="28">
        <v>7286</v>
      </c>
      <c r="H30" s="28">
        <v>6422</v>
      </c>
      <c r="I30" s="22">
        <v>6340</v>
      </c>
      <c r="J30" s="28">
        <v>6086</v>
      </c>
      <c r="K30" s="28">
        <v>6175</v>
      </c>
      <c r="L30" s="28">
        <v>5906</v>
      </c>
      <c r="M30" s="22">
        <v>5838</v>
      </c>
      <c r="N30" s="28">
        <v>5675</v>
      </c>
      <c r="O30" s="28">
        <v>5547</v>
      </c>
      <c r="P30" s="28">
        <v>5434</v>
      </c>
      <c r="Q30" s="22">
        <v>5292</v>
      </c>
      <c r="R30" s="28">
        <v>5170</v>
      </c>
      <c r="S30" s="28">
        <v>5215</v>
      </c>
      <c r="T30" s="28">
        <v>4656</v>
      </c>
      <c r="U30" s="22">
        <v>4108</v>
      </c>
      <c r="V30" s="28">
        <v>4112</v>
      </c>
      <c r="W30" s="28">
        <v>4006</v>
      </c>
      <c r="X30" s="28">
        <v>3806</v>
      </c>
      <c r="Y30" s="22">
        <v>3698</v>
      </c>
    </row>
    <row r="31" spans="1:25" ht="13.5">
      <c r="A31" s="3" t="s">
        <v>102</v>
      </c>
      <c r="B31" s="28">
        <v>282854</v>
      </c>
      <c r="C31" s="28">
        <v>280550</v>
      </c>
      <c r="D31" s="28">
        <v>276257</v>
      </c>
      <c r="E31" s="22">
        <v>271871</v>
      </c>
      <c r="F31" s="28">
        <v>265301</v>
      </c>
      <c r="G31" s="28">
        <v>266070</v>
      </c>
      <c r="H31" s="28">
        <v>264799</v>
      </c>
      <c r="I31" s="22">
        <v>264882</v>
      </c>
      <c r="J31" s="28">
        <v>253958</v>
      </c>
      <c r="K31" s="28">
        <v>255094</v>
      </c>
      <c r="L31" s="28">
        <v>248452</v>
      </c>
      <c r="M31" s="22">
        <v>243203</v>
      </c>
      <c r="N31" s="28">
        <v>240968</v>
      </c>
      <c r="O31" s="28">
        <v>243641</v>
      </c>
      <c r="P31" s="28">
        <v>245613</v>
      </c>
      <c r="Q31" s="22">
        <v>246816</v>
      </c>
      <c r="R31" s="28">
        <v>245159</v>
      </c>
      <c r="S31" s="28">
        <v>245734</v>
      </c>
      <c r="T31" s="28">
        <v>244036</v>
      </c>
      <c r="U31" s="22">
        <v>227296</v>
      </c>
      <c r="V31" s="28">
        <v>226974</v>
      </c>
      <c r="W31" s="28">
        <v>231579</v>
      </c>
      <c r="X31" s="28">
        <v>231631</v>
      </c>
      <c r="Y31" s="22">
        <v>231174</v>
      </c>
    </row>
    <row r="32" spans="1:25" ht="13.5">
      <c r="A32" s="3" t="s">
        <v>252</v>
      </c>
      <c r="B32" s="28">
        <v>6030</v>
      </c>
      <c r="C32" s="28">
        <v>4390</v>
      </c>
      <c r="D32" s="28">
        <v>3722</v>
      </c>
      <c r="E32" s="22">
        <v>2951</v>
      </c>
      <c r="F32" s="28">
        <v>2751</v>
      </c>
      <c r="G32" s="28">
        <v>2891</v>
      </c>
      <c r="H32" s="28">
        <v>3038</v>
      </c>
      <c r="I32" s="22">
        <v>2941</v>
      </c>
      <c r="J32" s="28">
        <v>3028</v>
      </c>
      <c r="K32" s="28">
        <v>3140</v>
      </c>
      <c r="L32" s="28">
        <v>2376</v>
      </c>
      <c r="M32" s="22">
        <v>2407</v>
      </c>
      <c r="N32" s="28">
        <v>2269</v>
      </c>
      <c r="O32" s="28">
        <v>2082</v>
      </c>
      <c r="P32" s="28">
        <v>2137</v>
      </c>
      <c r="Q32" s="22">
        <v>1809</v>
      </c>
      <c r="R32" s="28">
        <v>1812</v>
      </c>
      <c r="S32" s="28">
        <v>2465</v>
      </c>
      <c r="T32" s="28">
        <v>1493</v>
      </c>
      <c r="U32" s="22">
        <v>2406</v>
      </c>
      <c r="V32" s="28">
        <v>2474</v>
      </c>
      <c r="W32" s="28">
        <v>2571</v>
      </c>
      <c r="X32" s="28">
        <v>2668</v>
      </c>
      <c r="Y32" s="22">
        <v>1972</v>
      </c>
    </row>
    <row r="33" spans="1:25" ht="13.5">
      <c r="A33" s="3" t="s">
        <v>85</v>
      </c>
      <c r="B33" s="28">
        <v>6584</v>
      </c>
      <c r="C33" s="28">
        <v>6365</v>
      </c>
      <c r="D33" s="28">
        <v>6410</v>
      </c>
      <c r="E33" s="22">
        <v>6407</v>
      </c>
      <c r="F33" s="28">
        <v>6016</v>
      </c>
      <c r="G33" s="28">
        <v>6269</v>
      </c>
      <c r="H33" s="28">
        <v>6143</v>
      </c>
      <c r="I33" s="22">
        <v>6351</v>
      </c>
      <c r="J33" s="28">
        <v>6241</v>
      </c>
      <c r="K33" s="28">
        <v>6480</v>
      </c>
      <c r="L33" s="28">
        <v>5721</v>
      </c>
      <c r="M33" s="22">
        <v>5954</v>
      </c>
      <c r="N33" s="28">
        <v>5652</v>
      </c>
      <c r="O33" s="28">
        <v>5897</v>
      </c>
      <c r="P33" s="28">
        <v>6126</v>
      </c>
      <c r="Q33" s="22">
        <v>6354</v>
      </c>
      <c r="R33" s="28">
        <v>6496</v>
      </c>
      <c r="S33" s="28">
        <v>6446</v>
      </c>
      <c r="T33" s="28">
        <v>6597</v>
      </c>
      <c r="U33" s="22">
        <v>6209</v>
      </c>
      <c r="V33" s="28">
        <v>6436</v>
      </c>
      <c r="W33" s="28">
        <v>6657</v>
      </c>
      <c r="X33" s="28">
        <v>6363</v>
      </c>
      <c r="Y33" s="22">
        <v>5913</v>
      </c>
    </row>
    <row r="34" spans="1:25" ht="13.5">
      <c r="A34" s="3" t="s">
        <v>105</v>
      </c>
      <c r="B34" s="28">
        <v>12614</v>
      </c>
      <c r="C34" s="28">
        <v>10756</v>
      </c>
      <c r="D34" s="28">
        <v>10133</v>
      </c>
      <c r="E34" s="22">
        <v>9359</v>
      </c>
      <c r="F34" s="28">
        <v>8767</v>
      </c>
      <c r="G34" s="28">
        <v>9161</v>
      </c>
      <c r="H34" s="28">
        <v>9182</v>
      </c>
      <c r="I34" s="22">
        <v>9293</v>
      </c>
      <c r="J34" s="28">
        <v>9269</v>
      </c>
      <c r="K34" s="28">
        <v>9621</v>
      </c>
      <c r="L34" s="28">
        <v>8098</v>
      </c>
      <c r="M34" s="22">
        <v>8361</v>
      </c>
      <c r="N34" s="28">
        <v>7922</v>
      </c>
      <c r="O34" s="28">
        <v>7980</v>
      </c>
      <c r="P34" s="28">
        <v>8264</v>
      </c>
      <c r="Q34" s="22">
        <v>8163</v>
      </c>
      <c r="R34" s="28">
        <v>8309</v>
      </c>
      <c r="S34" s="28">
        <v>8912</v>
      </c>
      <c r="T34" s="28">
        <v>8091</v>
      </c>
      <c r="U34" s="22">
        <v>8615</v>
      </c>
      <c r="V34" s="28">
        <v>8911</v>
      </c>
      <c r="W34" s="28">
        <v>9228</v>
      </c>
      <c r="X34" s="28">
        <v>9032</v>
      </c>
      <c r="Y34" s="22">
        <v>7885</v>
      </c>
    </row>
    <row r="35" spans="1:25" ht="13.5">
      <c r="A35" s="3" t="s">
        <v>106</v>
      </c>
      <c r="B35" s="28">
        <v>96958</v>
      </c>
      <c r="C35" s="28">
        <v>94500</v>
      </c>
      <c r="D35" s="28">
        <v>82758</v>
      </c>
      <c r="E35" s="22">
        <v>78595</v>
      </c>
      <c r="F35" s="28">
        <v>69525</v>
      </c>
      <c r="G35" s="28">
        <v>65760</v>
      </c>
      <c r="H35" s="28">
        <v>64702</v>
      </c>
      <c r="I35" s="22">
        <v>64256</v>
      </c>
      <c r="J35" s="28">
        <v>68957</v>
      </c>
      <c r="K35" s="28">
        <v>71785</v>
      </c>
      <c r="L35" s="28">
        <v>57450</v>
      </c>
      <c r="M35" s="22">
        <v>55417</v>
      </c>
      <c r="N35" s="28">
        <v>58063</v>
      </c>
      <c r="O35" s="28">
        <v>55388</v>
      </c>
      <c r="P35" s="28">
        <v>57350</v>
      </c>
      <c r="Q35" s="22">
        <v>61487</v>
      </c>
      <c r="R35" s="28">
        <v>56107</v>
      </c>
      <c r="S35" s="28">
        <v>58884</v>
      </c>
      <c r="T35" s="28">
        <v>58982</v>
      </c>
      <c r="U35" s="22">
        <v>51304</v>
      </c>
      <c r="V35" s="28">
        <v>60034</v>
      </c>
      <c r="W35" s="28">
        <v>65670</v>
      </c>
      <c r="X35" s="28">
        <v>70791</v>
      </c>
      <c r="Y35" s="22">
        <v>66415</v>
      </c>
    </row>
    <row r="36" spans="1:25" ht="13.5">
      <c r="A36" s="3" t="s">
        <v>110</v>
      </c>
      <c r="B36" s="28">
        <v>4253</v>
      </c>
      <c r="C36" s="28">
        <v>732</v>
      </c>
      <c r="D36" s="28">
        <v>716</v>
      </c>
      <c r="E36" s="22">
        <v>739</v>
      </c>
      <c r="F36" s="28">
        <v>476</v>
      </c>
      <c r="G36" s="28">
        <v>399</v>
      </c>
      <c r="H36" s="28">
        <v>413</v>
      </c>
      <c r="I36" s="22">
        <v>344</v>
      </c>
      <c r="J36" s="28">
        <v>453</v>
      </c>
      <c r="K36" s="28">
        <v>393</v>
      </c>
      <c r="L36" s="28">
        <v>361</v>
      </c>
      <c r="M36" s="22">
        <v>338</v>
      </c>
      <c r="N36" s="28">
        <v>320</v>
      </c>
      <c r="O36" s="28">
        <v>708</v>
      </c>
      <c r="P36" s="28">
        <v>677</v>
      </c>
      <c r="Q36" s="22">
        <v>686</v>
      </c>
      <c r="R36" s="28">
        <v>819</v>
      </c>
      <c r="S36" s="28">
        <v>907</v>
      </c>
      <c r="T36" s="28">
        <v>921</v>
      </c>
      <c r="U36" s="22">
        <v>326</v>
      </c>
      <c r="V36" s="28"/>
      <c r="W36" s="28"/>
      <c r="X36" s="28"/>
      <c r="Y36" s="22">
        <v>289</v>
      </c>
    </row>
    <row r="37" spans="1:25" ht="13.5">
      <c r="A37" s="3" t="s">
        <v>82</v>
      </c>
      <c r="B37" s="28">
        <v>662</v>
      </c>
      <c r="C37" s="28">
        <v>669</v>
      </c>
      <c r="D37" s="28">
        <v>796</v>
      </c>
      <c r="E37" s="22">
        <v>848</v>
      </c>
      <c r="F37" s="28">
        <v>5478</v>
      </c>
      <c r="G37" s="28">
        <v>6966</v>
      </c>
      <c r="H37" s="28">
        <v>6191</v>
      </c>
      <c r="I37" s="22">
        <v>5972</v>
      </c>
      <c r="J37" s="28">
        <v>3435</v>
      </c>
      <c r="K37" s="28">
        <v>2546</v>
      </c>
      <c r="L37" s="28">
        <v>2495</v>
      </c>
      <c r="M37" s="22">
        <v>2662</v>
      </c>
      <c r="N37" s="28">
        <v>1885</v>
      </c>
      <c r="O37" s="28">
        <v>2480</v>
      </c>
      <c r="P37" s="28">
        <v>2104</v>
      </c>
      <c r="Q37" s="22">
        <v>717</v>
      </c>
      <c r="R37" s="28">
        <v>1580</v>
      </c>
      <c r="S37" s="28">
        <v>1000</v>
      </c>
      <c r="T37" s="28">
        <v>852</v>
      </c>
      <c r="U37" s="22">
        <v>5830</v>
      </c>
      <c r="V37" s="28">
        <v>1155</v>
      </c>
      <c r="W37" s="28">
        <v>1774</v>
      </c>
      <c r="X37" s="28">
        <v>1164</v>
      </c>
      <c r="Y37" s="22">
        <v>1551</v>
      </c>
    </row>
    <row r="38" spans="1:25" ht="13.5">
      <c r="A38" s="3" t="s">
        <v>85</v>
      </c>
      <c r="B38" s="28">
        <v>15133</v>
      </c>
      <c r="C38" s="28">
        <v>11305</v>
      </c>
      <c r="D38" s="28">
        <v>10936</v>
      </c>
      <c r="E38" s="22">
        <v>10126</v>
      </c>
      <c r="F38" s="28">
        <v>9613</v>
      </c>
      <c r="G38" s="28">
        <v>9595</v>
      </c>
      <c r="H38" s="28">
        <v>9694</v>
      </c>
      <c r="I38" s="22">
        <v>9612</v>
      </c>
      <c r="J38" s="28">
        <v>9517</v>
      </c>
      <c r="K38" s="28">
        <v>9859</v>
      </c>
      <c r="L38" s="28">
        <v>8395</v>
      </c>
      <c r="M38" s="22">
        <v>8542</v>
      </c>
      <c r="N38" s="28">
        <v>9952</v>
      </c>
      <c r="O38" s="28">
        <v>9588</v>
      </c>
      <c r="P38" s="28">
        <v>9890</v>
      </c>
      <c r="Q38" s="22">
        <v>10873</v>
      </c>
      <c r="R38" s="28">
        <v>11462</v>
      </c>
      <c r="S38" s="28">
        <v>11965</v>
      </c>
      <c r="T38" s="28">
        <v>13572</v>
      </c>
      <c r="U38" s="22">
        <v>10693</v>
      </c>
      <c r="V38" s="28">
        <v>11499</v>
      </c>
      <c r="W38" s="28">
        <v>11545</v>
      </c>
      <c r="X38" s="28">
        <v>9891</v>
      </c>
      <c r="Y38" s="22">
        <v>8663</v>
      </c>
    </row>
    <row r="39" spans="1:25" ht="13.5">
      <c r="A39" s="3" t="s">
        <v>86</v>
      </c>
      <c r="B39" s="28">
        <v>-1555</v>
      </c>
      <c r="C39" s="28">
        <v>-1590</v>
      </c>
      <c r="D39" s="28">
        <v>-1585</v>
      </c>
      <c r="E39" s="22">
        <v>-1600</v>
      </c>
      <c r="F39" s="28">
        <v>-1477</v>
      </c>
      <c r="G39" s="28">
        <v>-1527</v>
      </c>
      <c r="H39" s="28">
        <v>-1535</v>
      </c>
      <c r="I39" s="22">
        <v>-1470</v>
      </c>
      <c r="J39" s="28">
        <v>-1424</v>
      </c>
      <c r="K39" s="28">
        <v>-1423</v>
      </c>
      <c r="L39" s="28">
        <v>-1469</v>
      </c>
      <c r="M39" s="22">
        <v>-1467</v>
      </c>
      <c r="N39" s="28">
        <v>-1720</v>
      </c>
      <c r="O39" s="28">
        <v>-1818</v>
      </c>
      <c r="P39" s="28">
        <v>-1927</v>
      </c>
      <c r="Q39" s="22">
        <v>-2239</v>
      </c>
      <c r="R39" s="28">
        <v>-2219</v>
      </c>
      <c r="S39" s="28">
        <v>-2248</v>
      </c>
      <c r="T39" s="28">
        <v>-2219</v>
      </c>
      <c r="U39" s="22">
        <v>-1513</v>
      </c>
      <c r="V39" s="28">
        <v>-1622</v>
      </c>
      <c r="W39" s="28">
        <v>-1590</v>
      </c>
      <c r="X39" s="28">
        <v>-1814</v>
      </c>
      <c r="Y39" s="22">
        <v>-1692</v>
      </c>
    </row>
    <row r="40" spans="1:25" ht="13.5">
      <c r="A40" s="3" t="s">
        <v>114</v>
      </c>
      <c r="B40" s="28">
        <v>115451</v>
      </c>
      <c r="C40" s="28">
        <v>105618</v>
      </c>
      <c r="D40" s="28">
        <v>93621</v>
      </c>
      <c r="E40" s="22">
        <v>88709</v>
      </c>
      <c r="F40" s="28">
        <v>83615</v>
      </c>
      <c r="G40" s="28">
        <v>81194</v>
      </c>
      <c r="H40" s="28">
        <v>79466</v>
      </c>
      <c r="I40" s="22">
        <v>78715</v>
      </c>
      <c r="J40" s="28">
        <v>80939</v>
      </c>
      <c r="K40" s="28">
        <v>83161</v>
      </c>
      <c r="L40" s="28">
        <v>67232</v>
      </c>
      <c r="M40" s="22">
        <v>65492</v>
      </c>
      <c r="N40" s="28">
        <v>68501</v>
      </c>
      <c r="O40" s="28">
        <v>66347</v>
      </c>
      <c r="P40" s="28">
        <v>68095</v>
      </c>
      <c r="Q40" s="22">
        <v>71523</v>
      </c>
      <c r="R40" s="28">
        <v>67749</v>
      </c>
      <c r="S40" s="28">
        <v>70509</v>
      </c>
      <c r="T40" s="28">
        <v>72109</v>
      </c>
      <c r="U40" s="22">
        <v>66641</v>
      </c>
      <c r="V40" s="28">
        <v>71066</v>
      </c>
      <c r="W40" s="28">
        <v>77399</v>
      </c>
      <c r="X40" s="28">
        <v>80032</v>
      </c>
      <c r="Y40" s="22">
        <v>75228</v>
      </c>
    </row>
    <row r="41" spans="1:25" ht="13.5">
      <c r="A41" s="2" t="s">
        <v>115</v>
      </c>
      <c r="B41" s="28">
        <v>410921</v>
      </c>
      <c r="C41" s="28">
        <v>396925</v>
      </c>
      <c r="D41" s="28">
        <v>380011</v>
      </c>
      <c r="E41" s="22">
        <v>369940</v>
      </c>
      <c r="F41" s="28">
        <v>357684</v>
      </c>
      <c r="G41" s="28">
        <v>356425</v>
      </c>
      <c r="H41" s="28">
        <v>353448</v>
      </c>
      <c r="I41" s="22">
        <v>352890</v>
      </c>
      <c r="J41" s="28">
        <v>344167</v>
      </c>
      <c r="K41" s="28">
        <v>347876</v>
      </c>
      <c r="L41" s="28">
        <v>323783</v>
      </c>
      <c r="M41" s="22">
        <v>317057</v>
      </c>
      <c r="N41" s="28">
        <v>317391</v>
      </c>
      <c r="O41" s="28">
        <v>317969</v>
      </c>
      <c r="P41" s="28">
        <v>321972</v>
      </c>
      <c r="Q41" s="22">
        <v>326503</v>
      </c>
      <c r="R41" s="28">
        <v>321218</v>
      </c>
      <c r="S41" s="28">
        <v>325156</v>
      </c>
      <c r="T41" s="28">
        <v>324236</v>
      </c>
      <c r="U41" s="22">
        <v>302554</v>
      </c>
      <c r="V41" s="28">
        <v>306952</v>
      </c>
      <c r="W41" s="28">
        <v>318207</v>
      </c>
      <c r="X41" s="28">
        <v>320696</v>
      </c>
      <c r="Y41" s="22">
        <v>314288</v>
      </c>
    </row>
    <row r="42" spans="1:25" ht="14.25" thickBot="1">
      <c r="A42" s="5" t="s">
        <v>116</v>
      </c>
      <c r="B42" s="29">
        <v>630107</v>
      </c>
      <c r="C42" s="29">
        <v>597161</v>
      </c>
      <c r="D42" s="29">
        <v>583434</v>
      </c>
      <c r="E42" s="23">
        <v>572591</v>
      </c>
      <c r="F42" s="29">
        <v>568835</v>
      </c>
      <c r="G42" s="29">
        <v>560014</v>
      </c>
      <c r="H42" s="29">
        <v>554739</v>
      </c>
      <c r="I42" s="23">
        <v>549057</v>
      </c>
      <c r="J42" s="29">
        <v>547960</v>
      </c>
      <c r="K42" s="29">
        <v>538000</v>
      </c>
      <c r="L42" s="29">
        <v>513195</v>
      </c>
      <c r="M42" s="23">
        <v>499119</v>
      </c>
      <c r="N42" s="29">
        <v>511908</v>
      </c>
      <c r="O42" s="29">
        <v>500385</v>
      </c>
      <c r="P42" s="29">
        <v>499653</v>
      </c>
      <c r="Q42" s="23">
        <v>498137</v>
      </c>
      <c r="R42" s="29">
        <v>509896</v>
      </c>
      <c r="S42" s="29">
        <v>498980</v>
      </c>
      <c r="T42" s="29">
        <v>500894</v>
      </c>
      <c r="U42" s="23">
        <v>457263</v>
      </c>
      <c r="V42" s="29">
        <v>489666</v>
      </c>
      <c r="W42" s="29">
        <v>487770</v>
      </c>
      <c r="X42" s="29">
        <v>484140</v>
      </c>
      <c r="Y42" s="23">
        <v>468886</v>
      </c>
    </row>
    <row r="43" spans="1:25" ht="14.25" thickTop="1">
      <c r="A43" s="2" t="s">
        <v>4</v>
      </c>
      <c r="B43" s="28">
        <v>90062</v>
      </c>
      <c r="C43" s="28">
        <v>78030</v>
      </c>
      <c r="D43" s="28">
        <v>80242</v>
      </c>
      <c r="E43" s="22">
        <v>78860</v>
      </c>
      <c r="F43" s="28">
        <v>83009</v>
      </c>
      <c r="G43" s="28">
        <v>81048</v>
      </c>
      <c r="H43" s="28">
        <v>81214</v>
      </c>
      <c r="I43" s="22">
        <v>80840</v>
      </c>
      <c r="J43" s="28">
        <v>86003</v>
      </c>
      <c r="K43" s="28">
        <v>76766</v>
      </c>
      <c r="L43" s="28">
        <v>76290</v>
      </c>
      <c r="M43" s="22">
        <v>71488</v>
      </c>
      <c r="N43" s="28">
        <v>78591</v>
      </c>
      <c r="O43" s="28">
        <v>72069</v>
      </c>
      <c r="P43" s="28">
        <v>71212</v>
      </c>
      <c r="Q43" s="22">
        <v>67435</v>
      </c>
      <c r="R43" s="28">
        <v>75831</v>
      </c>
      <c r="S43" s="28">
        <v>69412</v>
      </c>
      <c r="T43" s="28">
        <v>68679</v>
      </c>
      <c r="U43" s="22">
        <v>62622</v>
      </c>
      <c r="V43" s="28">
        <v>80222</v>
      </c>
      <c r="W43" s="28">
        <v>75683</v>
      </c>
      <c r="X43" s="28">
        <v>70516</v>
      </c>
      <c r="Y43" s="22"/>
    </row>
    <row r="44" spans="1:25" ht="13.5">
      <c r="A44" s="2" t="s">
        <v>118</v>
      </c>
      <c r="B44" s="28">
        <v>119076</v>
      </c>
      <c r="C44" s="28">
        <v>104720</v>
      </c>
      <c r="D44" s="28">
        <v>106771</v>
      </c>
      <c r="E44" s="22">
        <v>100058</v>
      </c>
      <c r="F44" s="28">
        <v>105861</v>
      </c>
      <c r="G44" s="28">
        <v>105182</v>
      </c>
      <c r="H44" s="28">
        <v>117866</v>
      </c>
      <c r="I44" s="22">
        <v>104404</v>
      </c>
      <c r="J44" s="28">
        <v>105652</v>
      </c>
      <c r="K44" s="28">
        <v>106400</v>
      </c>
      <c r="L44" s="28">
        <v>111431</v>
      </c>
      <c r="M44" s="22">
        <v>97489</v>
      </c>
      <c r="N44" s="28">
        <v>99761</v>
      </c>
      <c r="O44" s="28">
        <v>91536</v>
      </c>
      <c r="P44" s="28">
        <v>96427</v>
      </c>
      <c r="Q44" s="22">
        <v>94086</v>
      </c>
      <c r="R44" s="28">
        <v>98317</v>
      </c>
      <c r="S44" s="28">
        <v>95406</v>
      </c>
      <c r="T44" s="28">
        <v>102554</v>
      </c>
      <c r="U44" s="22">
        <v>90107</v>
      </c>
      <c r="V44" s="28">
        <v>107187</v>
      </c>
      <c r="W44" s="28">
        <v>106936</v>
      </c>
      <c r="X44" s="28">
        <v>97479</v>
      </c>
      <c r="Y44" s="22">
        <v>92325</v>
      </c>
    </row>
    <row r="45" spans="1:25" ht="13.5">
      <c r="A45" s="2" t="s">
        <v>120</v>
      </c>
      <c r="B45" s="28">
        <v>5000</v>
      </c>
      <c r="C45" s="28"/>
      <c r="D45" s="28">
        <v>5000</v>
      </c>
      <c r="E45" s="22">
        <v>5000</v>
      </c>
      <c r="F45" s="28">
        <v>5000</v>
      </c>
      <c r="G45" s="28">
        <v>10000</v>
      </c>
      <c r="H45" s="28">
        <v>5050</v>
      </c>
      <c r="I45" s="22">
        <v>5050</v>
      </c>
      <c r="J45" s="28">
        <v>5620</v>
      </c>
      <c r="K45" s="28">
        <v>570</v>
      </c>
      <c r="L45" s="28">
        <v>5865</v>
      </c>
      <c r="M45" s="22">
        <v>5865</v>
      </c>
      <c r="N45" s="28">
        <v>5660</v>
      </c>
      <c r="O45" s="28">
        <v>5660</v>
      </c>
      <c r="P45" s="28">
        <v>730</v>
      </c>
      <c r="Q45" s="22">
        <v>730</v>
      </c>
      <c r="R45" s="28">
        <v>5750</v>
      </c>
      <c r="S45" s="28">
        <v>5850</v>
      </c>
      <c r="T45" s="28">
        <v>5870</v>
      </c>
      <c r="U45" s="22">
        <v>5550</v>
      </c>
      <c r="V45" s="28">
        <v>550</v>
      </c>
      <c r="W45" s="28">
        <v>450</v>
      </c>
      <c r="X45" s="28">
        <v>10450</v>
      </c>
      <c r="Y45" s="22">
        <v>10450</v>
      </c>
    </row>
    <row r="46" spans="1:25" ht="13.5">
      <c r="A46" s="2" t="s">
        <v>124</v>
      </c>
      <c r="B46" s="28">
        <v>20426</v>
      </c>
      <c r="C46" s="28">
        <v>21627</v>
      </c>
      <c r="D46" s="28">
        <v>19752</v>
      </c>
      <c r="E46" s="22">
        <v>21474</v>
      </c>
      <c r="F46" s="28">
        <v>18642</v>
      </c>
      <c r="G46" s="28">
        <v>21158</v>
      </c>
      <c r="H46" s="28">
        <v>17885</v>
      </c>
      <c r="I46" s="22">
        <v>19187</v>
      </c>
      <c r="J46" s="28">
        <v>17698</v>
      </c>
      <c r="K46" s="28">
        <v>20223</v>
      </c>
      <c r="L46" s="28">
        <v>17216</v>
      </c>
      <c r="M46" s="22">
        <v>17903</v>
      </c>
      <c r="N46" s="28">
        <v>15517</v>
      </c>
      <c r="O46" s="28">
        <v>17847</v>
      </c>
      <c r="P46" s="28">
        <v>15763</v>
      </c>
      <c r="Q46" s="22">
        <v>16702</v>
      </c>
      <c r="R46" s="28">
        <v>15439</v>
      </c>
      <c r="S46" s="28">
        <v>17060</v>
      </c>
      <c r="T46" s="28">
        <v>15973</v>
      </c>
      <c r="U46" s="22">
        <v>15561</v>
      </c>
      <c r="V46" s="28">
        <v>15742</v>
      </c>
      <c r="W46" s="28">
        <v>16729</v>
      </c>
      <c r="X46" s="28">
        <v>14689</v>
      </c>
      <c r="Y46" s="22">
        <v>15066</v>
      </c>
    </row>
    <row r="47" spans="1:25" ht="13.5">
      <c r="A47" s="2" t="s">
        <v>125</v>
      </c>
      <c r="B47" s="28">
        <v>3949</v>
      </c>
      <c r="C47" s="28">
        <v>5382</v>
      </c>
      <c r="D47" s="28">
        <v>2247</v>
      </c>
      <c r="E47" s="22">
        <v>4050</v>
      </c>
      <c r="F47" s="28">
        <v>4752</v>
      </c>
      <c r="G47" s="28">
        <v>6338</v>
      </c>
      <c r="H47" s="28">
        <v>2314</v>
      </c>
      <c r="I47" s="22">
        <v>4084</v>
      </c>
      <c r="J47" s="28">
        <v>3266</v>
      </c>
      <c r="K47" s="28">
        <v>5659</v>
      </c>
      <c r="L47" s="28">
        <v>1962</v>
      </c>
      <c r="M47" s="22">
        <v>5867</v>
      </c>
      <c r="N47" s="28">
        <v>5057</v>
      </c>
      <c r="O47" s="28">
        <v>6546</v>
      </c>
      <c r="P47" s="28">
        <v>2736</v>
      </c>
      <c r="Q47" s="22">
        <v>5643</v>
      </c>
      <c r="R47" s="28">
        <v>2884</v>
      </c>
      <c r="S47" s="28">
        <v>3316</v>
      </c>
      <c r="T47" s="28">
        <v>843</v>
      </c>
      <c r="U47" s="22">
        <v>5575</v>
      </c>
      <c r="V47" s="28">
        <v>3581</v>
      </c>
      <c r="W47" s="28">
        <v>3649</v>
      </c>
      <c r="X47" s="28">
        <v>1407</v>
      </c>
      <c r="Y47" s="22">
        <v>1831</v>
      </c>
    </row>
    <row r="48" spans="1:25" ht="13.5">
      <c r="A48" s="2" t="s">
        <v>128</v>
      </c>
      <c r="B48" s="28"/>
      <c r="C48" s="28"/>
      <c r="D48" s="28"/>
      <c r="E48" s="22">
        <v>164</v>
      </c>
      <c r="F48" s="28"/>
      <c r="G48" s="28"/>
      <c r="H48" s="28"/>
      <c r="I48" s="22">
        <v>149</v>
      </c>
      <c r="J48" s="28"/>
      <c r="K48" s="28"/>
      <c r="L48" s="28"/>
      <c r="M48" s="22">
        <v>173</v>
      </c>
      <c r="N48" s="28"/>
      <c r="O48" s="28"/>
      <c r="P48" s="28"/>
      <c r="Q48" s="22">
        <v>168</v>
      </c>
      <c r="R48" s="28"/>
      <c r="S48" s="28"/>
      <c r="T48" s="28"/>
      <c r="U48" s="22"/>
      <c r="V48" s="28"/>
      <c r="W48" s="28"/>
      <c r="X48" s="28"/>
      <c r="Y48" s="22">
        <v>153</v>
      </c>
    </row>
    <row r="49" spans="1:25" ht="13.5">
      <c r="A49" s="2" t="s">
        <v>85</v>
      </c>
      <c r="B49" s="28">
        <v>25336</v>
      </c>
      <c r="C49" s="28">
        <v>22729</v>
      </c>
      <c r="D49" s="28">
        <v>25153</v>
      </c>
      <c r="E49" s="22">
        <v>23431</v>
      </c>
      <c r="F49" s="28">
        <v>23526</v>
      </c>
      <c r="G49" s="28">
        <v>21649</v>
      </c>
      <c r="H49" s="28">
        <v>26695</v>
      </c>
      <c r="I49" s="22">
        <v>28586</v>
      </c>
      <c r="J49" s="28">
        <v>24009</v>
      </c>
      <c r="K49" s="28">
        <v>22840</v>
      </c>
      <c r="L49" s="28">
        <v>20152</v>
      </c>
      <c r="M49" s="22">
        <v>19658</v>
      </c>
      <c r="N49" s="28">
        <v>17660</v>
      </c>
      <c r="O49" s="28">
        <v>20492</v>
      </c>
      <c r="P49" s="28">
        <v>21877</v>
      </c>
      <c r="Q49" s="22">
        <v>23946</v>
      </c>
      <c r="R49" s="28">
        <v>22229</v>
      </c>
      <c r="S49" s="28">
        <v>19206</v>
      </c>
      <c r="T49" s="28">
        <v>18116</v>
      </c>
      <c r="U49" s="22">
        <v>19188</v>
      </c>
      <c r="V49" s="28">
        <v>16958</v>
      </c>
      <c r="W49" s="28">
        <v>19491</v>
      </c>
      <c r="X49" s="28">
        <v>19526</v>
      </c>
      <c r="Y49" s="22">
        <v>19535</v>
      </c>
    </row>
    <row r="50" spans="1:25" ht="13.5">
      <c r="A50" s="2" t="s">
        <v>130</v>
      </c>
      <c r="B50" s="28">
        <v>263851</v>
      </c>
      <c r="C50" s="28">
        <v>232491</v>
      </c>
      <c r="D50" s="28">
        <v>239167</v>
      </c>
      <c r="E50" s="22">
        <v>233040</v>
      </c>
      <c r="F50" s="28">
        <v>240792</v>
      </c>
      <c r="G50" s="28">
        <v>245378</v>
      </c>
      <c r="H50" s="28">
        <v>251027</v>
      </c>
      <c r="I50" s="22">
        <v>242301</v>
      </c>
      <c r="J50" s="28">
        <v>242249</v>
      </c>
      <c r="K50" s="28">
        <v>232461</v>
      </c>
      <c r="L50" s="28">
        <v>232918</v>
      </c>
      <c r="M50" s="22">
        <v>218446</v>
      </c>
      <c r="N50" s="28">
        <v>222248</v>
      </c>
      <c r="O50" s="28">
        <v>214151</v>
      </c>
      <c r="P50" s="28">
        <v>208746</v>
      </c>
      <c r="Q50" s="22">
        <v>208712</v>
      </c>
      <c r="R50" s="28">
        <v>220452</v>
      </c>
      <c r="S50" s="28">
        <v>210253</v>
      </c>
      <c r="T50" s="28">
        <v>212036</v>
      </c>
      <c r="U50" s="22">
        <v>198606</v>
      </c>
      <c r="V50" s="28">
        <v>224242</v>
      </c>
      <c r="W50" s="28">
        <v>222941</v>
      </c>
      <c r="X50" s="28">
        <v>214070</v>
      </c>
      <c r="Y50" s="22">
        <v>208136</v>
      </c>
    </row>
    <row r="51" spans="1:25" ht="13.5">
      <c r="A51" s="2" t="s">
        <v>131</v>
      </c>
      <c r="B51" s="28">
        <v>20000</v>
      </c>
      <c r="C51" s="28">
        <v>25000</v>
      </c>
      <c r="D51" s="28">
        <v>25000</v>
      </c>
      <c r="E51" s="22">
        <v>25000</v>
      </c>
      <c r="F51" s="28">
        <v>25000</v>
      </c>
      <c r="G51" s="28">
        <v>25000</v>
      </c>
      <c r="H51" s="28">
        <v>30000</v>
      </c>
      <c r="I51" s="22">
        <v>30000</v>
      </c>
      <c r="J51" s="28">
        <v>30000</v>
      </c>
      <c r="K51" s="28">
        <v>35050</v>
      </c>
      <c r="L51" s="28">
        <v>25050</v>
      </c>
      <c r="M51" s="22">
        <v>25000</v>
      </c>
      <c r="N51" s="28">
        <v>25570</v>
      </c>
      <c r="O51" s="28">
        <v>25570</v>
      </c>
      <c r="P51" s="28">
        <v>30865</v>
      </c>
      <c r="Q51" s="22">
        <v>20865</v>
      </c>
      <c r="R51" s="28">
        <v>21230</v>
      </c>
      <c r="S51" s="28">
        <v>21350</v>
      </c>
      <c r="T51" s="28">
        <v>21595</v>
      </c>
      <c r="U51" s="22">
        <v>20675</v>
      </c>
      <c r="V51" s="28">
        <v>25900</v>
      </c>
      <c r="W51" s="28">
        <v>26000</v>
      </c>
      <c r="X51" s="28">
        <v>26225</v>
      </c>
      <c r="Y51" s="22">
        <v>26225</v>
      </c>
    </row>
    <row r="52" spans="1:25" ht="13.5">
      <c r="A52" s="2" t="s">
        <v>132</v>
      </c>
      <c r="B52" s="28">
        <v>107882</v>
      </c>
      <c r="C52" s="28">
        <v>108396</v>
      </c>
      <c r="D52" s="28">
        <v>97677</v>
      </c>
      <c r="E52" s="22">
        <v>100583</v>
      </c>
      <c r="F52" s="28">
        <v>99926</v>
      </c>
      <c r="G52" s="28">
        <v>90730</v>
      </c>
      <c r="H52" s="28">
        <v>77474</v>
      </c>
      <c r="I52" s="22">
        <v>84201</v>
      </c>
      <c r="J52" s="28">
        <v>83367</v>
      </c>
      <c r="K52" s="28">
        <v>78374</v>
      </c>
      <c r="L52" s="28">
        <v>66356</v>
      </c>
      <c r="M52" s="22">
        <v>69503</v>
      </c>
      <c r="N52" s="28">
        <v>77400</v>
      </c>
      <c r="O52" s="28">
        <v>78756</v>
      </c>
      <c r="P52" s="28">
        <v>77541</v>
      </c>
      <c r="Q52" s="22">
        <v>80652</v>
      </c>
      <c r="R52" s="28">
        <v>82816</v>
      </c>
      <c r="S52" s="28">
        <v>84228</v>
      </c>
      <c r="T52" s="28">
        <v>88203</v>
      </c>
      <c r="U52" s="22">
        <v>75593</v>
      </c>
      <c r="V52" s="28">
        <v>70645</v>
      </c>
      <c r="W52" s="28">
        <v>68138</v>
      </c>
      <c r="X52" s="28">
        <v>69820</v>
      </c>
      <c r="Y52" s="22">
        <v>65250</v>
      </c>
    </row>
    <row r="53" spans="1:25" ht="13.5">
      <c r="A53" s="2" t="s">
        <v>133</v>
      </c>
      <c r="B53" s="28">
        <v>12482</v>
      </c>
      <c r="C53" s="28">
        <v>10057</v>
      </c>
      <c r="D53" s="28">
        <v>9068</v>
      </c>
      <c r="E53" s="22">
        <v>8174</v>
      </c>
      <c r="F53" s="28">
        <v>3938</v>
      </c>
      <c r="G53" s="28">
        <v>3903</v>
      </c>
      <c r="H53" s="28">
        <v>3910</v>
      </c>
      <c r="I53" s="22">
        <v>3965</v>
      </c>
      <c r="J53" s="28">
        <v>3836</v>
      </c>
      <c r="K53" s="28">
        <v>4491</v>
      </c>
      <c r="L53" s="28">
        <v>4480</v>
      </c>
      <c r="M53" s="22">
        <v>4477</v>
      </c>
      <c r="N53" s="28">
        <v>4501</v>
      </c>
      <c r="O53" s="28">
        <v>4441</v>
      </c>
      <c r="P53" s="28">
        <v>4474</v>
      </c>
      <c r="Q53" s="22">
        <v>5648</v>
      </c>
      <c r="R53" s="28">
        <v>4669</v>
      </c>
      <c r="S53" s="28">
        <v>4902</v>
      </c>
      <c r="T53" s="28">
        <v>4784</v>
      </c>
      <c r="U53" s="22">
        <v>3166</v>
      </c>
      <c r="V53" s="28">
        <v>3061</v>
      </c>
      <c r="W53" s="28">
        <v>4333</v>
      </c>
      <c r="X53" s="28">
        <v>6088</v>
      </c>
      <c r="Y53" s="22">
        <v>3739</v>
      </c>
    </row>
    <row r="54" spans="1:25" ht="13.5">
      <c r="A54" s="2" t="s">
        <v>134</v>
      </c>
      <c r="B54" s="28">
        <v>8494</v>
      </c>
      <c r="C54" s="28">
        <v>8243</v>
      </c>
      <c r="D54" s="28">
        <v>8093</v>
      </c>
      <c r="E54" s="22">
        <v>7965</v>
      </c>
      <c r="F54" s="28">
        <v>8044</v>
      </c>
      <c r="G54" s="28">
        <v>7803</v>
      </c>
      <c r="H54" s="28">
        <v>7523</v>
      </c>
      <c r="I54" s="22">
        <v>7197</v>
      </c>
      <c r="J54" s="28">
        <v>7341</v>
      </c>
      <c r="K54" s="28">
        <v>7087</v>
      </c>
      <c r="L54" s="28">
        <v>6960</v>
      </c>
      <c r="M54" s="22">
        <v>7918</v>
      </c>
      <c r="N54" s="28">
        <v>8659</v>
      </c>
      <c r="O54" s="28">
        <v>9217</v>
      </c>
      <c r="P54" s="28">
        <v>9856</v>
      </c>
      <c r="Q54" s="22">
        <v>10460</v>
      </c>
      <c r="R54" s="28">
        <v>11178</v>
      </c>
      <c r="S54" s="28">
        <v>11476</v>
      </c>
      <c r="T54" s="28">
        <v>11680</v>
      </c>
      <c r="U54" s="22">
        <v>12710</v>
      </c>
      <c r="V54" s="28">
        <v>12806</v>
      </c>
      <c r="W54" s="28">
        <v>13218</v>
      </c>
      <c r="X54" s="28">
        <v>13734</v>
      </c>
      <c r="Y54" s="22">
        <v>14067</v>
      </c>
    </row>
    <row r="55" spans="1:25" ht="13.5">
      <c r="A55" s="2" t="s">
        <v>5</v>
      </c>
      <c r="B55" s="28">
        <v>868</v>
      </c>
      <c r="C55" s="28">
        <v>837</v>
      </c>
      <c r="D55" s="28">
        <v>811</v>
      </c>
      <c r="E55" s="22">
        <v>976</v>
      </c>
      <c r="F55" s="28">
        <v>855</v>
      </c>
      <c r="G55" s="28">
        <v>841</v>
      </c>
      <c r="H55" s="28">
        <v>813</v>
      </c>
      <c r="I55" s="22">
        <v>927</v>
      </c>
      <c r="J55" s="28">
        <v>883</v>
      </c>
      <c r="K55" s="28">
        <v>864</v>
      </c>
      <c r="L55" s="28">
        <v>843</v>
      </c>
      <c r="M55" s="22">
        <v>881</v>
      </c>
      <c r="N55" s="28">
        <v>862</v>
      </c>
      <c r="O55" s="28">
        <v>824</v>
      </c>
      <c r="P55" s="28">
        <v>799</v>
      </c>
      <c r="Q55" s="22">
        <v>846</v>
      </c>
      <c r="R55" s="28">
        <v>801</v>
      </c>
      <c r="S55" s="28">
        <v>764</v>
      </c>
      <c r="T55" s="28">
        <v>740</v>
      </c>
      <c r="U55" s="22">
        <v>764</v>
      </c>
      <c r="V55" s="28">
        <v>724</v>
      </c>
      <c r="W55" s="28">
        <v>690</v>
      </c>
      <c r="X55" s="28">
        <v>667</v>
      </c>
      <c r="Y55" s="22">
        <v>680</v>
      </c>
    </row>
    <row r="56" spans="1:25" ht="13.5">
      <c r="A56" s="2" t="s">
        <v>85</v>
      </c>
      <c r="B56" s="28">
        <v>8312</v>
      </c>
      <c r="C56" s="28">
        <v>7801</v>
      </c>
      <c r="D56" s="28">
        <v>8516</v>
      </c>
      <c r="E56" s="22">
        <v>8718</v>
      </c>
      <c r="F56" s="28">
        <v>9877</v>
      </c>
      <c r="G56" s="28">
        <v>9871</v>
      </c>
      <c r="H56" s="28">
        <v>9477</v>
      </c>
      <c r="I56" s="22">
        <v>9532</v>
      </c>
      <c r="J56" s="28">
        <v>7322</v>
      </c>
      <c r="K56" s="28">
        <v>7404</v>
      </c>
      <c r="L56" s="28">
        <v>7123</v>
      </c>
      <c r="M56" s="22">
        <v>7279</v>
      </c>
      <c r="N56" s="28">
        <v>7279</v>
      </c>
      <c r="O56" s="28">
        <v>7242</v>
      </c>
      <c r="P56" s="28">
        <v>7483</v>
      </c>
      <c r="Q56" s="22">
        <v>7024</v>
      </c>
      <c r="R56" s="28">
        <v>7663</v>
      </c>
      <c r="S56" s="28">
        <v>7451</v>
      </c>
      <c r="T56" s="28">
        <v>6820</v>
      </c>
      <c r="U56" s="22">
        <v>4968</v>
      </c>
      <c r="V56" s="28">
        <v>4029</v>
      </c>
      <c r="W56" s="28">
        <v>4201</v>
      </c>
      <c r="X56" s="28">
        <v>3532</v>
      </c>
      <c r="Y56" s="22">
        <v>3405</v>
      </c>
    </row>
    <row r="57" spans="1:25" ht="13.5">
      <c r="A57" s="2" t="s">
        <v>135</v>
      </c>
      <c r="B57" s="28">
        <v>158041</v>
      </c>
      <c r="C57" s="28">
        <v>160337</v>
      </c>
      <c r="D57" s="28">
        <v>149168</v>
      </c>
      <c r="E57" s="22">
        <v>151418</v>
      </c>
      <c r="F57" s="28">
        <v>147643</v>
      </c>
      <c r="G57" s="28">
        <v>138149</v>
      </c>
      <c r="H57" s="28">
        <v>129199</v>
      </c>
      <c r="I57" s="22">
        <v>135824</v>
      </c>
      <c r="J57" s="28">
        <v>132751</v>
      </c>
      <c r="K57" s="28">
        <v>133271</v>
      </c>
      <c r="L57" s="28">
        <v>110814</v>
      </c>
      <c r="M57" s="22">
        <v>115059</v>
      </c>
      <c r="N57" s="28">
        <v>124272</v>
      </c>
      <c r="O57" s="28">
        <v>126052</v>
      </c>
      <c r="P57" s="28">
        <v>131021</v>
      </c>
      <c r="Q57" s="22">
        <v>125497</v>
      </c>
      <c r="R57" s="28">
        <v>128359</v>
      </c>
      <c r="S57" s="28">
        <v>130172</v>
      </c>
      <c r="T57" s="28">
        <v>133824</v>
      </c>
      <c r="U57" s="22">
        <v>117878</v>
      </c>
      <c r="V57" s="28">
        <v>117167</v>
      </c>
      <c r="W57" s="28">
        <v>116581</v>
      </c>
      <c r="X57" s="28">
        <v>120069</v>
      </c>
      <c r="Y57" s="22">
        <v>113368</v>
      </c>
    </row>
    <row r="58" spans="1:25" ht="14.25" thickBot="1">
      <c r="A58" s="5" t="s">
        <v>136</v>
      </c>
      <c r="B58" s="29">
        <v>421893</v>
      </c>
      <c r="C58" s="29">
        <v>392828</v>
      </c>
      <c r="D58" s="29">
        <v>388335</v>
      </c>
      <c r="E58" s="23">
        <v>384458</v>
      </c>
      <c r="F58" s="29">
        <v>388435</v>
      </c>
      <c r="G58" s="29">
        <v>383527</v>
      </c>
      <c r="H58" s="29">
        <v>380227</v>
      </c>
      <c r="I58" s="23">
        <v>378126</v>
      </c>
      <c r="J58" s="29">
        <v>375001</v>
      </c>
      <c r="K58" s="29">
        <v>365733</v>
      </c>
      <c r="L58" s="29">
        <v>343732</v>
      </c>
      <c r="M58" s="23">
        <v>333506</v>
      </c>
      <c r="N58" s="29">
        <v>346521</v>
      </c>
      <c r="O58" s="29">
        <v>340203</v>
      </c>
      <c r="P58" s="29">
        <v>339767</v>
      </c>
      <c r="Q58" s="23">
        <v>334210</v>
      </c>
      <c r="R58" s="29">
        <v>348812</v>
      </c>
      <c r="S58" s="29">
        <v>340426</v>
      </c>
      <c r="T58" s="29">
        <v>345861</v>
      </c>
      <c r="U58" s="23">
        <v>316484</v>
      </c>
      <c r="V58" s="29">
        <v>341409</v>
      </c>
      <c r="W58" s="29">
        <v>339522</v>
      </c>
      <c r="X58" s="29">
        <v>334139</v>
      </c>
      <c r="Y58" s="23">
        <v>321504</v>
      </c>
    </row>
    <row r="59" spans="1:25" ht="14.25" thickTop="1">
      <c r="A59" s="2" t="s">
        <v>137</v>
      </c>
      <c r="B59" s="28">
        <v>31066</v>
      </c>
      <c r="C59" s="28">
        <v>31066</v>
      </c>
      <c r="D59" s="28">
        <v>31066</v>
      </c>
      <c r="E59" s="22">
        <v>31066</v>
      </c>
      <c r="F59" s="28">
        <v>31066</v>
      </c>
      <c r="G59" s="28">
        <v>31066</v>
      </c>
      <c r="H59" s="28">
        <v>31066</v>
      </c>
      <c r="I59" s="22">
        <v>31066</v>
      </c>
      <c r="J59" s="28">
        <v>31066</v>
      </c>
      <c r="K59" s="28">
        <v>31066</v>
      </c>
      <c r="L59" s="28">
        <v>31066</v>
      </c>
      <c r="M59" s="22">
        <v>31066</v>
      </c>
      <c r="N59" s="28">
        <v>31066</v>
      </c>
      <c r="O59" s="28">
        <v>31066</v>
      </c>
      <c r="P59" s="28">
        <v>31066</v>
      </c>
      <c r="Q59" s="22">
        <v>31066</v>
      </c>
      <c r="R59" s="28">
        <v>31066</v>
      </c>
      <c r="S59" s="28">
        <v>31066</v>
      </c>
      <c r="T59" s="28">
        <v>31066</v>
      </c>
      <c r="U59" s="22">
        <v>31066</v>
      </c>
      <c r="V59" s="28">
        <v>31066</v>
      </c>
      <c r="W59" s="28">
        <v>31066</v>
      </c>
      <c r="X59" s="28">
        <v>31066</v>
      </c>
      <c r="Y59" s="22">
        <v>31066</v>
      </c>
    </row>
    <row r="60" spans="1:25" ht="13.5">
      <c r="A60" s="2" t="s">
        <v>139</v>
      </c>
      <c r="B60" s="28">
        <v>33997</v>
      </c>
      <c r="C60" s="28">
        <v>33997</v>
      </c>
      <c r="D60" s="28">
        <v>33997</v>
      </c>
      <c r="E60" s="22">
        <v>33997</v>
      </c>
      <c r="F60" s="28">
        <v>33997</v>
      </c>
      <c r="G60" s="28">
        <v>33997</v>
      </c>
      <c r="H60" s="28">
        <v>33997</v>
      </c>
      <c r="I60" s="22">
        <v>33997</v>
      </c>
      <c r="J60" s="28">
        <v>33997</v>
      </c>
      <c r="K60" s="28">
        <v>33997</v>
      </c>
      <c r="L60" s="28">
        <v>33997</v>
      </c>
      <c r="M60" s="22">
        <v>33997</v>
      </c>
      <c r="N60" s="28">
        <v>33997</v>
      </c>
      <c r="O60" s="28">
        <v>33997</v>
      </c>
      <c r="P60" s="28">
        <v>33997</v>
      </c>
      <c r="Q60" s="22">
        <v>33997</v>
      </c>
      <c r="R60" s="28">
        <v>33997</v>
      </c>
      <c r="S60" s="28">
        <v>29869</v>
      </c>
      <c r="T60" s="28">
        <v>29869</v>
      </c>
      <c r="U60" s="22">
        <v>27442</v>
      </c>
      <c r="V60" s="28">
        <v>27442</v>
      </c>
      <c r="W60" s="28">
        <v>27442</v>
      </c>
      <c r="X60" s="28">
        <v>27442</v>
      </c>
      <c r="Y60" s="22">
        <v>27442</v>
      </c>
    </row>
    <row r="61" spans="1:25" ht="13.5">
      <c r="A61" s="2" t="s">
        <v>146</v>
      </c>
      <c r="B61" s="28">
        <v>130393</v>
      </c>
      <c r="C61" s="28">
        <v>128729</v>
      </c>
      <c r="D61" s="28">
        <v>123533</v>
      </c>
      <c r="E61" s="22">
        <v>121673</v>
      </c>
      <c r="F61" s="28">
        <v>121958</v>
      </c>
      <c r="G61" s="28">
        <v>115887</v>
      </c>
      <c r="H61" s="28">
        <v>113289</v>
      </c>
      <c r="I61" s="22">
        <v>110489</v>
      </c>
      <c r="J61" s="28">
        <v>115296</v>
      </c>
      <c r="K61" s="28">
        <v>111907</v>
      </c>
      <c r="L61" s="28">
        <v>108664</v>
      </c>
      <c r="M61" s="22">
        <v>106220</v>
      </c>
      <c r="N61" s="28">
        <v>110706</v>
      </c>
      <c r="O61" s="28">
        <v>105474</v>
      </c>
      <c r="P61" s="28">
        <v>102282</v>
      </c>
      <c r="Q61" s="22">
        <v>98713</v>
      </c>
      <c r="R61" s="28">
        <v>96706</v>
      </c>
      <c r="S61" s="28">
        <v>91676</v>
      </c>
      <c r="T61" s="28">
        <v>87172</v>
      </c>
      <c r="U61" s="22">
        <v>84854</v>
      </c>
      <c r="V61" s="28">
        <v>85292</v>
      </c>
      <c r="W61" s="28">
        <v>81435</v>
      </c>
      <c r="X61" s="28">
        <v>80483</v>
      </c>
      <c r="Y61" s="22">
        <v>79512</v>
      </c>
    </row>
    <row r="62" spans="1:25" ht="13.5">
      <c r="A62" s="2" t="s">
        <v>147</v>
      </c>
      <c r="B62" s="28">
        <v>-11884</v>
      </c>
      <c r="C62" s="28">
        <v>-11873</v>
      </c>
      <c r="D62" s="28">
        <v>-11864</v>
      </c>
      <c r="E62" s="22">
        <v>-11860</v>
      </c>
      <c r="F62" s="28">
        <v>-11251</v>
      </c>
      <c r="G62" s="28">
        <v>-7856</v>
      </c>
      <c r="H62" s="28">
        <v>-7856</v>
      </c>
      <c r="I62" s="22">
        <v>-7854</v>
      </c>
      <c r="J62" s="28">
        <v>-7852</v>
      </c>
      <c r="K62" s="28">
        <v>-7846</v>
      </c>
      <c r="L62" s="28">
        <v>-7839</v>
      </c>
      <c r="M62" s="22">
        <v>-7838</v>
      </c>
      <c r="N62" s="28">
        <v>-7835</v>
      </c>
      <c r="O62" s="28">
        <v>-7825</v>
      </c>
      <c r="P62" s="28">
        <v>-6412</v>
      </c>
      <c r="Q62" s="22">
        <v>-2279</v>
      </c>
      <c r="R62" s="28">
        <v>-1841</v>
      </c>
      <c r="S62" s="28">
        <v>-1622</v>
      </c>
      <c r="T62" s="28">
        <v>-1647</v>
      </c>
      <c r="U62" s="22">
        <v>-1613</v>
      </c>
      <c r="V62" s="28">
        <v>-1595</v>
      </c>
      <c r="W62" s="28">
        <v>-1485</v>
      </c>
      <c r="X62" s="28">
        <v>-1442</v>
      </c>
      <c r="Y62" s="22">
        <v>-1427</v>
      </c>
    </row>
    <row r="63" spans="1:25" ht="13.5">
      <c r="A63" s="2" t="s">
        <v>148</v>
      </c>
      <c r="B63" s="28">
        <v>183573</v>
      </c>
      <c r="C63" s="28">
        <v>181920</v>
      </c>
      <c r="D63" s="28">
        <v>176733</v>
      </c>
      <c r="E63" s="22">
        <v>174877</v>
      </c>
      <c r="F63" s="28">
        <v>175771</v>
      </c>
      <c r="G63" s="28">
        <v>173095</v>
      </c>
      <c r="H63" s="28">
        <v>170497</v>
      </c>
      <c r="I63" s="22">
        <v>167699</v>
      </c>
      <c r="J63" s="28">
        <v>172508</v>
      </c>
      <c r="K63" s="28">
        <v>169125</v>
      </c>
      <c r="L63" s="28">
        <v>165890</v>
      </c>
      <c r="M63" s="22">
        <v>163446</v>
      </c>
      <c r="N63" s="28">
        <v>167935</v>
      </c>
      <c r="O63" s="28">
        <v>162713</v>
      </c>
      <c r="P63" s="28">
        <v>160934</v>
      </c>
      <c r="Q63" s="22">
        <v>161498</v>
      </c>
      <c r="R63" s="28">
        <v>159929</v>
      </c>
      <c r="S63" s="28">
        <v>150989</v>
      </c>
      <c r="T63" s="28">
        <v>146460</v>
      </c>
      <c r="U63" s="22">
        <v>141749</v>
      </c>
      <c r="V63" s="28">
        <v>142205</v>
      </c>
      <c r="W63" s="28">
        <v>138458</v>
      </c>
      <c r="X63" s="28">
        <v>137549</v>
      </c>
      <c r="Y63" s="22">
        <v>136593</v>
      </c>
    </row>
    <row r="64" spans="1:25" ht="13.5">
      <c r="A64" s="2" t="s">
        <v>149</v>
      </c>
      <c r="B64" s="28">
        <v>14915</v>
      </c>
      <c r="C64" s="28">
        <v>10880</v>
      </c>
      <c r="D64" s="28">
        <v>8186</v>
      </c>
      <c r="E64" s="22">
        <v>6540</v>
      </c>
      <c r="F64" s="28">
        <v>1590</v>
      </c>
      <c r="G64" s="28">
        <v>145</v>
      </c>
      <c r="H64" s="28">
        <v>173</v>
      </c>
      <c r="I64" s="22">
        <v>791</v>
      </c>
      <c r="J64" s="28">
        <v>-1728</v>
      </c>
      <c r="K64" s="28">
        <v>115</v>
      </c>
      <c r="L64" s="28">
        <v>113</v>
      </c>
      <c r="M64" s="22">
        <v>-93</v>
      </c>
      <c r="N64" s="28">
        <v>-2762</v>
      </c>
      <c r="O64" s="28">
        <v>-3417</v>
      </c>
      <c r="P64" s="28">
        <v>-2674</v>
      </c>
      <c r="Q64" s="22">
        <v>314</v>
      </c>
      <c r="R64" s="28">
        <v>-1191</v>
      </c>
      <c r="S64" s="28">
        <v>-155</v>
      </c>
      <c r="T64" s="28">
        <v>-35</v>
      </c>
      <c r="U64" s="22">
        <v>-3579</v>
      </c>
      <c r="V64" s="28">
        <v>1301</v>
      </c>
      <c r="W64" s="28">
        <v>4702</v>
      </c>
      <c r="X64" s="28">
        <v>8439</v>
      </c>
      <c r="Y64" s="22">
        <v>5037</v>
      </c>
    </row>
    <row r="65" spans="1:25" ht="13.5">
      <c r="A65" s="2" t="s">
        <v>6</v>
      </c>
      <c r="B65" s="28">
        <v>11</v>
      </c>
      <c r="C65" s="28">
        <v>0</v>
      </c>
      <c r="D65" s="28">
        <v>0</v>
      </c>
      <c r="E65" s="22">
        <v>1</v>
      </c>
      <c r="F65" s="28">
        <v>0</v>
      </c>
      <c r="G65" s="28">
        <v>1</v>
      </c>
      <c r="H65" s="28">
        <v>0</v>
      </c>
      <c r="I65" s="22">
        <v>0</v>
      </c>
      <c r="J65" s="28">
        <v>0</v>
      </c>
      <c r="K65" s="28">
        <v>-4</v>
      </c>
      <c r="L65" s="28">
        <v>-202</v>
      </c>
      <c r="M65" s="22"/>
      <c r="N65" s="28"/>
      <c r="O65" s="28"/>
      <c r="P65" s="28"/>
      <c r="Q65" s="22"/>
      <c r="R65" s="28"/>
      <c r="S65" s="28"/>
      <c r="T65" s="28"/>
      <c r="U65" s="22"/>
      <c r="V65" s="28"/>
      <c r="W65" s="28"/>
      <c r="X65" s="28"/>
      <c r="Y65" s="22"/>
    </row>
    <row r="66" spans="1:25" ht="13.5">
      <c r="A66" s="2" t="s">
        <v>7</v>
      </c>
      <c r="B66" s="28">
        <v>4044</v>
      </c>
      <c r="C66" s="28">
        <v>4473</v>
      </c>
      <c r="D66" s="28">
        <v>2604</v>
      </c>
      <c r="E66" s="22">
        <v>-685</v>
      </c>
      <c r="F66" s="28">
        <v>-3936</v>
      </c>
      <c r="G66" s="28">
        <v>-3284</v>
      </c>
      <c r="H66" s="28">
        <v>-2910</v>
      </c>
      <c r="I66" s="22">
        <v>-4152</v>
      </c>
      <c r="J66" s="28">
        <v>-4466</v>
      </c>
      <c r="K66" s="28">
        <v>-3725</v>
      </c>
      <c r="L66" s="28">
        <v>-2711</v>
      </c>
      <c r="M66" s="22">
        <v>-3957</v>
      </c>
      <c r="N66" s="28">
        <v>-3677</v>
      </c>
      <c r="O66" s="28">
        <v>-3074</v>
      </c>
      <c r="P66" s="28">
        <v>-2375</v>
      </c>
      <c r="Q66" s="22">
        <v>-2427</v>
      </c>
      <c r="R66" s="28">
        <v>-2686</v>
      </c>
      <c r="S66" s="28">
        <v>-1924</v>
      </c>
      <c r="T66" s="28">
        <v>-1636</v>
      </c>
      <c r="U66" s="22">
        <v>-1995</v>
      </c>
      <c r="V66" s="28">
        <v>-292</v>
      </c>
      <c r="W66" s="28">
        <v>-42</v>
      </c>
      <c r="X66" s="28">
        <v>-1014</v>
      </c>
      <c r="Y66" s="22">
        <v>590</v>
      </c>
    </row>
    <row r="67" spans="1:25" ht="13.5">
      <c r="A67" s="2" t="s">
        <v>150</v>
      </c>
      <c r="B67" s="28">
        <v>18971</v>
      </c>
      <c r="C67" s="28">
        <v>15354</v>
      </c>
      <c r="D67" s="28">
        <v>10790</v>
      </c>
      <c r="E67" s="22">
        <v>5856</v>
      </c>
      <c r="F67" s="28">
        <v>-2345</v>
      </c>
      <c r="G67" s="28">
        <v>-3137</v>
      </c>
      <c r="H67" s="28">
        <v>-2738</v>
      </c>
      <c r="I67" s="22">
        <v>-3361</v>
      </c>
      <c r="J67" s="28">
        <v>-6195</v>
      </c>
      <c r="K67" s="28">
        <v>-3614</v>
      </c>
      <c r="L67" s="28">
        <v>-2801</v>
      </c>
      <c r="M67" s="22">
        <v>-4051</v>
      </c>
      <c r="N67" s="28">
        <v>-6439</v>
      </c>
      <c r="O67" s="28">
        <v>-6491</v>
      </c>
      <c r="P67" s="28">
        <v>-5049</v>
      </c>
      <c r="Q67" s="22">
        <v>-2113</v>
      </c>
      <c r="R67" s="28">
        <v>-3877</v>
      </c>
      <c r="S67" s="28">
        <v>-2079</v>
      </c>
      <c r="T67" s="28">
        <v>-1671</v>
      </c>
      <c r="U67" s="22">
        <v>-5574</v>
      </c>
      <c r="V67" s="28">
        <v>1009</v>
      </c>
      <c r="W67" s="28">
        <v>4659</v>
      </c>
      <c r="X67" s="28">
        <v>7424</v>
      </c>
      <c r="Y67" s="22">
        <v>5627</v>
      </c>
    </row>
    <row r="68" spans="1:25" ht="13.5">
      <c r="A68" s="6" t="s">
        <v>8</v>
      </c>
      <c r="B68" s="28">
        <v>5669</v>
      </c>
      <c r="C68" s="28">
        <v>7058</v>
      </c>
      <c r="D68" s="28">
        <v>7575</v>
      </c>
      <c r="E68" s="22">
        <v>7398</v>
      </c>
      <c r="F68" s="28">
        <v>6973</v>
      </c>
      <c r="G68" s="28">
        <v>6529</v>
      </c>
      <c r="H68" s="28">
        <v>6753</v>
      </c>
      <c r="I68" s="22">
        <v>6592</v>
      </c>
      <c r="J68" s="28">
        <v>6646</v>
      </c>
      <c r="K68" s="28">
        <v>6757</v>
      </c>
      <c r="L68" s="28">
        <v>6373</v>
      </c>
      <c r="M68" s="22">
        <v>6217</v>
      </c>
      <c r="N68" s="28">
        <v>3892</v>
      </c>
      <c r="O68" s="28">
        <v>3960</v>
      </c>
      <c r="P68" s="28">
        <v>4001</v>
      </c>
      <c r="Q68" s="22">
        <v>4541</v>
      </c>
      <c r="R68" s="28">
        <v>5032</v>
      </c>
      <c r="S68" s="28">
        <v>9644</v>
      </c>
      <c r="T68" s="28">
        <v>10243</v>
      </c>
      <c r="U68" s="22">
        <v>4603</v>
      </c>
      <c r="V68" s="28">
        <v>5042</v>
      </c>
      <c r="W68" s="28">
        <v>5129</v>
      </c>
      <c r="X68" s="28">
        <v>5027</v>
      </c>
      <c r="Y68" s="22">
        <v>5161</v>
      </c>
    </row>
    <row r="69" spans="1:25" ht="13.5">
      <c r="A69" s="6" t="s">
        <v>151</v>
      </c>
      <c r="B69" s="28">
        <v>208214</v>
      </c>
      <c r="C69" s="28">
        <v>204333</v>
      </c>
      <c r="D69" s="28">
        <v>195099</v>
      </c>
      <c r="E69" s="22">
        <v>188132</v>
      </c>
      <c r="F69" s="28">
        <v>180400</v>
      </c>
      <c r="G69" s="28">
        <v>176486</v>
      </c>
      <c r="H69" s="28">
        <v>174512</v>
      </c>
      <c r="I69" s="22">
        <v>170931</v>
      </c>
      <c r="J69" s="28">
        <v>172958</v>
      </c>
      <c r="K69" s="28">
        <v>172267</v>
      </c>
      <c r="L69" s="28">
        <v>169462</v>
      </c>
      <c r="M69" s="22">
        <v>165612</v>
      </c>
      <c r="N69" s="28">
        <v>165387</v>
      </c>
      <c r="O69" s="28">
        <v>160181</v>
      </c>
      <c r="P69" s="28">
        <v>159885</v>
      </c>
      <c r="Q69" s="22">
        <v>163926</v>
      </c>
      <c r="R69" s="28">
        <v>161083</v>
      </c>
      <c r="S69" s="28">
        <v>158554</v>
      </c>
      <c r="T69" s="28">
        <v>155032</v>
      </c>
      <c r="U69" s="22">
        <v>140778</v>
      </c>
      <c r="V69" s="28">
        <v>148257</v>
      </c>
      <c r="W69" s="28">
        <v>148248</v>
      </c>
      <c r="X69" s="28">
        <v>150000</v>
      </c>
      <c r="Y69" s="22">
        <v>147381</v>
      </c>
    </row>
    <row r="70" spans="1:25" ht="14.25" thickBot="1">
      <c r="A70" s="7" t="s">
        <v>152</v>
      </c>
      <c r="B70" s="28">
        <v>630107</v>
      </c>
      <c r="C70" s="28">
        <v>597161</v>
      </c>
      <c r="D70" s="28">
        <v>583434</v>
      </c>
      <c r="E70" s="22">
        <v>572591</v>
      </c>
      <c r="F70" s="28">
        <v>568835</v>
      </c>
      <c r="G70" s="28">
        <v>560014</v>
      </c>
      <c r="H70" s="28">
        <v>554739</v>
      </c>
      <c r="I70" s="22">
        <v>549057</v>
      </c>
      <c r="J70" s="28">
        <v>547960</v>
      </c>
      <c r="K70" s="28">
        <v>538000</v>
      </c>
      <c r="L70" s="28">
        <v>513195</v>
      </c>
      <c r="M70" s="22">
        <v>499119</v>
      </c>
      <c r="N70" s="28">
        <v>511908</v>
      </c>
      <c r="O70" s="28">
        <v>500385</v>
      </c>
      <c r="P70" s="28">
        <v>499653</v>
      </c>
      <c r="Q70" s="22">
        <v>498137</v>
      </c>
      <c r="R70" s="28">
        <v>509896</v>
      </c>
      <c r="S70" s="28">
        <v>498980</v>
      </c>
      <c r="T70" s="28">
        <v>500894</v>
      </c>
      <c r="U70" s="22">
        <v>457263</v>
      </c>
      <c r="V70" s="28">
        <v>489666</v>
      </c>
      <c r="W70" s="28">
        <v>487770</v>
      </c>
      <c r="X70" s="28">
        <v>484140</v>
      </c>
      <c r="Y70" s="22">
        <v>468886</v>
      </c>
    </row>
    <row r="71" spans="1:25" ht="14.25" thickTop="1">
      <c r="A71" s="8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3" ht="13.5">
      <c r="A73" s="20" t="s">
        <v>157</v>
      </c>
    </row>
    <row r="74" ht="13.5">
      <c r="A74" s="20" t="s">
        <v>158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153</v>
      </c>
      <c r="B2" s="14">
        <v>3941</v>
      </c>
      <c r="C2" s="14"/>
      <c r="D2" s="14"/>
      <c r="E2" s="14"/>
      <c r="F2" s="14"/>
      <c r="G2" s="14"/>
    </row>
    <row r="3" spans="1:7" ht="14.25" thickBot="1">
      <c r="A3" s="11" t="s">
        <v>154</v>
      </c>
      <c r="B3" s="1" t="s">
        <v>155</v>
      </c>
      <c r="C3" s="1"/>
      <c r="D3" s="1"/>
      <c r="E3" s="1"/>
      <c r="F3" s="1"/>
      <c r="G3" s="1"/>
    </row>
    <row r="4" spans="1:7" ht="14.25" thickTop="1">
      <c r="A4" s="10" t="s">
        <v>56</v>
      </c>
      <c r="B4" s="15" t="str">
        <f>HYPERLINK("http://www.kabupro.jp/mark/20130628/S000DVBC.htm","有価証券報告書")</f>
        <v>有価証券報告書</v>
      </c>
      <c r="C4" s="15" t="str">
        <f>HYPERLINK("http://www.kabupro.jp/mark/20130628/S000DVBC.htm","有価証券報告書")</f>
        <v>有価証券報告書</v>
      </c>
      <c r="D4" s="15" t="str">
        <f>HYPERLINK("http://www.kabupro.jp/mark/20110630/S0008RYZ.htm","有価証券報告書")</f>
        <v>有価証券報告書</v>
      </c>
      <c r="E4" s="15" t="str">
        <f>HYPERLINK("http://www.kabupro.jp/mark/20110630/S0008RYZ.htm","有価証券報告書")</f>
        <v>有価証券報告書</v>
      </c>
      <c r="F4" s="15" t="str">
        <f>HYPERLINK("http://www.kabupro.jp/mark/20090629/S0003ENR.htm","有価証券報告書")</f>
        <v>有価証券報告書</v>
      </c>
      <c r="G4" s="15" t="str">
        <f>HYPERLINK("http://www.kabupro.jp/mark/20090629/S0003ENR.htm","有価証券報告書")</f>
        <v>有価証券報告書</v>
      </c>
    </row>
    <row r="5" spans="1:7" ht="14.25" thickBot="1">
      <c r="A5" s="11" t="s">
        <v>57</v>
      </c>
      <c r="B5" s="1" t="s">
        <v>63</v>
      </c>
      <c r="C5" s="1" t="s">
        <v>63</v>
      </c>
      <c r="D5" s="1" t="s">
        <v>67</v>
      </c>
      <c r="E5" s="1" t="s">
        <v>67</v>
      </c>
      <c r="F5" s="1" t="s">
        <v>70</v>
      </c>
      <c r="G5" s="1" t="s">
        <v>70</v>
      </c>
    </row>
    <row r="6" spans="1:7" ht="15" thickBot="1" thickTop="1">
      <c r="A6" s="10" t="s">
        <v>58</v>
      </c>
      <c r="B6" s="18" t="s">
        <v>209</v>
      </c>
      <c r="C6" s="19"/>
      <c r="D6" s="19"/>
      <c r="E6" s="19"/>
      <c r="F6" s="19"/>
      <c r="G6" s="19"/>
    </row>
    <row r="7" spans="1:7" ht="14.25" thickTop="1">
      <c r="A7" s="12" t="s">
        <v>59</v>
      </c>
      <c r="B7" s="16" t="s">
        <v>64</v>
      </c>
      <c r="C7" s="16" t="s">
        <v>64</v>
      </c>
      <c r="D7" s="16" t="s">
        <v>64</v>
      </c>
      <c r="E7" s="16" t="s">
        <v>64</v>
      </c>
      <c r="F7" s="16" t="s">
        <v>64</v>
      </c>
      <c r="G7" s="16" t="s">
        <v>64</v>
      </c>
    </row>
    <row r="8" spans="1:7" ht="13.5">
      <c r="A8" s="13" t="s">
        <v>60</v>
      </c>
      <c r="B8" s="17" t="s">
        <v>159</v>
      </c>
      <c r="C8" s="17" t="s">
        <v>160</v>
      </c>
      <c r="D8" s="17" t="s">
        <v>161</v>
      </c>
      <c r="E8" s="17" t="s">
        <v>162</v>
      </c>
      <c r="F8" s="17" t="s">
        <v>163</v>
      </c>
      <c r="G8" s="17" t="s">
        <v>164</v>
      </c>
    </row>
    <row r="9" spans="1:7" ht="13.5">
      <c r="A9" s="13" t="s">
        <v>61</v>
      </c>
      <c r="B9" s="17" t="s">
        <v>65</v>
      </c>
      <c r="C9" s="17" t="s">
        <v>66</v>
      </c>
      <c r="D9" s="17" t="s">
        <v>68</v>
      </c>
      <c r="E9" s="17" t="s">
        <v>69</v>
      </c>
      <c r="F9" s="17" t="s">
        <v>71</v>
      </c>
      <c r="G9" s="17" t="s">
        <v>72</v>
      </c>
    </row>
    <row r="10" spans="1:7" ht="14.25" thickBot="1">
      <c r="A10" s="13" t="s">
        <v>62</v>
      </c>
      <c r="B10" s="17" t="s">
        <v>74</v>
      </c>
      <c r="C10" s="17" t="s">
        <v>74</v>
      </c>
      <c r="D10" s="17" t="s">
        <v>74</v>
      </c>
      <c r="E10" s="17" t="s">
        <v>74</v>
      </c>
      <c r="F10" s="17" t="s">
        <v>74</v>
      </c>
      <c r="G10" s="17" t="s">
        <v>74</v>
      </c>
    </row>
    <row r="11" spans="1:7" ht="14.25" thickTop="1">
      <c r="A11" s="26" t="s">
        <v>165</v>
      </c>
      <c r="B11" s="21">
        <v>224248</v>
      </c>
      <c r="C11" s="21">
        <v>229900</v>
      </c>
      <c r="D11" s="21">
        <v>226417</v>
      </c>
      <c r="E11" s="21">
        <v>222438</v>
      </c>
      <c r="F11" s="21">
        <v>229642</v>
      </c>
      <c r="G11" s="21">
        <v>215264</v>
      </c>
    </row>
    <row r="12" spans="1:7" ht="13.5">
      <c r="A12" s="6" t="s">
        <v>166</v>
      </c>
      <c r="B12" s="22">
        <v>56928</v>
      </c>
      <c r="C12" s="22">
        <v>58874</v>
      </c>
      <c r="D12" s="22">
        <v>60250</v>
      </c>
      <c r="E12" s="22">
        <v>57904</v>
      </c>
      <c r="F12" s="22">
        <v>60480</v>
      </c>
      <c r="G12" s="22">
        <v>61624</v>
      </c>
    </row>
    <row r="13" spans="1:7" ht="13.5">
      <c r="A13" s="6" t="s">
        <v>167</v>
      </c>
      <c r="B13" s="22">
        <v>281176</v>
      </c>
      <c r="C13" s="22">
        <v>288775</v>
      </c>
      <c r="D13" s="22">
        <v>286667</v>
      </c>
      <c r="E13" s="22">
        <v>280342</v>
      </c>
      <c r="F13" s="22">
        <v>290122</v>
      </c>
      <c r="G13" s="22">
        <v>276888</v>
      </c>
    </row>
    <row r="14" spans="1:7" ht="13.5">
      <c r="A14" s="6" t="s">
        <v>168</v>
      </c>
      <c r="B14" s="22">
        <v>6213</v>
      </c>
      <c r="C14" s="22">
        <v>6345</v>
      </c>
      <c r="D14" s="22">
        <v>5726</v>
      </c>
      <c r="E14" s="22">
        <v>6589</v>
      </c>
      <c r="F14" s="22">
        <v>6919</v>
      </c>
      <c r="G14" s="22">
        <v>5806</v>
      </c>
    </row>
    <row r="15" spans="1:7" ht="13.5">
      <c r="A15" s="6" t="s">
        <v>169</v>
      </c>
      <c r="B15" s="22">
        <v>47686</v>
      </c>
      <c r="C15" s="22">
        <v>49169</v>
      </c>
      <c r="D15" s="22">
        <v>49259</v>
      </c>
      <c r="E15" s="22">
        <v>45778</v>
      </c>
      <c r="F15" s="22">
        <v>48742</v>
      </c>
      <c r="G15" s="22">
        <v>50544</v>
      </c>
    </row>
    <row r="16" spans="1:7" ht="13.5">
      <c r="A16" s="6" t="s">
        <v>170</v>
      </c>
      <c r="B16" s="22">
        <v>181592</v>
      </c>
      <c r="C16" s="22">
        <v>184633</v>
      </c>
      <c r="D16" s="22">
        <v>179309</v>
      </c>
      <c r="E16" s="22">
        <v>173367</v>
      </c>
      <c r="F16" s="22">
        <v>192271</v>
      </c>
      <c r="G16" s="22">
        <v>182838</v>
      </c>
    </row>
    <row r="17" spans="1:7" ht="13.5">
      <c r="A17" s="6" t="s">
        <v>171</v>
      </c>
      <c r="B17" s="22">
        <v>235492</v>
      </c>
      <c r="C17" s="22">
        <v>240148</v>
      </c>
      <c r="D17" s="22">
        <v>234295</v>
      </c>
      <c r="E17" s="22">
        <v>225735</v>
      </c>
      <c r="F17" s="22">
        <v>247933</v>
      </c>
      <c r="G17" s="22">
        <v>239188</v>
      </c>
    </row>
    <row r="18" spans="1:7" ht="13.5">
      <c r="A18" s="6" t="s">
        <v>172</v>
      </c>
      <c r="B18" s="22">
        <v>878</v>
      </c>
      <c r="C18" s="22">
        <v>777</v>
      </c>
      <c r="D18" s="22">
        <v>601</v>
      </c>
      <c r="E18" s="22">
        <v>627</v>
      </c>
      <c r="F18" s="22">
        <v>558</v>
      </c>
      <c r="G18" s="22">
        <v>122</v>
      </c>
    </row>
    <row r="19" spans="1:7" ht="13.5">
      <c r="A19" s="6" t="s">
        <v>173</v>
      </c>
      <c r="B19" s="22">
        <v>6890</v>
      </c>
      <c r="C19" s="22">
        <v>6213</v>
      </c>
      <c r="D19" s="22">
        <v>6345</v>
      </c>
      <c r="E19" s="22">
        <v>5726</v>
      </c>
      <c r="F19" s="22">
        <v>6589</v>
      </c>
      <c r="G19" s="22">
        <v>6919</v>
      </c>
    </row>
    <row r="20" spans="1:7" ht="13.5">
      <c r="A20" s="6" t="s">
        <v>174</v>
      </c>
      <c r="B20" s="22">
        <v>227723</v>
      </c>
      <c r="C20" s="22">
        <v>233157</v>
      </c>
      <c r="D20" s="22">
        <v>227348</v>
      </c>
      <c r="E20" s="22">
        <v>219380</v>
      </c>
      <c r="F20" s="22">
        <v>240784</v>
      </c>
      <c r="G20" s="22">
        <v>232146</v>
      </c>
    </row>
    <row r="21" spans="1:7" ht="13.5">
      <c r="A21" s="7" t="s">
        <v>175</v>
      </c>
      <c r="B21" s="22">
        <v>53453</v>
      </c>
      <c r="C21" s="22">
        <v>55617</v>
      </c>
      <c r="D21" s="22">
        <v>59318</v>
      </c>
      <c r="E21" s="22">
        <v>60962</v>
      </c>
      <c r="F21" s="22">
        <v>49337</v>
      </c>
      <c r="G21" s="22">
        <v>44741</v>
      </c>
    </row>
    <row r="22" spans="1:7" ht="13.5">
      <c r="A22" s="6" t="s">
        <v>176</v>
      </c>
      <c r="B22" s="22">
        <v>13859</v>
      </c>
      <c r="C22" s="22">
        <v>14015</v>
      </c>
      <c r="D22" s="22">
        <v>13293</v>
      </c>
      <c r="E22" s="22">
        <v>12837</v>
      </c>
      <c r="F22" s="22">
        <v>13655</v>
      </c>
      <c r="G22" s="22">
        <v>13893</v>
      </c>
    </row>
    <row r="23" spans="1:7" ht="13.5">
      <c r="A23" s="6" t="s">
        <v>177</v>
      </c>
      <c r="B23" s="22">
        <v>9654</v>
      </c>
      <c r="C23" s="22">
        <v>9463</v>
      </c>
      <c r="D23" s="22">
        <v>9451</v>
      </c>
      <c r="E23" s="22">
        <v>9313</v>
      </c>
      <c r="F23" s="22">
        <v>9359</v>
      </c>
      <c r="G23" s="22">
        <v>8888</v>
      </c>
    </row>
    <row r="24" spans="1:7" ht="13.5">
      <c r="A24" s="6" t="s">
        <v>178</v>
      </c>
      <c r="B24" s="22">
        <v>2493</v>
      </c>
      <c r="C24" s="22">
        <v>2420</v>
      </c>
      <c r="D24" s="22">
        <v>2402</v>
      </c>
      <c r="E24" s="22">
        <v>2109</v>
      </c>
      <c r="F24" s="22">
        <v>1805</v>
      </c>
      <c r="G24" s="22">
        <v>1404</v>
      </c>
    </row>
    <row r="25" spans="1:7" ht="13.5">
      <c r="A25" s="6" t="s">
        <v>179</v>
      </c>
      <c r="B25" s="22">
        <v>2888</v>
      </c>
      <c r="C25" s="22">
        <v>2864</v>
      </c>
      <c r="D25" s="22">
        <v>2783</v>
      </c>
      <c r="E25" s="22">
        <v>2905</v>
      </c>
      <c r="F25" s="22">
        <v>3117</v>
      </c>
      <c r="G25" s="22">
        <v>2851</v>
      </c>
    </row>
    <row r="26" spans="1:7" ht="13.5">
      <c r="A26" s="6" t="s">
        <v>85</v>
      </c>
      <c r="B26" s="22">
        <v>11829</v>
      </c>
      <c r="C26" s="22">
        <v>11250</v>
      </c>
      <c r="D26" s="22">
        <v>1929</v>
      </c>
      <c r="E26" s="22">
        <v>1824</v>
      </c>
      <c r="F26" s="22">
        <v>1858</v>
      </c>
      <c r="G26" s="22">
        <v>1689</v>
      </c>
    </row>
    <row r="27" spans="1:7" ht="13.5">
      <c r="A27" s="6" t="s">
        <v>180</v>
      </c>
      <c r="B27" s="22">
        <v>40726</v>
      </c>
      <c r="C27" s="22">
        <v>40014</v>
      </c>
      <c r="D27" s="22">
        <v>38722</v>
      </c>
      <c r="E27" s="22">
        <v>37853</v>
      </c>
      <c r="F27" s="22">
        <v>38287</v>
      </c>
      <c r="G27" s="22">
        <v>37558</v>
      </c>
    </row>
    <row r="28" spans="1:7" ht="14.25" thickBot="1">
      <c r="A28" s="25" t="s">
        <v>181</v>
      </c>
      <c r="B28" s="23">
        <v>12727</v>
      </c>
      <c r="C28" s="23">
        <v>15602</v>
      </c>
      <c r="D28" s="23">
        <v>20596</v>
      </c>
      <c r="E28" s="23">
        <v>23108</v>
      </c>
      <c r="F28" s="23">
        <v>11050</v>
      </c>
      <c r="G28" s="23">
        <v>7182</v>
      </c>
    </row>
    <row r="29" spans="1:7" ht="14.25" thickTop="1">
      <c r="A29" s="6" t="s">
        <v>182</v>
      </c>
      <c r="B29" s="22">
        <v>392</v>
      </c>
      <c r="C29" s="22">
        <v>398</v>
      </c>
      <c r="D29" s="22">
        <v>410</v>
      </c>
      <c r="E29" s="22">
        <v>439</v>
      </c>
      <c r="F29" s="22">
        <v>568</v>
      </c>
      <c r="G29" s="22">
        <v>508</v>
      </c>
    </row>
    <row r="30" spans="1:7" ht="13.5">
      <c r="A30" s="6" t="s">
        <v>183</v>
      </c>
      <c r="B30" s="22">
        <v>12</v>
      </c>
      <c r="C30" s="22">
        <v>12</v>
      </c>
      <c r="D30" s="22">
        <v>12</v>
      </c>
      <c r="E30" s="22">
        <v>14</v>
      </c>
      <c r="F30" s="22">
        <v>12</v>
      </c>
      <c r="G30" s="22">
        <v>12</v>
      </c>
    </row>
    <row r="31" spans="1:7" ht="13.5">
      <c r="A31" s="6" t="s">
        <v>184</v>
      </c>
      <c r="B31" s="22">
        <v>1828</v>
      </c>
      <c r="C31" s="22">
        <v>1754</v>
      </c>
      <c r="D31" s="22">
        <v>1698</v>
      </c>
      <c r="E31" s="22">
        <v>1428</v>
      </c>
      <c r="F31" s="22">
        <v>1779</v>
      </c>
      <c r="G31" s="22">
        <v>1639</v>
      </c>
    </row>
    <row r="32" spans="1:7" ht="13.5">
      <c r="A32" s="6" t="s">
        <v>185</v>
      </c>
      <c r="B32" s="22">
        <v>925</v>
      </c>
      <c r="C32" s="22">
        <v>950</v>
      </c>
      <c r="D32" s="22">
        <v>949</v>
      </c>
      <c r="E32" s="22">
        <v>985</v>
      </c>
      <c r="F32" s="22">
        <v>959</v>
      </c>
      <c r="G32" s="22">
        <v>1095</v>
      </c>
    </row>
    <row r="33" spans="1:7" ht="13.5">
      <c r="A33" s="6" t="s">
        <v>186</v>
      </c>
      <c r="B33" s="22">
        <v>691</v>
      </c>
      <c r="C33" s="22"/>
      <c r="D33" s="22"/>
      <c r="E33" s="22"/>
      <c r="F33" s="22"/>
      <c r="G33" s="22"/>
    </row>
    <row r="34" spans="1:7" ht="13.5">
      <c r="A34" s="6" t="s">
        <v>187</v>
      </c>
      <c r="B34" s="22">
        <v>1346</v>
      </c>
      <c r="C34" s="22">
        <v>1548</v>
      </c>
      <c r="D34" s="22">
        <v>1356</v>
      </c>
      <c r="E34" s="22">
        <v>1250</v>
      </c>
      <c r="F34" s="22">
        <v>1178</v>
      </c>
      <c r="G34" s="22">
        <v>1000</v>
      </c>
    </row>
    <row r="35" spans="1:7" ht="13.5">
      <c r="A35" s="6" t="s">
        <v>188</v>
      </c>
      <c r="B35" s="22">
        <v>5197</v>
      </c>
      <c r="C35" s="22">
        <v>4664</v>
      </c>
      <c r="D35" s="22">
        <v>4427</v>
      </c>
      <c r="E35" s="22">
        <v>4118</v>
      </c>
      <c r="F35" s="22">
        <v>4498</v>
      </c>
      <c r="G35" s="22">
        <v>4256</v>
      </c>
    </row>
    <row r="36" spans="1:7" ht="13.5">
      <c r="A36" s="6" t="s">
        <v>189</v>
      </c>
      <c r="B36" s="22">
        <v>1985</v>
      </c>
      <c r="C36" s="22">
        <v>2044</v>
      </c>
      <c r="D36" s="22">
        <v>2069</v>
      </c>
      <c r="E36" s="22">
        <v>2233</v>
      </c>
      <c r="F36" s="22">
        <v>2267</v>
      </c>
      <c r="G36" s="22">
        <v>1978</v>
      </c>
    </row>
    <row r="37" spans="1:7" ht="13.5">
      <c r="A37" s="6" t="s">
        <v>190</v>
      </c>
      <c r="B37" s="22">
        <v>764</v>
      </c>
      <c r="C37" s="22">
        <v>756</v>
      </c>
      <c r="D37" s="22">
        <v>581</v>
      </c>
      <c r="E37" s="22">
        <v>897</v>
      </c>
      <c r="F37" s="22">
        <v>947</v>
      </c>
      <c r="G37" s="22">
        <v>909</v>
      </c>
    </row>
    <row r="38" spans="1:7" ht="13.5">
      <c r="A38" s="6" t="s">
        <v>191</v>
      </c>
      <c r="B38" s="22">
        <v>1854</v>
      </c>
      <c r="C38" s="22">
        <v>2013</v>
      </c>
      <c r="D38" s="22">
        <v>1388</v>
      </c>
      <c r="E38" s="22">
        <v>1914</v>
      </c>
      <c r="F38" s="22">
        <v>1832</v>
      </c>
      <c r="G38" s="22">
        <v>1564</v>
      </c>
    </row>
    <row r="39" spans="1:7" ht="13.5">
      <c r="A39" s="6" t="s">
        <v>192</v>
      </c>
      <c r="B39" s="22">
        <v>4604</v>
      </c>
      <c r="C39" s="22">
        <v>4814</v>
      </c>
      <c r="D39" s="22">
        <v>4623</v>
      </c>
      <c r="E39" s="22">
        <v>5045</v>
      </c>
      <c r="F39" s="22">
        <v>5047</v>
      </c>
      <c r="G39" s="22">
        <v>4452</v>
      </c>
    </row>
    <row r="40" spans="1:7" ht="14.25" thickBot="1">
      <c r="A40" s="25" t="s">
        <v>193</v>
      </c>
      <c r="B40" s="23">
        <v>13320</v>
      </c>
      <c r="C40" s="23">
        <v>15453</v>
      </c>
      <c r="D40" s="23">
        <v>20400</v>
      </c>
      <c r="E40" s="23">
        <v>22180</v>
      </c>
      <c r="F40" s="23">
        <v>10501</v>
      </c>
      <c r="G40" s="23">
        <v>6987</v>
      </c>
    </row>
    <row r="41" spans="1:7" ht="14.25" thickTop="1">
      <c r="A41" s="6" t="s">
        <v>194</v>
      </c>
      <c r="B41" s="22">
        <v>703</v>
      </c>
      <c r="C41" s="22"/>
      <c r="D41" s="22"/>
      <c r="E41" s="22">
        <v>177</v>
      </c>
      <c r="F41" s="22"/>
      <c r="G41" s="22"/>
    </row>
    <row r="42" spans="1:7" ht="13.5">
      <c r="A42" s="6" t="s">
        <v>195</v>
      </c>
      <c r="B42" s="22">
        <v>427</v>
      </c>
      <c r="C42" s="22">
        <v>95</v>
      </c>
      <c r="D42" s="22"/>
      <c r="E42" s="22">
        <v>82</v>
      </c>
      <c r="F42" s="22">
        <v>6488</v>
      </c>
      <c r="G42" s="22">
        <v>137</v>
      </c>
    </row>
    <row r="43" spans="1:7" ht="13.5">
      <c r="A43" s="6" t="s">
        <v>196</v>
      </c>
      <c r="B43" s="22"/>
      <c r="C43" s="22">
        <v>298</v>
      </c>
      <c r="D43" s="22"/>
      <c r="E43" s="22"/>
      <c r="F43" s="22"/>
      <c r="G43" s="22"/>
    </row>
    <row r="44" spans="1:7" ht="13.5">
      <c r="A44" s="6" t="s">
        <v>85</v>
      </c>
      <c r="B44" s="22">
        <v>83</v>
      </c>
      <c r="C44" s="22">
        <v>403</v>
      </c>
      <c r="D44" s="22">
        <v>4</v>
      </c>
      <c r="E44" s="22">
        <v>22</v>
      </c>
      <c r="F44" s="22">
        <v>10</v>
      </c>
      <c r="G44" s="22">
        <v>111</v>
      </c>
    </row>
    <row r="45" spans="1:7" ht="13.5">
      <c r="A45" s="6" t="s">
        <v>197</v>
      </c>
      <c r="B45" s="22">
        <v>1213</v>
      </c>
      <c r="C45" s="22">
        <v>796</v>
      </c>
      <c r="D45" s="22">
        <v>493</v>
      </c>
      <c r="E45" s="22">
        <v>926</v>
      </c>
      <c r="F45" s="22">
        <v>7317</v>
      </c>
      <c r="G45" s="22">
        <v>1114</v>
      </c>
    </row>
    <row r="46" spans="1:7" ht="13.5">
      <c r="A46" s="6" t="s">
        <v>198</v>
      </c>
      <c r="B46" s="22">
        <v>1570</v>
      </c>
      <c r="C46" s="22">
        <v>677</v>
      </c>
      <c r="D46" s="22"/>
      <c r="E46" s="22">
        <v>144</v>
      </c>
      <c r="F46" s="22">
        <v>861</v>
      </c>
      <c r="G46" s="22">
        <v>848</v>
      </c>
    </row>
    <row r="47" spans="1:7" ht="13.5">
      <c r="A47" s="6" t="s">
        <v>199</v>
      </c>
      <c r="B47" s="22">
        <v>338</v>
      </c>
      <c r="C47" s="22">
        <v>370</v>
      </c>
      <c r="D47" s="22"/>
      <c r="E47" s="22">
        <v>412</v>
      </c>
      <c r="F47" s="22">
        <v>997</v>
      </c>
      <c r="G47" s="22">
        <v>447</v>
      </c>
    </row>
    <row r="48" spans="1:7" ht="13.5">
      <c r="A48" s="6" t="s">
        <v>200</v>
      </c>
      <c r="B48" s="22">
        <v>312</v>
      </c>
      <c r="C48" s="22">
        <v>314</v>
      </c>
      <c r="D48" s="22"/>
      <c r="E48" s="22">
        <v>162</v>
      </c>
      <c r="F48" s="22">
        <v>82</v>
      </c>
      <c r="G48" s="22">
        <v>17</v>
      </c>
    </row>
    <row r="49" spans="1:7" ht="13.5">
      <c r="A49" s="6" t="s">
        <v>201</v>
      </c>
      <c r="B49" s="22">
        <v>280</v>
      </c>
      <c r="C49" s="22"/>
      <c r="D49" s="22"/>
      <c r="E49" s="22"/>
      <c r="F49" s="22"/>
      <c r="G49" s="22"/>
    </row>
    <row r="50" spans="1:7" ht="13.5">
      <c r="A50" s="6" t="s">
        <v>202</v>
      </c>
      <c r="B50" s="22"/>
      <c r="C50" s="22">
        <v>10681</v>
      </c>
      <c r="D50" s="22"/>
      <c r="E50" s="22">
        <v>492</v>
      </c>
      <c r="F50" s="22"/>
      <c r="G50" s="22">
        <v>869</v>
      </c>
    </row>
    <row r="51" spans="1:7" ht="13.5">
      <c r="A51" s="6" t="s">
        <v>85</v>
      </c>
      <c r="B51" s="22">
        <v>279</v>
      </c>
      <c r="C51" s="22">
        <v>1290</v>
      </c>
      <c r="D51" s="22">
        <v>1864</v>
      </c>
      <c r="E51" s="22">
        <v>114</v>
      </c>
      <c r="F51" s="22">
        <v>13</v>
      </c>
      <c r="G51" s="22">
        <v>130</v>
      </c>
    </row>
    <row r="52" spans="1:7" ht="13.5">
      <c r="A52" s="6" t="s">
        <v>203</v>
      </c>
      <c r="B52" s="22">
        <v>2780</v>
      </c>
      <c r="C52" s="22">
        <v>13333</v>
      </c>
      <c r="D52" s="22">
        <v>11613</v>
      </c>
      <c r="E52" s="22">
        <v>2766</v>
      </c>
      <c r="F52" s="22">
        <v>7803</v>
      </c>
      <c r="G52" s="22">
        <v>4353</v>
      </c>
    </row>
    <row r="53" spans="1:7" ht="13.5">
      <c r="A53" s="7" t="s">
        <v>204</v>
      </c>
      <c r="B53" s="22">
        <v>11753</v>
      </c>
      <c r="C53" s="22">
        <v>2916</v>
      </c>
      <c r="D53" s="22">
        <v>9280</v>
      </c>
      <c r="E53" s="22">
        <v>20340</v>
      </c>
      <c r="F53" s="22">
        <v>10014</v>
      </c>
      <c r="G53" s="22">
        <v>3748</v>
      </c>
    </row>
    <row r="54" spans="1:7" ht="13.5">
      <c r="A54" s="7" t="s">
        <v>205</v>
      </c>
      <c r="B54" s="22">
        <v>1803</v>
      </c>
      <c r="C54" s="22">
        <v>4446</v>
      </c>
      <c r="D54" s="22">
        <v>6299</v>
      </c>
      <c r="E54" s="22">
        <v>5331</v>
      </c>
      <c r="F54" s="22">
        <v>4637</v>
      </c>
      <c r="G54" s="22">
        <v>1307</v>
      </c>
    </row>
    <row r="55" spans="1:7" ht="13.5">
      <c r="A55" s="7" t="s">
        <v>206</v>
      </c>
      <c r="B55" s="22">
        <v>6778</v>
      </c>
      <c r="C55" s="22">
        <v>-3339</v>
      </c>
      <c r="D55" s="22">
        <v>-1559</v>
      </c>
      <c r="E55" s="22">
        <v>2967</v>
      </c>
      <c r="F55" s="22">
        <v>-352</v>
      </c>
      <c r="G55" s="22">
        <v>1042</v>
      </c>
    </row>
    <row r="56" spans="1:7" ht="13.5">
      <c r="A56" s="7" t="s">
        <v>207</v>
      </c>
      <c r="B56" s="22">
        <v>8581</v>
      </c>
      <c r="C56" s="22">
        <v>1107</v>
      </c>
      <c r="D56" s="22">
        <v>4740</v>
      </c>
      <c r="E56" s="22">
        <v>8298</v>
      </c>
      <c r="F56" s="22">
        <v>4285</v>
      </c>
      <c r="G56" s="22">
        <v>2349</v>
      </c>
    </row>
    <row r="57" spans="1:7" ht="14.25" thickBot="1">
      <c r="A57" s="7" t="s">
        <v>208</v>
      </c>
      <c r="B57" s="22">
        <v>3172</v>
      </c>
      <c r="C57" s="22">
        <v>1808</v>
      </c>
      <c r="D57" s="22">
        <v>4540</v>
      </c>
      <c r="E57" s="22">
        <v>12041</v>
      </c>
      <c r="F57" s="22">
        <v>5729</v>
      </c>
      <c r="G57" s="22">
        <v>1399</v>
      </c>
    </row>
    <row r="58" spans="1:7" ht="14.25" thickTop="1">
      <c r="A58" s="8"/>
      <c r="B58" s="24"/>
      <c r="C58" s="24"/>
      <c r="D58" s="24"/>
      <c r="E58" s="24"/>
      <c r="F58" s="24"/>
      <c r="G58" s="24"/>
    </row>
    <row r="60" ht="13.5">
      <c r="A60" s="20" t="s">
        <v>157</v>
      </c>
    </row>
    <row r="61" ht="13.5">
      <c r="A61" s="20" t="s">
        <v>158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153</v>
      </c>
      <c r="B2" s="14">
        <v>3941</v>
      </c>
      <c r="C2" s="14"/>
      <c r="D2" s="14"/>
      <c r="E2" s="14"/>
      <c r="F2" s="14"/>
      <c r="G2" s="14"/>
    </row>
    <row r="3" spans="1:7" ht="14.25" thickBot="1">
      <c r="A3" s="11" t="s">
        <v>154</v>
      </c>
      <c r="B3" s="1" t="s">
        <v>155</v>
      </c>
      <c r="C3" s="1"/>
      <c r="D3" s="1"/>
      <c r="E3" s="1"/>
      <c r="F3" s="1"/>
      <c r="G3" s="1"/>
    </row>
    <row r="4" spans="1:7" ht="14.25" thickTop="1">
      <c r="A4" s="10" t="s">
        <v>56</v>
      </c>
      <c r="B4" s="15" t="str">
        <f>HYPERLINK("http://www.kabupro.jp/mark/20130628/S000DVBC.htm","有価証券報告書")</f>
        <v>有価証券報告書</v>
      </c>
      <c r="C4" s="15" t="str">
        <f>HYPERLINK("http://www.kabupro.jp/mark/20130628/S000DVBC.htm","有価証券報告書")</f>
        <v>有価証券報告書</v>
      </c>
      <c r="D4" s="15" t="str">
        <f>HYPERLINK("http://www.kabupro.jp/mark/20110630/S0008RYZ.htm","有価証券報告書")</f>
        <v>有価証券報告書</v>
      </c>
      <c r="E4" s="15" t="str">
        <f>HYPERLINK("http://www.kabupro.jp/mark/20110630/S0008RYZ.htm","有価証券報告書")</f>
        <v>有価証券報告書</v>
      </c>
      <c r="F4" s="15" t="str">
        <f>HYPERLINK("http://www.kabupro.jp/mark/20090629/S0003ENR.htm","有価証券報告書")</f>
        <v>有価証券報告書</v>
      </c>
      <c r="G4" s="15" t="str">
        <f>HYPERLINK("http://www.kabupro.jp/mark/20090629/S0003ENR.htm","有価証券報告書")</f>
        <v>有価証券報告書</v>
      </c>
    </row>
    <row r="5" spans="1:7" ht="14.25" thickBot="1">
      <c r="A5" s="11" t="s">
        <v>57</v>
      </c>
      <c r="B5" s="1" t="s">
        <v>63</v>
      </c>
      <c r="C5" s="1" t="s">
        <v>63</v>
      </c>
      <c r="D5" s="1" t="s">
        <v>67</v>
      </c>
      <c r="E5" s="1" t="s">
        <v>67</v>
      </c>
      <c r="F5" s="1" t="s">
        <v>70</v>
      </c>
      <c r="G5" s="1" t="s">
        <v>70</v>
      </c>
    </row>
    <row r="6" spans="1:7" ht="15" thickBot="1" thickTop="1">
      <c r="A6" s="10" t="s">
        <v>58</v>
      </c>
      <c r="B6" s="18" t="s">
        <v>156</v>
      </c>
      <c r="C6" s="19"/>
      <c r="D6" s="19"/>
      <c r="E6" s="19"/>
      <c r="F6" s="19"/>
      <c r="G6" s="19"/>
    </row>
    <row r="7" spans="1:7" ht="14.25" thickTop="1">
      <c r="A7" s="12" t="s">
        <v>59</v>
      </c>
      <c r="B7" s="16" t="s">
        <v>64</v>
      </c>
      <c r="C7" s="16" t="s">
        <v>64</v>
      </c>
      <c r="D7" s="16" t="s">
        <v>64</v>
      </c>
      <c r="E7" s="16" t="s">
        <v>64</v>
      </c>
      <c r="F7" s="16" t="s">
        <v>64</v>
      </c>
      <c r="G7" s="16" t="s">
        <v>64</v>
      </c>
    </row>
    <row r="8" spans="1:7" ht="13.5">
      <c r="A8" s="13" t="s">
        <v>60</v>
      </c>
      <c r="B8" s="17"/>
      <c r="C8" s="17"/>
      <c r="D8" s="17"/>
      <c r="E8" s="17"/>
      <c r="F8" s="17"/>
      <c r="G8" s="17"/>
    </row>
    <row r="9" spans="1:7" ht="13.5">
      <c r="A9" s="13" t="s">
        <v>61</v>
      </c>
      <c r="B9" s="17" t="s">
        <v>65</v>
      </c>
      <c r="C9" s="17" t="s">
        <v>66</v>
      </c>
      <c r="D9" s="17" t="s">
        <v>68</v>
      </c>
      <c r="E9" s="17" t="s">
        <v>69</v>
      </c>
      <c r="F9" s="17" t="s">
        <v>71</v>
      </c>
      <c r="G9" s="17" t="s">
        <v>72</v>
      </c>
    </row>
    <row r="10" spans="1:7" ht="14.25" thickBot="1">
      <c r="A10" s="13" t="s">
        <v>62</v>
      </c>
      <c r="B10" s="17" t="s">
        <v>74</v>
      </c>
      <c r="C10" s="17" t="s">
        <v>74</v>
      </c>
      <c r="D10" s="17" t="s">
        <v>74</v>
      </c>
      <c r="E10" s="17" t="s">
        <v>74</v>
      </c>
      <c r="F10" s="17" t="s">
        <v>74</v>
      </c>
      <c r="G10" s="17" t="s">
        <v>74</v>
      </c>
    </row>
    <row r="11" spans="1:7" ht="14.25" thickTop="1">
      <c r="A11" s="9" t="s">
        <v>73</v>
      </c>
      <c r="B11" s="21">
        <v>7442</v>
      </c>
      <c r="C11" s="21">
        <v>5206</v>
      </c>
      <c r="D11" s="21">
        <v>5202</v>
      </c>
      <c r="E11" s="21">
        <v>6459</v>
      </c>
      <c r="F11" s="21">
        <v>4326</v>
      </c>
      <c r="G11" s="21">
        <v>1901</v>
      </c>
    </row>
    <row r="12" spans="1:7" ht="13.5">
      <c r="A12" s="2" t="s">
        <v>75</v>
      </c>
      <c r="B12" s="22">
        <v>5504</v>
      </c>
      <c r="C12" s="22">
        <v>6516</v>
      </c>
      <c r="D12" s="22">
        <v>7185</v>
      </c>
      <c r="E12" s="22">
        <v>5036</v>
      </c>
      <c r="F12" s="22">
        <v>4844</v>
      </c>
      <c r="G12" s="22">
        <v>5379</v>
      </c>
    </row>
    <row r="13" spans="1:7" ht="13.5">
      <c r="A13" s="2" t="s">
        <v>76</v>
      </c>
      <c r="B13" s="22">
        <v>78151</v>
      </c>
      <c r="C13" s="22">
        <v>78767</v>
      </c>
      <c r="D13" s="22">
        <v>69197</v>
      </c>
      <c r="E13" s="22">
        <v>67714</v>
      </c>
      <c r="F13" s="22">
        <v>67595</v>
      </c>
      <c r="G13" s="22">
        <v>68088</v>
      </c>
    </row>
    <row r="14" spans="1:7" ht="13.5">
      <c r="A14" s="2" t="s">
        <v>77</v>
      </c>
      <c r="B14" s="22"/>
      <c r="C14" s="22">
        <v>2000</v>
      </c>
      <c r="D14" s="22">
        <v>2000</v>
      </c>
      <c r="E14" s="22"/>
      <c r="F14" s="22"/>
      <c r="G14" s="22"/>
    </row>
    <row r="15" spans="1:7" ht="13.5">
      <c r="A15" s="2" t="s">
        <v>78</v>
      </c>
      <c r="B15" s="22">
        <v>6890</v>
      </c>
      <c r="C15" s="22">
        <v>6213</v>
      </c>
      <c r="D15" s="22">
        <v>6345</v>
      </c>
      <c r="E15" s="22">
        <v>5726</v>
      </c>
      <c r="F15" s="22">
        <v>6589</v>
      </c>
      <c r="G15" s="22"/>
    </row>
    <row r="16" spans="1:7" ht="13.5">
      <c r="A16" s="2" t="s">
        <v>79</v>
      </c>
      <c r="B16" s="22">
        <v>133</v>
      </c>
      <c r="C16" s="22">
        <v>161</v>
      </c>
      <c r="D16" s="22">
        <v>169</v>
      </c>
      <c r="E16" s="22">
        <v>169</v>
      </c>
      <c r="F16" s="22">
        <v>230</v>
      </c>
      <c r="G16" s="22">
        <v>195</v>
      </c>
    </row>
    <row r="17" spans="1:7" ht="13.5">
      <c r="A17" s="2" t="s">
        <v>80</v>
      </c>
      <c r="B17" s="22">
        <v>5793</v>
      </c>
      <c r="C17" s="22">
        <v>6516</v>
      </c>
      <c r="D17" s="22">
        <v>5273</v>
      </c>
      <c r="E17" s="22">
        <v>5507</v>
      </c>
      <c r="F17" s="22">
        <v>5923</v>
      </c>
      <c r="G17" s="22"/>
    </row>
    <row r="18" spans="1:7" ht="13.5">
      <c r="A18" s="2" t="s">
        <v>81</v>
      </c>
      <c r="B18" s="22">
        <v>109</v>
      </c>
      <c r="C18" s="22">
        <v>120</v>
      </c>
      <c r="D18" s="22">
        <v>104</v>
      </c>
      <c r="E18" s="22">
        <v>146</v>
      </c>
      <c r="F18" s="22">
        <v>118</v>
      </c>
      <c r="G18" s="22"/>
    </row>
    <row r="19" spans="1:7" ht="13.5">
      <c r="A19" s="2" t="s">
        <v>82</v>
      </c>
      <c r="B19" s="22">
        <v>1686</v>
      </c>
      <c r="C19" s="22">
        <v>1908</v>
      </c>
      <c r="D19" s="22">
        <v>2301</v>
      </c>
      <c r="E19" s="22">
        <v>2954</v>
      </c>
      <c r="F19" s="22">
        <v>2580</v>
      </c>
      <c r="G19" s="22">
        <v>1425</v>
      </c>
    </row>
    <row r="20" spans="1:7" ht="13.5">
      <c r="A20" s="2" t="s">
        <v>83</v>
      </c>
      <c r="B20" s="22">
        <v>12271</v>
      </c>
      <c r="C20" s="22">
        <v>13976</v>
      </c>
      <c r="D20" s="22">
        <v>13424</v>
      </c>
      <c r="E20" s="22">
        <v>14950</v>
      </c>
      <c r="F20" s="22">
        <v>16012</v>
      </c>
      <c r="G20" s="22">
        <v>13997</v>
      </c>
    </row>
    <row r="21" spans="1:7" ht="13.5">
      <c r="A21" s="2" t="s">
        <v>84</v>
      </c>
      <c r="B21" s="22">
        <v>2303</v>
      </c>
      <c r="C21" s="22">
        <v>1156</v>
      </c>
      <c r="D21" s="22">
        <v>1211</v>
      </c>
      <c r="E21" s="22">
        <v>912</v>
      </c>
      <c r="F21" s="22">
        <v>1133</v>
      </c>
      <c r="G21" s="22">
        <v>1656</v>
      </c>
    </row>
    <row r="22" spans="1:7" ht="13.5">
      <c r="A22" s="2" t="s">
        <v>85</v>
      </c>
      <c r="B22" s="22">
        <v>360</v>
      </c>
      <c r="C22" s="22">
        <v>314</v>
      </c>
      <c r="D22" s="22">
        <v>570</v>
      </c>
      <c r="E22" s="22">
        <v>226</v>
      </c>
      <c r="F22" s="22">
        <v>290</v>
      </c>
      <c r="G22" s="22">
        <v>300</v>
      </c>
    </row>
    <row r="23" spans="1:7" ht="13.5">
      <c r="A23" s="2" t="s">
        <v>86</v>
      </c>
      <c r="B23" s="22">
        <v>-358</v>
      </c>
      <c r="C23" s="22">
        <v>-405</v>
      </c>
      <c r="D23" s="22">
        <v>-492</v>
      </c>
      <c r="E23" s="22">
        <v>-1760</v>
      </c>
      <c r="F23" s="22">
        <v>-2349</v>
      </c>
      <c r="G23" s="22">
        <v>-677</v>
      </c>
    </row>
    <row r="24" spans="1:7" ht="13.5">
      <c r="A24" s="2" t="s">
        <v>87</v>
      </c>
      <c r="B24" s="22">
        <v>120289</v>
      </c>
      <c r="C24" s="22">
        <v>122453</v>
      </c>
      <c r="D24" s="22">
        <v>112493</v>
      </c>
      <c r="E24" s="22">
        <v>108042</v>
      </c>
      <c r="F24" s="22">
        <v>107296</v>
      </c>
      <c r="G24" s="22">
        <v>105249</v>
      </c>
    </row>
    <row r="25" spans="1:7" ht="13.5">
      <c r="A25" s="3" t="s">
        <v>88</v>
      </c>
      <c r="B25" s="22">
        <v>88808</v>
      </c>
      <c r="C25" s="22">
        <v>90445</v>
      </c>
      <c r="D25" s="22">
        <v>84884</v>
      </c>
      <c r="E25" s="22">
        <v>87587</v>
      </c>
      <c r="F25" s="22">
        <v>83377</v>
      </c>
      <c r="G25" s="22">
        <v>84232</v>
      </c>
    </row>
    <row r="26" spans="1:7" ht="13.5">
      <c r="A26" s="4" t="s">
        <v>89</v>
      </c>
      <c r="B26" s="22">
        <v>-57331</v>
      </c>
      <c r="C26" s="22">
        <v>-57223</v>
      </c>
      <c r="D26" s="22">
        <v>-55896</v>
      </c>
      <c r="E26" s="22">
        <v>-56632</v>
      </c>
      <c r="F26" s="22">
        <v>-54939</v>
      </c>
      <c r="G26" s="22">
        <v>-54298</v>
      </c>
    </row>
    <row r="27" spans="1:7" ht="13.5">
      <c r="A27" s="4" t="s">
        <v>90</v>
      </c>
      <c r="B27" s="22">
        <v>31477</v>
      </c>
      <c r="C27" s="22">
        <v>33222</v>
      </c>
      <c r="D27" s="22">
        <v>28987</v>
      </c>
      <c r="E27" s="22">
        <v>30955</v>
      </c>
      <c r="F27" s="22">
        <v>28438</v>
      </c>
      <c r="G27" s="22">
        <v>29934</v>
      </c>
    </row>
    <row r="28" spans="1:7" ht="13.5">
      <c r="A28" s="3" t="s">
        <v>91</v>
      </c>
      <c r="B28" s="22">
        <v>16645</v>
      </c>
      <c r="C28" s="22">
        <v>16881</v>
      </c>
      <c r="D28" s="22">
        <v>16275</v>
      </c>
      <c r="E28" s="22">
        <v>16551</v>
      </c>
      <c r="F28" s="22">
        <v>15781</v>
      </c>
      <c r="G28" s="22">
        <v>15683</v>
      </c>
    </row>
    <row r="29" spans="1:7" ht="13.5">
      <c r="A29" s="4" t="s">
        <v>89</v>
      </c>
      <c r="B29" s="22">
        <v>-13577</v>
      </c>
      <c r="C29" s="22">
        <v>-13446</v>
      </c>
      <c r="D29" s="22">
        <v>-13079</v>
      </c>
      <c r="E29" s="22">
        <v>-13161</v>
      </c>
      <c r="F29" s="22">
        <v>-12831</v>
      </c>
      <c r="G29" s="22">
        <v>-12540</v>
      </c>
    </row>
    <row r="30" spans="1:7" ht="13.5">
      <c r="A30" s="4" t="s">
        <v>92</v>
      </c>
      <c r="B30" s="22">
        <v>3068</v>
      </c>
      <c r="C30" s="22">
        <v>3434</v>
      </c>
      <c r="D30" s="22">
        <v>3196</v>
      </c>
      <c r="E30" s="22">
        <v>3389</v>
      </c>
      <c r="F30" s="22">
        <v>2950</v>
      </c>
      <c r="G30" s="22">
        <v>3143</v>
      </c>
    </row>
    <row r="31" spans="1:7" ht="13.5">
      <c r="A31" s="3" t="s">
        <v>93</v>
      </c>
      <c r="B31" s="22">
        <v>242815</v>
      </c>
      <c r="C31" s="22">
        <v>241089</v>
      </c>
      <c r="D31" s="22">
        <v>231779</v>
      </c>
      <c r="E31" s="22">
        <v>234203</v>
      </c>
      <c r="F31" s="22">
        <v>227726</v>
      </c>
      <c r="G31" s="22">
        <v>223483</v>
      </c>
    </row>
    <row r="32" spans="1:7" ht="13.5">
      <c r="A32" s="4" t="s">
        <v>89</v>
      </c>
      <c r="B32" s="22">
        <v>-199035</v>
      </c>
      <c r="C32" s="22">
        <v>-194220</v>
      </c>
      <c r="D32" s="22">
        <v>-189501</v>
      </c>
      <c r="E32" s="22">
        <v>-188438</v>
      </c>
      <c r="F32" s="22">
        <v>-181772</v>
      </c>
      <c r="G32" s="22">
        <v>-172978</v>
      </c>
    </row>
    <row r="33" spans="1:7" ht="13.5">
      <c r="A33" s="4" t="s">
        <v>94</v>
      </c>
      <c r="B33" s="22">
        <v>43779</v>
      </c>
      <c r="C33" s="22">
        <v>46869</v>
      </c>
      <c r="D33" s="22">
        <v>42278</v>
      </c>
      <c r="E33" s="22">
        <v>45764</v>
      </c>
      <c r="F33" s="22">
        <v>45953</v>
      </c>
      <c r="G33" s="22">
        <v>50505</v>
      </c>
    </row>
    <row r="34" spans="1:7" ht="13.5">
      <c r="A34" s="3" t="s">
        <v>95</v>
      </c>
      <c r="B34" s="22">
        <v>1068</v>
      </c>
      <c r="C34" s="22">
        <v>1150</v>
      </c>
      <c r="D34" s="22">
        <v>1380</v>
      </c>
      <c r="E34" s="22">
        <v>1419</v>
      </c>
      <c r="F34" s="22">
        <v>1362</v>
      </c>
      <c r="G34" s="22">
        <v>1329</v>
      </c>
    </row>
    <row r="35" spans="1:7" ht="13.5">
      <c r="A35" s="4" t="s">
        <v>89</v>
      </c>
      <c r="B35" s="22">
        <v>-963</v>
      </c>
      <c r="C35" s="22">
        <v>-1040</v>
      </c>
      <c r="D35" s="22">
        <v>-1196</v>
      </c>
      <c r="E35" s="22">
        <v>-1177</v>
      </c>
      <c r="F35" s="22">
        <v>-1114</v>
      </c>
      <c r="G35" s="22">
        <v>-1048</v>
      </c>
    </row>
    <row r="36" spans="1:7" ht="13.5">
      <c r="A36" s="4" t="s">
        <v>96</v>
      </c>
      <c r="B36" s="22">
        <v>105</v>
      </c>
      <c r="C36" s="22">
        <v>109</v>
      </c>
      <c r="D36" s="22">
        <v>183</v>
      </c>
      <c r="E36" s="22">
        <v>242</v>
      </c>
      <c r="F36" s="22">
        <v>247</v>
      </c>
      <c r="G36" s="22">
        <v>281</v>
      </c>
    </row>
    <row r="37" spans="1:7" ht="13.5">
      <c r="A37" s="3" t="s">
        <v>97</v>
      </c>
      <c r="B37" s="22">
        <v>10986</v>
      </c>
      <c r="C37" s="22">
        <v>10865</v>
      </c>
      <c r="D37" s="22">
        <v>10726</v>
      </c>
      <c r="E37" s="22">
        <v>10710</v>
      </c>
      <c r="F37" s="22">
        <v>10613</v>
      </c>
      <c r="G37" s="22">
        <v>10468</v>
      </c>
    </row>
    <row r="38" spans="1:7" ht="13.5">
      <c r="A38" s="4" t="s">
        <v>89</v>
      </c>
      <c r="B38" s="22">
        <v>-8716</v>
      </c>
      <c r="C38" s="22">
        <v>-8530</v>
      </c>
      <c r="D38" s="22">
        <v>-8456</v>
      </c>
      <c r="E38" s="22">
        <v>-8359</v>
      </c>
      <c r="F38" s="22">
        <v>-8103</v>
      </c>
      <c r="G38" s="22">
        <v>-7791</v>
      </c>
    </row>
    <row r="39" spans="1:7" ht="13.5">
      <c r="A39" s="4" t="s">
        <v>98</v>
      </c>
      <c r="B39" s="22">
        <v>2269</v>
      </c>
      <c r="C39" s="22">
        <v>2335</v>
      </c>
      <c r="D39" s="22">
        <v>2269</v>
      </c>
      <c r="E39" s="22">
        <v>2350</v>
      </c>
      <c r="F39" s="22">
        <v>2510</v>
      </c>
      <c r="G39" s="22">
        <v>2677</v>
      </c>
    </row>
    <row r="40" spans="1:7" ht="13.5">
      <c r="A40" s="3" t="s">
        <v>99</v>
      </c>
      <c r="B40" s="22">
        <v>63111</v>
      </c>
      <c r="C40" s="22">
        <v>64578</v>
      </c>
      <c r="D40" s="22">
        <v>58977</v>
      </c>
      <c r="E40" s="22">
        <v>59089</v>
      </c>
      <c r="F40" s="22">
        <v>59288</v>
      </c>
      <c r="G40" s="22">
        <v>58206</v>
      </c>
    </row>
    <row r="41" spans="1:7" ht="13.5">
      <c r="A41" s="3" t="s">
        <v>100</v>
      </c>
      <c r="B41" s="22">
        <v>3082</v>
      </c>
      <c r="C41" s="22">
        <v>2013</v>
      </c>
      <c r="D41" s="22">
        <v>1639</v>
      </c>
      <c r="E41" s="22">
        <v>1281</v>
      </c>
      <c r="F41" s="22">
        <v>440</v>
      </c>
      <c r="G41" s="22"/>
    </row>
    <row r="42" spans="1:7" ht="13.5">
      <c r="A42" s="4" t="s">
        <v>89</v>
      </c>
      <c r="B42" s="22">
        <v>-1363</v>
      </c>
      <c r="C42" s="22">
        <v>-851</v>
      </c>
      <c r="D42" s="22">
        <v>-500</v>
      </c>
      <c r="E42" s="22">
        <v>-215</v>
      </c>
      <c r="F42" s="22">
        <v>-36</v>
      </c>
      <c r="G42" s="22"/>
    </row>
    <row r="43" spans="1:7" ht="13.5">
      <c r="A43" s="4" t="s">
        <v>100</v>
      </c>
      <c r="B43" s="22">
        <v>1719</v>
      </c>
      <c r="C43" s="22">
        <v>1161</v>
      </c>
      <c r="D43" s="22">
        <v>1138</v>
      </c>
      <c r="E43" s="22">
        <v>1065</v>
      </c>
      <c r="F43" s="22">
        <v>404</v>
      </c>
      <c r="G43" s="22"/>
    </row>
    <row r="44" spans="1:7" ht="13.5">
      <c r="A44" s="3" t="s">
        <v>101</v>
      </c>
      <c r="B44" s="22">
        <v>5190</v>
      </c>
      <c r="C44" s="22">
        <v>1872</v>
      </c>
      <c r="D44" s="22">
        <v>2588</v>
      </c>
      <c r="E44" s="22">
        <v>2240</v>
      </c>
      <c r="F44" s="22">
        <v>1845</v>
      </c>
      <c r="G44" s="22">
        <v>2575</v>
      </c>
    </row>
    <row r="45" spans="1:7" ht="13.5">
      <c r="A45" s="3" t="s">
        <v>102</v>
      </c>
      <c r="B45" s="22">
        <v>150722</v>
      </c>
      <c r="C45" s="22">
        <v>153584</v>
      </c>
      <c r="D45" s="22">
        <v>139620</v>
      </c>
      <c r="E45" s="22">
        <v>145098</v>
      </c>
      <c r="F45" s="22">
        <v>141638</v>
      </c>
      <c r="G45" s="22">
        <v>147324</v>
      </c>
    </row>
    <row r="46" spans="1:7" ht="13.5">
      <c r="A46" s="3" t="s">
        <v>103</v>
      </c>
      <c r="B46" s="22">
        <v>384</v>
      </c>
      <c r="C46" s="22">
        <v>390</v>
      </c>
      <c r="D46" s="22">
        <v>390</v>
      </c>
      <c r="E46" s="22">
        <v>381</v>
      </c>
      <c r="F46" s="22">
        <v>381</v>
      </c>
      <c r="G46" s="22">
        <v>381</v>
      </c>
    </row>
    <row r="47" spans="1:7" ht="13.5">
      <c r="A47" s="3" t="s">
        <v>104</v>
      </c>
      <c r="B47" s="22">
        <v>2522</v>
      </c>
      <c r="C47" s="22">
        <v>2742</v>
      </c>
      <c r="D47" s="22">
        <v>2976</v>
      </c>
      <c r="E47" s="22">
        <v>3612</v>
      </c>
      <c r="F47" s="22">
        <v>4091</v>
      </c>
      <c r="G47" s="22">
        <v>3724</v>
      </c>
    </row>
    <row r="48" spans="1:7" ht="13.5">
      <c r="A48" s="3" t="s">
        <v>100</v>
      </c>
      <c r="B48" s="22">
        <v>165</v>
      </c>
      <c r="C48" s="22">
        <v>54</v>
      </c>
      <c r="D48" s="22">
        <v>75</v>
      </c>
      <c r="E48" s="22">
        <v>75</v>
      </c>
      <c r="F48" s="22">
        <v>12</v>
      </c>
      <c r="G48" s="22"/>
    </row>
    <row r="49" spans="1:7" ht="13.5">
      <c r="A49" s="3" t="s">
        <v>85</v>
      </c>
      <c r="B49" s="22">
        <v>107</v>
      </c>
      <c r="C49" s="22">
        <v>116</v>
      </c>
      <c r="D49" s="22">
        <v>126</v>
      </c>
      <c r="E49" s="22">
        <v>135</v>
      </c>
      <c r="F49" s="22">
        <v>143</v>
      </c>
      <c r="G49" s="22">
        <v>73</v>
      </c>
    </row>
    <row r="50" spans="1:7" ht="13.5">
      <c r="A50" s="3" t="s">
        <v>105</v>
      </c>
      <c r="B50" s="22">
        <v>3180</v>
      </c>
      <c r="C50" s="22">
        <v>3305</v>
      </c>
      <c r="D50" s="22">
        <v>3569</v>
      </c>
      <c r="E50" s="22">
        <v>4204</v>
      </c>
      <c r="F50" s="22">
        <v>4629</v>
      </c>
      <c r="G50" s="22">
        <v>4179</v>
      </c>
    </row>
    <row r="51" spans="1:7" ht="13.5">
      <c r="A51" s="3" t="s">
        <v>106</v>
      </c>
      <c r="B51" s="22">
        <v>50367</v>
      </c>
      <c r="C51" s="22">
        <v>42240</v>
      </c>
      <c r="D51" s="22">
        <v>40175</v>
      </c>
      <c r="E51" s="22">
        <v>46027</v>
      </c>
      <c r="F51" s="22">
        <v>39107</v>
      </c>
      <c r="G51" s="22">
        <v>51796</v>
      </c>
    </row>
    <row r="52" spans="1:7" ht="13.5">
      <c r="A52" s="3" t="s">
        <v>107</v>
      </c>
      <c r="B52" s="22">
        <v>46178</v>
      </c>
      <c r="C52" s="22">
        <v>42607</v>
      </c>
      <c r="D52" s="22">
        <v>34898</v>
      </c>
      <c r="E52" s="22">
        <v>34010</v>
      </c>
      <c r="F52" s="22">
        <v>25677</v>
      </c>
      <c r="G52" s="22">
        <v>28174</v>
      </c>
    </row>
    <row r="53" spans="1:7" ht="13.5">
      <c r="A53" s="3" t="s">
        <v>108</v>
      </c>
      <c r="B53" s="22">
        <v>46</v>
      </c>
      <c r="C53" s="22">
        <v>46</v>
      </c>
      <c r="D53" s="22">
        <v>26</v>
      </c>
      <c r="E53" s="22">
        <v>26</v>
      </c>
      <c r="F53" s="22">
        <v>26</v>
      </c>
      <c r="G53" s="22">
        <v>26</v>
      </c>
    </row>
    <row r="54" spans="1:7" ht="13.5">
      <c r="A54" s="3" t="s">
        <v>109</v>
      </c>
      <c r="B54" s="22">
        <v>18582</v>
      </c>
      <c r="C54" s="22">
        <v>17601</v>
      </c>
      <c r="D54" s="22">
        <v>15899</v>
      </c>
      <c r="E54" s="22">
        <v>11100</v>
      </c>
      <c r="F54" s="22">
        <v>11158</v>
      </c>
      <c r="G54" s="22">
        <v>9290</v>
      </c>
    </row>
    <row r="55" spans="1:7" ht="13.5">
      <c r="A55" s="3" t="s">
        <v>110</v>
      </c>
      <c r="B55" s="22">
        <v>6</v>
      </c>
      <c r="C55" s="22">
        <v>12</v>
      </c>
      <c r="D55" s="22">
        <v>2</v>
      </c>
      <c r="E55" s="22">
        <v>8</v>
      </c>
      <c r="F55" s="22">
        <v>16</v>
      </c>
      <c r="G55" s="22">
        <v>32</v>
      </c>
    </row>
    <row r="56" spans="1:7" ht="13.5">
      <c r="A56" s="3" t="s">
        <v>111</v>
      </c>
      <c r="B56" s="22">
        <v>6785</v>
      </c>
      <c r="C56" s="22">
        <v>5902</v>
      </c>
      <c r="D56" s="22">
        <v>3367</v>
      </c>
      <c r="E56" s="22">
        <v>4004</v>
      </c>
      <c r="F56" s="22">
        <v>5051</v>
      </c>
      <c r="G56" s="22">
        <v>5343</v>
      </c>
    </row>
    <row r="57" spans="1:7" ht="13.5">
      <c r="A57" s="3" t="s">
        <v>112</v>
      </c>
      <c r="B57" s="22">
        <v>42</v>
      </c>
      <c r="C57" s="22">
        <v>78</v>
      </c>
      <c r="D57" s="22">
        <v>110</v>
      </c>
      <c r="E57" s="22">
        <v>145</v>
      </c>
      <c r="F57" s="22">
        <v>131</v>
      </c>
      <c r="G57" s="22">
        <v>143</v>
      </c>
    </row>
    <row r="58" spans="1:7" ht="13.5">
      <c r="A58" s="3" t="s">
        <v>113</v>
      </c>
      <c r="B58" s="22">
        <v>798</v>
      </c>
      <c r="C58" s="22">
        <v>917</v>
      </c>
      <c r="D58" s="22">
        <v>860</v>
      </c>
      <c r="E58" s="22">
        <v>702</v>
      </c>
      <c r="F58" s="22">
        <v>696</v>
      </c>
      <c r="G58" s="22">
        <v>546</v>
      </c>
    </row>
    <row r="59" spans="1:7" ht="13.5">
      <c r="A59" s="3" t="s">
        <v>82</v>
      </c>
      <c r="B59" s="22"/>
      <c r="C59" s="22">
        <v>5383</v>
      </c>
      <c r="D59" s="22">
        <v>2069</v>
      </c>
      <c r="E59" s="22"/>
      <c r="F59" s="22">
        <v>5467</v>
      </c>
      <c r="G59" s="22">
        <v>789</v>
      </c>
    </row>
    <row r="60" spans="1:7" ht="13.5">
      <c r="A60" s="3" t="s">
        <v>85</v>
      </c>
      <c r="B60" s="22">
        <v>1945</v>
      </c>
      <c r="C60" s="22">
        <v>1931</v>
      </c>
      <c r="D60" s="22">
        <v>2027</v>
      </c>
      <c r="E60" s="22">
        <v>2207</v>
      </c>
      <c r="F60" s="22">
        <v>2131</v>
      </c>
      <c r="G60" s="22">
        <v>2020</v>
      </c>
    </row>
    <row r="61" spans="1:7" ht="13.5">
      <c r="A61" s="3" t="s">
        <v>86</v>
      </c>
      <c r="B61" s="22">
        <v>-691</v>
      </c>
      <c r="C61" s="22">
        <v>-720</v>
      </c>
      <c r="D61" s="22">
        <v>-809</v>
      </c>
      <c r="E61" s="22">
        <v>-1007</v>
      </c>
      <c r="F61" s="22">
        <v>-980</v>
      </c>
      <c r="G61" s="22">
        <v>-1192</v>
      </c>
    </row>
    <row r="62" spans="1:7" ht="13.5">
      <c r="A62" s="3" t="s">
        <v>114</v>
      </c>
      <c r="B62" s="22">
        <v>124061</v>
      </c>
      <c r="C62" s="22">
        <v>116001</v>
      </c>
      <c r="D62" s="22">
        <v>98628</v>
      </c>
      <c r="E62" s="22">
        <v>97226</v>
      </c>
      <c r="F62" s="22">
        <v>88486</v>
      </c>
      <c r="G62" s="22">
        <v>96970</v>
      </c>
    </row>
    <row r="63" spans="1:7" ht="13.5">
      <c r="A63" s="2" t="s">
        <v>115</v>
      </c>
      <c r="B63" s="22">
        <v>277963</v>
      </c>
      <c r="C63" s="22">
        <v>272891</v>
      </c>
      <c r="D63" s="22">
        <v>241818</v>
      </c>
      <c r="E63" s="22">
        <v>246529</v>
      </c>
      <c r="F63" s="22">
        <v>234754</v>
      </c>
      <c r="G63" s="22">
        <v>248473</v>
      </c>
    </row>
    <row r="64" spans="1:7" ht="14.25" thickBot="1">
      <c r="A64" s="5" t="s">
        <v>116</v>
      </c>
      <c r="B64" s="23">
        <v>398253</v>
      </c>
      <c r="C64" s="23">
        <v>395344</v>
      </c>
      <c r="D64" s="23">
        <v>354311</v>
      </c>
      <c r="E64" s="23">
        <v>354572</v>
      </c>
      <c r="F64" s="23">
        <v>342050</v>
      </c>
      <c r="G64" s="23">
        <v>353723</v>
      </c>
    </row>
    <row r="65" spans="1:7" ht="14.25" thickTop="1">
      <c r="A65" s="2" t="s">
        <v>117</v>
      </c>
      <c r="B65" s="22">
        <v>38462</v>
      </c>
      <c r="C65" s="22">
        <v>38160</v>
      </c>
      <c r="D65" s="22">
        <v>34803</v>
      </c>
      <c r="E65" s="22">
        <v>33109</v>
      </c>
      <c r="F65" s="22">
        <v>33965</v>
      </c>
      <c r="G65" s="22">
        <v>37796</v>
      </c>
    </row>
    <row r="66" spans="1:7" ht="13.5">
      <c r="A66" s="2" t="s">
        <v>118</v>
      </c>
      <c r="B66" s="22">
        <v>54740</v>
      </c>
      <c r="C66" s="22">
        <v>56240</v>
      </c>
      <c r="D66" s="22">
        <v>53740</v>
      </c>
      <c r="E66" s="22">
        <v>54740</v>
      </c>
      <c r="F66" s="22">
        <v>55240</v>
      </c>
      <c r="G66" s="22">
        <v>61740</v>
      </c>
    </row>
    <row r="67" spans="1:7" ht="13.5">
      <c r="A67" s="2" t="s">
        <v>119</v>
      </c>
      <c r="B67" s="22">
        <v>18309</v>
      </c>
      <c r="C67" s="22">
        <v>20414</v>
      </c>
      <c r="D67" s="22">
        <v>16609</v>
      </c>
      <c r="E67" s="22">
        <v>9086</v>
      </c>
      <c r="F67" s="22">
        <v>13129</v>
      </c>
      <c r="G67" s="22">
        <v>10323</v>
      </c>
    </row>
    <row r="68" spans="1:7" ht="13.5">
      <c r="A68" s="2" t="s">
        <v>120</v>
      </c>
      <c r="B68" s="22">
        <v>5000</v>
      </c>
      <c r="C68" s="22">
        <v>5000</v>
      </c>
      <c r="D68" s="22">
        <v>5000</v>
      </c>
      <c r="E68" s="22"/>
      <c r="F68" s="22">
        <v>5000</v>
      </c>
      <c r="G68" s="22">
        <v>10000</v>
      </c>
    </row>
    <row r="69" spans="1:7" ht="13.5">
      <c r="A69" s="2" t="s">
        <v>121</v>
      </c>
      <c r="B69" s="22">
        <v>645</v>
      </c>
      <c r="C69" s="22">
        <v>459</v>
      </c>
      <c r="D69" s="22">
        <v>363</v>
      </c>
      <c r="E69" s="22">
        <v>283</v>
      </c>
      <c r="F69" s="22">
        <v>92</v>
      </c>
      <c r="G69" s="22"/>
    </row>
    <row r="70" spans="1:7" ht="13.5">
      <c r="A70" s="2" t="s">
        <v>122</v>
      </c>
      <c r="B70" s="22">
        <v>27</v>
      </c>
      <c r="C70" s="22">
        <v>18</v>
      </c>
      <c r="D70" s="22">
        <v>47</v>
      </c>
      <c r="E70" s="22">
        <v>33</v>
      </c>
      <c r="F70" s="22">
        <v>27</v>
      </c>
      <c r="G70" s="22">
        <v>21</v>
      </c>
    </row>
    <row r="71" spans="1:7" ht="13.5">
      <c r="A71" s="2" t="s">
        <v>123</v>
      </c>
      <c r="B71" s="22">
        <v>7579</v>
      </c>
      <c r="C71" s="22">
        <v>13309</v>
      </c>
      <c r="D71" s="22">
        <v>5490</v>
      </c>
      <c r="E71" s="22">
        <v>9861</v>
      </c>
      <c r="F71" s="22">
        <v>4440</v>
      </c>
      <c r="G71" s="22">
        <v>5655</v>
      </c>
    </row>
    <row r="72" spans="1:7" ht="13.5">
      <c r="A72" s="2" t="s">
        <v>124</v>
      </c>
      <c r="B72" s="22">
        <v>15596</v>
      </c>
      <c r="C72" s="22">
        <v>13826</v>
      </c>
      <c r="D72" s="22">
        <v>13089</v>
      </c>
      <c r="E72" s="22">
        <v>12339</v>
      </c>
      <c r="F72" s="22">
        <v>12700</v>
      </c>
      <c r="G72" s="22">
        <v>11617</v>
      </c>
    </row>
    <row r="73" spans="1:7" ht="13.5">
      <c r="A73" s="2" t="s">
        <v>125</v>
      </c>
      <c r="B73" s="22">
        <v>24</v>
      </c>
      <c r="C73" s="22">
        <v>1816</v>
      </c>
      <c r="D73" s="22">
        <v>3440</v>
      </c>
      <c r="E73" s="22">
        <v>3402</v>
      </c>
      <c r="F73" s="22">
        <v>4219</v>
      </c>
      <c r="G73" s="22">
        <v>467</v>
      </c>
    </row>
    <row r="74" spans="1:7" ht="13.5">
      <c r="A74" s="2" t="s">
        <v>126</v>
      </c>
      <c r="B74" s="22">
        <v>930</v>
      </c>
      <c r="C74" s="22">
        <v>77</v>
      </c>
      <c r="D74" s="22">
        <v>773</v>
      </c>
      <c r="E74" s="22">
        <v>981</v>
      </c>
      <c r="F74" s="22">
        <v>845</v>
      </c>
      <c r="G74" s="22">
        <v>628</v>
      </c>
    </row>
    <row r="75" spans="1:7" ht="13.5">
      <c r="A75" s="2" t="s">
        <v>127</v>
      </c>
      <c r="B75" s="22">
        <v>7538</v>
      </c>
      <c r="C75" s="22">
        <v>7709</v>
      </c>
      <c r="D75" s="22">
        <v>3879</v>
      </c>
      <c r="E75" s="22">
        <v>3399</v>
      </c>
      <c r="F75" s="22">
        <v>3737</v>
      </c>
      <c r="G75" s="22">
        <v>5095</v>
      </c>
    </row>
    <row r="76" spans="1:7" ht="13.5">
      <c r="A76" s="2" t="s">
        <v>128</v>
      </c>
      <c r="B76" s="22">
        <v>54</v>
      </c>
      <c r="C76" s="22">
        <v>45</v>
      </c>
      <c r="D76" s="22">
        <v>71</v>
      </c>
      <c r="E76" s="22">
        <v>76</v>
      </c>
      <c r="F76" s="22">
        <v>69</v>
      </c>
      <c r="G76" s="22">
        <v>75</v>
      </c>
    </row>
    <row r="77" spans="1:7" ht="13.5">
      <c r="A77" s="2" t="s">
        <v>129</v>
      </c>
      <c r="B77" s="22"/>
      <c r="C77" s="22">
        <v>36</v>
      </c>
      <c r="D77" s="22">
        <v>27</v>
      </c>
      <c r="E77" s="22"/>
      <c r="F77" s="22"/>
      <c r="G77" s="22"/>
    </row>
    <row r="78" spans="1:7" ht="13.5">
      <c r="A78" s="2" t="s">
        <v>85</v>
      </c>
      <c r="B78" s="22">
        <v>283</v>
      </c>
      <c r="C78" s="22">
        <v>346</v>
      </c>
      <c r="D78" s="22">
        <v>327</v>
      </c>
      <c r="E78" s="22">
        <v>252</v>
      </c>
      <c r="F78" s="22">
        <v>222</v>
      </c>
      <c r="G78" s="22">
        <v>808</v>
      </c>
    </row>
    <row r="79" spans="1:7" ht="13.5">
      <c r="A79" s="2" t="s">
        <v>130</v>
      </c>
      <c r="B79" s="22">
        <v>149193</v>
      </c>
      <c r="C79" s="22">
        <v>157459</v>
      </c>
      <c r="D79" s="22">
        <v>137663</v>
      </c>
      <c r="E79" s="22">
        <v>127565</v>
      </c>
      <c r="F79" s="22">
        <v>133690</v>
      </c>
      <c r="G79" s="22">
        <v>144229</v>
      </c>
    </row>
    <row r="80" spans="1:7" ht="13.5">
      <c r="A80" s="2" t="s">
        <v>131</v>
      </c>
      <c r="B80" s="22">
        <v>25000</v>
      </c>
      <c r="C80" s="22">
        <v>30000</v>
      </c>
      <c r="D80" s="22">
        <v>25000</v>
      </c>
      <c r="E80" s="22">
        <v>20000</v>
      </c>
      <c r="F80" s="22">
        <v>20000</v>
      </c>
      <c r="G80" s="22">
        <v>25000</v>
      </c>
    </row>
    <row r="81" spans="1:7" ht="13.5">
      <c r="A81" s="2" t="s">
        <v>132</v>
      </c>
      <c r="B81" s="22">
        <v>89573</v>
      </c>
      <c r="C81" s="22">
        <v>78882</v>
      </c>
      <c r="D81" s="22">
        <v>62297</v>
      </c>
      <c r="E81" s="22">
        <v>71906</v>
      </c>
      <c r="F81" s="22">
        <v>67993</v>
      </c>
      <c r="G81" s="22">
        <v>57155</v>
      </c>
    </row>
    <row r="82" spans="1:7" ht="13.5">
      <c r="A82" s="2" t="s">
        <v>121</v>
      </c>
      <c r="B82" s="22">
        <v>1333</v>
      </c>
      <c r="C82" s="22">
        <v>816</v>
      </c>
      <c r="D82" s="22">
        <v>910</v>
      </c>
      <c r="E82" s="22">
        <v>913</v>
      </c>
      <c r="F82" s="22">
        <v>344</v>
      </c>
      <c r="G82" s="22"/>
    </row>
    <row r="83" spans="1:7" ht="13.5">
      <c r="A83" s="2" t="s">
        <v>133</v>
      </c>
      <c r="B83" s="22">
        <v>3739</v>
      </c>
      <c r="C83" s="22"/>
      <c r="D83" s="22"/>
      <c r="E83" s="22">
        <v>77</v>
      </c>
      <c r="F83" s="22"/>
      <c r="G83" s="22"/>
    </row>
    <row r="84" spans="1:7" ht="13.5">
      <c r="A84" s="2" t="s">
        <v>134</v>
      </c>
      <c r="B84" s="22">
        <v>2722</v>
      </c>
      <c r="C84" s="22">
        <v>1827</v>
      </c>
      <c r="D84" s="22">
        <v>2688</v>
      </c>
      <c r="E84" s="22">
        <v>5070</v>
      </c>
      <c r="F84" s="22">
        <v>6749</v>
      </c>
      <c r="G84" s="22">
        <v>8729</v>
      </c>
    </row>
    <row r="85" spans="1:7" ht="13.5">
      <c r="A85" s="2" t="s">
        <v>129</v>
      </c>
      <c r="B85" s="22">
        <v>156</v>
      </c>
      <c r="C85" s="22">
        <v>156</v>
      </c>
      <c r="D85" s="22">
        <v>193</v>
      </c>
      <c r="E85" s="22"/>
      <c r="F85" s="22"/>
      <c r="G85" s="22"/>
    </row>
    <row r="86" spans="1:7" ht="13.5">
      <c r="A86" s="2" t="s">
        <v>85</v>
      </c>
      <c r="B86" s="22">
        <v>1865</v>
      </c>
      <c r="C86" s="22">
        <v>2291</v>
      </c>
      <c r="D86" s="22">
        <v>1057</v>
      </c>
      <c r="E86" s="22">
        <v>733</v>
      </c>
      <c r="F86" s="22">
        <v>1103</v>
      </c>
      <c r="G86" s="22">
        <v>1254</v>
      </c>
    </row>
    <row r="87" spans="1:7" ht="13.5">
      <c r="A87" s="2" t="s">
        <v>135</v>
      </c>
      <c r="B87" s="22">
        <v>124391</v>
      </c>
      <c r="C87" s="22">
        <v>113975</v>
      </c>
      <c r="D87" s="22">
        <v>92148</v>
      </c>
      <c r="E87" s="22">
        <v>98700</v>
      </c>
      <c r="F87" s="22">
        <v>96190</v>
      </c>
      <c r="G87" s="22">
        <v>92139</v>
      </c>
    </row>
    <row r="88" spans="1:7" ht="14.25" thickBot="1">
      <c r="A88" s="5" t="s">
        <v>136</v>
      </c>
      <c r="B88" s="23">
        <v>273584</v>
      </c>
      <c r="C88" s="23">
        <v>271435</v>
      </c>
      <c r="D88" s="23">
        <v>229811</v>
      </c>
      <c r="E88" s="23">
        <v>226266</v>
      </c>
      <c r="F88" s="23">
        <v>229881</v>
      </c>
      <c r="G88" s="23">
        <v>236369</v>
      </c>
    </row>
    <row r="89" spans="1:7" ht="14.25" thickTop="1">
      <c r="A89" s="2" t="s">
        <v>137</v>
      </c>
      <c r="B89" s="22">
        <v>31066</v>
      </c>
      <c r="C89" s="22">
        <v>31066</v>
      </c>
      <c r="D89" s="22">
        <v>31066</v>
      </c>
      <c r="E89" s="22">
        <v>31066</v>
      </c>
      <c r="F89" s="22">
        <v>31066</v>
      </c>
      <c r="G89" s="22">
        <v>31066</v>
      </c>
    </row>
    <row r="90" spans="1:7" ht="13.5">
      <c r="A90" s="3" t="s">
        <v>138</v>
      </c>
      <c r="B90" s="22">
        <v>33997</v>
      </c>
      <c r="C90" s="22">
        <v>33997</v>
      </c>
      <c r="D90" s="22">
        <v>33997</v>
      </c>
      <c r="E90" s="22">
        <v>33997</v>
      </c>
      <c r="F90" s="22">
        <v>29869</v>
      </c>
      <c r="G90" s="22">
        <v>29869</v>
      </c>
    </row>
    <row r="91" spans="1:7" ht="13.5">
      <c r="A91" s="3" t="s">
        <v>139</v>
      </c>
      <c r="B91" s="22">
        <v>33997</v>
      </c>
      <c r="C91" s="22">
        <v>33997</v>
      </c>
      <c r="D91" s="22">
        <v>33997</v>
      </c>
      <c r="E91" s="22">
        <v>33997</v>
      </c>
      <c r="F91" s="22">
        <v>29869</v>
      </c>
      <c r="G91" s="22">
        <v>29869</v>
      </c>
    </row>
    <row r="92" spans="1:7" ht="13.5">
      <c r="A92" s="3" t="s">
        <v>140</v>
      </c>
      <c r="B92" s="22">
        <v>3506</v>
      </c>
      <c r="C92" s="22">
        <v>3506</v>
      </c>
      <c r="D92" s="22">
        <v>3506</v>
      </c>
      <c r="E92" s="22">
        <v>3506</v>
      </c>
      <c r="F92" s="22">
        <v>3506</v>
      </c>
      <c r="G92" s="22">
        <v>3506</v>
      </c>
    </row>
    <row r="93" spans="1:7" ht="13.5">
      <c r="A93" s="4" t="s">
        <v>141</v>
      </c>
      <c r="B93" s="22">
        <v>509</v>
      </c>
      <c r="C93" s="22">
        <v>645</v>
      </c>
      <c r="D93" s="22">
        <v>676</v>
      </c>
      <c r="E93" s="22">
        <v>667</v>
      </c>
      <c r="F93" s="22">
        <v>155</v>
      </c>
      <c r="G93" s="22">
        <v>210</v>
      </c>
    </row>
    <row r="94" spans="1:7" ht="13.5">
      <c r="A94" s="4" t="s">
        <v>142</v>
      </c>
      <c r="B94" s="22">
        <v>5770</v>
      </c>
      <c r="C94" s="22">
        <v>5822</v>
      </c>
      <c r="D94" s="22">
        <v>5869</v>
      </c>
      <c r="E94" s="22">
        <v>6208</v>
      </c>
      <c r="F94" s="22">
        <v>4418</v>
      </c>
      <c r="G94" s="22">
        <v>4782</v>
      </c>
    </row>
    <row r="95" spans="1:7" ht="13.5">
      <c r="A95" s="4" t="s">
        <v>143</v>
      </c>
      <c r="B95" s="22">
        <v>22</v>
      </c>
      <c r="C95" s="22"/>
      <c r="D95" s="22"/>
      <c r="E95" s="22">
        <v>743</v>
      </c>
      <c r="F95" s="22">
        <v>2860</v>
      </c>
      <c r="G95" s="22"/>
    </row>
    <row r="96" spans="1:7" ht="13.5">
      <c r="A96" s="4" t="s">
        <v>144</v>
      </c>
      <c r="B96" s="22">
        <v>52444</v>
      </c>
      <c r="C96" s="22">
        <v>52444</v>
      </c>
      <c r="D96" s="22">
        <v>49944</v>
      </c>
      <c r="E96" s="22">
        <v>39944</v>
      </c>
      <c r="F96" s="22">
        <v>39944</v>
      </c>
      <c r="G96" s="22">
        <v>39944</v>
      </c>
    </row>
    <row r="97" spans="1:7" ht="13.5">
      <c r="A97" s="4" t="s">
        <v>145</v>
      </c>
      <c r="B97" s="22">
        <v>4038</v>
      </c>
      <c r="C97" s="22">
        <v>3795</v>
      </c>
      <c r="D97" s="22">
        <v>7500</v>
      </c>
      <c r="E97" s="22">
        <v>14771</v>
      </c>
      <c r="F97" s="22">
        <v>5532</v>
      </c>
      <c r="G97" s="22">
        <v>4887</v>
      </c>
    </row>
    <row r="98" spans="1:7" ht="13.5">
      <c r="A98" s="3" t="s">
        <v>146</v>
      </c>
      <c r="B98" s="22">
        <v>66292</v>
      </c>
      <c r="C98" s="22">
        <v>66213</v>
      </c>
      <c r="D98" s="22">
        <v>67496</v>
      </c>
      <c r="E98" s="22">
        <v>65841</v>
      </c>
      <c r="F98" s="22">
        <v>56418</v>
      </c>
      <c r="G98" s="22">
        <v>53331</v>
      </c>
    </row>
    <row r="99" spans="1:7" ht="13.5">
      <c r="A99" s="2" t="s">
        <v>147</v>
      </c>
      <c r="B99" s="22">
        <v>-11860</v>
      </c>
      <c r="C99" s="22">
        <v>-7854</v>
      </c>
      <c r="D99" s="22">
        <v>-7838</v>
      </c>
      <c r="E99" s="22">
        <v>-2279</v>
      </c>
      <c r="F99" s="22">
        <v>-1613</v>
      </c>
      <c r="G99" s="22">
        <v>-1427</v>
      </c>
    </row>
    <row r="100" spans="1:7" ht="13.5">
      <c r="A100" s="2" t="s">
        <v>148</v>
      </c>
      <c r="B100" s="22">
        <v>119496</v>
      </c>
      <c r="C100" s="22">
        <v>123423</v>
      </c>
      <c r="D100" s="22">
        <v>124722</v>
      </c>
      <c r="E100" s="22">
        <v>128626</v>
      </c>
      <c r="F100" s="22">
        <v>115739</v>
      </c>
      <c r="G100" s="22">
        <v>112839</v>
      </c>
    </row>
    <row r="101" spans="1:7" ht="13.5">
      <c r="A101" s="2" t="s">
        <v>149</v>
      </c>
      <c r="B101" s="22">
        <v>5171</v>
      </c>
      <c r="C101" s="22">
        <v>485</v>
      </c>
      <c r="D101" s="22">
        <v>-223</v>
      </c>
      <c r="E101" s="22">
        <v>-320</v>
      </c>
      <c r="F101" s="22">
        <v>-3571</v>
      </c>
      <c r="G101" s="22">
        <v>4515</v>
      </c>
    </row>
    <row r="102" spans="1:7" ht="13.5">
      <c r="A102" s="2" t="s">
        <v>150</v>
      </c>
      <c r="B102" s="22">
        <v>5171</v>
      </c>
      <c r="C102" s="22">
        <v>485</v>
      </c>
      <c r="D102" s="22">
        <v>-223</v>
      </c>
      <c r="E102" s="22">
        <v>-320</v>
      </c>
      <c r="F102" s="22">
        <v>-3571</v>
      </c>
      <c r="G102" s="22">
        <v>4515</v>
      </c>
    </row>
    <row r="103" spans="1:7" ht="13.5">
      <c r="A103" s="6" t="s">
        <v>151</v>
      </c>
      <c r="B103" s="22">
        <v>124668</v>
      </c>
      <c r="C103" s="22">
        <v>123909</v>
      </c>
      <c r="D103" s="22">
        <v>124499</v>
      </c>
      <c r="E103" s="22">
        <v>128306</v>
      </c>
      <c r="F103" s="22">
        <v>112168</v>
      </c>
      <c r="G103" s="22">
        <v>117354</v>
      </c>
    </row>
    <row r="104" spans="1:7" ht="14.25" thickBot="1">
      <c r="A104" s="7" t="s">
        <v>152</v>
      </c>
      <c r="B104" s="22">
        <v>398253</v>
      </c>
      <c r="C104" s="22">
        <v>395344</v>
      </c>
      <c r="D104" s="22">
        <v>354311</v>
      </c>
      <c r="E104" s="22">
        <v>354572</v>
      </c>
      <c r="F104" s="22">
        <v>342050</v>
      </c>
      <c r="G104" s="22">
        <v>353723</v>
      </c>
    </row>
    <row r="105" spans="1:7" ht="14.25" thickTop="1">
      <c r="A105" s="8"/>
      <c r="B105" s="24"/>
      <c r="C105" s="24"/>
      <c r="D105" s="24"/>
      <c r="E105" s="24"/>
      <c r="F105" s="24"/>
      <c r="G105" s="24"/>
    </row>
    <row r="107" ht="13.5">
      <c r="A107" s="20" t="s">
        <v>157</v>
      </c>
    </row>
    <row r="108" ht="13.5">
      <c r="A108" s="20" t="s">
        <v>158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2014-02-14T07:20:59Z</dcterms:created>
  <dcterms:modified xsi:type="dcterms:W3CDTF">2014-02-14T07:21:08Z</dcterms:modified>
  <cp:category/>
  <cp:version/>
  <cp:contentType/>
  <cp:contentStatus/>
</cp:coreProperties>
</file>