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<sst xmlns="http://schemas.openxmlformats.org/spreadsheetml/2006/main" count="708" uniqueCount="259">
  <si>
    <t>関係会社株式売却益</t>
  </si>
  <si>
    <t>退職給付制度改定益</t>
  </si>
  <si>
    <t>少数株主損益調整前四半期純利益</t>
  </si>
  <si>
    <t>賃貸事業等売上高</t>
  </si>
  <si>
    <t>連結・損益計算書</t>
  </si>
  <si>
    <t>支払手形及び買掛金</t>
  </si>
  <si>
    <t>短期借入金</t>
  </si>
  <si>
    <t>その他の引当金</t>
  </si>
  <si>
    <t>為替換算調整勘定</t>
  </si>
  <si>
    <t>新株予約権</t>
  </si>
  <si>
    <t>少数株主持分</t>
  </si>
  <si>
    <t>連結・貸借対照表</t>
  </si>
  <si>
    <t>累積四半期</t>
  </si>
  <si>
    <t>2013/04/01</t>
  </si>
  <si>
    <t>退職給付引当金の増減額（△は減少）</t>
  </si>
  <si>
    <t>貸倒引当金の増減額（△は減少）</t>
  </si>
  <si>
    <t>受取利息及び受取配当金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</si>
  <si>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</si>
  <si>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</si>
  <si>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</si>
  <si>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</si>
  <si>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</si>
  <si>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</si>
  <si>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法人税等の支払額又は還付額（△は支払）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</si>
  <si>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</si>
  <si>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</si>
  <si>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</si>
  <si>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</si>
  <si>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</si>
  <si>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</si>
  <si>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</si>
  <si>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</si>
  <si>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</si>
  <si>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投資有価証券の売却及び償還による収入</t>
  </si>
  <si>
    <t>連結の範囲の変更を伴う子会社株式の取得による収入</t>
  </si>
  <si>
    <t>長期貸付けによる支出</t>
  </si>
  <si>
    <t>事業分離による収入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</si>
  <si>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</si>
  <si>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</si>
  <si>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</si>
  <si>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</si>
  <si>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</si>
  <si>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</si>
  <si>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</si>
  <si>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</si>
  <si>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</si>
  <si>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</si>
  <si>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</si>
  <si>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</si>
  <si>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2010/12/31</t>
  </si>
  <si>
    <t>（うち役員退職慰労引当金繰入額）</t>
  </si>
  <si>
    <t>持分法による投資利益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</si>
  <si>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</si>
  <si>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</si>
  <si>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</si>
  <si>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</si>
  <si>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</si>
  <si>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</si>
  <si>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</si>
  <si>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</si>
  <si>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</si>
  <si>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</si>
  <si>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</si>
  <si>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</si>
  <si>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</si>
  <si>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</si>
  <si>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</si>
  <si>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2009/06/30</t>
  </si>
  <si>
    <t>2009/03/31</t>
  </si>
  <si>
    <t>2008/03/31</t>
  </si>
  <si>
    <t>現金及び預金</t>
  </si>
  <si>
    <t>百万円</t>
  </si>
  <si>
    <t>受取手形</t>
  </si>
  <si>
    <t>売掛金</t>
  </si>
  <si>
    <t>有価証券</t>
  </si>
  <si>
    <t>商品及び製品</t>
  </si>
  <si>
    <t>仕掛品</t>
  </si>
  <si>
    <t>原材料及び貯蔵品</t>
  </si>
  <si>
    <t>前渡金</t>
  </si>
  <si>
    <t>未収還付法人税等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</si>
  <si>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</si>
  <si>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</si>
  <si>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</si>
  <si>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</si>
  <si>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</si>
  <si>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</si>
  <si>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</si>
  <si>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</si>
  <si>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</si>
  <si>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</si>
  <si>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</si>
  <si>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</si>
  <si>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</si>
  <si>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</si>
  <si>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</si>
  <si>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</si>
  <si>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</si>
  <si>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</si>
  <si>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</si>
  <si>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特許権</t>
  </si>
  <si>
    <t>借地権</t>
  </si>
  <si>
    <t>ソフトウエア</t>
  </si>
  <si>
    <t>無形固定資産</t>
  </si>
  <si>
    <t>投資有価証券</t>
  </si>
  <si>
    <t>関係会社株式</t>
  </si>
  <si>
    <t>出資金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</si>
  <si>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</si>
  <si>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</si>
  <si>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</si>
  <si>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</si>
  <si>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</si>
  <si>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前払年金費用</t>
  </si>
  <si>
    <t>投資その他の資産</t>
  </si>
  <si>
    <t>固定資産</t>
  </si>
  <si>
    <t>資産</t>
  </si>
  <si>
    <t>支払手形</t>
  </si>
  <si>
    <t>電子記録債務</t>
  </si>
  <si>
    <t>買掛金</t>
  </si>
  <si>
    <t>関係会社短期借入金</t>
  </si>
  <si>
    <t>1年内返済予定の長期借入金</t>
  </si>
  <si>
    <t>1年内償還予定の社債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</si>
  <si>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</si>
  <si>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</si>
  <si>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</si>
  <si>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</si>
  <si>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</si>
  <si>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</si>
  <si>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</si>
  <si>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</si>
  <si>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未払役員賞与</t>
  </si>
  <si>
    <t>流動負債</t>
  </si>
  <si>
    <t>社債</t>
  </si>
  <si>
    <t>新株予約権付社債</t>
  </si>
  <si>
    <t>長期借入金</t>
  </si>
  <si>
    <t>関係会社長期借入金</t>
  </si>
  <si>
    <t>繰延税金負債</t>
  </si>
  <si>
    <t>退職給付引当金</t>
  </si>
  <si>
    <t>固定負債</t>
  </si>
  <si>
    <t>負債</t>
  </si>
  <si>
    <t>資本金</t>
  </si>
  <si>
    <t>資本準備金</t>
  </si>
  <si>
    <t>資本剰余金</t>
  </si>
  <si>
    <t>利益準備金</t>
  </si>
  <si>
    <t>海外投資等損失準備金</t>
  </si>
  <si>
    <t>特別償却準備金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</si>
  <si>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</si>
  <si>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</si>
  <si>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</si>
  <si>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</si>
  <si>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</si>
  <si>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</si>
  <si>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</si>
  <si>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</si>
  <si>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</si>
  <si>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</si>
  <si>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</si>
  <si>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</si>
  <si>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</si>
  <si>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凸版印刷株式会社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</si>
  <si>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</si>
  <si>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</si>
  <si>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</si>
  <si>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</si>
  <si>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</si>
  <si>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</si>
  <si>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</si>
  <si>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</si>
  <si>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</si>
  <si>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</si>
  <si>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</si>
  <si>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</si>
  <si>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合計</t>
  </si>
  <si>
    <t>製品期末たな卸高</t>
  </si>
  <si>
    <t>他勘定振替高</t>
  </si>
  <si>
    <t>売上原価</t>
  </si>
  <si>
    <t>売上総利益</t>
  </si>
  <si>
    <t>運賃</t>
  </si>
  <si>
    <t>貸倒引当金繰入額</t>
  </si>
  <si>
    <t>役員報酬及び給料手当</t>
  </si>
  <si>
    <t>福利厚生費</t>
  </si>
  <si>
    <t>（うち賞与引当金繰入額）</t>
  </si>
  <si>
    <t>役員賞与引当金繰入額</t>
  </si>
  <si>
    <t>（うち退職給付費用）</t>
  </si>
  <si>
    <t>減価償却費</t>
  </si>
  <si>
    <t>旅費</t>
  </si>
  <si>
    <t>賃借料</t>
  </si>
  <si>
    <t>研究開発費</t>
  </si>
  <si>
    <t>販売費・一般管理費</t>
  </si>
  <si>
    <t>営業利益</t>
  </si>
  <si>
    <t>受取利息</t>
  </si>
  <si>
    <t>有価証券利息</t>
  </si>
  <si>
    <t>受取配当金</t>
  </si>
  <si>
    <t>設備賃貸料</t>
  </si>
  <si>
    <t>為替差益</t>
  </si>
  <si>
    <t>通貨スワップ収益</t>
  </si>
  <si>
    <t>営業外収益</t>
  </si>
  <si>
    <t>支払利息</t>
  </si>
  <si>
    <t>社債利息</t>
  </si>
  <si>
    <t>助成金返還損</t>
  </si>
  <si>
    <t>営業外費用</t>
  </si>
  <si>
    <t>経常利益</t>
  </si>
  <si>
    <t>固定資産売却益</t>
  </si>
  <si>
    <t>投資有価証券売却益</t>
  </si>
  <si>
    <t>退職給付信託設定益</t>
  </si>
  <si>
    <t>特別利益</t>
  </si>
  <si>
    <t>固定資産除売却損</t>
  </si>
  <si>
    <t>投資有価証券評価損</t>
  </si>
  <si>
    <t>投資有価証券売却損</t>
  </si>
  <si>
    <t>生産拠点集約費用</t>
  </si>
  <si>
    <t>関係会社整理損</t>
  </si>
  <si>
    <t>関係会社株式評価損</t>
  </si>
  <si>
    <t>土壌汚染対策費用</t>
  </si>
  <si>
    <t>減損損失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</si>
  <si>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</si>
  <si>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</si>
  <si>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</si>
  <si>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</si>
  <si>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</si>
  <si>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</si>
  <si>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</si>
  <si>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</si>
  <si>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</si>
  <si>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</si>
  <si>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</si>
  <si>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2013/11/11</t>
  </si>
  <si>
    <t>2013/09/30</t>
  </si>
  <si>
    <t>2013/08/08</t>
  </si>
  <si>
    <t>2013/06/30</t>
  </si>
  <si>
    <t>2013/02/13</t>
  </si>
  <si>
    <t>2012/12/31</t>
  </si>
  <si>
    <t>2012/11/09</t>
  </si>
  <si>
    <t>2012/09/30</t>
  </si>
  <si>
    <t>2012/08/09</t>
  </si>
  <si>
    <t>2012/06/30</t>
  </si>
  <si>
    <t>2012/02/09</t>
  </si>
  <si>
    <t>2011/12/31</t>
  </si>
  <si>
    <t>2011/11/10</t>
  </si>
  <si>
    <t>2011/09/30</t>
  </si>
  <si>
    <t>2011/08/09</t>
  </si>
  <si>
    <t>2011/06/30</t>
  </si>
  <si>
    <t>2010/11/11</t>
  </si>
  <si>
    <t>2010/09/30</t>
  </si>
  <si>
    <t>2010/08/12</t>
  </si>
  <si>
    <t>2010/06/30</t>
  </si>
  <si>
    <t>2010/02/12</t>
  </si>
  <si>
    <t>2009/12/31</t>
  </si>
  <si>
    <t>2009/11/12</t>
  </si>
  <si>
    <t>2009/09/30</t>
  </si>
  <si>
    <t>2009/08/13</t>
  </si>
  <si>
    <t>2009/02/12</t>
  </si>
  <si>
    <t>2008/12/31</t>
  </si>
  <si>
    <t>2008/11/12</t>
  </si>
  <si>
    <t>2008/09/30</t>
  </si>
  <si>
    <t>2008/08/14</t>
  </si>
  <si>
    <t>2008/06/30</t>
  </si>
  <si>
    <t>受取手形及び営業未収入金</t>
  </si>
  <si>
    <t>建物及び構築物（純額）</t>
  </si>
  <si>
    <t>機械装置及び運搬具（純額）</t>
  </si>
  <si>
    <t>その他（純額）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</si>
</sst>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156</v>
      </c>
      <c r="B2" s="14">
        <v>7911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52</v>
      </c>
      <c r="B4" s="15" t="str">
        <f>HYPERLINK("http://www.kabupro.jp/mark/20140212/S10014MI.htm","四半期報告書")</f>
        <v>四半期報告書</v>
      </c>
      <c r="C4" s="15" t="str">
        <f>HYPERLINK("http://www.kabupro.jp/mark/20131111/S1000DTR.htm","四半期報告書")</f>
        <v>四半期報告書</v>
      </c>
      <c r="D4" s="15" t="str">
        <f>HYPERLINK("http://www.kabupro.jp/mark/20130808/S000E6JI.htm","四半期報告書")</f>
        <v>四半期報告書</v>
      </c>
      <c r="E4" s="15" t="str">
        <f>HYPERLINK("http://www.kabupro.jp/mark/20130627/S000DSTR.htm","有価証券報告書")</f>
        <v>有価証券報告書</v>
      </c>
      <c r="F4" s="15" t="str">
        <f>HYPERLINK("http://www.kabupro.jp/mark/20140212/S10014MI.htm","四半期報告書")</f>
        <v>四半期報告書</v>
      </c>
      <c r="G4" s="15" t="str">
        <f>HYPERLINK("http://www.kabupro.jp/mark/20131111/S1000DTR.htm","四半期報告書")</f>
        <v>四半期報告書</v>
      </c>
      <c r="H4" s="15" t="str">
        <f>HYPERLINK("http://www.kabupro.jp/mark/20130808/S000E6JI.htm","四半期報告書")</f>
        <v>四半期報告書</v>
      </c>
      <c r="I4" s="15" t="str">
        <f>HYPERLINK("http://www.kabupro.jp/mark/20130627/S000DSTR.htm","有価証券報告書")</f>
        <v>有価証券報告書</v>
      </c>
      <c r="J4" s="15" t="str">
        <f>HYPERLINK("http://www.kabupro.jp/mark/20130213/S000CTWU.htm","四半期報告書")</f>
        <v>四半期報告書</v>
      </c>
      <c r="K4" s="15" t="str">
        <f>HYPERLINK("http://www.kabupro.jp/mark/20121109/S000C6XK.htm","四半期報告書")</f>
        <v>四半期報告書</v>
      </c>
      <c r="L4" s="15" t="str">
        <f>HYPERLINK("http://www.kabupro.jp/mark/20120809/S000BMLE.htm","四半期報告書")</f>
        <v>四半期報告書</v>
      </c>
      <c r="M4" s="15" t="str">
        <f>HYPERLINK("http://www.kabupro.jp/mark/20120628/S000B8NX.htm","有価証券報告書")</f>
        <v>有価証券報告書</v>
      </c>
      <c r="N4" s="15" t="str">
        <f>HYPERLINK("http://www.kabupro.jp/mark/20120209/S000A8FR.htm","四半期報告書")</f>
        <v>四半期報告書</v>
      </c>
      <c r="O4" s="15" t="str">
        <f>HYPERLINK("http://www.kabupro.jp/mark/20111110/S0009NQ1.htm","四半期報告書")</f>
        <v>四半期報告書</v>
      </c>
      <c r="P4" s="15" t="str">
        <f>HYPERLINK("http://www.kabupro.jp/mark/20110809/S000923R.htm","四半期報告書")</f>
        <v>四半期報告書</v>
      </c>
      <c r="Q4" s="15" t="str">
        <f>HYPERLINK("http://www.kabupro.jp/mark/20110629/S0008Q1F.htm","有価証券報告書")</f>
        <v>有価証券報告書</v>
      </c>
      <c r="R4" s="15" t="str">
        <f>HYPERLINK("http://www.kabupro.jp/mark/20100212/S00053N4.htm","四半期報告書")</f>
        <v>四半期報告書</v>
      </c>
      <c r="S4" s="15" t="str">
        <f>HYPERLINK("http://www.kabupro.jp/mark/20101111/S00072WP.htm","四半期報告書")</f>
        <v>四半期報告書</v>
      </c>
      <c r="T4" s="15" t="str">
        <f>HYPERLINK("http://www.kabupro.jp/mark/20100812/S0006JZD.htm","四半期報告書")</f>
        <v>四半期報告書</v>
      </c>
      <c r="U4" s="15" t="str">
        <f>HYPERLINK("http://www.kabupro.jp/mark/20090630/S0003IJB.htm","有価証券報告書")</f>
        <v>有価証券報告書</v>
      </c>
      <c r="V4" s="15" t="str">
        <f>HYPERLINK("http://www.kabupro.jp/mark/20100212/S00053N4.htm","四半期報告書")</f>
        <v>四半期報告書</v>
      </c>
      <c r="W4" s="15" t="str">
        <f>HYPERLINK("http://www.kabupro.jp/mark/20091112/S0004ID4.htm","四半期報告書")</f>
        <v>四半期報告書</v>
      </c>
      <c r="X4" s="15" t="str">
        <f>HYPERLINK("http://www.kabupro.jp/mark/20090813/S0003VXP.htm","四半期報告書")</f>
        <v>四半期報告書</v>
      </c>
      <c r="Y4" s="15" t="str">
        <f>HYPERLINK("http://www.kabupro.jp/mark/20090630/S0003IJB.htm","有価証券報告書")</f>
        <v>有価証券報告書</v>
      </c>
    </row>
    <row r="5" spans="1:25" ht="14.25" thickBot="1">
      <c r="A5" s="11" t="s">
        <v>53</v>
      </c>
      <c r="B5" s="1" t="s">
        <v>221</v>
      </c>
      <c r="C5" s="1" t="s">
        <v>224</v>
      </c>
      <c r="D5" s="1" t="s">
        <v>226</v>
      </c>
      <c r="E5" s="1" t="s">
        <v>59</v>
      </c>
      <c r="F5" s="1" t="s">
        <v>221</v>
      </c>
      <c r="G5" s="1" t="s">
        <v>224</v>
      </c>
      <c r="H5" s="1" t="s">
        <v>226</v>
      </c>
      <c r="I5" s="1" t="s">
        <v>59</v>
      </c>
      <c r="J5" s="1" t="s">
        <v>228</v>
      </c>
      <c r="K5" s="1" t="s">
        <v>230</v>
      </c>
      <c r="L5" s="1" t="s">
        <v>232</v>
      </c>
      <c r="M5" s="1" t="s">
        <v>63</v>
      </c>
      <c r="N5" s="1" t="s">
        <v>234</v>
      </c>
      <c r="O5" s="1" t="s">
        <v>236</v>
      </c>
      <c r="P5" s="1" t="s">
        <v>238</v>
      </c>
      <c r="Q5" s="1" t="s">
        <v>65</v>
      </c>
      <c r="R5" s="1" t="s">
        <v>244</v>
      </c>
      <c r="S5" s="1" t="s">
        <v>240</v>
      </c>
      <c r="T5" s="1" t="s">
        <v>242</v>
      </c>
      <c r="U5" s="1" t="s">
        <v>67</v>
      </c>
      <c r="V5" s="1" t="s">
        <v>244</v>
      </c>
      <c r="W5" s="1" t="s">
        <v>246</v>
      </c>
      <c r="X5" s="1" t="s">
        <v>248</v>
      </c>
      <c r="Y5" s="1" t="s">
        <v>67</v>
      </c>
    </row>
    <row r="6" spans="1:25" ht="15" thickBot="1" thickTop="1">
      <c r="A6" s="10" t="s">
        <v>54</v>
      </c>
      <c r="B6" s="18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55</v>
      </c>
      <c r="B7" s="14" t="s">
        <v>12</v>
      </c>
      <c r="C7" s="14" t="s">
        <v>12</v>
      </c>
      <c r="D7" s="14" t="s">
        <v>12</v>
      </c>
      <c r="E7" s="16" t="s">
        <v>60</v>
      </c>
      <c r="F7" s="14" t="s">
        <v>12</v>
      </c>
      <c r="G7" s="14" t="s">
        <v>12</v>
      </c>
      <c r="H7" s="14" t="s">
        <v>12</v>
      </c>
      <c r="I7" s="16" t="s">
        <v>60</v>
      </c>
      <c r="J7" s="14" t="s">
        <v>12</v>
      </c>
      <c r="K7" s="14" t="s">
        <v>12</v>
      </c>
      <c r="L7" s="14" t="s">
        <v>12</v>
      </c>
      <c r="M7" s="16" t="s">
        <v>60</v>
      </c>
      <c r="N7" s="14" t="s">
        <v>12</v>
      </c>
      <c r="O7" s="14" t="s">
        <v>12</v>
      </c>
      <c r="P7" s="14" t="s">
        <v>12</v>
      </c>
      <c r="Q7" s="16" t="s">
        <v>60</v>
      </c>
      <c r="R7" s="14" t="s">
        <v>12</v>
      </c>
      <c r="S7" s="14" t="s">
        <v>12</v>
      </c>
      <c r="T7" s="14" t="s">
        <v>12</v>
      </c>
      <c r="U7" s="16" t="s">
        <v>60</v>
      </c>
      <c r="V7" s="14" t="s">
        <v>12</v>
      </c>
      <c r="W7" s="14" t="s">
        <v>12</v>
      </c>
      <c r="X7" s="14" t="s">
        <v>12</v>
      </c>
      <c r="Y7" s="16" t="s">
        <v>60</v>
      </c>
    </row>
    <row r="8" spans="1:25" ht="13.5">
      <c r="A8" s="13" t="s">
        <v>56</v>
      </c>
      <c r="B8" s="1" t="s">
        <v>13</v>
      </c>
      <c r="C8" s="1" t="s">
        <v>13</v>
      </c>
      <c r="D8" s="1" t="s">
        <v>13</v>
      </c>
      <c r="E8" s="17" t="s">
        <v>162</v>
      </c>
      <c r="F8" s="1" t="s">
        <v>162</v>
      </c>
      <c r="G8" s="1" t="s">
        <v>162</v>
      </c>
      <c r="H8" s="1" t="s">
        <v>162</v>
      </c>
      <c r="I8" s="17" t="s">
        <v>163</v>
      </c>
      <c r="J8" s="1" t="s">
        <v>163</v>
      </c>
      <c r="K8" s="1" t="s">
        <v>163</v>
      </c>
      <c r="L8" s="1" t="s">
        <v>163</v>
      </c>
      <c r="M8" s="17" t="s">
        <v>164</v>
      </c>
      <c r="N8" s="1" t="s">
        <v>164</v>
      </c>
      <c r="O8" s="1" t="s">
        <v>164</v>
      </c>
      <c r="P8" s="1" t="s">
        <v>164</v>
      </c>
      <c r="Q8" s="17" t="s">
        <v>165</v>
      </c>
      <c r="R8" s="1" t="s">
        <v>165</v>
      </c>
      <c r="S8" s="1" t="s">
        <v>165</v>
      </c>
      <c r="T8" s="1" t="s">
        <v>165</v>
      </c>
      <c r="U8" s="17" t="s">
        <v>166</v>
      </c>
      <c r="V8" s="1" t="s">
        <v>166</v>
      </c>
      <c r="W8" s="1" t="s">
        <v>166</v>
      </c>
      <c r="X8" s="1" t="s">
        <v>166</v>
      </c>
      <c r="Y8" s="17" t="s">
        <v>167</v>
      </c>
    </row>
    <row r="9" spans="1:25" ht="13.5">
      <c r="A9" s="13" t="s">
        <v>57</v>
      </c>
      <c r="B9" s="1" t="s">
        <v>223</v>
      </c>
      <c r="C9" s="1" t="s">
        <v>225</v>
      </c>
      <c r="D9" s="1" t="s">
        <v>227</v>
      </c>
      <c r="E9" s="17" t="s">
        <v>61</v>
      </c>
      <c r="F9" s="1" t="s">
        <v>229</v>
      </c>
      <c r="G9" s="1" t="s">
        <v>231</v>
      </c>
      <c r="H9" s="1" t="s">
        <v>233</v>
      </c>
      <c r="I9" s="17" t="s">
        <v>62</v>
      </c>
      <c r="J9" s="1" t="s">
        <v>235</v>
      </c>
      <c r="K9" s="1" t="s">
        <v>237</v>
      </c>
      <c r="L9" s="1" t="s">
        <v>239</v>
      </c>
      <c r="M9" s="17" t="s">
        <v>64</v>
      </c>
      <c r="N9" s="1" t="s">
        <v>49</v>
      </c>
      <c r="O9" s="1" t="s">
        <v>241</v>
      </c>
      <c r="P9" s="1" t="s">
        <v>243</v>
      </c>
      <c r="Q9" s="17" t="s">
        <v>66</v>
      </c>
      <c r="R9" s="1" t="s">
        <v>245</v>
      </c>
      <c r="S9" s="1" t="s">
        <v>247</v>
      </c>
      <c r="T9" s="1" t="s">
        <v>67</v>
      </c>
      <c r="U9" s="17" t="s">
        <v>68</v>
      </c>
      <c r="V9" s="1" t="s">
        <v>250</v>
      </c>
      <c r="W9" s="1" t="s">
        <v>252</v>
      </c>
      <c r="X9" s="1" t="s">
        <v>254</v>
      </c>
      <c r="Y9" s="17" t="s">
        <v>69</v>
      </c>
    </row>
    <row r="10" spans="1:25" ht="14.25" thickBot="1">
      <c r="A10" s="13" t="s">
        <v>58</v>
      </c>
      <c r="B10" s="1" t="s">
        <v>71</v>
      </c>
      <c r="C10" s="1" t="s">
        <v>71</v>
      </c>
      <c r="D10" s="1" t="s">
        <v>71</v>
      </c>
      <c r="E10" s="17" t="s">
        <v>71</v>
      </c>
      <c r="F10" s="1" t="s">
        <v>71</v>
      </c>
      <c r="G10" s="1" t="s">
        <v>71</v>
      </c>
      <c r="H10" s="1" t="s">
        <v>71</v>
      </c>
      <c r="I10" s="17" t="s">
        <v>71</v>
      </c>
      <c r="J10" s="1" t="s">
        <v>71</v>
      </c>
      <c r="K10" s="1" t="s">
        <v>71</v>
      </c>
      <c r="L10" s="1" t="s">
        <v>71</v>
      </c>
      <c r="M10" s="17" t="s">
        <v>71</v>
      </c>
      <c r="N10" s="1" t="s">
        <v>71</v>
      </c>
      <c r="O10" s="1" t="s">
        <v>71</v>
      </c>
      <c r="P10" s="1" t="s">
        <v>71</v>
      </c>
      <c r="Q10" s="17" t="s">
        <v>71</v>
      </c>
      <c r="R10" s="1" t="s">
        <v>71</v>
      </c>
      <c r="S10" s="1" t="s">
        <v>71</v>
      </c>
      <c r="T10" s="1" t="s">
        <v>71</v>
      </c>
      <c r="U10" s="17" t="s">
        <v>71</v>
      </c>
      <c r="V10" s="1" t="s">
        <v>71</v>
      </c>
      <c r="W10" s="1" t="s">
        <v>71</v>
      </c>
      <c r="X10" s="1" t="s">
        <v>71</v>
      </c>
      <c r="Y10" s="17" t="s">
        <v>71</v>
      </c>
    </row>
    <row r="11" spans="1:25" ht="14.25" thickTop="1">
      <c r="A11" s="26" t="s">
        <v>168</v>
      </c>
      <c r="B11" s="27">
        <v>1132026</v>
      </c>
      <c r="C11" s="27">
        <v>743331</v>
      </c>
      <c r="D11" s="27">
        <v>363179</v>
      </c>
      <c r="E11" s="21">
        <v>1502307</v>
      </c>
      <c r="F11" s="27">
        <v>1109806</v>
      </c>
      <c r="G11" s="27">
        <v>726849</v>
      </c>
      <c r="H11" s="27">
        <v>361281</v>
      </c>
      <c r="I11" s="21">
        <v>1510414</v>
      </c>
      <c r="J11" s="27">
        <v>1119869</v>
      </c>
      <c r="K11" s="27">
        <v>733396</v>
      </c>
      <c r="L11" s="27">
        <v>356153</v>
      </c>
      <c r="M11" s="21">
        <v>1556457</v>
      </c>
      <c r="N11" s="27">
        <v>1158334</v>
      </c>
      <c r="O11" s="27">
        <v>762864</v>
      </c>
      <c r="P11" s="27">
        <v>376954</v>
      </c>
      <c r="Q11" s="21">
        <v>1506750</v>
      </c>
      <c r="R11" s="27">
        <v>1108704</v>
      </c>
      <c r="S11" s="27">
        <v>722761</v>
      </c>
      <c r="T11" s="27">
        <v>350662</v>
      </c>
      <c r="U11" s="21">
        <v>1617341</v>
      </c>
      <c r="V11" s="27">
        <v>1252406</v>
      </c>
      <c r="W11" s="27">
        <v>838304</v>
      </c>
      <c r="X11" s="27">
        <v>409289</v>
      </c>
      <c r="Y11" s="21">
        <v>1670351</v>
      </c>
    </row>
    <row r="12" spans="1:25" ht="13.5">
      <c r="A12" s="7" t="s">
        <v>174</v>
      </c>
      <c r="B12" s="28">
        <v>944160</v>
      </c>
      <c r="C12" s="28">
        <v>622616</v>
      </c>
      <c r="D12" s="28">
        <v>303378</v>
      </c>
      <c r="E12" s="22">
        <v>1253964</v>
      </c>
      <c r="F12" s="28">
        <v>931412</v>
      </c>
      <c r="G12" s="28">
        <v>614755</v>
      </c>
      <c r="H12" s="28">
        <v>305941</v>
      </c>
      <c r="I12" s="22">
        <v>1263370</v>
      </c>
      <c r="J12" s="28">
        <v>939393</v>
      </c>
      <c r="K12" s="28">
        <v>617093</v>
      </c>
      <c r="L12" s="28">
        <v>299434</v>
      </c>
      <c r="M12" s="22">
        <v>1297382</v>
      </c>
      <c r="N12" s="28">
        <v>970311</v>
      </c>
      <c r="O12" s="28">
        <v>641130</v>
      </c>
      <c r="P12" s="28">
        <v>317860</v>
      </c>
      <c r="Q12" s="22">
        <v>1261483</v>
      </c>
      <c r="R12" s="28">
        <v>935589</v>
      </c>
      <c r="S12" s="28">
        <v>614936</v>
      </c>
      <c r="T12" s="28">
        <v>299661</v>
      </c>
      <c r="U12" s="22">
        <v>1369802</v>
      </c>
      <c r="V12" s="28">
        <v>1058043</v>
      </c>
      <c r="W12" s="28">
        <v>707495</v>
      </c>
      <c r="X12" s="28">
        <v>346408</v>
      </c>
      <c r="Y12" s="22">
        <v>1388308</v>
      </c>
    </row>
    <row r="13" spans="1:25" ht="13.5">
      <c r="A13" s="7" t="s">
        <v>175</v>
      </c>
      <c r="B13" s="28">
        <v>187865</v>
      </c>
      <c r="C13" s="28">
        <v>120715</v>
      </c>
      <c r="D13" s="28">
        <v>59801</v>
      </c>
      <c r="E13" s="22">
        <v>248343</v>
      </c>
      <c r="F13" s="28">
        <v>178394</v>
      </c>
      <c r="G13" s="28">
        <v>112094</v>
      </c>
      <c r="H13" s="28">
        <v>55339</v>
      </c>
      <c r="I13" s="22">
        <v>247044</v>
      </c>
      <c r="J13" s="28">
        <v>180476</v>
      </c>
      <c r="K13" s="28">
        <v>116303</v>
      </c>
      <c r="L13" s="28">
        <v>56718</v>
      </c>
      <c r="M13" s="22">
        <v>259074</v>
      </c>
      <c r="N13" s="28">
        <v>188023</v>
      </c>
      <c r="O13" s="28">
        <v>121733</v>
      </c>
      <c r="P13" s="28">
        <v>59094</v>
      </c>
      <c r="Q13" s="22">
        <v>245267</v>
      </c>
      <c r="R13" s="28">
        <v>173115</v>
      </c>
      <c r="S13" s="28">
        <v>107825</v>
      </c>
      <c r="T13" s="28">
        <v>51001</v>
      </c>
      <c r="U13" s="22">
        <v>247538</v>
      </c>
      <c r="V13" s="28">
        <v>194363</v>
      </c>
      <c r="W13" s="28">
        <v>130808</v>
      </c>
      <c r="X13" s="28">
        <v>62881</v>
      </c>
      <c r="Y13" s="22">
        <v>282043</v>
      </c>
    </row>
    <row r="14" spans="1:25" ht="13.5">
      <c r="A14" s="6" t="s">
        <v>176</v>
      </c>
      <c r="B14" s="28">
        <v>29328</v>
      </c>
      <c r="C14" s="28">
        <v>18602</v>
      </c>
      <c r="D14" s="28">
        <v>9251</v>
      </c>
      <c r="E14" s="22">
        <v>37126</v>
      </c>
      <c r="F14" s="28">
        <v>27596</v>
      </c>
      <c r="G14" s="28">
        <v>17208</v>
      </c>
      <c r="H14" s="28">
        <v>8605</v>
      </c>
      <c r="I14" s="22">
        <v>37188</v>
      </c>
      <c r="J14" s="28">
        <v>27381</v>
      </c>
      <c r="K14" s="28">
        <v>17589</v>
      </c>
      <c r="L14" s="28">
        <v>8736</v>
      </c>
      <c r="M14" s="22">
        <v>38931</v>
      </c>
      <c r="N14" s="28">
        <v>29017</v>
      </c>
      <c r="O14" s="28">
        <v>18367</v>
      </c>
      <c r="P14" s="28">
        <v>8912</v>
      </c>
      <c r="Q14" s="22">
        <v>38053</v>
      </c>
      <c r="R14" s="28">
        <v>28082</v>
      </c>
      <c r="S14" s="28">
        <v>16085</v>
      </c>
      <c r="T14" s="28">
        <v>7213</v>
      </c>
      <c r="U14" s="22">
        <v>37154</v>
      </c>
      <c r="V14" s="28">
        <v>28499</v>
      </c>
      <c r="W14" s="28">
        <v>17748</v>
      </c>
      <c r="X14" s="28">
        <v>8961</v>
      </c>
      <c r="Y14" s="22">
        <v>35464</v>
      </c>
    </row>
    <row r="15" spans="1:25" ht="13.5">
      <c r="A15" s="6" t="s">
        <v>177</v>
      </c>
      <c r="B15" s="28">
        <v>755</v>
      </c>
      <c r="C15" s="28">
        <v>754</v>
      </c>
      <c r="D15" s="28">
        <v>-19</v>
      </c>
      <c r="E15" s="22">
        <v>-661</v>
      </c>
      <c r="F15" s="28">
        <v>1662</v>
      </c>
      <c r="G15" s="28">
        <v>766</v>
      </c>
      <c r="H15" s="28">
        <v>583</v>
      </c>
      <c r="I15" s="22">
        <v>3236</v>
      </c>
      <c r="J15" s="28">
        <v>-250</v>
      </c>
      <c r="K15" s="28">
        <v>-628</v>
      </c>
      <c r="L15" s="28">
        <v>-433</v>
      </c>
      <c r="M15" s="22">
        <v>2182</v>
      </c>
      <c r="N15" s="28">
        <v>1571</v>
      </c>
      <c r="O15" s="28">
        <v>1210</v>
      </c>
      <c r="P15" s="28"/>
      <c r="Q15" s="22"/>
      <c r="R15" s="28">
        <v>407</v>
      </c>
      <c r="S15" s="28">
        <v>411</v>
      </c>
      <c r="T15" s="28">
        <v>268</v>
      </c>
      <c r="U15" s="22">
        <v>4827</v>
      </c>
      <c r="V15" s="28">
        <v>1246</v>
      </c>
      <c r="W15" s="28">
        <v>393</v>
      </c>
      <c r="X15" s="28">
        <v>403</v>
      </c>
      <c r="Y15" s="22">
        <v>2147</v>
      </c>
    </row>
    <row r="16" spans="1:25" ht="13.5">
      <c r="A16" s="6" t="s">
        <v>178</v>
      </c>
      <c r="B16" s="28">
        <v>60557</v>
      </c>
      <c r="C16" s="28">
        <v>36229</v>
      </c>
      <c r="D16" s="28">
        <v>19033</v>
      </c>
      <c r="E16" s="22">
        <v>74977</v>
      </c>
      <c r="F16" s="28">
        <v>56963</v>
      </c>
      <c r="G16" s="28">
        <v>33952</v>
      </c>
      <c r="H16" s="28">
        <v>17565</v>
      </c>
      <c r="I16" s="22">
        <v>73232</v>
      </c>
      <c r="J16" s="28">
        <v>56260</v>
      </c>
      <c r="K16" s="28">
        <v>33035</v>
      </c>
      <c r="L16" s="28">
        <v>16934</v>
      </c>
      <c r="M16" s="22">
        <v>71465</v>
      </c>
      <c r="N16" s="28">
        <v>55879</v>
      </c>
      <c r="O16" s="28">
        <v>33574</v>
      </c>
      <c r="P16" s="28">
        <v>17777</v>
      </c>
      <c r="Q16" s="22">
        <v>72443</v>
      </c>
      <c r="R16" s="28">
        <v>56478</v>
      </c>
      <c r="S16" s="28">
        <v>33542</v>
      </c>
      <c r="T16" s="28">
        <v>17299</v>
      </c>
      <c r="U16" s="22">
        <v>73325</v>
      </c>
      <c r="V16" s="28">
        <v>57039</v>
      </c>
      <c r="W16" s="28">
        <v>34007</v>
      </c>
      <c r="X16" s="28">
        <v>17949</v>
      </c>
      <c r="Y16" s="22">
        <v>70708</v>
      </c>
    </row>
    <row r="17" spans="1:25" ht="13.5">
      <c r="A17" s="6" t="s">
        <v>180</v>
      </c>
      <c r="B17" s="28">
        <v>3219</v>
      </c>
      <c r="C17" s="28">
        <v>6448</v>
      </c>
      <c r="D17" s="28">
        <v>2690</v>
      </c>
      <c r="E17" s="22">
        <v>6855</v>
      </c>
      <c r="F17" s="28">
        <v>3553</v>
      </c>
      <c r="G17" s="28">
        <v>5963</v>
      </c>
      <c r="H17" s="28">
        <v>2612</v>
      </c>
      <c r="I17" s="22">
        <v>6183</v>
      </c>
      <c r="J17" s="28">
        <v>3133</v>
      </c>
      <c r="K17" s="28">
        <v>6267</v>
      </c>
      <c r="L17" s="28">
        <v>2476</v>
      </c>
      <c r="M17" s="22">
        <v>7002</v>
      </c>
      <c r="N17" s="28">
        <v>2985</v>
      </c>
      <c r="O17" s="28">
        <v>6190</v>
      </c>
      <c r="P17" s="28">
        <v>2418</v>
      </c>
      <c r="Q17" s="22">
        <v>6222</v>
      </c>
      <c r="R17" s="28">
        <v>2565</v>
      </c>
      <c r="S17" s="28">
        <v>5833</v>
      </c>
      <c r="T17" s="28">
        <v>2319</v>
      </c>
      <c r="U17" s="22">
        <v>6059</v>
      </c>
      <c r="V17" s="28">
        <v>3174</v>
      </c>
      <c r="W17" s="28">
        <v>6724</v>
      </c>
      <c r="X17" s="28">
        <v>2806</v>
      </c>
      <c r="Y17" s="22">
        <v>6442</v>
      </c>
    </row>
    <row r="18" spans="1:25" ht="13.5">
      <c r="A18" s="6" t="s">
        <v>181</v>
      </c>
      <c r="B18" s="28">
        <v>479</v>
      </c>
      <c r="C18" s="28">
        <v>318</v>
      </c>
      <c r="D18" s="28">
        <v>105</v>
      </c>
      <c r="E18" s="22">
        <v>370</v>
      </c>
      <c r="F18" s="28">
        <v>392</v>
      </c>
      <c r="G18" s="28">
        <v>180</v>
      </c>
      <c r="H18" s="28">
        <v>92</v>
      </c>
      <c r="I18" s="22">
        <v>427</v>
      </c>
      <c r="J18" s="28">
        <v>426</v>
      </c>
      <c r="K18" s="28">
        <v>218</v>
      </c>
      <c r="L18" s="28">
        <v>112</v>
      </c>
      <c r="M18" s="22">
        <v>482</v>
      </c>
      <c r="N18" s="28">
        <v>335</v>
      </c>
      <c r="O18" s="28">
        <v>246</v>
      </c>
      <c r="P18" s="28">
        <v>109</v>
      </c>
      <c r="Q18" s="22">
        <v>396</v>
      </c>
      <c r="R18" s="28">
        <v>292</v>
      </c>
      <c r="S18" s="28">
        <v>211</v>
      </c>
      <c r="T18" s="28">
        <v>112</v>
      </c>
      <c r="U18" s="22">
        <v>485</v>
      </c>
      <c r="V18" s="28">
        <v>377</v>
      </c>
      <c r="W18" s="28">
        <v>255</v>
      </c>
      <c r="X18" s="28">
        <v>140</v>
      </c>
      <c r="Y18" s="22">
        <v>579</v>
      </c>
    </row>
    <row r="19" spans="1:25" ht="13.5">
      <c r="A19" s="6" t="s">
        <v>182</v>
      </c>
      <c r="B19" s="28">
        <v>3415</v>
      </c>
      <c r="C19" s="28">
        <v>2330</v>
      </c>
      <c r="D19" s="28">
        <v>1312</v>
      </c>
      <c r="E19" s="22">
        <v>4683</v>
      </c>
      <c r="F19" s="28">
        <v>3581</v>
      </c>
      <c r="G19" s="28">
        <v>2478</v>
      </c>
      <c r="H19" s="28">
        <v>1322</v>
      </c>
      <c r="I19" s="22">
        <v>4507</v>
      </c>
      <c r="J19" s="28">
        <v>3252</v>
      </c>
      <c r="K19" s="28">
        <v>2268</v>
      </c>
      <c r="L19" s="28">
        <v>1171</v>
      </c>
      <c r="M19" s="22">
        <v>3727</v>
      </c>
      <c r="N19" s="28">
        <v>2768</v>
      </c>
      <c r="O19" s="28">
        <v>1909</v>
      </c>
      <c r="P19" s="28">
        <v>1029</v>
      </c>
      <c r="Q19" s="22">
        <v>2906</v>
      </c>
      <c r="R19" s="28">
        <v>2272</v>
      </c>
      <c r="S19" s="28">
        <v>1559</v>
      </c>
      <c r="T19" s="28">
        <v>806</v>
      </c>
      <c r="U19" s="22">
        <v>1495</v>
      </c>
      <c r="V19" s="28">
        <v>1175</v>
      </c>
      <c r="W19" s="28">
        <v>795</v>
      </c>
      <c r="X19" s="28">
        <v>471</v>
      </c>
      <c r="Y19" s="22">
        <v>452</v>
      </c>
    </row>
    <row r="20" spans="1:25" ht="13.5">
      <c r="A20" s="6" t="s">
        <v>50</v>
      </c>
      <c r="B20" s="28">
        <v>229</v>
      </c>
      <c r="C20" s="28">
        <v>155</v>
      </c>
      <c r="D20" s="28">
        <v>76</v>
      </c>
      <c r="E20" s="22">
        <v>334</v>
      </c>
      <c r="F20" s="28">
        <v>259</v>
      </c>
      <c r="G20" s="28">
        <v>172</v>
      </c>
      <c r="H20" s="28">
        <v>90</v>
      </c>
      <c r="I20" s="22">
        <v>312</v>
      </c>
      <c r="J20" s="28">
        <v>241</v>
      </c>
      <c r="K20" s="28">
        <v>155</v>
      </c>
      <c r="L20" s="28">
        <v>82</v>
      </c>
      <c r="M20" s="22">
        <v>317</v>
      </c>
      <c r="N20" s="28">
        <v>245</v>
      </c>
      <c r="O20" s="28">
        <v>160</v>
      </c>
      <c r="P20" s="28">
        <v>81</v>
      </c>
      <c r="Q20" s="22">
        <v>339</v>
      </c>
      <c r="R20" s="28">
        <v>255</v>
      </c>
      <c r="S20" s="28">
        <v>175</v>
      </c>
      <c r="T20" s="28">
        <v>93</v>
      </c>
      <c r="U20" s="22">
        <v>394</v>
      </c>
      <c r="V20" s="28">
        <v>293</v>
      </c>
      <c r="W20" s="28">
        <v>188</v>
      </c>
      <c r="X20" s="28">
        <v>107</v>
      </c>
      <c r="Y20" s="22">
        <v>393</v>
      </c>
    </row>
    <row r="21" spans="1:25" ht="13.5">
      <c r="A21" s="6" t="s">
        <v>184</v>
      </c>
      <c r="B21" s="28">
        <v>4754</v>
      </c>
      <c r="C21" s="28">
        <v>3319</v>
      </c>
      <c r="D21" s="28">
        <v>1597</v>
      </c>
      <c r="E21" s="22">
        <v>5934</v>
      </c>
      <c r="F21" s="28">
        <v>4464</v>
      </c>
      <c r="G21" s="28">
        <v>2902</v>
      </c>
      <c r="H21" s="28">
        <v>1544</v>
      </c>
      <c r="I21" s="22">
        <v>5855</v>
      </c>
      <c r="J21" s="28">
        <v>4380</v>
      </c>
      <c r="K21" s="28">
        <v>2902</v>
      </c>
      <c r="L21" s="28">
        <v>1500</v>
      </c>
      <c r="M21" s="22">
        <v>5667</v>
      </c>
      <c r="N21" s="28">
        <v>4301</v>
      </c>
      <c r="O21" s="28">
        <v>2848</v>
      </c>
      <c r="P21" s="28">
        <v>1450</v>
      </c>
      <c r="Q21" s="22">
        <v>5605</v>
      </c>
      <c r="R21" s="28">
        <v>4187</v>
      </c>
      <c r="S21" s="28">
        <v>2779</v>
      </c>
      <c r="T21" s="28">
        <v>1399</v>
      </c>
      <c r="U21" s="22">
        <v>6441</v>
      </c>
      <c r="V21" s="28">
        <v>5085</v>
      </c>
      <c r="W21" s="28">
        <v>3426</v>
      </c>
      <c r="X21" s="28">
        <v>1764</v>
      </c>
      <c r="Y21" s="22">
        <v>6757</v>
      </c>
    </row>
    <row r="22" spans="1:25" ht="13.5">
      <c r="A22" s="6" t="s">
        <v>186</v>
      </c>
      <c r="B22" s="28">
        <v>11320</v>
      </c>
      <c r="C22" s="28">
        <v>7429</v>
      </c>
      <c r="D22" s="28">
        <v>3700</v>
      </c>
      <c r="E22" s="22">
        <v>16050</v>
      </c>
      <c r="F22" s="28">
        <v>11803</v>
      </c>
      <c r="G22" s="28">
        <v>7824</v>
      </c>
      <c r="H22" s="28">
        <v>3893</v>
      </c>
      <c r="I22" s="22">
        <v>16208</v>
      </c>
      <c r="J22" s="28">
        <v>12204</v>
      </c>
      <c r="K22" s="28">
        <v>8258</v>
      </c>
      <c r="L22" s="28">
        <v>4018</v>
      </c>
      <c r="M22" s="22">
        <v>17937</v>
      </c>
      <c r="N22" s="28">
        <v>12470</v>
      </c>
      <c r="O22" s="28">
        <v>8240</v>
      </c>
      <c r="P22" s="28">
        <v>4157</v>
      </c>
      <c r="Q22" s="22">
        <v>16491</v>
      </c>
      <c r="R22" s="28">
        <v>12326</v>
      </c>
      <c r="S22" s="28">
        <v>8254</v>
      </c>
      <c r="T22" s="28">
        <v>4107</v>
      </c>
      <c r="U22" s="22">
        <v>19909</v>
      </c>
      <c r="V22" s="28">
        <v>15531</v>
      </c>
      <c r="W22" s="28">
        <v>9996</v>
      </c>
      <c r="X22" s="28">
        <v>4991</v>
      </c>
      <c r="Y22" s="22">
        <v>20805</v>
      </c>
    </row>
    <row r="23" spans="1:25" ht="13.5">
      <c r="A23" s="6" t="s">
        <v>81</v>
      </c>
      <c r="B23" s="28">
        <v>52888</v>
      </c>
      <c r="C23" s="28">
        <v>34322</v>
      </c>
      <c r="D23" s="28">
        <v>17125</v>
      </c>
      <c r="E23" s="22">
        <v>70579</v>
      </c>
      <c r="F23" s="28">
        <v>52687</v>
      </c>
      <c r="G23" s="28">
        <v>34693</v>
      </c>
      <c r="H23" s="28">
        <v>17296</v>
      </c>
      <c r="I23" s="22">
        <v>68337</v>
      </c>
      <c r="J23" s="28">
        <v>49389</v>
      </c>
      <c r="K23" s="28">
        <v>32555</v>
      </c>
      <c r="L23" s="28">
        <v>16306</v>
      </c>
      <c r="M23" s="22">
        <v>66350</v>
      </c>
      <c r="N23" s="28">
        <v>49887</v>
      </c>
      <c r="O23" s="28">
        <v>33157</v>
      </c>
      <c r="P23" s="28">
        <v>16983</v>
      </c>
      <c r="Q23" s="22">
        <v>64571</v>
      </c>
      <c r="R23" s="28">
        <v>48287</v>
      </c>
      <c r="S23" s="28">
        <v>31809</v>
      </c>
      <c r="T23" s="28">
        <v>15817</v>
      </c>
      <c r="U23" s="22">
        <v>68258</v>
      </c>
      <c r="V23" s="28">
        <v>52040</v>
      </c>
      <c r="W23" s="28">
        <v>34806</v>
      </c>
      <c r="X23" s="28">
        <v>17338</v>
      </c>
      <c r="Y23" s="22">
        <v>66138</v>
      </c>
    </row>
    <row r="24" spans="1:25" ht="13.5">
      <c r="A24" s="6" t="s">
        <v>187</v>
      </c>
      <c r="B24" s="28">
        <v>166947</v>
      </c>
      <c r="C24" s="28">
        <v>109911</v>
      </c>
      <c r="D24" s="28">
        <v>54873</v>
      </c>
      <c r="E24" s="22">
        <v>216250</v>
      </c>
      <c r="F24" s="28">
        <v>162965</v>
      </c>
      <c r="G24" s="28">
        <v>106143</v>
      </c>
      <c r="H24" s="28">
        <v>53605</v>
      </c>
      <c r="I24" s="22">
        <v>215489</v>
      </c>
      <c r="J24" s="28">
        <v>156419</v>
      </c>
      <c r="K24" s="28">
        <v>102624</v>
      </c>
      <c r="L24" s="28">
        <v>50905</v>
      </c>
      <c r="M24" s="22">
        <v>214065</v>
      </c>
      <c r="N24" s="28">
        <v>159464</v>
      </c>
      <c r="O24" s="28">
        <v>105905</v>
      </c>
      <c r="P24" s="28">
        <v>52919</v>
      </c>
      <c r="Q24" s="22">
        <v>207029</v>
      </c>
      <c r="R24" s="28">
        <v>155155</v>
      </c>
      <c r="S24" s="28">
        <v>100664</v>
      </c>
      <c r="T24" s="28">
        <v>49437</v>
      </c>
      <c r="U24" s="22">
        <v>218352</v>
      </c>
      <c r="V24" s="28">
        <v>164461</v>
      </c>
      <c r="W24" s="28">
        <v>108342</v>
      </c>
      <c r="X24" s="28">
        <v>54936</v>
      </c>
      <c r="Y24" s="22">
        <v>209889</v>
      </c>
    </row>
    <row r="25" spans="1:25" ht="14.25" thickBot="1">
      <c r="A25" s="25" t="s">
        <v>188</v>
      </c>
      <c r="B25" s="29">
        <v>20918</v>
      </c>
      <c r="C25" s="29">
        <v>10803</v>
      </c>
      <c r="D25" s="29">
        <v>4927</v>
      </c>
      <c r="E25" s="23">
        <v>32092</v>
      </c>
      <c r="F25" s="29">
        <v>15429</v>
      </c>
      <c r="G25" s="29">
        <v>5950</v>
      </c>
      <c r="H25" s="29">
        <v>1733</v>
      </c>
      <c r="I25" s="23">
        <v>31555</v>
      </c>
      <c r="J25" s="29">
        <v>24057</v>
      </c>
      <c r="K25" s="29">
        <v>13679</v>
      </c>
      <c r="L25" s="29">
        <v>5813</v>
      </c>
      <c r="M25" s="23">
        <v>45008</v>
      </c>
      <c r="N25" s="29">
        <v>28558</v>
      </c>
      <c r="O25" s="29">
        <v>15827</v>
      </c>
      <c r="P25" s="29">
        <v>6174</v>
      </c>
      <c r="Q25" s="23">
        <v>38237</v>
      </c>
      <c r="R25" s="29">
        <v>17960</v>
      </c>
      <c r="S25" s="29">
        <v>7160</v>
      </c>
      <c r="T25" s="29">
        <v>1563</v>
      </c>
      <c r="U25" s="23">
        <v>29186</v>
      </c>
      <c r="V25" s="29">
        <v>29901</v>
      </c>
      <c r="W25" s="29">
        <v>22466</v>
      </c>
      <c r="X25" s="29">
        <v>7944</v>
      </c>
      <c r="Y25" s="23">
        <v>72153</v>
      </c>
    </row>
    <row r="26" spans="1:25" ht="14.25" thickTop="1">
      <c r="A26" s="6" t="s">
        <v>189</v>
      </c>
      <c r="B26" s="28">
        <v>574</v>
      </c>
      <c r="C26" s="28">
        <v>406</v>
      </c>
      <c r="D26" s="28">
        <v>182</v>
      </c>
      <c r="E26" s="22">
        <v>622</v>
      </c>
      <c r="F26" s="28">
        <v>428</v>
      </c>
      <c r="G26" s="28">
        <v>286</v>
      </c>
      <c r="H26" s="28">
        <v>128</v>
      </c>
      <c r="I26" s="22">
        <v>518</v>
      </c>
      <c r="J26" s="28">
        <v>386</v>
      </c>
      <c r="K26" s="28">
        <v>282</v>
      </c>
      <c r="L26" s="28">
        <v>129</v>
      </c>
      <c r="M26" s="22">
        <v>500</v>
      </c>
      <c r="N26" s="28">
        <v>390</v>
      </c>
      <c r="O26" s="28">
        <v>277</v>
      </c>
      <c r="P26" s="28">
        <v>135</v>
      </c>
      <c r="Q26" s="22">
        <v>1071</v>
      </c>
      <c r="R26" s="28">
        <v>828</v>
      </c>
      <c r="S26" s="28">
        <v>560</v>
      </c>
      <c r="T26" s="28">
        <v>271</v>
      </c>
      <c r="U26" s="22">
        <v>1334</v>
      </c>
      <c r="V26" s="28">
        <v>1063</v>
      </c>
      <c r="W26" s="28">
        <v>802</v>
      </c>
      <c r="X26" s="28">
        <v>447</v>
      </c>
      <c r="Y26" s="22">
        <v>1909</v>
      </c>
    </row>
    <row r="27" spans="1:25" ht="13.5">
      <c r="A27" s="6" t="s">
        <v>191</v>
      </c>
      <c r="B27" s="28">
        <v>2970</v>
      </c>
      <c r="C27" s="28">
        <v>2295</v>
      </c>
      <c r="D27" s="28">
        <v>2129</v>
      </c>
      <c r="E27" s="22">
        <v>3099</v>
      </c>
      <c r="F27" s="28">
        <v>2914</v>
      </c>
      <c r="G27" s="28">
        <v>2274</v>
      </c>
      <c r="H27" s="28">
        <v>2101</v>
      </c>
      <c r="I27" s="22">
        <v>2889</v>
      </c>
      <c r="J27" s="28">
        <v>2736</v>
      </c>
      <c r="K27" s="28">
        <v>2135</v>
      </c>
      <c r="L27" s="28">
        <v>1978</v>
      </c>
      <c r="M27" s="22">
        <v>2942</v>
      </c>
      <c r="N27" s="28">
        <v>2735</v>
      </c>
      <c r="O27" s="28">
        <v>2173</v>
      </c>
      <c r="P27" s="28">
        <v>2057</v>
      </c>
      <c r="Q27" s="22">
        <v>2749</v>
      </c>
      <c r="R27" s="28">
        <v>2520</v>
      </c>
      <c r="S27" s="28">
        <v>1989</v>
      </c>
      <c r="T27" s="28">
        <v>1870</v>
      </c>
      <c r="U27" s="22">
        <v>3221</v>
      </c>
      <c r="V27" s="28">
        <v>2999</v>
      </c>
      <c r="W27" s="28">
        <v>2423</v>
      </c>
      <c r="X27" s="28">
        <v>2260</v>
      </c>
      <c r="Y27" s="22">
        <v>2520</v>
      </c>
    </row>
    <row r="28" spans="1:25" ht="13.5">
      <c r="A28" s="6" t="s">
        <v>51</v>
      </c>
      <c r="B28" s="28">
        <v>1645</v>
      </c>
      <c r="C28" s="28">
        <v>1670</v>
      </c>
      <c r="D28" s="28">
        <v>1175</v>
      </c>
      <c r="E28" s="22">
        <v>2220</v>
      </c>
      <c r="F28" s="28">
        <v>2155</v>
      </c>
      <c r="G28" s="28">
        <v>1386</v>
      </c>
      <c r="H28" s="28">
        <v>1128</v>
      </c>
      <c r="I28" s="22">
        <v>1716</v>
      </c>
      <c r="J28" s="28">
        <v>1690</v>
      </c>
      <c r="K28" s="28">
        <v>1321</v>
      </c>
      <c r="L28" s="28">
        <v>1084</v>
      </c>
      <c r="M28" s="22">
        <v>2631</v>
      </c>
      <c r="N28" s="28">
        <v>1938</v>
      </c>
      <c r="O28" s="28">
        <v>981</v>
      </c>
      <c r="P28" s="28">
        <v>439</v>
      </c>
      <c r="Q28" s="22">
        <v>538</v>
      </c>
      <c r="R28" s="28">
        <v>286</v>
      </c>
      <c r="S28" s="28"/>
      <c r="T28" s="28"/>
      <c r="U28" s="22"/>
      <c r="V28" s="28"/>
      <c r="W28" s="28">
        <v>486</v>
      </c>
      <c r="X28" s="28">
        <v>409</v>
      </c>
      <c r="Y28" s="22">
        <v>1944</v>
      </c>
    </row>
    <row r="29" spans="1:25" ht="13.5">
      <c r="A29" s="6" t="s">
        <v>193</v>
      </c>
      <c r="B29" s="28">
        <v>3596</v>
      </c>
      <c r="C29" s="28">
        <v>1722</v>
      </c>
      <c r="D29" s="28">
        <v>1627</v>
      </c>
      <c r="E29" s="22">
        <v>3288</v>
      </c>
      <c r="F29" s="28">
        <v>799</v>
      </c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81</v>
      </c>
      <c r="B30" s="28">
        <v>2553</v>
      </c>
      <c r="C30" s="28">
        <v>1716</v>
      </c>
      <c r="D30" s="28">
        <v>1214</v>
      </c>
      <c r="E30" s="22">
        <v>2941</v>
      </c>
      <c r="F30" s="28">
        <v>2963</v>
      </c>
      <c r="G30" s="28">
        <v>1729</v>
      </c>
      <c r="H30" s="28">
        <v>893</v>
      </c>
      <c r="I30" s="22">
        <v>3961</v>
      </c>
      <c r="J30" s="28">
        <v>2594</v>
      </c>
      <c r="K30" s="28">
        <v>2206</v>
      </c>
      <c r="L30" s="28">
        <v>1521</v>
      </c>
      <c r="M30" s="22">
        <v>4836</v>
      </c>
      <c r="N30" s="28">
        <v>3823</v>
      </c>
      <c r="O30" s="28">
        <v>3041</v>
      </c>
      <c r="P30" s="28">
        <v>1932</v>
      </c>
      <c r="Q30" s="22">
        <v>3864</v>
      </c>
      <c r="R30" s="28">
        <v>2365</v>
      </c>
      <c r="S30" s="28">
        <v>1768</v>
      </c>
      <c r="T30" s="28">
        <v>898</v>
      </c>
      <c r="U30" s="22">
        <v>4578</v>
      </c>
      <c r="V30" s="28">
        <v>2657</v>
      </c>
      <c r="W30" s="28">
        <v>2018</v>
      </c>
      <c r="X30" s="28">
        <v>1839</v>
      </c>
      <c r="Y30" s="22">
        <v>4573</v>
      </c>
    </row>
    <row r="31" spans="1:25" ht="13.5">
      <c r="A31" s="6" t="s">
        <v>195</v>
      </c>
      <c r="B31" s="28">
        <v>11340</v>
      </c>
      <c r="C31" s="28">
        <v>7811</v>
      </c>
      <c r="D31" s="28">
        <v>6328</v>
      </c>
      <c r="E31" s="22">
        <v>15340</v>
      </c>
      <c r="F31" s="28">
        <v>9262</v>
      </c>
      <c r="G31" s="28">
        <v>5677</v>
      </c>
      <c r="H31" s="28">
        <v>4252</v>
      </c>
      <c r="I31" s="22">
        <v>11217</v>
      </c>
      <c r="J31" s="28">
        <v>8897</v>
      </c>
      <c r="K31" s="28">
        <v>7532</v>
      </c>
      <c r="L31" s="28">
        <v>5383</v>
      </c>
      <c r="M31" s="22">
        <v>11996</v>
      </c>
      <c r="N31" s="28">
        <v>10291</v>
      </c>
      <c r="O31" s="28">
        <v>8678</v>
      </c>
      <c r="P31" s="28">
        <v>5988</v>
      </c>
      <c r="Q31" s="22">
        <v>13474</v>
      </c>
      <c r="R31" s="28">
        <v>11210</v>
      </c>
      <c r="S31" s="28">
        <v>8916</v>
      </c>
      <c r="T31" s="28">
        <v>6880</v>
      </c>
      <c r="U31" s="22">
        <v>9134</v>
      </c>
      <c r="V31" s="28">
        <v>6720</v>
      </c>
      <c r="W31" s="28">
        <v>5730</v>
      </c>
      <c r="X31" s="28">
        <v>4956</v>
      </c>
      <c r="Y31" s="22">
        <v>13704</v>
      </c>
    </row>
    <row r="32" spans="1:25" ht="13.5">
      <c r="A32" s="6" t="s">
        <v>196</v>
      </c>
      <c r="B32" s="28">
        <v>2458</v>
      </c>
      <c r="C32" s="28">
        <v>1757</v>
      </c>
      <c r="D32" s="28">
        <v>888</v>
      </c>
      <c r="E32" s="22">
        <v>3283</v>
      </c>
      <c r="F32" s="28">
        <v>2390</v>
      </c>
      <c r="G32" s="28">
        <v>1581</v>
      </c>
      <c r="H32" s="28">
        <v>792</v>
      </c>
      <c r="I32" s="22">
        <v>3525</v>
      </c>
      <c r="J32" s="28">
        <v>2683</v>
      </c>
      <c r="K32" s="28">
        <v>1821</v>
      </c>
      <c r="L32" s="28">
        <v>909</v>
      </c>
      <c r="M32" s="22">
        <v>3099</v>
      </c>
      <c r="N32" s="28">
        <v>2265</v>
      </c>
      <c r="O32" s="28">
        <v>1527</v>
      </c>
      <c r="P32" s="28">
        <v>780</v>
      </c>
      <c r="Q32" s="22">
        <v>3281</v>
      </c>
      <c r="R32" s="28">
        <v>2517</v>
      </c>
      <c r="S32" s="28">
        <v>1680</v>
      </c>
      <c r="T32" s="28">
        <v>839</v>
      </c>
      <c r="U32" s="22">
        <v>2298</v>
      </c>
      <c r="V32" s="28">
        <v>1403</v>
      </c>
      <c r="W32" s="28">
        <v>779</v>
      </c>
      <c r="X32" s="28">
        <v>382</v>
      </c>
      <c r="Y32" s="22">
        <v>2152</v>
      </c>
    </row>
    <row r="33" spans="1:25" ht="13.5">
      <c r="A33" s="6" t="s">
        <v>81</v>
      </c>
      <c r="B33" s="28">
        <v>3321</v>
      </c>
      <c r="C33" s="28">
        <v>1931</v>
      </c>
      <c r="D33" s="28">
        <v>1161</v>
      </c>
      <c r="E33" s="22">
        <v>5612</v>
      </c>
      <c r="F33" s="28">
        <v>3416</v>
      </c>
      <c r="G33" s="28">
        <v>3475</v>
      </c>
      <c r="H33" s="28">
        <v>1615</v>
      </c>
      <c r="I33" s="22">
        <v>5500</v>
      </c>
      <c r="J33" s="28">
        <v>6284</v>
      </c>
      <c r="K33" s="28">
        <v>3547</v>
      </c>
      <c r="L33" s="28">
        <v>1984</v>
      </c>
      <c r="M33" s="22">
        <v>4713</v>
      </c>
      <c r="N33" s="28">
        <v>6402</v>
      </c>
      <c r="O33" s="28">
        <v>4043</v>
      </c>
      <c r="P33" s="28">
        <v>2373</v>
      </c>
      <c r="Q33" s="22">
        <v>4280</v>
      </c>
      <c r="R33" s="28">
        <v>3119</v>
      </c>
      <c r="S33" s="28">
        <v>2283</v>
      </c>
      <c r="T33" s="28">
        <v>562</v>
      </c>
      <c r="U33" s="22">
        <v>2460</v>
      </c>
      <c r="V33" s="28">
        <v>4600</v>
      </c>
      <c r="W33" s="28">
        <v>1835</v>
      </c>
      <c r="X33" s="28">
        <v>1013</v>
      </c>
      <c r="Y33" s="22">
        <v>3180</v>
      </c>
    </row>
    <row r="34" spans="1:25" ht="13.5">
      <c r="A34" s="6" t="s">
        <v>199</v>
      </c>
      <c r="B34" s="28">
        <v>5779</v>
      </c>
      <c r="C34" s="28">
        <v>3689</v>
      </c>
      <c r="D34" s="28">
        <v>2049</v>
      </c>
      <c r="E34" s="22">
        <v>10467</v>
      </c>
      <c r="F34" s="28">
        <v>5807</v>
      </c>
      <c r="G34" s="28">
        <v>6351</v>
      </c>
      <c r="H34" s="28">
        <v>3192</v>
      </c>
      <c r="I34" s="22">
        <v>11922</v>
      </c>
      <c r="J34" s="28">
        <v>10455</v>
      </c>
      <c r="K34" s="28">
        <v>8749</v>
      </c>
      <c r="L34" s="28">
        <v>3844</v>
      </c>
      <c r="M34" s="22">
        <v>12482</v>
      </c>
      <c r="N34" s="28">
        <v>10051</v>
      </c>
      <c r="O34" s="28">
        <v>7878</v>
      </c>
      <c r="P34" s="28">
        <v>4653</v>
      </c>
      <c r="Q34" s="22">
        <v>12520</v>
      </c>
      <c r="R34" s="28">
        <v>11484</v>
      </c>
      <c r="S34" s="28">
        <v>9299</v>
      </c>
      <c r="T34" s="28">
        <v>2053</v>
      </c>
      <c r="U34" s="22">
        <v>13387</v>
      </c>
      <c r="V34" s="28">
        <v>13340</v>
      </c>
      <c r="W34" s="28">
        <v>7360</v>
      </c>
      <c r="X34" s="28">
        <v>5412</v>
      </c>
      <c r="Y34" s="22">
        <v>8093</v>
      </c>
    </row>
    <row r="35" spans="1:25" ht="14.25" thickBot="1">
      <c r="A35" s="25" t="s">
        <v>200</v>
      </c>
      <c r="B35" s="29">
        <v>26478</v>
      </c>
      <c r="C35" s="29">
        <v>14925</v>
      </c>
      <c r="D35" s="29">
        <v>9206</v>
      </c>
      <c r="E35" s="23">
        <v>36966</v>
      </c>
      <c r="F35" s="29">
        <v>18884</v>
      </c>
      <c r="G35" s="29">
        <v>5276</v>
      </c>
      <c r="H35" s="29">
        <v>2793</v>
      </c>
      <c r="I35" s="23">
        <v>30850</v>
      </c>
      <c r="J35" s="29">
        <v>22500</v>
      </c>
      <c r="K35" s="29">
        <v>12461</v>
      </c>
      <c r="L35" s="29">
        <v>7352</v>
      </c>
      <c r="M35" s="23">
        <v>44522</v>
      </c>
      <c r="N35" s="29">
        <v>28798</v>
      </c>
      <c r="O35" s="29">
        <v>16628</v>
      </c>
      <c r="P35" s="29">
        <v>7509</v>
      </c>
      <c r="Q35" s="23">
        <v>39191</v>
      </c>
      <c r="R35" s="29">
        <v>17685</v>
      </c>
      <c r="S35" s="29">
        <v>6778</v>
      </c>
      <c r="T35" s="29">
        <v>6390</v>
      </c>
      <c r="U35" s="23">
        <v>24933</v>
      </c>
      <c r="V35" s="29">
        <v>23282</v>
      </c>
      <c r="W35" s="29">
        <v>20836</v>
      </c>
      <c r="X35" s="29">
        <v>7488</v>
      </c>
      <c r="Y35" s="23">
        <v>77764</v>
      </c>
    </row>
    <row r="36" spans="1:25" ht="14.25" thickTop="1">
      <c r="A36" s="6" t="s">
        <v>201</v>
      </c>
      <c r="B36" s="28">
        <v>1832</v>
      </c>
      <c r="C36" s="28">
        <v>1305</v>
      </c>
      <c r="D36" s="28">
        <v>18</v>
      </c>
      <c r="E36" s="22">
        <v>2746</v>
      </c>
      <c r="F36" s="28">
        <v>1658</v>
      </c>
      <c r="G36" s="28">
        <v>978</v>
      </c>
      <c r="H36" s="28">
        <v>841</v>
      </c>
      <c r="I36" s="22">
        <v>105</v>
      </c>
      <c r="J36" s="28">
        <v>95</v>
      </c>
      <c r="K36" s="28">
        <v>76</v>
      </c>
      <c r="L36" s="28">
        <v>2</v>
      </c>
      <c r="M36" s="22">
        <v>370</v>
      </c>
      <c r="N36" s="28">
        <v>296</v>
      </c>
      <c r="O36" s="28">
        <v>262</v>
      </c>
      <c r="P36" s="28">
        <v>240</v>
      </c>
      <c r="Q36" s="22">
        <v>399</v>
      </c>
      <c r="R36" s="28">
        <v>282</v>
      </c>
      <c r="S36" s="28">
        <v>280</v>
      </c>
      <c r="T36" s="28">
        <v>284</v>
      </c>
      <c r="U36" s="22">
        <v>360</v>
      </c>
      <c r="V36" s="28">
        <v>327</v>
      </c>
      <c r="W36" s="28">
        <v>290</v>
      </c>
      <c r="X36" s="28">
        <v>268</v>
      </c>
      <c r="Y36" s="22">
        <v>586</v>
      </c>
    </row>
    <row r="37" spans="1:25" ht="13.5">
      <c r="A37" s="6" t="s">
        <v>202</v>
      </c>
      <c r="B37" s="28">
        <v>910</v>
      </c>
      <c r="C37" s="28">
        <v>220</v>
      </c>
      <c r="D37" s="28">
        <v>114</v>
      </c>
      <c r="E37" s="22">
        <v>2509</v>
      </c>
      <c r="F37" s="28">
        <v>2389</v>
      </c>
      <c r="G37" s="28">
        <v>2242</v>
      </c>
      <c r="H37" s="28">
        <v>49</v>
      </c>
      <c r="I37" s="22">
        <v>351</v>
      </c>
      <c r="J37" s="28">
        <v>243</v>
      </c>
      <c r="K37" s="28">
        <v>69</v>
      </c>
      <c r="L37" s="28">
        <v>3</v>
      </c>
      <c r="M37" s="22">
        <v>466</v>
      </c>
      <c r="N37" s="28">
        <v>412</v>
      </c>
      <c r="O37" s="28">
        <v>87</v>
      </c>
      <c r="P37" s="28">
        <v>73</v>
      </c>
      <c r="Q37" s="22">
        <v>248</v>
      </c>
      <c r="R37" s="28">
        <v>244</v>
      </c>
      <c r="S37" s="28">
        <v>3</v>
      </c>
      <c r="T37" s="28">
        <v>3</v>
      </c>
      <c r="U37" s="22">
        <v>274</v>
      </c>
      <c r="V37" s="28">
        <v>325</v>
      </c>
      <c r="W37" s="28">
        <v>3</v>
      </c>
      <c r="X37" s="28">
        <v>2</v>
      </c>
      <c r="Y37" s="22">
        <v>397</v>
      </c>
    </row>
    <row r="38" spans="1:25" ht="13.5">
      <c r="A38" s="6" t="s">
        <v>0</v>
      </c>
      <c r="B38" s="28">
        <v>3321</v>
      </c>
      <c r="C38" s="28">
        <v>611</v>
      </c>
      <c r="D38" s="28"/>
      <c r="E38" s="22"/>
      <c r="F38" s="28"/>
      <c r="G38" s="28"/>
      <c r="H38" s="28"/>
      <c r="I38" s="22">
        <v>168</v>
      </c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1</v>
      </c>
      <c r="B39" s="28">
        <v>419</v>
      </c>
      <c r="C39" s="28">
        <v>419</v>
      </c>
      <c r="D39" s="28">
        <v>419</v>
      </c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6" t="s">
        <v>203</v>
      </c>
      <c r="B40" s="28"/>
      <c r="C40" s="28"/>
      <c r="D40" s="28"/>
      <c r="E40" s="22">
        <v>5917</v>
      </c>
      <c r="F40" s="28">
        <v>5917</v>
      </c>
      <c r="G40" s="28">
        <v>5917</v>
      </c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6" t="s">
        <v>81</v>
      </c>
      <c r="B41" s="28">
        <v>108</v>
      </c>
      <c r="C41" s="28">
        <v>108</v>
      </c>
      <c r="D41" s="28">
        <v>108</v>
      </c>
      <c r="E41" s="22"/>
      <c r="F41" s="28">
        <v>27</v>
      </c>
      <c r="G41" s="28">
        <v>27</v>
      </c>
      <c r="H41" s="28"/>
      <c r="I41" s="22"/>
      <c r="J41" s="28">
        <v>69</v>
      </c>
      <c r="K41" s="28">
        <v>3</v>
      </c>
      <c r="L41" s="28"/>
      <c r="M41" s="22"/>
      <c r="N41" s="28"/>
      <c r="O41" s="28"/>
      <c r="P41" s="28"/>
      <c r="Q41" s="22"/>
      <c r="R41" s="28"/>
      <c r="S41" s="28"/>
      <c r="T41" s="28"/>
      <c r="U41" s="22"/>
      <c r="V41" s="28">
        <v>292</v>
      </c>
      <c r="W41" s="28"/>
      <c r="X41" s="28"/>
      <c r="Y41" s="22"/>
    </row>
    <row r="42" spans="1:25" ht="13.5">
      <c r="A42" s="6" t="s">
        <v>204</v>
      </c>
      <c r="B42" s="28">
        <v>6592</v>
      </c>
      <c r="C42" s="28">
        <v>2666</v>
      </c>
      <c r="D42" s="28">
        <v>661</v>
      </c>
      <c r="E42" s="22">
        <v>11205</v>
      </c>
      <c r="F42" s="28">
        <v>9992</v>
      </c>
      <c r="G42" s="28">
        <v>9164</v>
      </c>
      <c r="H42" s="28">
        <v>891</v>
      </c>
      <c r="I42" s="22">
        <v>1790</v>
      </c>
      <c r="J42" s="28">
        <v>408</v>
      </c>
      <c r="K42" s="28">
        <v>149</v>
      </c>
      <c r="L42" s="28">
        <v>5</v>
      </c>
      <c r="M42" s="22">
        <v>1920</v>
      </c>
      <c r="N42" s="28">
        <v>1550</v>
      </c>
      <c r="O42" s="28">
        <v>1190</v>
      </c>
      <c r="P42" s="28">
        <v>1194</v>
      </c>
      <c r="Q42" s="22">
        <v>1107</v>
      </c>
      <c r="R42" s="28">
        <v>527</v>
      </c>
      <c r="S42" s="28">
        <v>418</v>
      </c>
      <c r="T42" s="28">
        <v>362</v>
      </c>
      <c r="U42" s="22">
        <v>2347</v>
      </c>
      <c r="V42" s="28">
        <v>2215</v>
      </c>
      <c r="W42" s="28">
        <v>294</v>
      </c>
      <c r="X42" s="28">
        <v>270</v>
      </c>
      <c r="Y42" s="22">
        <v>2445</v>
      </c>
    </row>
    <row r="43" spans="1:25" ht="13.5">
      <c r="A43" s="6" t="s">
        <v>205</v>
      </c>
      <c r="B43" s="28">
        <v>2434</v>
      </c>
      <c r="C43" s="28">
        <v>1812</v>
      </c>
      <c r="D43" s="28">
        <v>614</v>
      </c>
      <c r="E43" s="22">
        <v>2778</v>
      </c>
      <c r="F43" s="28">
        <v>1509</v>
      </c>
      <c r="G43" s="28">
        <v>943</v>
      </c>
      <c r="H43" s="28">
        <v>137</v>
      </c>
      <c r="I43" s="22">
        <v>2251</v>
      </c>
      <c r="J43" s="28">
        <v>1543</v>
      </c>
      <c r="K43" s="28">
        <v>886</v>
      </c>
      <c r="L43" s="28">
        <v>245</v>
      </c>
      <c r="M43" s="22">
        <v>3699</v>
      </c>
      <c r="N43" s="28">
        <v>1624</v>
      </c>
      <c r="O43" s="28">
        <v>746</v>
      </c>
      <c r="P43" s="28">
        <v>199</v>
      </c>
      <c r="Q43" s="22">
        <v>4916</v>
      </c>
      <c r="R43" s="28">
        <v>2396</v>
      </c>
      <c r="S43" s="28">
        <v>1867</v>
      </c>
      <c r="T43" s="28">
        <v>606</v>
      </c>
      <c r="U43" s="22">
        <v>3595</v>
      </c>
      <c r="V43" s="28">
        <v>1522</v>
      </c>
      <c r="W43" s="28">
        <v>1089</v>
      </c>
      <c r="X43" s="28">
        <v>431</v>
      </c>
      <c r="Y43" s="22">
        <v>3358</v>
      </c>
    </row>
    <row r="44" spans="1:25" ht="13.5">
      <c r="A44" s="6" t="s">
        <v>206</v>
      </c>
      <c r="B44" s="28">
        <v>56</v>
      </c>
      <c r="C44" s="28">
        <v>53</v>
      </c>
      <c r="D44" s="28">
        <v>52</v>
      </c>
      <c r="E44" s="22">
        <v>2180</v>
      </c>
      <c r="F44" s="28">
        <v>263</v>
      </c>
      <c r="G44" s="28">
        <v>1506</v>
      </c>
      <c r="H44" s="28">
        <v>267</v>
      </c>
      <c r="I44" s="22">
        <v>4609</v>
      </c>
      <c r="J44" s="28">
        <v>4013</v>
      </c>
      <c r="K44" s="28">
        <v>3800</v>
      </c>
      <c r="L44" s="28">
        <v>3134</v>
      </c>
      <c r="M44" s="22">
        <v>2568</v>
      </c>
      <c r="N44" s="28">
        <v>1859</v>
      </c>
      <c r="O44" s="28">
        <v>2306</v>
      </c>
      <c r="P44" s="28">
        <v>953</v>
      </c>
      <c r="Q44" s="22">
        <v>1023</v>
      </c>
      <c r="R44" s="28">
        <v>945</v>
      </c>
      <c r="S44" s="28">
        <v>586</v>
      </c>
      <c r="T44" s="28">
        <v>484</v>
      </c>
      <c r="U44" s="22">
        <v>7597</v>
      </c>
      <c r="V44" s="28">
        <v>8206</v>
      </c>
      <c r="W44" s="28">
        <v>2223</v>
      </c>
      <c r="X44" s="28">
        <v>1088</v>
      </c>
      <c r="Y44" s="22">
        <v>2476</v>
      </c>
    </row>
    <row r="45" spans="1:25" ht="13.5">
      <c r="A45" s="6" t="s">
        <v>207</v>
      </c>
      <c r="B45" s="28">
        <v>132</v>
      </c>
      <c r="C45" s="28">
        <v>131</v>
      </c>
      <c r="D45" s="28">
        <v>72</v>
      </c>
      <c r="E45" s="22">
        <v>109</v>
      </c>
      <c r="F45" s="28">
        <v>105</v>
      </c>
      <c r="G45" s="28">
        <v>37</v>
      </c>
      <c r="H45" s="28">
        <v>13</v>
      </c>
      <c r="I45" s="22">
        <v>39</v>
      </c>
      <c r="J45" s="28">
        <v>32</v>
      </c>
      <c r="K45" s="28">
        <v>0</v>
      </c>
      <c r="L45" s="28">
        <v>0</v>
      </c>
      <c r="M45" s="22">
        <v>100</v>
      </c>
      <c r="N45" s="28">
        <v>98</v>
      </c>
      <c r="O45" s="28">
        <v>69</v>
      </c>
      <c r="P45" s="28">
        <v>68</v>
      </c>
      <c r="Q45" s="22">
        <v>361</v>
      </c>
      <c r="R45" s="28">
        <v>60</v>
      </c>
      <c r="S45" s="28">
        <v>1</v>
      </c>
      <c r="T45" s="28">
        <v>1</v>
      </c>
      <c r="U45" s="22">
        <v>28</v>
      </c>
      <c r="V45" s="28">
        <v>18</v>
      </c>
      <c r="W45" s="28">
        <v>16</v>
      </c>
      <c r="X45" s="28">
        <v>13</v>
      </c>
      <c r="Y45" s="22">
        <v>303</v>
      </c>
    </row>
    <row r="46" spans="1:25" ht="13.5">
      <c r="A46" s="6" t="s">
        <v>209</v>
      </c>
      <c r="B46" s="28">
        <v>1296</v>
      </c>
      <c r="C46" s="28">
        <v>1296</v>
      </c>
      <c r="D46" s="28">
        <v>1302</v>
      </c>
      <c r="E46" s="22">
        <v>292</v>
      </c>
      <c r="F46" s="28">
        <v>265</v>
      </c>
      <c r="G46" s="28">
        <v>128</v>
      </c>
      <c r="H46" s="28">
        <v>57</v>
      </c>
      <c r="I46" s="22">
        <v>467</v>
      </c>
      <c r="J46" s="28"/>
      <c r="K46" s="28"/>
      <c r="L46" s="28"/>
      <c r="M46" s="22">
        <v>217</v>
      </c>
      <c r="N46" s="28"/>
      <c r="O46" s="28"/>
      <c r="P46" s="28"/>
      <c r="Q46" s="22">
        <v>584</v>
      </c>
      <c r="R46" s="28">
        <v>569</v>
      </c>
      <c r="S46" s="28">
        <v>582</v>
      </c>
      <c r="T46" s="28">
        <v>547</v>
      </c>
      <c r="U46" s="22">
        <v>633</v>
      </c>
      <c r="V46" s="28"/>
      <c r="W46" s="28"/>
      <c r="X46" s="28"/>
      <c r="Y46" s="22"/>
    </row>
    <row r="47" spans="1:25" ht="13.5">
      <c r="A47" s="6" t="s">
        <v>81</v>
      </c>
      <c r="B47" s="28">
        <v>852</v>
      </c>
      <c r="C47" s="28">
        <v>551</v>
      </c>
      <c r="D47" s="28">
        <v>17</v>
      </c>
      <c r="E47" s="22"/>
      <c r="F47" s="28">
        <v>452</v>
      </c>
      <c r="G47" s="28"/>
      <c r="H47" s="28"/>
      <c r="I47" s="22"/>
      <c r="J47" s="28">
        <v>37</v>
      </c>
      <c r="K47" s="28">
        <v>18</v>
      </c>
      <c r="L47" s="28">
        <v>18</v>
      </c>
      <c r="M47" s="22"/>
      <c r="N47" s="28">
        <v>280</v>
      </c>
      <c r="O47" s="28">
        <v>262</v>
      </c>
      <c r="P47" s="28">
        <v>235</v>
      </c>
      <c r="Q47" s="22"/>
      <c r="R47" s="28">
        <v>1059</v>
      </c>
      <c r="S47" s="28">
        <v>798</v>
      </c>
      <c r="T47" s="28">
        <v>332</v>
      </c>
      <c r="U47" s="22"/>
      <c r="V47" s="28">
        <v>671</v>
      </c>
      <c r="W47" s="28">
        <v>212</v>
      </c>
      <c r="X47" s="28">
        <v>121</v>
      </c>
      <c r="Y47" s="22"/>
    </row>
    <row r="48" spans="1:25" ht="13.5">
      <c r="A48" s="6" t="s">
        <v>214</v>
      </c>
      <c r="B48" s="28">
        <v>4772</v>
      </c>
      <c r="C48" s="28">
        <v>3845</v>
      </c>
      <c r="D48" s="28">
        <v>2058</v>
      </c>
      <c r="E48" s="22">
        <v>9322</v>
      </c>
      <c r="F48" s="28">
        <v>2595</v>
      </c>
      <c r="G48" s="28">
        <v>2616</v>
      </c>
      <c r="H48" s="28">
        <v>475</v>
      </c>
      <c r="I48" s="22">
        <v>23833</v>
      </c>
      <c r="J48" s="28">
        <v>6882</v>
      </c>
      <c r="K48" s="28">
        <v>5694</v>
      </c>
      <c r="L48" s="28">
        <v>4028</v>
      </c>
      <c r="M48" s="22">
        <v>14346</v>
      </c>
      <c r="N48" s="28">
        <v>5778</v>
      </c>
      <c r="O48" s="28">
        <v>5300</v>
      </c>
      <c r="P48" s="28">
        <v>3372</v>
      </c>
      <c r="Q48" s="22">
        <v>9237</v>
      </c>
      <c r="R48" s="28">
        <v>5721</v>
      </c>
      <c r="S48" s="28">
        <v>4324</v>
      </c>
      <c r="T48" s="28">
        <v>1972</v>
      </c>
      <c r="U48" s="22">
        <v>16000</v>
      </c>
      <c r="V48" s="28">
        <v>10419</v>
      </c>
      <c r="W48" s="28">
        <v>3541</v>
      </c>
      <c r="X48" s="28">
        <v>1654</v>
      </c>
      <c r="Y48" s="22">
        <v>6853</v>
      </c>
    </row>
    <row r="49" spans="1:25" ht="13.5">
      <c r="A49" s="7" t="s">
        <v>215</v>
      </c>
      <c r="B49" s="28">
        <v>28298</v>
      </c>
      <c r="C49" s="28">
        <v>13746</v>
      </c>
      <c r="D49" s="28">
        <v>7809</v>
      </c>
      <c r="E49" s="22">
        <v>38849</v>
      </c>
      <c r="F49" s="28">
        <v>26281</v>
      </c>
      <c r="G49" s="28">
        <v>11824</v>
      </c>
      <c r="H49" s="28">
        <v>3208</v>
      </c>
      <c r="I49" s="22">
        <v>8807</v>
      </c>
      <c r="J49" s="28">
        <v>16026</v>
      </c>
      <c r="K49" s="28">
        <v>6916</v>
      </c>
      <c r="L49" s="28">
        <v>3328</v>
      </c>
      <c r="M49" s="22">
        <v>32096</v>
      </c>
      <c r="N49" s="28">
        <v>24570</v>
      </c>
      <c r="O49" s="28">
        <v>12518</v>
      </c>
      <c r="P49" s="28">
        <v>5332</v>
      </c>
      <c r="Q49" s="22">
        <v>31061</v>
      </c>
      <c r="R49" s="28">
        <v>12491</v>
      </c>
      <c r="S49" s="28">
        <v>2872</v>
      </c>
      <c r="T49" s="28">
        <v>4780</v>
      </c>
      <c r="U49" s="22">
        <v>11280</v>
      </c>
      <c r="V49" s="28">
        <v>15079</v>
      </c>
      <c r="W49" s="28">
        <v>17589</v>
      </c>
      <c r="X49" s="28">
        <v>6104</v>
      </c>
      <c r="Y49" s="22">
        <v>73356</v>
      </c>
    </row>
    <row r="50" spans="1:25" ht="13.5">
      <c r="A50" s="7" t="s">
        <v>216</v>
      </c>
      <c r="B50" s="28">
        <v>6796</v>
      </c>
      <c r="C50" s="28">
        <v>5616</v>
      </c>
      <c r="D50" s="28">
        <v>1805</v>
      </c>
      <c r="E50" s="22">
        <v>13837</v>
      </c>
      <c r="F50" s="28">
        <v>8292</v>
      </c>
      <c r="G50" s="28">
        <v>6984</v>
      </c>
      <c r="H50" s="28">
        <v>1470</v>
      </c>
      <c r="I50" s="22">
        <v>16138</v>
      </c>
      <c r="J50" s="28">
        <v>9620</v>
      </c>
      <c r="K50" s="28">
        <v>7591</v>
      </c>
      <c r="L50" s="28">
        <v>2099</v>
      </c>
      <c r="M50" s="22">
        <v>14766</v>
      </c>
      <c r="N50" s="28">
        <v>6483</v>
      </c>
      <c r="O50" s="28">
        <v>5702</v>
      </c>
      <c r="P50" s="28">
        <v>1322</v>
      </c>
      <c r="Q50" s="22">
        <v>14240</v>
      </c>
      <c r="R50" s="28">
        <v>7096</v>
      </c>
      <c r="S50" s="28">
        <v>6078</v>
      </c>
      <c r="T50" s="28">
        <v>3002</v>
      </c>
      <c r="U50" s="22">
        <v>13291</v>
      </c>
      <c r="V50" s="28">
        <v>8699</v>
      </c>
      <c r="W50" s="28">
        <v>9814</v>
      </c>
      <c r="X50" s="28">
        <v>1096</v>
      </c>
      <c r="Y50" s="22">
        <v>16214</v>
      </c>
    </row>
    <row r="51" spans="1:25" ht="13.5">
      <c r="A51" s="7" t="s">
        <v>217</v>
      </c>
      <c r="B51" s="28">
        <v>3999</v>
      </c>
      <c r="C51" s="28">
        <v>-618</v>
      </c>
      <c r="D51" s="28">
        <v>1511</v>
      </c>
      <c r="E51" s="22">
        <v>3393</v>
      </c>
      <c r="F51" s="28">
        <v>2645</v>
      </c>
      <c r="G51" s="28">
        <v>-1659</v>
      </c>
      <c r="H51" s="28">
        <v>635</v>
      </c>
      <c r="I51" s="22">
        <v>-15574</v>
      </c>
      <c r="J51" s="28">
        <v>-2497</v>
      </c>
      <c r="K51" s="28">
        <v>-5077</v>
      </c>
      <c r="L51" s="28">
        <v>-504</v>
      </c>
      <c r="M51" s="22">
        <v>1039</v>
      </c>
      <c r="N51" s="28">
        <v>4840</v>
      </c>
      <c r="O51" s="28">
        <v>1020</v>
      </c>
      <c r="P51" s="28">
        <v>1649</v>
      </c>
      <c r="Q51" s="22">
        <v>3415</v>
      </c>
      <c r="R51" s="28">
        <v>3276</v>
      </c>
      <c r="S51" s="28">
        <v>378</v>
      </c>
      <c r="T51" s="28">
        <v>627</v>
      </c>
      <c r="U51" s="22">
        <v>1420</v>
      </c>
      <c r="V51" s="28">
        <v>3869</v>
      </c>
      <c r="W51" s="28">
        <v>-697</v>
      </c>
      <c r="X51" s="28">
        <v>1866</v>
      </c>
      <c r="Y51" s="22">
        <v>12770</v>
      </c>
    </row>
    <row r="52" spans="1:25" ht="13.5">
      <c r="A52" s="7" t="s">
        <v>218</v>
      </c>
      <c r="B52" s="28">
        <v>10795</v>
      </c>
      <c r="C52" s="28">
        <v>4998</v>
      </c>
      <c r="D52" s="28">
        <v>3316</v>
      </c>
      <c r="E52" s="22">
        <v>17231</v>
      </c>
      <c r="F52" s="28">
        <v>10937</v>
      </c>
      <c r="G52" s="28">
        <v>5325</v>
      </c>
      <c r="H52" s="28">
        <v>2105</v>
      </c>
      <c r="I52" s="22">
        <v>564</v>
      </c>
      <c r="J52" s="28">
        <v>7122</v>
      </c>
      <c r="K52" s="28">
        <v>2514</v>
      </c>
      <c r="L52" s="28">
        <v>1594</v>
      </c>
      <c r="M52" s="22">
        <v>15805</v>
      </c>
      <c r="N52" s="28">
        <v>11323</v>
      </c>
      <c r="O52" s="28">
        <v>6723</v>
      </c>
      <c r="P52" s="28">
        <v>2972</v>
      </c>
      <c r="Q52" s="22">
        <v>17656</v>
      </c>
      <c r="R52" s="28">
        <v>10373</v>
      </c>
      <c r="S52" s="28">
        <v>6456</v>
      </c>
      <c r="T52" s="28">
        <v>3630</v>
      </c>
      <c r="U52" s="22">
        <v>14711</v>
      </c>
      <c r="V52" s="28">
        <v>12569</v>
      </c>
      <c r="W52" s="28">
        <v>9117</v>
      </c>
      <c r="X52" s="28">
        <v>2962</v>
      </c>
      <c r="Y52" s="22">
        <v>28985</v>
      </c>
    </row>
    <row r="53" spans="1:25" ht="13.5">
      <c r="A53" s="7" t="s">
        <v>2</v>
      </c>
      <c r="B53" s="28">
        <v>17502</v>
      </c>
      <c r="C53" s="28">
        <v>8747</v>
      </c>
      <c r="D53" s="28">
        <v>4492</v>
      </c>
      <c r="E53" s="22">
        <v>21617</v>
      </c>
      <c r="F53" s="28">
        <v>15343</v>
      </c>
      <c r="G53" s="28">
        <v>6499</v>
      </c>
      <c r="H53" s="28">
        <v>1102</v>
      </c>
      <c r="I53" s="22">
        <v>8242</v>
      </c>
      <c r="J53" s="28">
        <v>8903</v>
      </c>
      <c r="K53" s="28">
        <v>4402</v>
      </c>
      <c r="L53" s="28">
        <v>1734</v>
      </c>
      <c r="M53" s="22">
        <v>16291</v>
      </c>
      <c r="N53" s="28">
        <v>13246</v>
      </c>
      <c r="O53" s="28">
        <v>5795</v>
      </c>
      <c r="P53" s="28">
        <v>2360</v>
      </c>
      <c r="Q53" s="22"/>
      <c r="R53" s="28"/>
      <c r="S53" s="28"/>
      <c r="T53" s="28"/>
      <c r="U53" s="22"/>
      <c r="V53" s="28"/>
      <c r="W53" s="28"/>
      <c r="X53" s="28"/>
      <c r="Y53" s="22"/>
    </row>
    <row r="54" spans="1:25" ht="13.5">
      <c r="A54" s="7" t="s">
        <v>3</v>
      </c>
      <c r="B54" s="28">
        <v>2118</v>
      </c>
      <c r="C54" s="28">
        <v>488</v>
      </c>
      <c r="D54" s="28">
        <v>381</v>
      </c>
      <c r="E54" s="22">
        <v>3055</v>
      </c>
      <c r="F54" s="28">
        <v>1742</v>
      </c>
      <c r="G54" s="28">
        <v>588</v>
      </c>
      <c r="H54" s="28">
        <v>623</v>
      </c>
      <c r="I54" s="22">
        <v>5174</v>
      </c>
      <c r="J54" s="28">
        <v>2651</v>
      </c>
      <c r="K54" s="28">
        <v>1635</v>
      </c>
      <c r="L54" s="28">
        <v>1222</v>
      </c>
      <c r="M54" s="22">
        <v>4137</v>
      </c>
      <c r="N54" s="28">
        <v>2206</v>
      </c>
      <c r="O54" s="28">
        <v>775</v>
      </c>
      <c r="P54" s="28">
        <v>430</v>
      </c>
      <c r="Q54" s="22">
        <v>1702</v>
      </c>
      <c r="R54" s="28">
        <v>-114</v>
      </c>
      <c r="S54" s="28">
        <v>-914</v>
      </c>
      <c r="T54" s="28">
        <v>82</v>
      </c>
      <c r="U54" s="22">
        <v>4299</v>
      </c>
      <c r="V54" s="28">
        <v>3051</v>
      </c>
      <c r="W54" s="28">
        <v>2556</v>
      </c>
      <c r="X54" s="28">
        <v>1453</v>
      </c>
      <c r="Y54" s="22">
        <v>5847</v>
      </c>
    </row>
    <row r="55" spans="1:25" ht="14.25" thickBot="1">
      <c r="A55" s="7" t="s">
        <v>219</v>
      </c>
      <c r="B55" s="28">
        <v>15384</v>
      </c>
      <c r="C55" s="28">
        <v>8259</v>
      </c>
      <c r="D55" s="28">
        <v>4111</v>
      </c>
      <c r="E55" s="22">
        <v>18562</v>
      </c>
      <c r="F55" s="28">
        <v>13601</v>
      </c>
      <c r="G55" s="28">
        <v>5910</v>
      </c>
      <c r="H55" s="28">
        <v>478</v>
      </c>
      <c r="I55" s="22">
        <v>3068</v>
      </c>
      <c r="J55" s="28">
        <v>6252</v>
      </c>
      <c r="K55" s="28">
        <v>2767</v>
      </c>
      <c r="L55" s="28">
        <v>512</v>
      </c>
      <c r="M55" s="22">
        <v>12153</v>
      </c>
      <c r="N55" s="28">
        <v>11040</v>
      </c>
      <c r="O55" s="28">
        <v>5019</v>
      </c>
      <c r="P55" s="28">
        <v>1929</v>
      </c>
      <c r="Q55" s="22">
        <v>11703</v>
      </c>
      <c r="R55" s="28">
        <v>2232</v>
      </c>
      <c r="S55" s="28">
        <v>-2670</v>
      </c>
      <c r="T55" s="28">
        <v>1067</v>
      </c>
      <c r="U55" s="22">
        <v>-7730</v>
      </c>
      <c r="V55" s="28">
        <v>-541</v>
      </c>
      <c r="W55" s="28">
        <v>5915</v>
      </c>
      <c r="X55" s="28">
        <v>1689</v>
      </c>
      <c r="Y55" s="22">
        <v>38523</v>
      </c>
    </row>
    <row r="56" spans="1:25" ht="14.25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8" ht="13.5">
      <c r="A58" s="20" t="s">
        <v>160</v>
      </c>
    </row>
    <row r="59" ht="13.5">
      <c r="A59" s="20" t="s">
        <v>161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156</v>
      </c>
      <c r="B2" s="14">
        <v>7911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52</v>
      </c>
      <c r="B4" s="15" t="str">
        <f>HYPERLINK("http://www.kabupro.jp/mark/20131111/S1000DTR.htm","四半期報告書")</f>
        <v>四半期報告書</v>
      </c>
      <c r="C4" s="15" t="str">
        <f>HYPERLINK("http://www.kabupro.jp/mark/20130627/S000DSTR.htm","有価証券報告書")</f>
        <v>有価証券報告書</v>
      </c>
      <c r="D4" s="15" t="str">
        <f>HYPERLINK("http://www.kabupro.jp/mark/20131111/S1000DTR.htm","四半期報告書")</f>
        <v>四半期報告書</v>
      </c>
      <c r="E4" s="15" t="str">
        <f>HYPERLINK("http://www.kabupro.jp/mark/20130627/S000DSTR.htm","有価証券報告書")</f>
        <v>有価証券報告書</v>
      </c>
      <c r="F4" s="15" t="str">
        <f>HYPERLINK("http://www.kabupro.jp/mark/20121109/S000C6XK.htm","四半期報告書")</f>
        <v>四半期報告書</v>
      </c>
      <c r="G4" s="15" t="str">
        <f>HYPERLINK("http://www.kabupro.jp/mark/20120628/S000B8NX.htm","有価証券報告書")</f>
        <v>有価証券報告書</v>
      </c>
      <c r="H4" s="15" t="str">
        <f>HYPERLINK("http://www.kabupro.jp/mark/20111110/S0009NQ1.htm","四半期報告書")</f>
        <v>四半期報告書</v>
      </c>
      <c r="I4" s="15" t="str">
        <f>HYPERLINK("http://www.kabupro.jp/mark/20100812/S0006JZD.htm","四半期報告書")</f>
        <v>四半期報告書</v>
      </c>
      <c r="J4" s="15" t="str">
        <f>HYPERLINK("http://www.kabupro.jp/mark/20110629/S0008Q1F.htm","有価証券報告書")</f>
        <v>有価証券報告書</v>
      </c>
      <c r="K4" s="15" t="str">
        <f>HYPERLINK("http://www.kabupro.jp/mark/20100212/S00053N4.htm","四半期報告書")</f>
        <v>四半期報告書</v>
      </c>
      <c r="L4" s="15" t="str">
        <f>HYPERLINK("http://www.kabupro.jp/mark/20101111/S00072WP.htm","四半期報告書")</f>
        <v>四半期報告書</v>
      </c>
      <c r="M4" s="15" t="str">
        <f>HYPERLINK("http://www.kabupro.jp/mark/20100812/S0006JZD.htm","四半期報告書")</f>
        <v>四半期報告書</v>
      </c>
      <c r="N4" s="15" t="str">
        <f>HYPERLINK("http://www.kabupro.jp/mark/20090630/S0003IJB.htm","有価証券報告書")</f>
        <v>有価証券報告書</v>
      </c>
      <c r="O4" s="15" t="str">
        <f>HYPERLINK("http://www.kabupro.jp/mark/20100212/S00053N4.htm","四半期報告書")</f>
        <v>四半期報告書</v>
      </c>
      <c r="P4" s="15" t="str">
        <f>HYPERLINK("http://www.kabupro.jp/mark/20091112/S0004ID4.htm","四半期報告書")</f>
        <v>四半期報告書</v>
      </c>
      <c r="Q4" s="15" t="str">
        <f>HYPERLINK("http://www.kabupro.jp/mark/20090813/S0003VXP.htm","四半期報告書")</f>
        <v>四半期報告書</v>
      </c>
      <c r="R4" s="15" t="str">
        <f>HYPERLINK("http://www.kabupro.jp/mark/20090630/S0003IJB.htm","有価証券報告書")</f>
        <v>有価証券報告書</v>
      </c>
    </row>
    <row r="5" spans="1:18" ht="14.25" thickBot="1">
      <c r="A5" s="11" t="s">
        <v>53</v>
      </c>
      <c r="B5" s="1" t="s">
        <v>224</v>
      </c>
      <c r="C5" s="1" t="s">
        <v>59</v>
      </c>
      <c r="D5" s="1" t="s">
        <v>224</v>
      </c>
      <c r="E5" s="1" t="s">
        <v>59</v>
      </c>
      <c r="F5" s="1" t="s">
        <v>230</v>
      </c>
      <c r="G5" s="1" t="s">
        <v>63</v>
      </c>
      <c r="H5" s="1" t="s">
        <v>236</v>
      </c>
      <c r="I5" s="1" t="s">
        <v>242</v>
      </c>
      <c r="J5" s="1" t="s">
        <v>65</v>
      </c>
      <c r="K5" s="1" t="s">
        <v>244</v>
      </c>
      <c r="L5" s="1" t="s">
        <v>240</v>
      </c>
      <c r="M5" s="1" t="s">
        <v>242</v>
      </c>
      <c r="N5" s="1" t="s">
        <v>67</v>
      </c>
      <c r="O5" s="1" t="s">
        <v>244</v>
      </c>
      <c r="P5" s="1" t="s">
        <v>246</v>
      </c>
      <c r="Q5" s="1" t="s">
        <v>248</v>
      </c>
      <c r="R5" s="1" t="s">
        <v>67</v>
      </c>
    </row>
    <row r="6" spans="1:18" ht="15" thickBot="1" thickTop="1">
      <c r="A6" s="10" t="s">
        <v>54</v>
      </c>
      <c r="B6" s="18" t="s">
        <v>48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55</v>
      </c>
      <c r="B7" s="14" t="s">
        <v>12</v>
      </c>
      <c r="C7" s="16" t="s">
        <v>60</v>
      </c>
      <c r="D7" s="14" t="s">
        <v>12</v>
      </c>
      <c r="E7" s="16" t="s">
        <v>60</v>
      </c>
      <c r="F7" s="14" t="s">
        <v>12</v>
      </c>
      <c r="G7" s="16" t="s">
        <v>60</v>
      </c>
      <c r="H7" s="14" t="s">
        <v>12</v>
      </c>
      <c r="I7" s="14" t="s">
        <v>12</v>
      </c>
      <c r="J7" s="16" t="s">
        <v>60</v>
      </c>
      <c r="K7" s="14" t="s">
        <v>12</v>
      </c>
      <c r="L7" s="14" t="s">
        <v>12</v>
      </c>
      <c r="M7" s="14" t="s">
        <v>12</v>
      </c>
      <c r="N7" s="16" t="s">
        <v>60</v>
      </c>
      <c r="O7" s="14" t="s">
        <v>12</v>
      </c>
      <c r="P7" s="14" t="s">
        <v>12</v>
      </c>
      <c r="Q7" s="14" t="s">
        <v>12</v>
      </c>
      <c r="R7" s="16" t="s">
        <v>60</v>
      </c>
    </row>
    <row r="8" spans="1:18" ht="13.5">
      <c r="A8" s="13" t="s">
        <v>56</v>
      </c>
      <c r="B8" s="1" t="s">
        <v>13</v>
      </c>
      <c r="C8" s="17" t="s">
        <v>162</v>
      </c>
      <c r="D8" s="1" t="s">
        <v>162</v>
      </c>
      <c r="E8" s="17" t="s">
        <v>163</v>
      </c>
      <c r="F8" s="1" t="s">
        <v>163</v>
      </c>
      <c r="G8" s="17" t="s">
        <v>164</v>
      </c>
      <c r="H8" s="1" t="s">
        <v>164</v>
      </c>
      <c r="I8" s="1" t="s">
        <v>164</v>
      </c>
      <c r="J8" s="17" t="s">
        <v>165</v>
      </c>
      <c r="K8" s="1" t="s">
        <v>165</v>
      </c>
      <c r="L8" s="1" t="s">
        <v>165</v>
      </c>
      <c r="M8" s="1" t="s">
        <v>165</v>
      </c>
      <c r="N8" s="17" t="s">
        <v>166</v>
      </c>
      <c r="O8" s="1" t="s">
        <v>166</v>
      </c>
      <c r="P8" s="1" t="s">
        <v>166</v>
      </c>
      <c r="Q8" s="1" t="s">
        <v>166</v>
      </c>
      <c r="R8" s="17" t="s">
        <v>167</v>
      </c>
    </row>
    <row r="9" spans="1:18" ht="13.5">
      <c r="A9" s="13" t="s">
        <v>57</v>
      </c>
      <c r="B9" s="1" t="s">
        <v>225</v>
      </c>
      <c r="C9" s="17" t="s">
        <v>61</v>
      </c>
      <c r="D9" s="1" t="s">
        <v>231</v>
      </c>
      <c r="E9" s="17" t="s">
        <v>62</v>
      </c>
      <c r="F9" s="1" t="s">
        <v>237</v>
      </c>
      <c r="G9" s="17" t="s">
        <v>64</v>
      </c>
      <c r="H9" s="1" t="s">
        <v>241</v>
      </c>
      <c r="I9" s="1" t="s">
        <v>243</v>
      </c>
      <c r="J9" s="17" t="s">
        <v>66</v>
      </c>
      <c r="K9" s="1" t="s">
        <v>245</v>
      </c>
      <c r="L9" s="1" t="s">
        <v>247</v>
      </c>
      <c r="M9" s="1" t="s">
        <v>67</v>
      </c>
      <c r="N9" s="17" t="s">
        <v>68</v>
      </c>
      <c r="O9" s="1" t="s">
        <v>250</v>
      </c>
      <c r="P9" s="1" t="s">
        <v>252</v>
      </c>
      <c r="Q9" s="1" t="s">
        <v>254</v>
      </c>
      <c r="R9" s="17" t="s">
        <v>69</v>
      </c>
    </row>
    <row r="10" spans="1:18" ht="14.25" thickBot="1">
      <c r="A10" s="13" t="s">
        <v>58</v>
      </c>
      <c r="B10" s="1" t="s">
        <v>71</v>
      </c>
      <c r="C10" s="17" t="s">
        <v>71</v>
      </c>
      <c r="D10" s="1" t="s">
        <v>71</v>
      </c>
      <c r="E10" s="17" t="s">
        <v>71</v>
      </c>
      <c r="F10" s="1" t="s">
        <v>71</v>
      </c>
      <c r="G10" s="17" t="s">
        <v>71</v>
      </c>
      <c r="H10" s="1" t="s">
        <v>71</v>
      </c>
      <c r="I10" s="1" t="s">
        <v>71</v>
      </c>
      <c r="J10" s="17" t="s">
        <v>71</v>
      </c>
      <c r="K10" s="1" t="s">
        <v>71</v>
      </c>
      <c r="L10" s="1" t="s">
        <v>71</v>
      </c>
      <c r="M10" s="1" t="s">
        <v>71</v>
      </c>
      <c r="N10" s="17" t="s">
        <v>71</v>
      </c>
      <c r="O10" s="1" t="s">
        <v>71</v>
      </c>
      <c r="P10" s="1" t="s">
        <v>71</v>
      </c>
      <c r="Q10" s="1" t="s">
        <v>71</v>
      </c>
      <c r="R10" s="17" t="s">
        <v>71</v>
      </c>
    </row>
    <row r="11" spans="1:18" ht="14.25" thickTop="1">
      <c r="A11" s="30" t="s">
        <v>215</v>
      </c>
      <c r="B11" s="27">
        <v>13746</v>
      </c>
      <c r="C11" s="21">
        <v>38849</v>
      </c>
      <c r="D11" s="27">
        <v>11824</v>
      </c>
      <c r="E11" s="21">
        <v>8807</v>
      </c>
      <c r="F11" s="27">
        <v>6916</v>
      </c>
      <c r="G11" s="21">
        <v>32096</v>
      </c>
      <c r="H11" s="27">
        <v>12518</v>
      </c>
      <c r="I11" s="27">
        <v>5332</v>
      </c>
      <c r="J11" s="21">
        <v>31061</v>
      </c>
      <c r="K11" s="27">
        <v>12491</v>
      </c>
      <c r="L11" s="27">
        <v>2872</v>
      </c>
      <c r="M11" s="27">
        <v>4780</v>
      </c>
      <c r="N11" s="21">
        <v>11280</v>
      </c>
      <c r="O11" s="27">
        <v>15079</v>
      </c>
      <c r="P11" s="27">
        <v>17589</v>
      </c>
      <c r="Q11" s="27">
        <v>6104</v>
      </c>
      <c r="R11" s="21">
        <v>73356</v>
      </c>
    </row>
    <row r="12" spans="1:18" ht="13.5">
      <c r="A12" s="6" t="s">
        <v>183</v>
      </c>
      <c r="B12" s="28">
        <v>30476</v>
      </c>
      <c r="C12" s="22">
        <v>67965</v>
      </c>
      <c r="D12" s="28">
        <v>33898</v>
      </c>
      <c r="E12" s="22">
        <v>80923</v>
      </c>
      <c r="F12" s="28">
        <v>39275</v>
      </c>
      <c r="G12" s="22">
        <v>82939</v>
      </c>
      <c r="H12" s="28">
        <v>40102</v>
      </c>
      <c r="I12" s="28">
        <v>20065</v>
      </c>
      <c r="J12" s="22">
        <v>87449</v>
      </c>
      <c r="K12" s="28">
        <v>64385</v>
      </c>
      <c r="L12" s="28">
        <v>42804</v>
      </c>
      <c r="M12" s="28">
        <v>21203</v>
      </c>
      <c r="N12" s="22">
        <v>92721</v>
      </c>
      <c r="O12" s="28">
        <v>68898</v>
      </c>
      <c r="P12" s="28">
        <v>45492</v>
      </c>
      <c r="Q12" s="28">
        <v>22439</v>
      </c>
      <c r="R12" s="22">
        <v>92117</v>
      </c>
    </row>
    <row r="13" spans="1:18" ht="13.5">
      <c r="A13" s="6" t="s">
        <v>14</v>
      </c>
      <c r="B13" s="28">
        <v>1036</v>
      </c>
      <c r="C13" s="22">
        <v>-5222</v>
      </c>
      <c r="D13" s="28">
        <v>-5831</v>
      </c>
      <c r="E13" s="22">
        <v>1028</v>
      </c>
      <c r="F13" s="28">
        <v>528</v>
      </c>
      <c r="G13" s="22">
        <v>-2801</v>
      </c>
      <c r="H13" s="28">
        <v>-1218</v>
      </c>
      <c r="I13" s="28">
        <v>-547</v>
      </c>
      <c r="J13" s="22">
        <v>-4025</v>
      </c>
      <c r="K13" s="28">
        <v>-2876</v>
      </c>
      <c r="L13" s="28">
        <v>-1901</v>
      </c>
      <c r="M13" s="28">
        <v>-928</v>
      </c>
      <c r="N13" s="22">
        <v>-3646</v>
      </c>
      <c r="O13" s="28">
        <v>-1967</v>
      </c>
      <c r="P13" s="28">
        <v>-1820</v>
      </c>
      <c r="Q13" s="28">
        <v>-884</v>
      </c>
      <c r="R13" s="22">
        <v>-3627</v>
      </c>
    </row>
    <row r="14" spans="1:18" ht="13.5">
      <c r="A14" s="6" t="s">
        <v>15</v>
      </c>
      <c r="B14" s="28">
        <v>-2977</v>
      </c>
      <c r="C14" s="22">
        <v>-1546</v>
      </c>
      <c r="D14" s="28">
        <v>293</v>
      </c>
      <c r="E14" s="22">
        <v>1562</v>
      </c>
      <c r="F14" s="28"/>
      <c r="G14" s="22">
        <v>413</v>
      </c>
      <c r="H14" s="28">
        <v>454</v>
      </c>
      <c r="I14" s="28"/>
      <c r="J14" s="22">
        <v>-3803</v>
      </c>
      <c r="K14" s="28"/>
      <c r="L14" s="28"/>
      <c r="M14" s="28"/>
      <c r="N14" s="22"/>
      <c r="O14" s="28"/>
      <c r="P14" s="28"/>
      <c r="Q14" s="28"/>
      <c r="R14" s="22"/>
    </row>
    <row r="15" spans="1:18" ht="13.5">
      <c r="A15" s="6" t="s">
        <v>16</v>
      </c>
      <c r="B15" s="28">
        <v>-2701</v>
      </c>
      <c r="C15" s="22">
        <v>-3721</v>
      </c>
      <c r="D15" s="28">
        <v>-2561</v>
      </c>
      <c r="E15" s="22">
        <v>-3408</v>
      </c>
      <c r="F15" s="28">
        <v>-2418</v>
      </c>
      <c r="G15" s="22">
        <v>-3443</v>
      </c>
      <c r="H15" s="28"/>
      <c r="I15" s="28"/>
      <c r="J15" s="22">
        <v>-3821</v>
      </c>
      <c r="K15" s="28"/>
      <c r="L15" s="28"/>
      <c r="M15" s="28"/>
      <c r="N15" s="22">
        <v>-4555</v>
      </c>
      <c r="O15" s="28"/>
      <c r="P15" s="28"/>
      <c r="Q15" s="28"/>
      <c r="R15" s="22">
        <v>-4430</v>
      </c>
    </row>
    <row r="16" spans="1:18" ht="13.5">
      <c r="A16" s="6" t="s">
        <v>17</v>
      </c>
      <c r="B16" s="28">
        <v>33914</v>
      </c>
      <c r="C16" s="22">
        <v>23669</v>
      </c>
      <c r="D16" s="28">
        <v>34929</v>
      </c>
      <c r="E16" s="22">
        <v>-145</v>
      </c>
      <c r="F16" s="28">
        <v>34678</v>
      </c>
      <c r="G16" s="22">
        <v>-10083</v>
      </c>
      <c r="H16" s="28">
        <v>9277</v>
      </c>
      <c r="I16" s="28">
        <v>16139</v>
      </c>
      <c r="J16" s="22">
        <v>4949</v>
      </c>
      <c r="K16" s="28">
        <v>810</v>
      </c>
      <c r="L16" s="28">
        <v>26325</v>
      </c>
      <c r="M16" s="28">
        <v>38316</v>
      </c>
      <c r="N16" s="22">
        <v>78824</v>
      </c>
      <c r="O16" s="28">
        <v>39986</v>
      </c>
      <c r="P16" s="28">
        <v>40750</v>
      </c>
      <c r="Q16" s="28">
        <v>34839</v>
      </c>
      <c r="R16" s="22">
        <v>-5741</v>
      </c>
    </row>
    <row r="17" spans="1:18" ht="13.5">
      <c r="A17" s="6" t="s">
        <v>18</v>
      </c>
      <c r="B17" s="28">
        <v>-5220</v>
      </c>
      <c r="C17" s="22">
        <v>10220</v>
      </c>
      <c r="D17" s="28">
        <v>1055</v>
      </c>
      <c r="E17" s="22">
        <v>-6741</v>
      </c>
      <c r="F17" s="28">
        <v>-11574</v>
      </c>
      <c r="G17" s="22">
        <v>-3740</v>
      </c>
      <c r="H17" s="28">
        <v>-7141</v>
      </c>
      <c r="I17" s="28">
        <v>-4775</v>
      </c>
      <c r="J17" s="22">
        <v>902</v>
      </c>
      <c r="K17" s="28">
        <v>-2920</v>
      </c>
      <c r="L17" s="28">
        <v>-2944</v>
      </c>
      <c r="M17" s="28">
        <v>824</v>
      </c>
      <c r="N17" s="22">
        <v>7338</v>
      </c>
      <c r="O17" s="28">
        <v>-4279</v>
      </c>
      <c r="P17" s="28">
        <v>-6157</v>
      </c>
      <c r="Q17" s="28">
        <v>-4090</v>
      </c>
      <c r="R17" s="22">
        <v>-4159</v>
      </c>
    </row>
    <row r="18" spans="1:18" ht="13.5">
      <c r="A18" s="6" t="s">
        <v>19</v>
      </c>
      <c r="B18" s="28">
        <v>1212</v>
      </c>
      <c r="C18" s="22">
        <v>-18213</v>
      </c>
      <c r="D18" s="28">
        <v>-20127</v>
      </c>
      <c r="E18" s="22">
        <v>-2230</v>
      </c>
      <c r="F18" s="28">
        <v>-5867</v>
      </c>
      <c r="G18" s="22">
        <v>837</v>
      </c>
      <c r="H18" s="28">
        <v>-2210</v>
      </c>
      <c r="I18" s="28">
        <v>4369</v>
      </c>
      <c r="J18" s="22">
        <v>-8882</v>
      </c>
      <c r="K18" s="28">
        <v>-3998</v>
      </c>
      <c r="L18" s="28">
        <v>-14473</v>
      </c>
      <c r="M18" s="28">
        <v>-20208</v>
      </c>
      <c r="N18" s="22">
        <v>-59526</v>
      </c>
      <c r="O18" s="28">
        <v>-27588</v>
      </c>
      <c r="P18" s="28">
        <v>-19107</v>
      </c>
      <c r="Q18" s="28">
        <v>-13366</v>
      </c>
      <c r="R18" s="22">
        <v>11602</v>
      </c>
    </row>
    <row r="19" spans="1:18" ht="13.5">
      <c r="A19" s="6" t="s">
        <v>81</v>
      </c>
      <c r="B19" s="28">
        <v>-1646</v>
      </c>
      <c r="C19" s="22">
        <v>2095</v>
      </c>
      <c r="D19" s="28">
        <v>-2130</v>
      </c>
      <c r="E19" s="22">
        <v>-3348</v>
      </c>
      <c r="F19" s="28">
        <v>-3416</v>
      </c>
      <c r="G19" s="22">
        <v>4857</v>
      </c>
      <c r="H19" s="28">
        <v>3200</v>
      </c>
      <c r="I19" s="28">
        <v>-2026</v>
      </c>
      <c r="J19" s="22">
        <v>1426</v>
      </c>
      <c r="K19" s="28">
        <v>2462</v>
      </c>
      <c r="L19" s="28">
        <v>4564</v>
      </c>
      <c r="M19" s="28">
        <v>-4679</v>
      </c>
      <c r="N19" s="22">
        <v>7633</v>
      </c>
      <c r="O19" s="28">
        <v>10972</v>
      </c>
      <c r="P19" s="28">
        <v>3926</v>
      </c>
      <c r="Q19" s="28">
        <v>-2523</v>
      </c>
      <c r="R19" s="22">
        <v>-1538</v>
      </c>
    </row>
    <row r="20" spans="1:18" ht="13.5">
      <c r="A20" s="6" t="s">
        <v>20</v>
      </c>
      <c r="B20" s="28">
        <v>67841</v>
      </c>
      <c r="C20" s="22">
        <v>118322</v>
      </c>
      <c r="D20" s="28">
        <v>51351</v>
      </c>
      <c r="E20" s="22">
        <v>101363</v>
      </c>
      <c r="F20" s="28">
        <v>58122</v>
      </c>
      <c r="G20" s="22">
        <v>110781</v>
      </c>
      <c r="H20" s="28">
        <v>56358</v>
      </c>
      <c r="I20" s="28">
        <v>39255</v>
      </c>
      <c r="J20" s="22">
        <v>116888</v>
      </c>
      <c r="K20" s="28">
        <v>71905</v>
      </c>
      <c r="L20" s="28">
        <v>58252</v>
      </c>
      <c r="M20" s="28">
        <v>39832</v>
      </c>
      <c r="N20" s="22">
        <v>145357</v>
      </c>
      <c r="O20" s="28">
        <v>99346</v>
      </c>
      <c r="P20" s="28">
        <v>79415</v>
      </c>
      <c r="Q20" s="28">
        <v>41858</v>
      </c>
      <c r="R20" s="22">
        <v>157267</v>
      </c>
    </row>
    <row r="21" spans="1:18" ht="13.5">
      <c r="A21" s="6" t="s">
        <v>21</v>
      </c>
      <c r="B21" s="28">
        <v>2683</v>
      </c>
      <c r="C21" s="22">
        <v>3709</v>
      </c>
      <c r="D21" s="28">
        <v>2566</v>
      </c>
      <c r="E21" s="22">
        <v>3411</v>
      </c>
      <c r="F21" s="28">
        <v>2421</v>
      </c>
      <c r="G21" s="22">
        <v>3462</v>
      </c>
      <c r="H21" s="28">
        <v>2470</v>
      </c>
      <c r="I21" s="28">
        <v>2198</v>
      </c>
      <c r="J21" s="22">
        <v>3838</v>
      </c>
      <c r="K21" s="28">
        <v>3352</v>
      </c>
      <c r="L21" s="28">
        <v>2562</v>
      </c>
      <c r="M21" s="28">
        <v>2137</v>
      </c>
      <c r="N21" s="22">
        <v>4917</v>
      </c>
      <c r="O21" s="28">
        <v>4087</v>
      </c>
      <c r="P21" s="28">
        <v>3233</v>
      </c>
      <c r="Q21" s="28">
        <v>2728</v>
      </c>
      <c r="R21" s="22">
        <v>4389</v>
      </c>
    </row>
    <row r="22" spans="1:18" ht="13.5">
      <c r="A22" s="6" t="s">
        <v>22</v>
      </c>
      <c r="B22" s="28">
        <v>-1847</v>
      </c>
      <c r="C22" s="22">
        <v>-3414</v>
      </c>
      <c r="D22" s="28">
        <v>-1676</v>
      </c>
      <c r="E22" s="22">
        <v>-3989</v>
      </c>
      <c r="F22" s="28">
        <v>-2018</v>
      </c>
      <c r="G22" s="22">
        <v>-3265</v>
      </c>
      <c r="H22" s="28">
        <v>-1662</v>
      </c>
      <c r="I22" s="28">
        <v>-844</v>
      </c>
      <c r="J22" s="22">
        <v>-3605</v>
      </c>
      <c r="K22" s="28">
        <v>-2703</v>
      </c>
      <c r="L22" s="28">
        <v>-1841</v>
      </c>
      <c r="M22" s="28">
        <v>-823</v>
      </c>
      <c r="N22" s="22">
        <v>-2687</v>
      </c>
      <c r="O22" s="28">
        <v>-2136</v>
      </c>
      <c r="P22" s="28">
        <v>-1230</v>
      </c>
      <c r="Q22" s="28">
        <v>-842</v>
      </c>
      <c r="R22" s="22">
        <v>-3304</v>
      </c>
    </row>
    <row r="23" spans="1:18" ht="13.5">
      <c r="A23" s="6" t="s">
        <v>23</v>
      </c>
      <c r="B23" s="28">
        <v>-8627</v>
      </c>
      <c r="C23" s="22">
        <v>-15021</v>
      </c>
      <c r="D23" s="28">
        <v>-8776</v>
      </c>
      <c r="E23" s="22">
        <v>-17330</v>
      </c>
      <c r="F23" s="28">
        <v>-4643</v>
      </c>
      <c r="G23" s="22">
        <v>-14084</v>
      </c>
      <c r="H23" s="28">
        <v>-8138</v>
      </c>
      <c r="I23" s="28">
        <v>-8313</v>
      </c>
      <c r="J23" s="22">
        <v>-12781</v>
      </c>
      <c r="K23" s="28">
        <v>-11999</v>
      </c>
      <c r="L23" s="28">
        <v>-6921</v>
      </c>
      <c r="M23" s="28">
        <v>-8580</v>
      </c>
      <c r="N23" s="22">
        <v>-10836</v>
      </c>
      <c r="O23" s="28">
        <v>-14974</v>
      </c>
      <c r="P23" s="28">
        <v>-3943</v>
      </c>
      <c r="Q23" s="28">
        <v>-7903</v>
      </c>
      <c r="R23" s="22">
        <v>-31270</v>
      </c>
    </row>
    <row r="24" spans="1:18" ht="14.25" thickBot="1">
      <c r="A24" s="5" t="s">
        <v>24</v>
      </c>
      <c r="B24" s="29">
        <v>60050</v>
      </c>
      <c r="C24" s="23">
        <v>103595</v>
      </c>
      <c r="D24" s="29">
        <v>43465</v>
      </c>
      <c r="E24" s="23">
        <v>83456</v>
      </c>
      <c r="F24" s="29">
        <v>53882</v>
      </c>
      <c r="G24" s="23">
        <v>96893</v>
      </c>
      <c r="H24" s="29">
        <v>49026</v>
      </c>
      <c r="I24" s="29">
        <v>32296</v>
      </c>
      <c r="J24" s="23">
        <v>104339</v>
      </c>
      <c r="K24" s="29">
        <v>60555</v>
      </c>
      <c r="L24" s="29">
        <v>52051</v>
      </c>
      <c r="M24" s="29">
        <v>32565</v>
      </c>
      <c r="N24" s="23">
        <v>136751</v>
      </c>
      <c r="O24" s="29">
        <v>86323</v>
      </c>
      <c r="P24" s="29">
        <v>77474</v>
      </c>
      <c r="Q24" s="29">
        <v>35841</v>
      </c>
      <c r="R24" s="23">
        <v>127081</v>
      </c>
    </row>
    <row r="25" spans="1:18" ht="14.25" thickTop="1">
      <c r="A25" s="6" t="s">
        <v>25</v>
      </c>
      <c r="B25" s="28">
        <v>-7061</v>
      </c>
      <c r="C25" s="22">
        <v>-3724</v>
      </c>
      <c r="D25" s="28">
        <v>-186</v>
      </c>
      <c r="E25" s="22">
        <v>-4273</v>
      </c>
      <c r="F25" s="28"/>
      <c r="G25" s="22">
        <v>-2132</v>
      </c>
      <c r="H25" s="28"/>
      <c r="I25" s="28"/>
      <c r="J25" s="22">
        <v>-10939</v>
      </c>
      <c r="K25" s="28"/>
      <c r="L25" s="28"/>
      <c r="M25" s="28"/>
      <c r="N25" s="22">
        <v>-3906</v>
      </c>
      <c r="O25" s="28"/>
      <c r="P25" s="28"/>
      <c r="Q25" s="28"/>
      <c r="R25" s="22">
        <v>-2209</v>
      </c>
    </row>
    <row r="26" spans="1:18" ht="13.5">
      <c r="A26" s="6" t="s">
        <v>26</v>
      </c>
      <c r="B26" s="28">
        <v>942</v>
      </c>
      <c r="C26" s="22">
        <v>4187</v>
      </c>
      <c r="D26" s="28">
        <v>4100</v>
      </c>
      <c r="E26" s="22">
        <v>144</v>
      </c>
      <c r="F26" s="28">
        <v>102</v>
      </c>
      <c r="G26" s="22">
        <v>12986</v>
      </c>
      <c r="H26" s="28"/>
      <c r="I26" s="28"/>
      <c r="J26" s="22">
        <v>4590</v>
      </c>
      <c r="K26" s="28"/>
      <c r="L26" s="28"/>
      <c r="M26" s="28"/>
      <c r="N26" s="22">
        <v>701</v>
      </c>
      <c r="O26" s="28"/>
      <c r="P26" s="28"/>
      <c r="Q26" s="28"/>
      <c r="R26" s="22">
        <v>7078</v>
      </c>
    </row>
    <row r="27" spans="1:18" ht="13.5">
      <c r="A27" s="6" t="s">
        <v>27</v>
      </c>
      <c r="B27" s="28">
        <v>-307</v>
      </c>
      <c r="C27" s="22">
        <v>-6098</v>
      </c>
      <c r="D27" s="28"/>
      <c r="E27" s="22">
        <v>-27455</v>
      </c>
      <c r="F27" s="28">
        <v>-17455</v>
      </c>
      <c r="G27" s="22">
        <v>-5593</v>
      </c>
      <c r="H27" s="28">
        <v>-5392</v>
      </c>
      <c r="I27" s="28">
        <v>-5292</v>
      </c>
      <c r="J27" s="22">
        <v>-3799</v>
      </c>
      <c r="K27" s="28">
        <v>-3599</v>
      </c>
      <c r="L27" s="28">
        <v>-3598</v>
      </c>
      <c r="M27" s="28"/>
      <c r="N27" s="22">
        <v>-3984</v>
      </c>
      <c r="O27" s="28">
        <v>-2999</v>
      </c>
      <c r="P27" s="28">
        <v>-1996</v>
      </c>
      <c r="Q27" s="28"/>
      <c r="R27" s="22">
        <v>-2397</v>
      </c>
    </row>
    <row r="28" spans="1:18" ht="13.5">
      <c r="A28" s="6" t="s">
        <v>28</v>
      </c>
      <c r="B28" s="28">
        <v>299</v>
      </c>
      <c r="C28" s="22">
        <v>11150</v>
      </c>
      <c r="D28" s="28">
        <v>10900</v>
      </c>
      <c r="E28" s="22">
        <v>18110</v>
      </c>
      <c r="F28" s="28">
        <v>8259</v>
      </c>
      <c r="G28" s="22">
        <v>6060</v>
      </c>
      <c r="H28" s="28">
        <v>563</v>
      </c>
      <c r="I28" s="28"/>
      <c r="J28" s="22">
        <v>6197</v>
      </c>
      <c r="K28" s="28">
        <v>1000</v>
      </c>
      <c r="L28" s="28"/>
      <c r="M28" s="28"/>
      <c r="N28" s="22">
        <v>1545</v>
      </c>
      <c r="O28" s="28">
        <v>2321</v>
      </c>
      <c r="P28" s="28">
        <v>437</v>
      </c>
      <c r="Q28" s="28"/>
      <c r="R28" s="22">
        <v>27432</v>
      </c>
    </row>
    <row r="29" spans="1:18" ht="13.5">
      <c r="A29" s="6" t="s">
        <v>29</v>
      </c>
      <c r="B29" s="28">
        <v>-36471</v>
      </c>
      <c r="C29" s="22">
        <v>-56857</v>
      </c>
      <c r="D29" s="28">
        <v>-27283</v>
      </c>
      <c r="E29" s="22">
        <v>-69067</v>
      </c>
      <c r="F29" s="28">
        <v>-34747</v>
      </c>
      <c r="G29" s="22">
        <v>-52612</v>
      </c>
      <c r="H29" s="28">
        <v>-28474</v>
      </c>
      <c r="I29" s="28">
        <v>-12872</v>
      </c>
      <c r="J29" s="22">
        <v>-71835</v>
      </c>
      <c r="K29" s="28">
        <v>-57537</v>
      </c>
      <c r="L29" s="28">
        <v>-44036</v>
      </c>
      <c r="M29" s="28">
        <v>-16401</v>
      </c>
      <c r="N29" s="22">
        <v>-95209</v>
      </c>
      <c r="O29" s="28">
        <v>-70416</v>
      </c>
      <c r="P29" s="28">
        <v>-48225</v>
      </c>
      <c r="Q29" s="28">
        <v>-21257</v>
      </c>
      <c r="R29" s="22">
        <v>-92940</v>
      </c>
    </row>
    <row r="30" spans="1:18" ht="13.5">
      <c r="A30" s="6" t="s">
        <v>30</v>
      </c>
      <c r="B30" s="28">
        <v>2389</v>
      </c>
      <c r="C30" s="22">
        <v>7353</v>
      </c>
      <c r="D30" s="28">
        <v>504</v>
      </c>
      <c r="E30" s="22">
        <v>2267</v>
      </c>
      <c r="F30" s="28">
        <v>1579</v>
      </c>
      <c r="G30" s="22">
        <v>2071</v>
      </c>
      <c r="H30" s="28">
        <v>1347</v>
      </c>
      <c r="I30" s="28">
        <v>938</v>
      </c>
      <c r="J30" s="22">
        <v>2644</v>
      </c>
      <c r="K30" s="28">
        <v>1063</v>
      </c>
      <c r="L30" s="28">
        <v>722</v>
      </c>
      <c r="M30" s="28">
        <v>587</v>
      </c>
      <c r="N30" s="22">
        <v>1937</v>
      </c>
      <c r="O30" s="28">
        <v>1186</v>
      </c>
      <c r="P30" s="28">
        <v>1598</v>
      </c>
      <c r="Q30" s="28">
        <v>783</v>
      </c>
      <c r="R30" s="22">
        <v>5536</v>
      </c>
    </row>
    <row r="31" spans="1:18" ht="13.5">
      <c r="A31" s="6" t="s">
        <v>31</v>
      </c>
      <c r="B31" s="28">
        <v>-2596</v>
      </c>
      <c r="C31" s="22">
        <v>-6027</v>
      </c>
      <c r="D31" s="28">
        <v>-2201</v>
      </c>
      <c r="E31" s="22">
        <v>-4528</v>
      </c>
      <c r="F31" s="28">
        <v>-2400</v>
      </c>
      <c r="G31" s="22">
        <v>-3495</v>
      </c>
      <c r="H31" s="28">
        <v>-1102</v>
      </c>
      <c r="I31" s="28"/>
      <c r="J31" s="22">
        <v>-3271</v>
      </c>
      <c r="K31" s="28"/>
      <c r="L31" s="28"/>
      <c r="M31" s="28"/>
      <c r="N31" s="22">
        <v>-5083</v>
      </c>
      <c r="O31" s="28"/>
      <c r="P31" s="28"/>
      <c r="Q31" s="28"/>
      <c r="R31" s="22">
        <v>-5243</v>
      </c>
    </row>
    <row r="32" spans="1:18" ht="13.5">
      <c r="A32" s="6" t="s">
        <v>32</v>
      </c>
      <c r="B32" s="28">
        <v>-12085</v>
      </c>
      <c r="C32" s="22">
        <v>-6792</v>
      </c>
      <c r="D32" s="28">
        <v>-3848</v>
      </c>
      <c r="E32" s="22">
        <v>-3369</v>
      </c>
      <c r="F32" s="28">
        <v>-1682</v>
      </c>
      <c r="G32" s="22">
        <v>-8535</v>
      </c>
      <c r="H32" s="28">
        <v>-5740</v>
      </c>
      <c r="I32" s="28">
        <v>-644</v>
      </c>
      <c r="J32" s="22">
        <v>-6746</v>
      </c>
      <c r="K32" s="28">
        <v>-4068</v>
      </c>
      <c r="L32" s="28">
        <v>-2790</v>
      </c>
      <c r="M32" s="28">
        <v>-1157</v>
      </c>
      <c r="N32" s="22">
        <v>-16871</v>
      </c>
      <c r="O32" s="28">
        <v>-4575</v>
      </c>
      <c r="P32" s="28">
        <v>-4062</v>
      </c>
      <c r="Q32" s="28">
        <v>-2315</v>
      </c>
      <c r="R32" s="22">
        <v>-18603</v>
      </c>
    </row>
    <row r="33" spans="1:18" ht="13.5">
      <c r="A33" s="6" t="s">
        <v>33</v>
      </c>
      <c r="B33" s="28">
        <v>1492</v>
      </c>
      <c r="C33" s="22">
        <v>8481</v>
      </c>
      <c r="D33" s="28">
        <v>5342</v>
      </c>
      <c r="E33" s="22">
        <v>1156</v>
      </c>
      <c r="F33" s="28">
        <v>236</v>
      </c>
      <c r="G33" s="22">
        <v>4751</v>
      </c>
      <c r="H33" s="28">
        <v>2029</v>
      </c>
      <c r="I33" s="28">
        <v>1497</v>
      </c>
      <c r="J33" s="22">
        <v>15160</v>
      </c>
      <c r="K33" s="28">
        <v>13599</v>
      </c>
      <c r="L33" s="28">
        <v>10389</v>
      </c>
      <c r="M33" s="28">
        <v>351</v>
      </c>
      <c r="N33" s="22">
        <v>7616</v>
      </c>
      <c r="O33" s="28">
        <v>7267</v>
      </c>
      <c r="P33" s="28">
        <v>5770</v>
      </c>
      <c r="Q33" s="28">
        <v>4400</v>
      </c>
      <c r="R33" s="22">
        <v>7394</v>
      </c>
    </row>
    <row r="34" spans="1:18" ht="13.5">
      <c r="A34" s="6" t="s">
        <v>34</v>
      </c>
      <c r="B34" s="28">
        <v>-1475</v>
      </c>
      <c r="C34" s="22"/>
      <c r="D34" s="28"/>
      <c r="E34" s="22"/>
      <c r="F34" s="28"/>
      <c r="G34" s="22"/>
      <c r="H34" s="28"/>
      <c r="I34" s="28"/>
      <c r="J34" s="22"/>
      <c r="K34" s="28"/>
      <c r="L34" s="28"/>
      <c r="M34" s="28"/>
      <c r="N34" s="22">
        <v>-13842</v>
      </c>
      <c r="O34" s="28">
        <v>-14171</v>
      </c>
      <c r="P34" s="28">
        <v>-14326</v>
      </c>
      <c r="Q34" s="28"/>
      <c r="R34" s="22"/>
    </row>
    <row r="35" spans="1:18" ht="13.5">
      <c r="A35" s="6" t="s">
        <v>35</v>
      </c>
      <c r="B35" s="28">
        <v>-150</v>
      </c>
      <c r="C35" s="22">
        <v>-9391</v>
      </c>
      <c r="D35" s="28">
        <v>-9301</v>
      </c>
      <c r="E35" s="22">
        <v>-426</v>
      </c>
      <c r="F35" s="28">
        <v>-105</v>
      </c>
      <c r="G35" s="22"/>
      <c r="H35" s="28"/>
      <c r="I35" s="28"/>
      <c r="J35" s="22"/>
      <c r="K35" s="28"/>
      <c r="L35" s="28"/>
      <c r="M35" s="28"/>
      <c r="N35" s="22"/>
      <c r="O35" s="28"/>
      <c r="P35" s="28"/>
      <c r="Q35" s="28"/>
      <c r="R35" s="22"/>
    </row>
    <row r="36" spans="1:18" ht="13.5">
      <c r="A36" s="6" t="s">
        <v>36</v>
      </c>
      <c r="B36" s="28"/>
      <c r="C36" s="22">
        <v>9114</v>
      </c>
      <c r="D36" s="28">
        <v>9114</v>
      </c>
      <c r="E36" s="22"/>
      <c r="F36" s="28"/>
      <c r="G36" s="22"/>
      <c r="H36" s="28"/>
      <c r="I36" s="28"/>
      <c r="J36" s="22"/>
      <c r="K36" s="28"/>
      <c r="L36" s="28"/>
      <c r="M36" s="28"/>
      <c r="N36" s="22"/>
      <c r="O36" s="28"/>
      <c r="P36" s="28"/>
      <c r="Q36" s="28"/>
      <c r="R36" s="22"/>
    </row>
    <row r="37" spans="1:18" ht="13.5">
      <c r="A37" s="6" t="s">
        <v>81</v>
      </c>
      <c r="B37" s="28">
        <v>-810</v>
      </c>
      <c r="C37" s="22">
        <v>-1664</v>
      </c>
      <c r="D37" s="28">
        <v>535</v>
      </c>
      <c r="E37" s="22">
        <v>393</v>
      </c>
      <c r="F37" s="28">
        <v>-3557</v>
      </c>
      <c r="G37" s="22">
        <v>-836</v>
      </c>
      <c r="H37" s="28">
        <v>4812</v>
      </c>
      <c r="I37" s="28">
        <v>2992</v>
      </c>
      <c r="J37" s="22">
        <v>-3251</v>
      </c>
      <c r="K37" s="28">
        <v>-2050</v>
      </c>
      <c r="L37" s="28">
        <v>-1211</v>
      </c>
      <c r="M37" s="28">
        <v>-1223</v>
      </c>
      <c r="N37" s="22">
        <v>2205</v>
      </c>
      <c r="O37" s="28">
        <v>-2965</v>
      </c>
      <c r="P37" s="28">
        <v>-3307</v>
      </c>
      <c r="Q37" s="28">
        <v>-892</v>
      </c>
      <c r="R37" s="22">
        <v>-1680</v>
      </c>
    </row>
    <row r="38" spans="1:18" ht="14.25" thickBot="1">
      <c r="A38" s="5" t="s">
        <v>37</v>
      </c>
      <c r="B38" s="29">
        <v>-55836</v>
      </c>
      <c r="C38" s="23">
        <v>-52138</v>
      </c>
      <c r="D38" s="29">
        <v>-12323</v>
      </c>
      <c r="E38" s="23">
        <v>-89030</v>
      </c>
      <c r="F38" s="29">
        <v>-49769</v>
      </c>
      <c r="G38" s="23">
        <v>-46882</v>
      </c>
      <c r="H38" s="29">
        <v>-31979</v>
      </c>
      <c r="I38" s="29">
        <v>-12521</v>
      </c>
      <c r="J38" s="23">
        <v>-72933</v>
      </c>
      <c r="K38" s="29">
        <v>-53459</v>
      </c>
      <c r="L38" s="29">
        <v>-42392</v>
      </c>
      <c r="M38" s="29">
        <v>-19710</v>
      </c>
      <c r="N38" s="23">
        <v>-126243</v>
      </c>
      <c r="O38" s="29">
        <v>-84351</v>
      </c>
      <c r="P38" s="29">
        <v>-64112</v>
      </c>
      <c r="Q38" s="29">
        <v>-19281</v>
      </c>
      <c r="R38" s="23">
        <v>-70945</v>
      </c>
    </row>
    <row r="39" spans="1:18" ht="14.25" thickTop="1">
      <c r="A39" s="6" t="s">
        <v>38</v>
      </c>
      <c r="B39" s="28">
        <v>1784</v>
      </c>
      <c r="C39" s="22">
        <v>-291</v>
      </c>
      <c r="D39" s="28">
        <v>330</v>
      </c>
      <c r="E39" s="22">
        <v>-3132</v>
      </c>
      <c r="F39" s="28">
        <v>-910</v>
      </c>
      <c r="G39" s="22">
        <v>2575</v>
      </c>
      <c r="H39" s="28">
        <v>101</v>
      </c>
      <c r="I39" s="28">
        <v>-2500</v>
      </c>
      <c r="J39" s="22">
        <v>-3009</v>
      </c>
      <c r="K39" s="28">
        <v>-2323</v>
      </c>
      <c r="L39" s="28">
        <v>-2496</v>
      </c>
      <c r="M39" s="28">
        <v>-2239</v>
      </c>
      <c r="N39" s="22">
        <v>787</v>
      </c>
      <c r="O39" s="28">
        <v>-639</v>
      </c>
      <c r="P39" s="28">
        <v>-1422</v>
      </c>
      <c r="Q39" s="28">
        <v>-1470</v>
      </c>
      <c r="R39" s="22">
        <v>-3935</v>
      </c>
    </row>
    <row r="40" spans="1:18" ht="13.5">
      <c r="A40" s="6" t="s">
        <v>39</v>
      </c>
      <c r="B40" s="28">
        <v>5399</v>
      </c>
      <c r="C40" s="22">
        <v>5003</v>
      </c>
      <c r="D40" s="28">
        <v>4111</v>
      </c>
      <c r="E40" s="22">
        <v>64927</v>
      </c>
      <c r="F40" s="28">
        <v>62171</v>
      </c>
      <c r="G40" s="22">
        <v>33029</v>
      </c>
      <c r="H40" s="28">
        <v>1420</v>
      </c>
      <c r="I40" s="28">
        <v>1761</v>
      </c>
      <c r="J40" s="22">
        <v>3052</v>
      </c>
      <c r="K40" s="28">
        <v>2324</v>
      </c>
      <c r="L40" s="28">
        <v>1619</v>
      </c>
      <c r="M40" s="28">
        <v>1420</v>
      </c>
      <c r="N40" s="22">
        <v>97508</v>
      </c>
      <c r="O40" s="28">
        <v>2937</v>
      </c>
      <c r="P40" s="28">
        <v>903</v>
      </c>
      <c r="Q40" s="28">
        <v>45</v>
      </c>
      <c r="R40" s="22">
        <v>901</v>
      </c>
    </row>
    <row r="41" spans="1:18" ht="13.5">
      <c r="A41" s="6" t="s">
        <v>40</v>
      </c>
      <c r="B41" s="28">
        <v>-7598</v>
      </c>
      <c r="C41" s="22">
        <v>-15155</v>
      </c>
      <c r="D41" s="28">
        <v>-8347</v>
      </c>
      <c r="E41" s="22">
        <v>-77372</v>
      </c>
      <c r="F41" s="28">
        <v>-69993</v>
      </c>
      <c r="G41" s="22">
        <v>-12007</v>
      </c>
      <c r="H41" s="28">
        <v>-6600</v>
      </c>
      <c r="I41" s="28">
        <v>-2727</v>
      </c>
      <c r="J41" s="22">
        <v>-13950</v>
      </c>
      <c r="K41" s="28">
        <v>-9690</v>
      </c>
      <c r="L41" s="28">
        <v>-6764</v>
      </c>
      <c r="M41" s="28">
        <v>-2618</v>
      </c>
      <c r="N41" s="22">
        <v>-5339</v>
      </c>
      <c r="O41" s="28">
        <v>-4223</v>
      </c>
      <c r="P41" s="28">
        <v>-1880</v>
      </c>
      <c r="Q41" s="28">
        <v>-1456</v>
      </c>
      <c r="R41" s="22">
        <v>-8521</v>
      </c>
    </row>
    <row r="42" spans="1:18" ht="13.5">
      <c r="A42" s="6" t="s">
        <v>41</v>
      </c>
      <c r="B42" s="28">
        <v>-38</v>
      </c>
      <c r="C42" s="22">
        <v>-57</v>
      </c>
      <c r="D42" s="28">
        <v>-57</v>
      </c>
      <c r="E42" s="22">
        <v>-29</v>
      </c>
      <c r="F42" s="28">
        <v>-12</v>
      </c>
      <c r="G42" s="22">
        <v>-90</v>
      </c>
      <c r="H42" s="28">
        <v>-29</v>
      </c>
      <c r="I42" s="28">
        <v>-13</v>
      </c>
      <c r="J42" s="22">
        <v>-89</v>
      </c>
      <c r="K42" s="28">
        <v>-72</v>
      </c>
      <c r="L42" s="28">
        <v>-54</v>
      </c>
      <c r="M42" s="28">
        <v>-27</v>
      </c>
      <c r="N42" s="22">
        <v>-9372</v>
      </c>
      <c r="O42" s="28">
        <v>-9372</v>
      </c>
      <c r="P42" s="28">
        <v>-294</v>
      </c>
      <c r="Q42" s="28">
        <v>-62</v>
      </c>
      <c r="R42" s="22">
        <v>-494</v>
      </c>
    </row>
    <row r="43" spans="1:18" ht="13.5">
      <c r="A43" s="6" t="s">
        <v>42</v>
      </c>
      <c r="B43" s="28">
        <v>-5802</v>
      </c>
      <c r="C43" s="22">
        <v>-11606</v>
      </c>
      <c r="D43" s="28">
        <v>-5803</v>
      </c>
      <c r="E43" s="22">
        <v>-10317</v>
      </c>
      <c r="F43" s="28">
        <v>-4514</v>
      </c>
      <c r="G43" s="22">
        <v>-14189</v>
      </c>
      <c r="H43" s="28">
        <v>-7094</v>
      </c>
      <c r="I43" s="28">
        <v>-6736</v>
      </c>
      <c r="J43" s="22">
        <v>-14191</v>
      </c>
      <c r="K43" s="28">
        <v>-14191</v>
      </c>
      <c r="L43" s="28">
        <v>-7095</v>
      </c>
      <c r="M43" s="28">
        <v>-6707</v>
      </c>
      <c r="N43" s="22">
        <v>-15136</v>
      </c>
      <c r="O43" s="28">
        <v>-15136</v>
      </c>
      <c r="P43" s="28">
        <v>-7894</v>
      </c>
      <c r="Q43" s="28">
        <v>-7438</v>
      </c>
      <c r="R43" s="22">
        <v>-13163</v>
      </c>
    </row>
    <row r="44" spans="1:18" ht="13.5">
      <c r="A44" s="6" t="s">
        <v>43</v>
      </c>
      <c r="B44" s="28">
        <v>-3010</v>
      </c>
      <c r="C44" s="22">
        <v>-1384</v>
      </c>
      <c r="D44" s="28">
        <v>-799</v>
      </c>
      <c r="E44" s="22">
        <v>-1346</v>
      </c>
      <c r="F44" s="28"/>
      <c r="G44" s="22">
        <v>-1243</v>
      </c>
      <c r="H44" s="28"/>
      <c r="I44" s="28"/>
      <c r="J44" s="22">
        <v>-1345</v>
      </c>
      <c r="K44" s="28"/>
      <c r="L44" s="28"/>
      <c r="M44" s="28"/>
      <c r="N44" s="22">
        <v>-1843</v>
      </c>
      <c r="O44" s="28"/>
      <c r="P44" s="28"/>
      <c r="Q44" s="28"/>
      <c r="R44" s="22">
        <v>-1753</v>
      </c>
    </row>
    <row r="45" spans="1:18" ht="13.5">
      <c r="A45" s="6" t="s">
        <v>81</v>
      </c>
      <c r="B45" s="28">
        <v>-116</v>
      </c>
      <c r="C45" s="22">
        <v>-626</v>
      </c>
      <c r="D45" s="28">
        <v>-300</v>
      </c>
      <c r="E45" s="22">
        <v>-880</v>
      </c>
      <c r="F45" s="28">
        <v>-669</v>
      </c>
      <c r="G45" s="22">
        <v>-938</v>
      </c>
      <c r="H45" s="28">
        <v>-1204</v>
      </c>
      <c r="I45" s="28">
        <v>-905</v>
      </c>
      <c r="J45" s="22">
        <v>-136</v>
      </c>
      <c r="K45" s="28">
        <v>-1900</v>
      </c>
      <c r="L45" s="28">
        <v>-1187</v>
      </c>
      <c r="M45" s="28">
        <v>-715</v>
      </c>
      <c r="N45" s="22">
        <v>189</v>
      </c>
      <c r="O45" s="28">
        <v>-1635</v>
      </c>
      <c r="P45" s="28">
        <v>-883</v>
      </c>
      <c r="Q45" s="28">
        <v>-985</v>
      </c>
      <c r="R45" s="22">
        <v>93</v>
      </c>
    </row>
    <row r="46" spans="1:18" ht="14.25" thickBot="1">
      <c r="A46" s="5" t="s">
        <v>44</v>
      </c>
      <c r="B46" s="29">
        <v>-9381</v>
      </c>
      <c r="C46" s="23">
        <v>7050</v>
      </c>
      <c r="D46" s="29">
        <v>-10866</v>
      </c>
      <c r="E46" s="23">
        <v>-89754</v>
      </c>
      <c r="F46" s="29">
        <v>-48978</v>
      </c>
      <c r="G46" s="23">
        <v>2811</v>
      </c>
      <c r="H46" s="29">
        <v>-48406</v>
      </c>
      <c r="I46" s="29">
        <v>-46121</v>
      </c>
      <c r="J46" s="23">
        <v>-29497</v>
      </c>
      <c r="K46" s="29">
        <v>-25854</v>
      </c>
      <c r="L46" s="29">
        <v>-15979</v>
      </c>
      <c r="M46" s="29">
        <v>-10888</v>
      </c>
      <c r="N46" s="23">
        <v>5869</v>
      </c>
      <c r="O46" s="29">
        <v>-29517</v>
      </c>
      <c r="P46" s="29">
        <v>-11471</v>
      </c>
      <c r="Q46" s="29">
        <v>-11368</v>
      </c>
      <c r="R46" s="23">
        <v>-80130</v>
      </c>
    </row>
    <row r="47" spans="1:18" ht="14.25" thickTop="1">
      <c r="A47" s="7" t="s">
        <v>45</v>
      </c>
      <c r="B47" s="28">
        <v>3051</v>
      </c>
      <c r="C47" s="22">
        <v>6745</v>
      </c>
      <c r="D47" s="28">
        <v>348</v>
      </c>
      <c r="E47" s="22">
        <v>-2328</v>
      </c>
      <c r="F47" s="28">
        <v>-1048</v>
      </c>
      <c r="G47" s="22">
        <v>-2393</v>
      </c>
      <c r="H47" s="28">
        <v>-2242</v>
      </c>
      <c r="I47" s="28">
        <v>-501</v>
      </c>
      <c r="J47" s="22">
        <v>-72</v>
      </c>
      <c r="K47" s="28">
        <v>-701</v>
      </c>
      <c r="L47" s="28">
        <v>-162</v>
      </c>
      <c r="M47" s="28">
        <v>607</v>
      </c>
      <c r="N47" s="22">
        <v>-4815</v>
      </c>
      <c r="O47" s="28">
        <v>-3392</v>
      </c>
      <c r="P47" s="28">
        <v>326</v>
      </c>
      <c r="Q47" s="28">
        <v>-412</v>
      </c>
      <c r="R47" s="22">
        <v>3127</v>
      </c>
    </row>
    <row r="48" spans="1:18" ht="13.5">
      <c r="A48" s="7" t="s">
        <v>46</v>
      </c>
      <c r="B48" s="28">
        <v>-2116</v>
      </c>
      <c r="C48" s="22">
        <v>65253</v>
      </c>
      <c r="D48" s="28">
        <v>20624</v>
      </c>
      <c r="E48" s="22">
        <v>-97657</v>
      </c>
      <c r="F48" s="28">
        <v>-45914</v>
      </c>
      <c r="G48" s="22">
        <v>50428</v>
      </c>
      <c r="H48" s="28">
        <v>-33601</v>
      </c>
      <c r="I48" s="28">
        <v>-26849</v>
      </c>
      <c r="J48" s="22">
        <v>1836</v>
      </c>
      <c r="K48" s="28">
        <v>-19460</v>
      </c>
      <c r="L48" s="28">
        <v>-6481</v>
      </c>
      <c r="M48" s="28">
        <v>2573</v>
      </c>
      <c r="N48" s="22">
        <v>11562</v>
      </c>
      <c r="O48" s="28">
        <v>-30937</v>
      </c>
      <c r="P48" s="28">
        <v>2217</v>
      </c>
      <c r="Q48" s="28">
        <v>4779</v>
      </c>
      <c r="R48" s="22">
        <v>-20866</v>
      </c>
    </row>
    <row r="49" spans="1:18" ht="13.5">
      <c r="A49" s="7" t="s">
        <v>47</v>
      </c>
      <c r="B49" s="28">
        <v>256057</v>
      </c>
      <c r="C49" s="22">
        <v>190804</v>
      </c>
      <c r="D49" s="28">
        <v>190804</v>
      </c>
      <c r="E49" s="22">
        <v>288461</v>
      </c>
      <c r="F49" s="28">
        <v>288461</v>
      </c>
      <c r="G49" s="22">
        <v>238032</v>
      </c>
      <c r="H49" s="28">
        <v>238032</v>
      </c>
      <c r="I49" s="28">
        <v>238032</v>
      </c>
      <c r="J49" s="22">
        <v>236196</v>
      </c>
      <c r="K49" s="28">
        <v>236196</v>
      </c>
      <c r="L49" s="28">
        <v>236196</v>
      </c>
      <c r="M49" s="28">
        <v>236196</v>
      </c>
      <c r="N49" s="22">
        <v>224315</v>
      </c>
      <c r="O49" s="28">
        <v>224315</v>
      </c>
      <c r="P49" s="28">
        <v>224315</v>
      </c>
      <c r="Q49" s="28">
        <v>224315</v>
      </c>
      <c r="R49" s="22">
        <v>240596</v>
      </c>
    </row>
    <row r="50" spans="1:18" ht="14.25" thickBot="1">
      <c r="A50" s="7" t="s">
        <v>47</v>
      </c>
      <c r="B50" s="28">
        <v>253940</v>
      </c>
      <c r="C50" s="22">
        <v>256057</v>
      </c>
      <c r="D50" s="28">
        <v>211428</v>
      </c>
      <c r="E50" s="22">
        <v>190804</v>
      </c>
      <c r="F50" s="28">
        <v>242547</v>
      </c>
      <c r="G50" s="22">
        <v>288461</v>
      </c>
      <c r="H50" s="28">
        <v>204431</v>
      </c>
      <c r="I50" s="28">
        <v>211183</v>
      </c>
      <c r="J50" s="22">
        <v>238032</v>
      </c>
      <c r="K50" s="28">
        <v>216735</v>
      </c>
      <c r="L50" s="28">
        <v>229714</v>
      </c>
      <c r="M50" s="28">
        <v>238770</v>
      </c>
      <c r="N50" s="22">
        <v>236196</v>
      </c>
      <c r="O50" s="28">
        <v>193696</v>
      </c>
      <c r="P50" s="28">
        <v>226851</v>
      </c>
      <c r="Q50" s="28">
        <v>229413</v>
      </c>
      <c r="R50" s="22">
        <v>224315</v>
      </c>
    </row>
    <row r="51" spans="1:18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3" ht="13.5">
      <c r="A53" s="20" t="s">
        <v>160</v>
      </c>
    </row>
    <row r="54" ht="13.5">
      <c r="A54" s="20" t="s">
        <v>161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156</v>
      </c>
      <c r="B2" s="14">
        <v>7911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52</v>
      </c>
      <c r="B4" s="15" t="str">
        <f>HYPERLINK("http://www.kabupro.jp/mark/20140212/S10014MI.htm","四半期報告書")</f>
        <v>四半期報告書</v>
      </c>
      <c r="C4" s="15" t="str">
        <f>HYPERLINK("http://www.kabupro.jp/mark/20131111/S1000DTR.htm","四半期報告書")</f>
        <v>四半期報告書</v>
      </c>
      <c r="D4" s="15" t="str">
        <f>HYPERLINK("http://www.kabupro.jp/mark/20130808/S000E6JI.htm","四半期報告書")</f>
        <v>四半期報告書</v>
      </c>
      <c r="E4" s="15" t="str">
        <f>HYPERLINK("http://www.kabupro.jp/mark/20140212/S10014MI.htm","四半期報告書")</f>
        <v>四半期報告書</v>
      </c>
      <c r="F4" s="15" t="str">
        <f>HYPERLINK("http://www.kabupro.jp/mark/20130213/S000CTWU.htm","四半期報告書")</f>
        <v>四半期報告書</v>
      </c>
      <c r="G4" s="15" t="str">
        <f>HYPERLINK("http://www.kabupro.jp/mark/20121109/S000C6XK.htm","四半期報告書")</f>
        <v>四半期報告書</v>
      </c>
      <c r="H4" s="15" t="str">
        <f>HYPERLINK("http://www.kabupro.jp/mark/20120809/S000BMLE.htm","四半期報告書")</f>
        <v>四半期報告書</v>
      </c>
      <c r="I4" s="15" t="str">
        <f>HYPERLINK("http://www.kabupro.jp/mark/20130627/S000DSTR.htm","有価証券報告書")</f>
        <v>有価証券報告書</v>
      </c>
      <c r="J4" s="15" t="str">
        <f>HYPERLINK("http://www.kabupro.jp/mark/20120209/S000A8FR.htm","四半期報告書")</f>
        <v>四半期報告書</v>
      </c>
      <c r="K4" s="15" t="str">
        <f>HYPERLINK("http://www.kabupro.jp/mark/20111110/S0009NQ1.htm","四半期報告書")</f>
        <v>四半期報告書</v>
      </c>
      <c r="L4" s="15" t="str">
        <f>HYPERLINK("http://www.kabupro.jp/mark/20110809/S000923R.htm","四半期報告書")</f>
        <v>四半期報告書</v>
      </c>
      <c r="M4" s="15" t="str">
        <f>HYPERLINK("http://www.kabupro.jp/mark/20120628/S000B8NX.htm","有価証券報告書")</f>
        <v>有価証券報告書</v>
      </c>
      <c r="N4" s="15" t="str">
        <f>HYPERLINK("http://www.kabupro.jp/mark/20101111/S00072WP.htm","四半期報告書")</f>
        <v>四半期報告書</v>
      </c>
      <c r="O4" s="15" t="str">
        <f>HYPERLINK("http://www.kabupro.jp/mark/20100812/S0006JZD.htm","四半期報告書")</f>
        <v>四半期報告書</v>
      </c>
      <c r="P4" s="15" t="str">
        <f>HYPERLINK("http://www.kabupro.jp/mark/20110629/S0008Q1F.htm","有価証券報告書")</f>
        <v>有価証券報告書</v>
      </c>
      <c r="Q4" s="15" t="str">
        <f>HYPERLINK("http://www.kabupro.jp/mark/20100212/S00053N4.htm","四半期報告書")</f>
        <v>四半期報告書</v>
      </c>
      <c r="R4" s="15" t="str">
        <f>HYPERLINK("http://www.kabupro.jp/mark/20091112/S0004ID4.htm","四半期報告書")</f>
        <v>四半期報告書</v>
      </c>
      <c r="S4" s="15" t="str">
        <f>HYPERLINK("http://www.kabupro.jp/mark/20090813/S0003VXP.htm","四半期報告書")</f>
        <v>四半期報告書</v>
      </c>
      <c r="T4" s="15" t="str">
        <f>HYPERLINK("http://www.kabupro.jp/mark/20100212/S00053N4.htm","四半期報告書")</f>
        <v>四半期報告書</v>
      </c>
      <c r="U4" s="15" t="str">
        <f>HYPERLINK("http://www.kabupro.jp/mark/20090212/S0002F58.htm","四半期報告書")</f>
        <v>四半期報告書</v>
      </c>
      <c r="V4" s="15" t="str">
        <f>HYPERLINK("http://www.kabupro.jp/mark/20081112/S0001QJK.htm","四半期報告書")</f>
        <v>四半期報告書</v>
      </c>
      <c r="W4" s="15" t="str">
        <f>HYPERLINK("http://www.kabupro.jp/mark/20080814/S000158K.htm","四半期報告書")</f>
        <v>四半期報告書</v>
      </c>
      <c r="X4" s="15" t="str">
        <f>HYPERLINK("http://www.kabupro.jp/mark/20090630/S0003IJB.htm","有価証券報告書")</f>
        <v>有価証券報告書</v>
      </c>
    </row>
    <row r="5" spans="1:24" ht="14.25" thickBot="1">
      <c r="A5" s="11" t="s">
        <v>53</v>
      </c>
      <c r="B5" s="1" t="s">
        <v>221</v>
      </c>
      <c r="C5" s="1" t="s">
        <v>224</v>
      </c>
      <c r="D5" s="1" t="s">
        <v>226</v>
      </c>
      <c r="E5" s="1" t="s">
        <v>221</v>
      </c>
      <c r="F5" s="1" t="s">
        <v>228</v>
      </c>
      <c r="G5" s="1" t="s">
        <v>230</v>
      </c>
      <c r="H5" s="1" t="s">
        <v>232</v>
      </c>
      <c r="I5" s="1" t="s">
        <v>59</v>
      </c>
      <c r="J5" s="1" t="s">
        <v>234</v>
      </c>
      <c r="K5" s="1" t="s">
        <v>236</v>
      </c>
      <c r="L5" s="1" t="s">
        <v>238</v>
      </c>
      <c r="M5" s="1" t="s">
        <v>63</v>
      </c>
      <c r="N5" s="1" t="s">
        <v>240</v>
      </c>
      <c r="O5" s="1" t="s">
        <v>242</v>
      </c>
      <c r="P5" s="1" t="s">
        <v>65</v>
      </c>
      <c r="Q5" s="1" t="s">
        <v>244</v>
      </c>
      <c r="R5" s="1" t="s">
        <v>246</v>
      </c>
      <c r="S5" s="1" t="s">
        <v>248</v>
      </c>
      <c r="T5" s="1" t="s">
        <v>244</v>
      </c>
      <c r="U5" s="1" t="s">
        <v>249</v>
      </c>
      <c r="V5" s="1" t="s">
        <v>251</v>
      </c>
      <c r="W5" s="1" t="s">
        <v>253</v>
      </c>
      <c r="X5" s="1" t="s">
        <v>67</v>
      </c>
    </row>
    <row r="6" spans="1:24" ht="15" thickBot="1" thickTop="1">
      <c r="A6" s="10" t="s">
        <v>54</v>
      </c>
      <c r="B6" s="18" t="s">
        <v>11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55</v>
      </c>
      <c r="B7" s="14" t="s">
        <v>222</v>
      </c>
      <c r="C7" s="14" t="s">
        <v>222</v>
      </c>
      <c r="D7" s="14" t="s">
        <v>222</v>
      </c>
      <c r="E7" s="16" t="s">
        <v>60</v>
      </c>
      <c r="F7" s="14" t="s">
        <v>222</v>
      </c>
      <c r="G7" s="14" t="s">
        <v>222</v>
      </c>
      <c r="H7" s="14" t="s">
        <v>222</v>
      </c>
      <c r="I7" s="16" t="s">
        <v>60</v>
      </c>
      <c r="J7" s="14" t="s">
        <v>222</v>
      </c>
      <c r="K7" s="14" t="s">
        <v>222</v>
      </c>
      <c r="L7" s="14" t="s">
        <v>222</v>
      </c>
      <c r="M7" s="16" t="s">
        <v>60</v>
      </c>
      <c r="N7" s="14" t="s">
        <v>222</v>
      </c>
      <c r="O7" s="14" t="s">
        <v>222</v>
      </c>
      <c r="P7" s="16" t="s">
        <v>60</v>
      </c>
      <c r="Q7" s="14" t="s">
        <v>222</v>
      </c>
      <c r="R7" s="14" t="s">
        <v>222</v>
      </c>
      <c r="S7" s="14" t="s">
        <v>222</v>
      </c>
      <c r="T7" s="16" t="s">
        <v>60</v>
      </c>
      <c r="U7" s="14" t="s">
        <v>222</v>
      </c>
      <c r="V7" s="14" t="s">
        <v>222</v>
      </c>
      <c r="W7" s="14" t="s">
        <v>222</v>
      </c>
      <c r="X7" s="16" t="s">
        <v>60</v>
      </c>
    </row>
    <row r="8" spans="1:24" ht="13.5">
      <c r="A8" s="13" t="s">
        <v>56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57</v>
      </c>
      <c r="B9" s="1" t="s">
        <v>223</v>
      </c>
      <c r="C9" s="1" t="s">
        <v>225</v>
      </c>
      <c r="D9" s="1" t="s">
        <v>227</v>
      </c>
      <c r="E9" s="17" t="s">
        <v>61</v>
      </c>
      <c r="F9" s="1" t="s">
        <v>229</v>
      </c>
      <c r="G9" s="1" t="s">
        <v>231</v>
      </c>
      <c r="H9" s="1" t="s">
        <v>233</v>
      </c>
      <c r="I9" s="17" t="s">
        <v>62</v>
      </c>
      <c r="J9" s="1" t="s">
        <v>235</v>
      </c>
      <c r="K9" s="1" t="s">
        <v>237</v>
      </c>
      <c r="L9" s="1" t="s">
        <v>239</v>
      </c>
      <c r="M9" s="17" t="s">
        <v>64</v>
      </c>
      <c r="N9" s="1" t="s">
        <v>241</v>
      </c>
      <c r="O9" s="1" t="s">
        <v>243</v>
      </c>
      <c r="P9" s="17" t="s">
        <v>66</v>
      </c>
      <c r="Q9" s="1" t="s">
        <v>245</v>
      </c>
      <c r="R9" s="1" t="s">
        <v>247</v>
      </c>
      <c r="S9" s="1" t="s">
        <v>67</v>
      </c>
      <c r="T9" s="17" t="s">
        <v>68</v>
      </c>
      <c r="U9" s="1" t="s">
        <v>250</v>
      </c>
      <c r="V9" s="1" t="s">
        <v>252</v>
      </c>
      <c r="W9" s="1" t="s">
        <v>254</v>
      </c>
      <c r="X9" s="17" t="s">
        <v>69</v>
      </c>
    </row>
    <row r="10" spans="1:24" ht="14.25" thickBot="1">
      <c r="A10" s="13" t="s">
        <v>58</v>
      </c>
      <c r="B10" s="1" t="s">
        <v>71</v>
      </c>
      <c r="C10" s="1" t="s">
        <v>71</v>
      </c>
      <c r="D10" s="1" t="s">
        <v>71</v>
      </c>
      <c r="E10" s="17" t="s">
        <v>71</v>
      </c>
      <c r="F10" s="1" t="s">
        <v>71</v>
      </c>
      <c r="G10" s="1" t="s">
        <v>71</v>
      </c>
      <c r="H10" s="1" t="s">
        <v>71</v>
      </c>
      <c r="I10" s="17" t="s">
        <v>71</v>
      </c>
      <c r="J10" s="1" t="s">
        <v>71</v>
      </c>
      <c r="K10" s="1" t="s">
        <v>71</v>
      </c>
      <c r="L10" s="1" t="s">
        <v>71</v>
      </c>
      <c r="M10" s="17" t="s">
        <v>71</v>
      </c>
      <c r="N10" s="1" t="s">
        <v>71</v>
      </c>
      <c r="O10" s="1" t="s">
        <v>71</v>
      </c>
      <c r="P10" s="17" t="s">
        <v>71</v>
      </c>
      <c r="Q10" s="1" t="s">
        <v>71</v>
      </c>
      <c r="R10" s="1" t="s">
        <v>71</v>
      </c>
      <c r="S10" s="1" t="s">
        <v>71</v>
      </c>
      <c r="T10" s="17" t="s">
        <v>71</v>
      </c>
      <c r="U10" s="1" t="s">
        <v>71</v>
      </c>
      <c r="V10" s="1" t="s">
        <v>71</v>
      </c>
      <c r="W10" s="1" t="s">
        <v>71</v>
      </c>
      <c r="X10" s="17" t="s">
        <v>71</v>
      </c>
    </row>
    <row r="11" spans="1:24" ht="14.25" thickTop="1">
      <c r="A11" s="9" t="s">
        <v>70</v>
      </c>
      <c r="B11" s="27">
        <v>249676</v>
      </c>
      <c r="C11" s="27">
        <v>170655</v>
      </c>
      <c r="D11" s="27">
        <v>178018</v>
      </c>
      <c r="E11" s="21">
        <v>166613</v>
      </c>
      <c r="F11" s="27">
        <v>137024</v>
      </c>
      <c r="G11" s="27">
        <v>160517</v>
      </c>
      <c r="H11" s="27">
        <v>153742</v>
      </c>
      <c r="I11" s="21">
        <v>173968</v>
      </c>
      <c r="J11" s="27">
        <v>147644</v>
      </c>
      <c r="K11" s="27">
        <v>168563</v>
      </c>
      <c r="L11" s="27">
        <v>163950</v>
      </c>
      <c r="M11" s="21">
        <v>194983</v>
      </c>
      <c r="N11" s="27">
        <v>172769</v>
      </c>
      <c r="O11" s="27">
        <v>179325</v>
      </c>
      <c r="P11" s="21">
        <v>197848</v>
      </c>
      <c r="Q11" s="27">
        <v>166438</v>
      </c>
      <c r="R11" s="27">
        <v>176527</v>
      </c>
      <c r="S11" s="27">
        <v>158130</v>
      </c>
      <c r="T11" s="21">
        <v>180643</v>
      </c>
      <c r="U11" s="27">
        <v>136539</v>
      </c>
      <c r="V11" s="27">
        <v>181033</v>
      </c>
      <c r="W11" s="27">
        <v>162388</v>
      </c>
      <c r="X11" s="21">
        <v>153380</v>
      </c>
    </row>
    <row r="12" spans="1:24" ht="13.5">
      <c r="A12" s="2" t="s">
        <v>255</v>
      </c>
      <c r="B12" s="28">
        <v>403152</v>
      </c>
      <c r="C12" s="28">
        <v>382932</v>
      </c>
      <c r="D12" s="28">
        <v>385749</v>
      </c>
      <c r="E12" s="22">
        <v>410241</v>
      </c>
      <c r="F12" s="28">
        <v>406915</v>
      </c>
      <c r="G12" s="28">
        <v>392564</v>
      </c>
      <c r="H12" s="28">
        <v>396661</v>
      </c>
      <c r="I12" s="22">
        <v>426715</v>
      </c>
      <c r="J12" s="28">
        <v>422367</v>
      </c>
      <c r="K12" s="28">
        <v>397270</v>
      </c>
      <c r="L12" s="28">
        <v>397565</v>
      </c>
      <c r="M12" s="22">
        <v>431489</v>
      </c>
      <c r="N12" s="28">
        <v>412393</v>
      </c>
      <c r="O12" s="28">
        <v>407982</v>
      </c>
      <c r="P12" s="22">
        <v>422045</v>
      </c>
      <c r="Q12" s="28">
        <v>423669</v>
      </c>
      <c r="R12" s="28">
        <v>398754</v>
      </c>
      <c r="S12" s="28">
        <v>386911</v>
      </c>
      <c r="T12" s="22">
        <v>424049</v>
      </c>
      <c r="U12" s="28">
        <v>469403</v>
      </c>
      <c r="V12" s="28">
        <v>471326</v>
      </c>
      <c r="W12" s="28">
        <v>461424</v>
      </c>
      <c r="X12" s="22">
        <v>497390</v>
      </c>
    </row>
    <row r="13" spans="1:24" ht="13.5">
      <c r="A13" s="2" t="s">
        <v>74</v>
      </c>
      <c r="B13" s="28">
        <v>56985</v>
      </c>
      <c r="C13" s="28">
        <v>101522</v>
      </c>
      <c r="D13" s="28">
        <v>97187</v>
      </c>
      <c r="E13" s="22">
        <v>100434</v>
      </c>
      <c r="F13" s="28">
        <v>61582</v>
      </c>
      <c r="G13" s="28">
        <v>52024</v>
      </c>
      <c r="H13" s="28">
        <v>57923</v>
      </c>
      <c r="I13" s="22">
        <v>32470</v>
      </c>
      <c r="J13" s="28">
        <v>43416</v>
      </c>
      <c r="K13" s="28">
        <v>85056</v>
      </c>
      <c r="L13" s="28">
        <v>93515</v>
      </c>
      <c r="M13" s="22">
        <v>94956</v>
      </c>
      <c r="N13" s="28">
        <v>43695</v>
      </c>
      <c r="O13" s="28">
        <v>45987</v>
      </c>
      <c r="P13" s="22">
        <v>52585</v>
      </c>
      <c r="Q13" s="28">
        <v>60978</v>
      </c>
      <c r="R13" s="28">
        <v>64468</v>
      </c>
      <c r="S13" s="28">
        <v>88771</v>
      </c>
      <c r="T13" s="22">
        <v>62754</v>
      </c>
      <c r="U13" s="28">
        <v>62311</v>
      </c>
      <c r="V13" s="28">
        <v>49825</v>
      </c>
      <c r="W13" s="28">
        <v>68456</v>
      </c>
      <c r="X13" s="22">
        <v>72927</v>
      </c>
    </row>
    <row r="14" spans="1:24" ht="13.5">
      <c r="A14" s="2" t="s">
        <v>75</v>
      </c>
      <c r="B14" s="28">
        <v>39010</v>
      </c>
      <c r="C14" s="28">
        <v>39048</v>
      </c>
      <c r="D14" s="28">
        <v>39068</v>
      </c>
      <c r="E14" s="22">
        <v>35932</v>
      </c>
      <c r="F14" s="28">
        <v>38548</v>
      </c>
      <c r="G14" s="28">
        <v>36895</v>
      </c>
      <c r="H14" s="28">
        <v>37962</v>
      </c>
      <c r="I14" s="22">
        <v>38133</v>
      </c>
      <c r="J14" s="28">
        <v>39669</v>
      </c>
      <c r="K14" s="28">
        <v>40228</v>
      </c>
      <c r="L14" s="28">
        <v>39579</v>
      </c>
      <c r="M14" s="22">
        <v>36358</v>
      </c>
      <c r="N14" s="28">
        <v>36680</v>
      </c>
      <c r="O14" s="28">
        <v>37797</v>
      </c>
      <c r="P14" s="22">
        <v>37841</v>
      </c>
      <c r="Q14" s="28">
        <v>38538</v>
      </c>
      <c r="R14" s="28">
        <v>35844</v>
      </c>
      <c r="S14" s="28">
        <v>37552</v>
      </c>
      <c r="T14" s="22">
        <v>38479</v>
      </c>
      <c r="U14" s="28"/>
      <c r="V14" s="28"/>
      <c r="W14" s="28"/>
      <c r="X14" s="22"/>
    </row>
    <row r="15" spans="1:24" ht="13.5">
      <c r="A15" s="2" t="s">
        <v>76</v>
      </c>
      <c r="B15" s="28">
        <v>34386</v>
      </c>
      <c r="C15" s="28">
        <v>37248</v>
      </c>
      <c r="D15" s="28">
        <v>35099</v>
      </c>
      <c r="E15" s="22">
        <v>35134</v>
      </c>
      <c r="F15" s="28">
        <v>36693</v>
      </c>
      <c r="G15" s="28">
        <v>38817</v>
      </c>
      <c r="H15" s="28">
        <v>39794</v>
      </c>
      <c r="I15" s="22">
        <v>38504</v>
      </c>
      <c r="J15" s="28">
        <v>39197</v>
      </c>
      <c r="K15" s="28">
        <v>38744</v>
      </c>
      <c r="L15" s="28">
        <v>34736</v>
      </c>
      <c r="M15" s="22">
        <v>33601</v>
      </c>
      <c r="N15" s="28">
        <v>36789</v>
      </c>
      <c r="O15" s="28">
        <v>34216</v>
      </c>
      <c r="P15" s="22">
        <v>32406</v>
      </c>
      <c r="Q15" s="28">
        <v>33855</v>
      </c>
      <c r="R15" s="28">
        <v>36641</v>
      </c>
      <c r="S15" s="28">
        <v>32575</v>
      </c>
      <c r="T15" s="22">
        <v>31889</v>
      </c>
      <c r="U15" s="28">
        <v>36430</v>
      </c>
      <c r="V15" s="28">
        <v>39570</v>
      </c>
      <c r="W15" s="28">
        <v>36182</v>
      </c>
      <c r="X15" s="22"/>
    </row>
    <row r="16" spans="1:24" ht="13.5">
      <c r="A16" s="2" t="s">
        <v>77</v>
      </c>
      <c r="B16" s="28">
        <v>21459</v>
      </c>
      <c r="C16" s="28">
        <v>22156</v>
      </c>
      <c r="D16" s="28">
        <v>21895</v>
      </c>
      <c r="E16" s="22">
        <v>20595</v>
      </c>
      <c r="F16" s="28">
        <v>23565</v>
      </c>
      <c r="G16" s="28">
        <v>23436</v>
      </c>
      <c r="H16" s="28">
        <v>24855</v>
      </c>
      <c r="I16" s="22">
        <v>23516</v>
      </c>
      <c r="J16" s="28">
        <v>26285</v>
      </c>
      <c r="K16" s="28">
        <v>26455</v>
      </c>
      <c r="L16" s="28">
        <v>25941</v>
      </c>
      <c r="M16" s="22">
        <v>23976</v>
      </c>
      <c r="N16" s="28">
        <v>23980</v>
      </c>
      <c r="O16" s="28">
        <v>23565</v>
      </c>
      <c r="P16" s="22">
        <v>20049</v>
      </c>
      <c r="Q16" s="28">
        <v>21537</v>
      </c>
      <c r="R16" s="28">
        <v>21792</v>
      </c>
      <c r="S16" s="28">
        <v>20565</v>
      </c>
      <c r="T16" s="22">
        <v>20710</v>
      </c>
      <c r="U16" s="28"/>
      <c r="V16" s="28"/>
      <c r="W16" s="28"/>
      <c r="X16" s="22"/>
    </row>
    <row r="17" spans="1:24" ht="13.5">
      <c r="A17" s="2" t="s">
        <v>81</v>
      </c>
      <c r="B17" s="28">
        <v>36773</v>
      </c>
      <c r="C17" s="28">
        <v>40804</v>
      </c>
      <c r="D17" s="28">
        <v>37231</v>
      </c>
      <c r="E17" s="22">
        <v>36733</v>
      </c>
      <c r="F17" s="28">
        <v>35507</v>
      </c>
      <c r="G17" s="28">
        <v>38286</v>
      </c>
      <c r="H17" s="28">
        <v>43047</v>
      </c>
      <c r="I17" s="22">
        <v>21675</v>
      </c>
      <c r="J17" s="28">
        <v>40509</v>
      </c>
      <c r="K17" s="28">
        <v>43734</v>
      </c>
      <c r="L17" s="28">
        <v>41029</v>
      </c>
      <c r="M17" s="22">
        <v>22574</v>
      </c>
      <c r="N17" s="28">
        <v>35230</v>
      </c>
      <c r="O17" s="28">
        <v>31325</v>
      </c>
      <c r="P17" s="22">
        <v>20326</v>
      </c>
      <c r="Q17" s="28">
        <v>28465</v>
      </c>
      <c r="R17" s="28">
        <v>28270</v>
      </c>
      <c r="S17" s="28">
        <v>30010</v>
      </c>
      <c r="T17" s="22">
        <v>28694</v>
      </c>
      <c r="U17" s="28">
        <v>34478</v>
      </c>
      <c r="V17" s="28">
        <v>37646</v>
      </c>
      <c r="W17" s="28">
        <v>38425</v>
      </c>
      <c r="X17" s="22">
        <v>24746</v>
      </c>
    </row>
    <row r="18" spans="1:24" ht="13.5">
      <c r="A18" s="2" t="s">
        <v>82</v>
      </c>
      <c r="B18" s="28">
        <v>-4475</v>
      </c>
      <c r="C18" s="28">
        <v>-4329</v>
      </c>
      <c r="D18" s="28">
        <v>-4209</v>
      </c>
      <c r="E18" s="22">
        <v>-5040</v>
      </c>
      <c r="F18" s="28">
        <v>-6528</v>
      </c>
      <c r="G18" s="28">
        <v>-5833</v>
      </c>
      <c r="H18" s="28">
        <v>-5850</v>
      </c>
      <c r="I18" s="22">
        <v>-5288</v>
      </c>
      <c r="J18" s="28">
        <v>-5873</v>
      </c>
      <c r="K18" s="28">
        <v>-5891</v>
      </c>
      <c r="L18" s="28">
        <v>-6282</v>
      </c>
      <c r="M18" s="22">
        <v>-6655</v>
      </c>
      <c r="N18" s="28">
        <v>-6723</v>
      </c>
      <c r="O18" s="28">
        <v>-5644</v>
      </c>
      <c r="P18" s="22">
        <v>-5909</v>
      </c>
      <c r="Q18" s="28">
        <v>-7554</v>
      </c>
      <c r="R18" s="28">
        <v>-7310</v>
      </c>
      <c r="S18" s="28">
        <v>-7516</v>
      </c>
      <c r="T18" s="22">
        <v>-7720</v>
      </c>
      <c r="U18" s="28">
        <v>-6923</v>
      </c>
      <c r="V18" s="28">
        <v>-6839</v>
      </c>
      <c r="W18" s="28">
        <v>-5441</v>
      </c>
      <c r="X18" s="22">
        <v>-5157</v>
      </c>
    </row>
    <row r="19" spans="1:24" ht="13.5">
      <c r="A19" s="2" t="s">
        <v>83</v>
      </c>
      <c r="B19" s="28">
        <v>836969</v>
      </c>
      <c r="C19" s="28">
        <v>790038</v>
      </c>
      <c r="D19" s="28">
        <v>790041</v>
      </c>
      <c r="E19" s="22">
        <v>800645</v>
      </c>
      <c r="F19" s="28">
        <v>733307</v>
      </c>
      <c r="G19" s="28">
        <v>736708</v>
      </c>
      <c r="H19" s="28">
        <v>748135</v>
      </c>
      <c r="I19" s="22">
        <v>767830</v>
      </c>
      <c r="J19" s="28">
        <v>753216</v>
      </c>
      <c r="K19" s="28">
        <v>794160</v>
      </c>
      <c r="L19" s="28">
        <v>790035</v>
      </c>
      <c r="M19" s="22">
        <v>849242</v>
      </c>
      <c r="N19" s="28">
        <v>754814</v>
      </c>
      <c r="O19" s="28">
        <v>754555</v>
      </c>
      <c r="P19" s="22">
        <v>788949</v>
      </c>
      <c r="Q19" s="28">
        <v>765928</v>
      </c>
      <c r="R19" s="28">
        <v>754989</v>
      </c>
      <c r="S19" s="28">
        <v>747000</v>
      </c>
      <c r="T19" s="22">
        <v>779499</v>
      </c>
      <c r="U19" s="28">
        <v>795883</v>
      </c>
      <c r="V19" s="28">
        <v>836509</v>
      </c>
      <c r="W19" s="28">
        <v>820873</v>
      </c>
      <c r="X19" s="22">
        <v>850391</v>
      </c>
    </row>
    <row r="20" spans="1:24" ht="13.5">
      <c r="A20" s="3" t="s">
        <v>256</v>
      </c>
      <c r="B20" s="28">
        <v>252995</v>
      </c>
      <c r="C20" s="28">
        <v>258751</v>
      </c>
      <c r="D20" s="28">
        <v>252798</v>
      </c>
      <c r="E20" s="22">
        <v>253630</v>
      </c>
      <c r="F20" s="28">
        <v>248846</v>
      </c>
      <c r="G20" s="28">
        <v>252286</v>
      </c>
      <c r="H20" s="28">
        <v>264646</v>
      </c>
      <c r="I20" s="22">
        <v>264356</v>
      </c>
      <c r="J20" s="28">
        <v>273024</v>
      </c>
      <c r="K20" s="28">
        <v>274510</v>
      </c>
      <c r="L20" s="28">
        <v>276772</v>
      </c>
      <c r="M20" s="22">
        <v>277655</v>
      </c>
      <c r="N20" s="28">
        <v>276043</v>
      </c>
      <c r="O20" s="28">
        <v>280869</v>
      </c>
      <c r="P20" s="22">
        <v>284052</v>
      </c>
      <c r="Q20" s="28">
        <v>268104</v>
      </c>
      <c r="R20" s="28">
        <v>265439</v>
      </c>
      <c r="S20" s="28">
        <v>269416</v>
      </c>
      <c r="T20" s="22">
        <v>269287</v>
      </c>
      <c r="U20" s="28">
        <v>273908</v>
      </c>
      <c r="V20" s="28">
        <v>279942</v>
      </c>
      <c r="W20" s="28">
        <v>278097</v>
      </c>
      <c r="X20" s="22">
        <v>284333</v>
      </c>
    </row>
    <row r="21" spans="1:24" ht="13.5">
      <c r="A21" s="3" t="s">
        <v>257</v>
      </c>
      <c r="B21" s="28">
        <v>110613</v>
      </c>
      <c r="C21" s="28">
        <v>118724</v>
      </c>
      <c r="D21" s="28">
        <v>120406</v>
      </c>
      <c r="E21" s="22">
        <v>121351</v>
      </c>
      <c r="F21" s="28">
        <v>115148</v>
      </c>
      <c r="G21" s="28">
        <v>111031</v>
      </c>
      <c r="H21" s="28">
        <v>127653</v>
      </c>
      <c r="I21" s="22">
        <v>132074</v>
      </c>
      <c r="J21" s="28">
        <v>140641</v>
      </c>
      <c r="K21" s="28">
        <v>148867</v>
      </c>
      <c r="L21" s="28">
        <v>152069</v>
      </c>
      <c r="M21" s="22">
        <v>158560</v>
      </c>
      <c r="N21" s="28">
        <v>158839</v>
      </c>
      <c r="O21" s="28">
        <v>159921</v>
      </c>
      <c r="P21" s="22">
        <v>166334</v>
      </c>
      <c r="Q21" s="28">
        <v>162885</v>
      </c>
      <c r="R21" s="28">
        <v>173594</v>
      </c>
      <c r="S21" s="28">
        <v>183539</v>
      </c>
      <c r="T21" s="22">
        <v>193712</v>
      </c>
      <c r="U21" s="28">
        <v>203790</v>
      </c>
      <c r="V21" s="28">
        <v>208868</v>
      </c>
      <c r="W21" s="28">
        <v>210463</v>
      </c>
      <c r="X21" s="22">
        <v>218572</v>
      </c>
    </row>
    <row r="22" spans="1:24" ht="13.5">
      <c r="A22" s="3" t="s">
        <v>95</v>
      </c>
      <c r="B22" s="28">
        <v>138126</v>
      </c>
      <c r="C22" s="28">
        <v>138553</v>
      </c>
      <c r="D22" s="28">
        <v>140234</v>
      </c>
      <c r="E22" s="22">
        <v>139784</v>
      </c>
      <c r="F22" s="28">
        <v>138115</v>
      </c>
      <c r="G22" s="28">
        <v>138050</v>
      </c>
      <c r="H22" s="28">
        <v>138202</v>
      </c>
      <c r="I22" s="22">
        <v>138115</v>
      </c>
      <c r="J22" s="28">
        <v>138029</v>
      </c>
      <c r="K22" s="28">
        <v>138277</v>
      </c>
      <c r="L22" s="28">
        <v>138944</v>
      </c>
      <c r="M22" s="22">
        <v>138921</v>
      </c>
      <c r="N22" s="28">
        <v>139175</v>
      </c>
      <c r="O22" s="28">
        <v>138097</v>
      </c>
      <c r="P22" s="22">
        <v>138062</v>
      </c>
      <c r="Q22" s="28">
        <v>139089</v>
      </c>
      <c r="R22" s="28">
        <v>139320</v>
      </c>
      <c r="S22" s="28">
        <v>139450</v>
      </c>
      <c r="T22" s="22">
        <v>139215</v>
      </c>
      <c r="U22" s="28">
        <v>138785</v>
      </c>
      <c r="V22" s="28">
        <v>138728</v>
      </c>
      <c r="W22" s="28">
        <v>136896</v>
      </c>
      <c r="X22" s="22">
        <v>136962</v>
      </c>
    </row>
    <row r="23" spans="1:24" ht="13.5">
      <c r="A23" s="3" t="s">
        <v>97</v>
      </c>
      <c r="B23" s="28">
        <v>26949</v>
      </c>
      <c r="C23" s="28">
        <v>26816</v>
      </c>
      <c r="D23" s="28">
        <v>28528</v>
      </c>
      <c r="E23" s="22">
        <v>25996</v>
      </c>
      <c r="F23" s="28">
        <v>28272</v>
      </c>
      <c r="G23" s="28">
        <v>25825</v>
      </c>
      <c r="H23" s="28">
        <v>22446</v>
      </c>
      <c r="I23" s="22">
        <v>23374</v>
      </c>
      <c r="J23" s="28">
        <v>22580</v>
      </c>
      <c r="K23" s="28">
        <v>18777</v>
      </c>
      <c r="L23" s="28">
        <v>17860</v>
      </c>
      <c r="M23" s="22">
        <v>16827</v>
      </c>
      <c r="N23" s="28">
        <v>31196</v>
      </c>
      <c r="O23" s="28">
        <v>29177</v>
      </c>
      <c r="P23" s="22">
        <v>28373</v>
      </c>
      <c r="Q23" s="28">
        <v>58287</v>
      </c>
      <c r="R23" s="28">
        <v>62960</v>
      </c>
      <c r="S23" s="28">
        <v>51852</v>
      </c>
      <c r="T23" s="22">
        <v>37903</v>
      </c>
      <c r="U23" s="28">
        <v>34611</v>
      </c>
      <c r="V23" s="28">
        <v>32038</v>
      </c>
      <c r="W23" s="28">
        <v>11115</v>
      </c>
      <c r="X23" s="22">
        <v>12189</v>
      </c>
    </row>
    <row r="24" spans="1:24" ht="13.5">
      <c r="A24" s="3" t="s">
        <v>258</v>
      </c>
      <c r="B24" s="28">
        <v>11555</v>
      </c>
      <c r="C24" s="28">
        <v>12119</v>
      </c>
      <c r="D24" s="28">
        <v>12195</v>
      </c>
      <c r="E24" s="22">
        <v>11747</v>
      </c>
      <c r="F24" s="28">
        <v>10379</v>
      </c>
      <c r="G24" s="28">
        <v>10711</v>
      </c>
      <c r="H24" s="28">
        <v>16772</v>
      </c>
      <c r="I24" s="22">
        <v>16585</v>
      </c>
      <c r="J24" s="28">
        <v>15705</v>
      </c>
      <c r="K24" s="28">
        <v>15745</v>
      </c>
      <c r="L24" s="28">
        <v>16119</v>
      </c>
      <c r="M24" s="22">
        <v>16650</v>
      </c>
      <c r="N24" s="28">
        <v>14997</v>
      </c>
      <c r="O24" s="28">
        <v>15013</v>
      </c>
      <c r="P24" s="22">
        <v>15970</v>
      </c>
      <c r="Q24" s="28">
        <v>10414</v>
      </c>
      <c r="R24" s="28">
        <v>10944</v>
      </c>
      <c r="S24" s="28">
        <v>11620</v>
      </c>
      <c r="T24" s="22">
        <v>12060</v>
      </c>
      <c r="U24" s="28">
        <v>11768</v>
      </c>
      <c r="V24" s="28">
        <v>11790</v>
      </c>
      <c r="W24" s="28">
        <v>11368</v>
      </c>
      <c r="X24" s="22">
        <v>11406</v>
      </c>
    </row>
    <row r="25" spans="1:24" ht="13.5">
      <c r="A25" s="3" t="s">
        <v>98</v>
      </c>
      <c r="B25" s="28">
        <v>540241</v>
      </c>
      <c r="C25" s="28">
        <v>554965</v>
      </c>
      <c r="D25" s="28">
        <v>554163</v>
      </c>
      <c r="E25" s="22">
        <v>552510</v>
      </c>
      <c r="F25" s="28">
        <v>540763</v>
      </c>
      <c r="G25" s="28">
        <v>537906</v>
      </c>
      <c r="H25" s="28">
        <v>569721</v>
      </c>
      <c r="I25" s="22">
        <v>574506</v>
      </c>
      <c r="J25" s="28">
        <v>589982</v>
      </c>
      <c r="K25" s="28">
        <v>596178</v>
      </c>
      <c r="L25" s="28">
        <v>601765</v>
      </c>
      <c r="M25" s="22">
        <v>608615</v>
      </c>
      <c r="N25" s="28">
        <v>620252</v>
      </c>
      <c r="O25" s="28">
        <v>623079</v>
      </c>
      <c r="P25" s="22">
        <v>632793</v>
      </c>
      <c r="Q25" s="28">
        <v>638780</v>
      </c>
      <c r="R25" s="28">
        <v>652258</v>
      </c>
      <c r="S25" s="28">
        <v>655879</v>
      </c>
      <c r="T25" s="22">
        <v>652177</v>
      </c>
      <c r="U25" s="28">
        <v>662863</v>
      </c>
      <c r="V25" s="28">
        <v>671368</v>
      </c>
      <c r="W25" s="28">
        <v>647942</v>
      </c>
      <c r="X25" s="22">
        <v>663464</v>
      </c>
    </row>
    <row r="26" spans="1:24" ht="13.5">
      <c r="A26" s="3" t="s">
        <v>81</v>
      </c>
      <c r="B26" s="28">
        <v>21808</v>
      </c>
      <c r="C26" s="28">
        <v>21421</v>
      </c>
      <c r="D26" s="28">
        <v>21358</v>
      </c>
      <c r="E26" s="22">
        <v>20169</v>
      </c>
      <c r="F26" s="28">
        <v>18720</v>
      </c>
      <c r="G26" s="28">
        <v>18211</v>
      </c>
      <c r="H26" s="28">
        <v>18261</v>
      </c>
      <c r="I26" s="22">
        <v>18450</v>
      </c>
      <c r="J26" s="28">
        <v>18661</v>
      </c>
      <c r="K26" s="28">
        <v>19093</v>
      </c>
      <c r="L26" s="28">
        <v>19639</v>
      </c>
      <c r="M26" s="22">
        <v>19817</v>
      </c>
      <c r="N26" s="28">
        <v>19934</v>
      </c>
      <c r="O26" s="28">
        <v>21657</v>
      </c>
      <c r="P26" s="22">
        <v>22890</v>
      </c>
      <c r="Q26" s="28">
        <v>24319</v>
      </c>
      <c r="R26" s="28">
        <v>25489</v>
      </c>
      <c r="S26" s="28">
        <v>26742</v>
      </c>
      <c r="T26" s="22">
        <v>27718</v>
      </c>
      <c r="U26" s="28">
        <v>23133</v>
      </c>
      <c r="V26" s="28">
        <v>23350</v>
      </c>
      <c r="W26" s="28">
        <v>23265</v>
      </c>
      <c r="X26" s="22">
        <v>25108</v>
      </c>
    </row>
    <row r="27" spans="1:24" ht="13.5">
      <c r="A27" s="3" t="s">
        <v>102</v>
      </c>
      <c r="B27" s="28">
        <v>21808</v>
      </c>
      <c r="C27" s="28">
        <v>21421</v>
      </c>
      <c r="D27" s="28">
        <v>21358</v>
      </c>
      <c r="E27" s="22">
        <v>20169</v>
      </c>
      <c r="F27" s="28">
        <v>18720</v>
      </c>
      <c r="G27" s="28">
        <v>18211</v>
      </c>
      <c r="H27" s="28">
        <v>18261</v>
      </c>
      <c r="I27" s="22">
        <v>18450</v>
      </c>
      <c r="J27" s="28">
        <v>18661</v>
      </c>
      <c r="K27" s="28">
        <v>19093</v>
      </c>
      <c r="L27" s="28">
        <v>19639</v>
      </c>
      <c r="M27" s="22">
        <v>19817</v>
      </c>
      <c r="N27" s="28">
        <v>19934</v>
      </c>
      <c r="O27" s="28">
        <v>21657</v>
      </c>
      <c r="P27" s="22">
        <v>22890</v>
      </c>
      <c r="Q27" s="28">
        <v>24319</v>
      </c>
      <c r="R27" s="28">
        <v>25489</v>
      </c>
      <c r="S27" s="28">
        <v>26742</v>
      </c>
      <c r="T27" s="22">
        <v>27718</v>
      </c>
      <c r="U27" s="28">
        <v>28537</v>
      </c>
      <c r="V27" s="28">
        <v>29454</v>
      </c>
      <c r="W27" s="28">
        <v>24147</v>
      </c>
      <c r="X27" s="22">
        <v>25108</v>
      </c>
    </row>
    <row r="28" spans="1:24" ht="13.5">
      <c r="A28" s="3" t="s">
        <v>103</v>
      </c>
      <c r="B28" s="28">
        <v>222152</v>
      </c>
      <c r="C28" s="28">
        <v>212770</v>
      </c>
      <c r="D28" s="28">
        <v>197934</v>
      </c>
      <c r="E28" s="22">
        <v>189401</v>
      </c>
      <c r="F28" s="28">
        <v>172350</v>
      </c>
      <c r="G28" s="28">
        <v>163440</v>
      </c>
      <c r="H28" s="28">
        <v>151489</v>
      </c>
      <c r="I28" s="22">
        <v>158837</v>
      </c>
      <c r="J28" s="28">
        <v>147287</v>
      </c>
      <c r="K28" s="28">
        <v>151140</v>
      </c>
      <c r="L28" s="28">
        <v>151038</v>
      </c>
      <c r="M28" s="22">
        <v>148077</v>
      </c>
      <c r="N28" s="28">
        <v>143398</v>
      </c>
      <c r="O28" s="28">
        <v>141790</v>
      </c>
      <c r="P28" s="22">
        <v>149540</v>
      </c>
      <c r="Q28" s="28">
        <v>142454</v>
      </c>
      <c r="R28" s="28">
        <v>148943</v>
      </c>
      <c r="S28" s="28">
        <v>156095</v>
      </c>
      <c r="T28" s="22">
        <v>145885</v>
      </c>
      <c r="U28" s="28">
        <v>146117</v>
      </c>
      <c r="V28" s="28">
        <v>166163</v>
      </c>
      <c r="W28" s="28">
        <v>176103</v>
      </c>
      <c r="X28" s="22">
        <v>171449</v>
      </c>
    </row>
    <row r="29" spans="1:24" ht="13.5">
      <c r="A29" s="3" t="s">
        <v>81</v>
      </c>
      <c r="B29" s="28">
        <v>71730</v>
      </c>
      <c r="C29" s="28">
        <v>72863</v>
      </c>
      <c r="D29" s="28">
        <v>75628</v>
      </c>
      <c r="E29" s="22">
        <v>74889</v>
      </c>
      <c r="F29" s="28">
        <v>76348</v>
      </c>
      <c r="G29" s="28">
        <v>78016</v>
      </c>
      <c r="H29" s="28">
        <v>70920</v>
      </c>
      <c r="I29" s="22">
        <v>20145</v>
      </c>
      <c r="J29" s="28">
        <v>68961</v>
      </c>
      <c r="K29" s="28">
        <v>70450</v>
      </c>
      <c r="L29" s="28">
        <v>71645</v>
      </c>
      <c r="M29" s="22">
        <v>16674</v>
      </c>
      <c r="N29" s="28">
        <v>73595</v>
      </c>
      <c r="O29" s="28">
        <v>75440</v>
      </c>
      <c r="P29" s="22">
        <v>17501</v>
      </c>
      <c r="Q29" s="28">
        <v>79431</v>
      </c>
      <c r="R29" s="28">
        <v>81292</v>
      </c>
      <c r="S29" s="28">
        <v>82464</v>
      </c>
      <c r="T29" s="22">
        <v>81598</v>
      </c>
      <c r="U29" s="28">
        <v>81532</v>
      </c>
      <c r="V29" s="28">
        <v>81095</v>
      </c>
      <c r="W29" s="28">
        <v>80123</v>
      </c>
      <c r="X29" s="22">
        <v>28199</v>
      </c>
    </row>
    <row r="30" spans="1:24" ht="13.5">
      <c r="A30" s="3" t="s">
        <v>82</v>
      </c>
      <c r="B30" s="28">
        <v>-2143</v>
      </c>
      <c r="C30" s="28">
        <v>-2498</v>
      </c>
      <c r="D30" s="28">
        <v>-4461</v>
      </c>
      <c r="E30" s="22">
        <v>-4550</v>
      </c>
      <c r="F30" s="28">
        <v>-5349</v>
      </c>
      <c r="G30" s="28">
        <v>-5316</v>
      </c>
      <c r="H30" s="28">
        <v>-5471</v>
      </c>
      <c r="I30" s="22">
        <v>-5541</v>
      </c>
      <c r="J30" s="28">
        <v>-2077</v>
      </c>
      <c r="K30" s="28">
        <v>-2019</v>
      </c>
      <c r="L30" s="28">
        <v>-2381</v>
      </c>
      <c r="M30" s="22">
        <v>-2708</v>
      </c>
      <c r="N30" s="28">
        <v>-2696</v>
      </c>
      <c r="O30" s="28">
        <v>-2695</v>
      </c>
      <c r="P30" s="22">
        <v>-3200</v>
      </c>
      <c r="Q30" s="28">
        <v>-4799</v>
      </c>
      <c r="R30" s="28">
        <v>-5469</v>
      </c>
      <c r="S30" s="28">
        <v>-5271</v>
      </c>
      <c r="T30" s="22">
        <v>-5134</v>
      </c>
      <c r="U30" s="28">
        <v>-3353</v>
      </c>
      <c r="V30" s="28">
        <v>-4165</v>
      </c>
      <c r="W30" s="28">
        <v>-5532</v>
      </c>
      <c r="X30" s="22">
        <v>-5845</v>
      </c>
    </row>
    <row r="31" spans="1:24" ht="13.5">
      <c r="A31" s="3" t="s">
        <v>112</v>
      </c>
      <c r="B31" s="28">
        <v>291739</v>
      </c>
      <c r="C31" s="28">
        <v>283135</v>
      </c>
      <c r="D31" s="28">
        <v>269101</v>
      </c>
      <c r="E31" s="22">
        <v>259739</v>
      </c>
      <c r="F31" s="28">
        <v>243349</v>
      </c>
      <c r="G31" s="28">
        <v>236140</v>
      </c>
      <c r="H31" s="28">
        <v>216938</v>
      </c>
      <c r="I31" s="22">
        <v>226036</v>
      </c>
      <c r="J31" s="28">
        <v>214172</v>
      </c>
      <c r="K31" s="28">
        <v>219571</v>
      </c>
      <c r="L31" s="28">
        <v>220301</v>
      </c>
      <c r="M31" s="22">
        <v>216652</v>
      </c>
      <c r="N31" s="28">
        <v>214297</v>
      </c>
      <c r="O31" s="28">
        <v>214535</v>
      </c>
      <c r="P31" s="22">
        <v>221061</v>
      </c>
      <c r="Q31" s="28">
        <v>217086</v>
      </c>
      <c r="R31" s="28">
        <v>224766</v>
      </c>
      <c r="S31" s="28">
        <v>233288</v>
      </c>
      <c r="T31" s="22">
        <v>222350</v>
      </c>
      <c r="U31" s="28">
        <v>224297</v>
      </c>
      <c r="V31" s="28">
        <v>243093</v>
      </c>
      <c r="W31" s="28">
        <v>250694</v>
      </c>
      <c r="X31" s="22">
        <v>248444</v>
      </c>
    </row>
    <row r="32" spans="1:24" ht="13.5">
      <c r="A32" s="2" t="s">
        <v>113</v>
      </c>
      <c r="B32" s="28">
        <v>853789</v>
      </c>
      <c r="C32" s="28">
        <v>859523</v>
      </c>
      <c r="D32" s="28">
        <v>844623</v>
      </c>
      <c r="E32" s="22">
        <v>832420</v>
      </c>
      <c r="F32" s="28">
        <v>802833</v>
      </c>
      <c r="G32" s="28">
        <v>792258</v>
      </c>
      <c r="H32" s="28">
        <v>804921</v>
      </c>
      <c r="I32" s="22">
        <v>818992</v>
      </c>
      <c r="J32" s="28">
        <v>822816</v>
      </c>
      <c r="K32" s="28">
        <v>834843</v>
      </c>
      <c r="L32" s="28">
        <v>841707</v>
      </c>
      <c r="M32" s="22">
        <v>845085</v>
      </c>
      <c r="N32" s="28">
        <v>854484</v>
      </c>
      <c r="O32" s="28">
        <v>859271</v>
      </c>
      <c r="P32" s="22">
        <v>876745</v>
      </c>
      <c r="Q32" s="28">
        <v>880185</v>
      </c>
      <c r="R32" s="28">
        <v>902514</v>
      </c>
      <c r="S32" s="28">
        <v>915910</v>
      </c>
      <c r="T32" s="22">
        <v>902246</v>
      </c>
      <c r="U32" s="28">
        <v>915699</v>
      </c>
      <c r="V32" s="28">
        <v>943916</v>
      </c>
      <c r="W32" s="28">
        <v>922784</v>
      </c>
      <c r="X32" s="22">
        <v>937017</v>
      </c>
    </row>
    <row r="33" spans="1:24" ht="14.25" thickBot="1">
      <c r="A33" s="5" t="s">
        <v>114</v>
      </c>
      <c r="B33" s="29">
        <v>1690758</v>
      </c>
      <c r="C33" s="29">
        <v>1649561</v>
      </c>
      <c r="D33" s="29">
        <v>1634665</v>
      </c>
      <c r="E33" s="23">
        <v>1633065</v>
      </c>
      <c r="F33" s="29">
        <v>1536141</v>
      </c>
      <c r="G33" s="29">
        <v>1528966</v>
      </c>
      <c r="H33" s="29">
        <v>1553057</v>
      </c>
      <c r="I33" s="23">
        <v>1586823</v>
      </c>
      <c r="J33" s="29">
        <v>1576032</v>
      </c>
      <c r="K33" s="29">
        <v>1629003</v>
      </c>
      <c r="L33" s="29">
        <v>1631742</v>
      </c>
      <c r="M33" s="23">
        <v>1694328</v>
      </c>
      <c r="N33" s="29">
        <v>1609299</v>
      </c>
      <c r="O33" s="29">
        <v>1613827</v>
      </c>
      <c r="P33" s="23">
        <v>1665694</v>
      </c>
      <c r="Q33" s="29">
        <v>1646113</v>
      </c>
      <c r="R33" s="29">
        <v>1657504</v>
      </c>
      <c r="S33" s="29">
        <v>1662910</v>
      </c>
      <c r="T33" s="23">
        <v>1681745</v>
      </c>
      <c r="U33" s="29">
        <v>1711582</v>
      </c>
      <c r="V33" s="29">
        <v>1780426</v>
      </c>
      <c r="W33" s="29">
        <v>1743657</v>
      </c>
      <c r="X33" s="23">
        <v>1787408</v>
      </c>
    </row>
    <row r="34" spans="1:24" ht="14.25" thickTop="1">
      <c r="A34" s="2" t="s">
        <v>5</v>
      </c>
      <c r="B34" s="28">
        <v>278493</v>
      </c>
      <c r="C34" s="28">
        <v>268474</v>
      </c>
      <c r="D34" s="28">
        <v>263512</v>
      </c>
      <c r="E34" s="22">
        <v>265997</v>
      </c>
      <c r="F34" s="28">
        <v>269883</v>
      </c>
      <c r="G34" s="28">
        <v>260941</v>
      </c>
      <c r="H34" s="28">
        <v>270041</v>
      </c>
      <c r="I34" s="22">
        <v>280833</v>
      </c>
      <c r="J34" s="28">
        <v>282204</v>
      </c>
      <c r="K34" s="28">
        <v>278192</v>
      </c>
      <c r="L34" s="28">
        <v>273968</v>
      </c>
      <c r="M34" s="22">
        <v>284168</v>
      </c>
      <c r="N34" s="28">
        <v>281375</v>
      </c>
      <c r="O34" s="28">
        <v>289160</v>
      </c>
      <c r="P34" s="22">
        <v>281472</v>
      </c>
      <c r="Q34" s="28">
        <v>286098</v>
      </c>
      <c r="R34" s="28">
        <v>276197</v>
      </c>
      <c r="S34" s="28">
        <v>270614</v>
      </c>
      <c r="T34" s="22">
        <v>290048</v>
      </c>
      <c r="U34" s="28">
        <v>324571</v>
      </c>
      <c r="V34" s="28">
        <v>335131</v>
      </c>
      <c r="W34" s="28">
        <v>334053</v>
      </c>
      <c r="X34" s="22">
        <v>348159</v>
      </c>
    </row>
    <row r="35" spans="1:24" ht="13.5">
      <c r="A35" s="2" t="s">
        <v>6</v>
      </c>
      <c r="B35" s="28">
        <v>14631</v>
      </c>
      <c r="C35" s="28">
        <v>15226</v>
      </c>
      <c r="D35" s="28">
        <v>15404</v>
      </c>
      <c r="E35" s="22">
        <v>12959</v>
      </c>
      <c r="F35" s="28">
        <v>12339</v>
      </c>
      <c r="G35" s="28">
        <v>12238</v>
      </c>
      <c r="H35" s="28">
        <v>10533</v>
      </c>
      <c r="I35" s="22">
        <v>11817</v>
      </c>
      <c r="J35" s="28">
        <v>14110</v>
      </c>
      <c r="K35" s="28">
        <v>14386</v>
      </c>
      <c r="L35" s="28">
        <v>14654</v>
      </c>
      <c r="M35" s="22">
        <v>15371</v>
      </c>
      <c r="N35" s="28">
        <v>13150</v>
      </c>
      <c r="O35" s="28">
        <v>11129</v>
      </c>
      <c r="P35" s="22">
        <v>13668</v>
      </c>
      <c r="Q35" s="28">
        <v>14045</v>
      </c>
      <c r="R35" s="28">
        <v>14386</v>
      </c>
      <c r="S35" s="28">
        <v>14785</v>
      </c>
      <c r="T35" s="22">
        <v>16431</v>
      </c>
      <c r="U35" s="28">
        <v>16454</v>
      </c>
      <c r="V35" s="28">
        <v>17594</v>
      </c>
      <c r="W35" s="28">
        <v>7986</v>
      </c>
      <c r="X35" s="22">
        <v>9778</v>
      </c>
    </row>
    <row r="36" spans="1:24" ht="13.5">
      <c r="A36" s="2" t="s">
        <v>119</v>
      </c>
      <c r="B36" s="28">
        <v>16032</v>
      </c>
      <c r="C36" s="28">
        <v>16379</v>
      </c>
      <c r="D36" s="28">
        <v>16259</v>
      </c>
      <c r="E36" s="22">
        <v>16870</v>
      </c>
      <c r="F36" s="28">
        <v>13226</v>
      </c>
      <c r="G36" s="28">
        <v>13341</v>
      </c>
      <c r="H36" s="28">
        <v>13769</v>
      </c>
      <c r="I36" s="22">
        <v>14588</v>
      </c>
      <c r="J36" s="28">
        <v>14756</v>
      </c>
      <c r="K36" s="28">
        <v>14974</v>
      </c>
      <c r="L36" s="28">
        <v>14794</v>
      </c>
      <c r="M36" s="22">
        <v>11292</v>
      </c>
      <c r="N36" s="28">
        <v>11598</v>
      </c>
      <c r="O36" s="28">
        <v>12736</v>
      </c>
      <c r="P36" s="22">
        <v>12484</v>
      </c>
      <c r="Q36" s="28">
        <v>12291</v>
      </c>
      <c r="R36" s="28">
        <v>12608</v>
      </c>
      <c r="S36" s="28">
        <v>12587</v>
      </c>
      <c r="T36" s="22">
        <v>12900</v>
      </c>
      <c r="U36" s="28">
        <v>6967</v>
      </c>
      <c r="V36" s="28">
        <v>6409</v>
      </c>
      <c r="W36" s="28">
        <v>4453</v>
      </c>
      <c r="X36" s="22">
        <v>3488</v>
      </c>
    </row>
    <row r="37" spans="1:24" ht="13.5">
      <c r="A37" s="2" t="s">
        <v>120</v>
      </c>
      <c r="B37" s="28"/>
      <c r="C37" s="28">
        <v>40000</v>
      </c>
      <c r="D37" s="28">
        <v>40000</v>
      </c>
      <c r="E37" s="22">
        <v>40000</v>
      </c>
      <c r="F37" s="28">
        <v>40000</v>
      </c>
      <c r="G37" s="28"/>
      <c r="H37" s="28"/>
      <c r="I37" s="22"/>
      <c r="J37" s="28"/>
      <c r="K37" s="28">
        <v>30000</v>
      </c>
      <c r="L37" s="28">
        <v>30000</v>
      </c>
      <c r="M37" s="22">
        <v>30200</v>
      </c>
      <c r="N37" s="28"/>
      <c r="O37" s="28"/>
      <c r="P37" s="22"/>
      <c r="Q37" s="28"/>
      <c r="R37" s="28"/>
      <c r="S37" s="28"/>
      <c r="T37" s="22"/>
      <c r="U37" s="28"/>
      <c r="V37" s="28"/>
      <c r="W37" s="28"/>
      <c r="X37" s="22"/>
    </row>
    <row r="38" spans="1:24" ht="13.5">
      <c r="A38" s="2" t="s">
        <v>124</v>
      </c>
      <c r="B38" s="28">
        <v>3235</v>
      </c>
      <c r="C38" s="28">
        <v>5564</v>
      </c>
      <c r="D38" s="28">
        <v>2291</v>
      </c>
      <c r="E38" s="22">
        <v>7497</v>
      </c>
      <c r="F38" s="28">
        <v>3200</v>
      </c>
      <c r="G38" s="28">
        <v>6688</v>
      </c>
      <c r="H38" s="28">
        <v>2791</v>
      </c>
      <c r="I38" s="22">
        <v>9999</v>
      </c>
      <c r="J38" s="28">
        <v>5170</v>
      </c>
      <c r="K38" s="28">
        <v>9859</v>
      </c>
      <c r="L38" s="28">
        <v>4714</v>
      </c>
      <c r="M38" s="22">
        <v>9980</v>
      </c>
      <c r="N38" s="28">
        <v>6737</v>
      </c>
      <c r="O38" s="28">
        <v>3198</v>
      </c>
      <c r="P38" s="22">
        <v>9743</v>
      </c>
      <c r="Q38" s="28">
        <v>4100</v>
      </c>
      <c r="R38" s="28">
        <v>6672</v>
      </c>
      <c r="S38" s="28">
        <v>2901</v>
      </c>
      <c r="T38" s="22">
        <v>6803</v>
      </c>
      <c r="U38" s="28">
        <v>2675</v>
      </c>
      <c r="V38" s="28">
        <v>10223</v>
      </c>
      <c r="W38" s="28">
        <v>1867</v>
      </c>
      <c r="X38" s="22">
        <v>7707</v>
      </c>
    </row>
    <row r="39" spans="1:24" ht="13.5">
      <c r="A39" s="2" t="s">
        <v>128</v>
      </c>
      <c r="B39" s="28">
        <v>7960</v>
      </c>
      <c r="C39" s="28">
        <v>17772</v>
      </c>
      <c r="D39" s="28">
        <v>8162</v>
      </c>
      <c r="E39" s="22">
        <v>17004</v>
      </c>
      <c r="F39" s="28">
        <v>7766</v>
      </c>
      <c r="G39" s="28">
        <v>15817</v>
      </c>
      <c r="H39" s="28">
        <v>7652</v>
      </c>
      <c r="I39" s="22">
        <v>16257</v>
      </c>
      <c r="J39" s="28">
        <v>7677</v>
      </c>
      <c r="K39" s="28">
        <v>17475</v>
      </c>
      <c r="L39" s="28">
        <v>7621</v>
      </c>
      <c r="M39" s="22">
        <v>18932</v>
      </c>
      <c r="N39" s="28">
        <v>17767</v>
      </c>
      <c r="O39" s="28">
        <v>7725</v>
      </c>
      <c r="P39" s="22">
        <v>17729</v>
      </c>
      <c r="Q39" s="28">
        <v>7425</v>
      </c>
      <c r="R39" s="28">
        <v>16824</v>
      </c>
      <c r="S39" s="28">
        <v>7004</v>
      </c>
      <c r="T39" s="22">
        <v>16884</v>
      </c>
      <c r="U39" s="28">
        <v>8176</v>
      </c>
      <c r="V39" s="28">
        <v>19013</v>
      </c>
      <c r="W39" s="28">
        <v>7455</v>
      </c>
      <c r="X39" s="22">
        <v>17785</v>
      </c>
    </row>
    <row r="40" spans="1:24" ht="13.5">
      <c r="A40" s="2" t="s">
        <v>7</v>
      </c>
      <c r="B40" s="28">
        <v>568</v>
      </c>
      <c r="C40" s="28">
        <v>490</v>
      </c>
      <c r="D40" s="28">
        <v>404</v>
      </c>
      <c r="E40" s="22">
        <v>676</v>
      </c>
      <c r="F40" s="28">
        <v>538</v>
      </c>
      <c r="G40" s="28">
        <v>470</v>
      </c>
      <c r="H40" s="28">
        <v>376</v>
      </c>
      <c r="I40" s="22"/>
      <c r="J40" s="28">
        <v>643</v>
      </c>
      <c r="K40" s="28">
        <v>581</v>
      </c>
      <c r="L40" s="28">
        <v>441</v>
      </c>
      <c r="M40" s="22"/>
      <c r="N40" s="28">
        <v>515</v>
      </c>
      <c r="O40" s="28">
        <v>424</v>
      </c>
      <c r="P40" s="22"/>
      <c r="Q40" s="28">
        <v>672</v>
      </c>
      <c r="R40" s="28">
        <v>557</v>
      </c>
      <c r="S40" s="28">
        <v>456</v>
      </c>
      <c r="T40" s="22">
        <v>845</v>
      </c>
      <c r="U40" s="28">
        <v>735</v>
      </c>
      <c r="V40" s="28">
        <v>568</v>
      </c>
      <c r="W40" s="28">
        <v>513</v>
      </c>
      <c r="X40" s="22"/>
    </row>
    <row r="41" spans="1:24" ht="13.5">
      <c r="A41" s="2" t="s">
        <v>81</v>
      </c>
      <c r="B41" s="28">
        <v>82188</v>
      </c>
      <c r="C41" s="28">
        <v>81001</v>
      </c>
      <c r="D41" s="28">
        <v>92927</v>
      </c>
      <c r="E41" s="22">
        <v>92115</v>
      </c>
      <c r="F41" s="28">
        <v>79803</v>
      </c>
      <c r="G41" s="28">
        <v>69688</v>
      </c>
      <c r="H41" s="28">
        <v>76412</v>
      </c>
      <c r="I41" s="22">
        <v>73585</v>
      </c>
      <c r="J41" s="28">
        <v>76833</v>
      </c>
      <c r="K41" s="28">
        <v>71506</v>
      </c>
      <c r="L41" s="28">
        <v>87355</v>
      </c>
      <c r="M41" s="22">
        <v>79732</v>
      </c>
      <c r="N41" s="28">
        <v>70269</v>
      </c>
      <c r="O41" s="28">
        <v>76592</v>
      </c>
      <c r="P41" s="22">
        <v>67750</v>
      </c>
      <c r="Q41" s="28">
        <v>76454</v>
      </c>
      <c r="R41" s="28">
        <v>71039</v>
      </c>
      <c r="S41" s="28">
        <v>95086</v>
      </c>
      <c r="T41" s="22">
        <v>80826</v>
      </c>
      <c r="U41" s="28">
        <v>89332</v>
      </c>
      <c r="V41" s="28">
        <v>88212</v>
      </c>
      <c r="W41" s="28">
        <v>88516</v>
      </c>
      <c r="X41" s="22">
        <v>92207</v>
      </c>
    </row>
    <row r="42" spans="1:24" ht="13.5">
      <c r="A42" s="2" t="s">
        <v>130</v>
      </c>
      <c r="B42" s="28">
        <v>403110</v>
      </c>
      <c r="C42" s="28">
        <v>444908</v>
      </c>
      <c r="D42" s="28">
        <v>438961</v>
      </c>
      <c r="E42" s="22">
        <v>453121</v>
      </c>
      <c r="F42" s="28">
        <v>426759</v>
      </c>
      <c r="G42" s="28">
        <v>379185</v>
      </c>
      <c r="H42" s="28">
        <v>381576</v>
      </c>
      <c r="I42" s="22">
        <v>407944</v>
      </c>
      <c r="J42" s="28">
        <v>401677</v>
      </c>
      <c r="K42" s="28">
        <v>438122</v>
      </c>
      <c r="L42" s="28">
        <v>435481</v>
      </c>
      <c r="M42" s="22">
        <v>453120</v>
      </c>
      <c r="N42" s="28">
        <v>401412</v>
      </c>
      <c r="O42" s="28">
        <v>400966</v>
      </c>
      <c r="P42" s="22">
        <v>403564</v>
      </c>
      <c r="Q42" s="28">
        <v>401089</v>
      </c>
      <c r="R42" s="28">
        <v>398286</v>
      </c>
      <c r="S42" s="28">
        <v>403436</v>
      </c>
      <c r="T42" s="22">
        <v>424740</v>
      </c>
      <c r="U42" s="28">
        <v>448914</v>
      </c>
      <c r="V42" s="28">
        <v>477153</v>
      </c>
      <c r="W42" s="28">
        <v>444847</v>
      </c>
      <c r="X42" s="22">
        <v>479982</v>
      </c>
    </row>
    <row r="43" spans="1:24" ht="13.5">
      <c r="A43" s="2" t="s">
        <v>131</v>
      </c>
      <c r="B43" s="28">
        <v>125848</v>
      </c>
      <c r="C43" s="28">
        <v>123920</v>
      </c>
      <c r="D43" s="28">
        <v>124019</v>
      </c>
      <c r="E43" s="22">
        <v>123079</v>
      </c>
      <c r="F43" s="28">
        <v>80960</v>
      </c>
      <c r="G43" s="28">
        <v>119037</v>
      </c>
      <c r="H43" s="28">
        <v>119381</v>
      </c>
      <c r="I43" s="22">
        <v>119740</v>
      </c>
      <c r="J43" s="28">
        <v>118561</v>
      </c>
      <c r="K43" s="28">
        <v>118458</v>
      </c>
      <c r="L43" s="28">
        <v>118398</v>
      </c>
      <c r="M43" s="22">
        <v>118262</v>
      </c>
      <c r="N43" s="28">
        <v>119679</v>
      </c>
      <c r="O43" s="28">
        <v>119813</v>
      </c>
      <c r="P43" s="22">
        <v>119482</v>
      </c>
      <c r="Q43" s="28">
        <v>119273</v>
      </c>
      <c r="R43" s="28">
        <v>119375</v>
      </c>
      <c r="S43" s="28">
        <v>121649</v>
      </c>
      <c r="T43" s="22">
        <v>126101</v>
      </c>
      <c r="U43" s="28">
        <v>126335</v>
      </c>
      <c r="V43" s="28">
        <v>126362</v>
      </c>
      <c r="W43" s="28">
        <v>126227</v>
      </c>
      <c r="X43" s="22">
        <v>120910</v>
      </c>
    </row>
    <row r="44" spans="1:24" ht="13.5">
      <c r="A44" s="2" t="s">
        <v>132</v>
      </c>
      <c r="B44" s="28">
        <v>80784</v>
      </c>
      <c r="C44" s="28">
        <v>590</v>
      </c>
      <c r="D44" s="28">
        <v>590</v>
      </c>
      <c r="E44" s="22">
        <v>590</v>
      </c>
      <c r="F44" s="28">
        <v>590</v>
      </c>
      <c r="G44" s="28">
        <v>590</v>
      </c>
      <c r="H44" s="28">
        <v>590</v>
      </c>
      <c r="I44" s="22">
        <v>590</v>
      </c>
      <c r="J44" s="28">
        <v>590</v>
      </c>
      <c r="K44" s="28">
        <v>590</v>
      </c>
      <c r="L44" s="28">
        <v>590</v>
      </c>
      <c r="M44" s="22">
        <v>35440</v>
      </c>
      <c r="N44" s="28">
        <v>35440</v>
      </c>
      <c r="O44" s="28">
        <v>35440</v>
      </c>
      <c r="P44" s="22">
        <v>70440</v>
      </c>
      <c r="Q44" s="28">
        <v>70440</v>
      </c>
      <c r="R44" s="28">
        <v>70440</v>
      </c>
      <c r="S44" s="28">
        <v>70440</v>
      </c>
      <c r="T44" s="22">
        <v>70440</v>
      </c>
      <c r="U44" s="28">
        <v>130000</v>
      </c>
      <c r="V44" s="28">
        <v>130000</v>
      </c>
      <c r="W44" s="28">
        <v>130000</v>
      </c>
      <c r="X44" s="22">
        <v>130000</v>
      </c>
    </row>
    <row r="45" spans="1:24" ht="13.5">
      <c r="A45" s="2" t="s">
        <v>133</v>
      </c>
      <c r="B45" s="28">
        <v>97883</v>
      </c>
      <c r="C45" s="28">
        <v>99553</v>
      </c>
      <c r="D45" s="28">
        <v>103646</v>
      </c>
      <c r="E45" s="22">
        <v>100371</v>
      </c>
      <c r="F45" s="28">
        <v>108138</v>
      </c>
      <c r="G45" s="28">
        <v>109027</v>
      </c>
      <c r="H45" s="28">
        <v>112104</v>
      </c>
      <c r="I45" s="22">
        <v>111933</v>
      </c>
      <c r="J45" s="28">
        <v>114476</v>
      </c>
      <c r="K45" s="28">
        <v>116329</v>
      </c>
      <c r="L45" s="28">
        <v>120321</v>
      </c>
      <c r="M45" s="22">
        <v>127963</v>
      </c>
      <c r="N45" s="28">
        <v>101736</v>
      </c>
      <c r="O45" s="28">
        <v>105188</v>
      </c>
      <c r="P45" s="22">
        <v>106347</v>
      </c>
      <c r="Q45" s="28">
        <v>109915</v>
      </c>
      <c r="R45" s="28">
        <v>112294</v>
      </c>
      <c r="S45" s="28">
        <v>116333</v>
      </c>
      <c r="T45" s="22">
        <v>116777</v>
      </c>
      <c r="U45" s="28">
        <v>30684</v>
      </c>
      <c r="V45" s="28">
        <v>28362</v>
      </c>
      <c r="W45" s="28">
        <v>24068</v>
      </c>
      <c r="X45" s="22">
        <v>25841</v>
      </c>
    </row>
    <row r="46" spans="1:24" ht="13.5">
      <c r="A46" s="2" t="s">
        <v>136</v>
      </c>
      <c r="B46" s="28">
        <v>40624</v>
      </c>
      <c r="C46" s="28">
        <v>42282</v>
      </c>
      <c r="D46" s="28">
        <v>41488</v>
      </c>
      <c r="E46" s="22">
        <v>41232</v>
      </c>
      <c r="F46" s="28">
        <v>41079</v>
      </c>
      <c r="G46" s="28">
        <v>40476</v>
      </c>
      <c r="H46" s="28">
        <v>46753</v>
      </c>
      <c r="I46" s="22">
        <v>46351</v>
      </c>
      <c r="J46" s="28">
        <v>46214</v>
      </c>
      <c r="K46" s="28">
        <v>45844</v>
      </c>
      <c r="L46" s="28">
        <v>45504</v>
      </c>
      <c r="M46" s="22">
        <v>45328</v>
      </c>
      <c r="N46" s="28">
        <v>46911</v>
      </c>
      <c r="O46" s="28">
        <v>47582</v>
      </c>
      <c r="P46" s="22">
        <v>48136</v>
      </c>
      <c r="Q46" s="28">
        <v>49281</v>
      </c>
      <c r="R46" s="28">
        <v>50255</v>
      </c>
      <c r="S46" s="28">
        <v>51228</v>
      </c>
      <c r="T46" s="22">
        <v>52149</v>
      </c>
      <c r="U46" s="28">
        <v>53206</v>
      </c>
      <c r="V46" s="28">
        <v>53370</v>
      </c>
      <c r="W46" s="28">
        <v>54311</v>
      </c>
      <c r="X46" s="22">
        <v>54982</v>
      </c>
    </row>
    <row r="47" spans="1:24" ht="13.5">
      <c r="A47" s="2" t="s">
        <v>7</v>
      </c>
      <c r="B47" s="28">
        <v>1433</v>
      </c>
      <c r="C47" s="28">
        <v>1405</v>
      </c>
      <c r="D47" s="28">
        <v>1354</v>
      </c>
      <c r="E47" s="22">
        <v>1373</v>
      </c>
      <c r="F47" s="28">
        <v>1304</v>
      </c>
      <c r="G47" s="28">
        <v>1346</v>
      </c>
      <c r="H47" s="28">
        <v>1273</v>
      </c>
      <c r="I47" s="22"/>
      <c r="J47" s="28">
        <v>1314</v>
      </c>
      <c r="K47" s="28">
        <v>1277</v>
      </c>
      <c r="L47" s="28">
        <v>1190</v>
      </c>
      <c r="M47" s="22"/>
      <c r="N47" s="28">
        <v>1188</v>
      </c>
      <c r="O47" s="28">
        <v>1206</v>
      </c>
      <c r="P47" s="22"/>
      <c r="Q47" s="28">
        <v>1471</v>
      </c>
      <c r="R47" s="28">
        <v>1393</v>
      </c>
      <c r="S47" s="28">
        <v>1319</v>
      </c>
      <c r="T47" s="22">
        <v>1750</v>
      </c>
      <c r="U47" s="28">
        <v>1823</v>
      </c>
      <c r="V47" s="28">
        <v>1735</v>
      </c>
      <c r="W47" s="28">
        <v>1968</v>
      </c>
      <c r="X47" s="22"/>
    </row>
    <row r="48" spans="1:24" ht="13.5">
      <c r="A48" s="2" t="s">
        <v>81</v>
      </c>
      <c r="B48" s="28">
        <v>30864</v>
      </c>
      <c r="C48" s="28">
        <v>28406</v>
      </c>
      <c r="D48" s="28">
        <v>25668</v>
      </c>
      <c r="E48" s="22">
        <v>24876</v>
      </c>
      <c r="F48" s="28">
        <v>17168</v>
      </c>
      <c r="G48" s="28">
        <v>18906</v>
      </c>
      <c r="H48" s="28">
        <v>28826</v>
      </c>
      <c r="I48" s="22">
        <v>19645</v>
      </c>
      <c r="J48" s="28">
        <v>38529</v>
      </c>
      <c r="K48" s="28">
        <v>43765</v>
      </c>
      <c r="L48" s="28">
        <v>45605</v>
      </c>
      <c r="M48" s="22">
        <v>24026</v>
      </c>
      <c r="N48" s="28">
        <v>42943</v>
      </c>
      <c r="O48" s="28">
        <v>40183</v>
      </c>
      <c r="P48" s="22">
        <v>21169</v>
      </c>
      <c r="Q48" s="28">
        <v>37728</v>
      </c>
      <c r="R48" s="28">
        <v>39402</v>
      </c>
      <c r="S48" s="28">
        <v>27232</v>
      </c>
      <c r="T48" s="22">
        <v>22048</v>
      </c>
      <c r="U48" s="28">
        <v>20924</v>
      </c>
      <c r="V48" s="28">
        <v>23789</v>
      </c>
      <c r="W48" s="28">
        <v>25561</v>
      </c>
      <c r="X48" s="22">
        <v>13113</v>
      </c>
    </row>
    <row r="49" spans="1:24" ht="13.5">
      <c r="A49" s="2" t="s">
        <v>137</v>
      </c>
      <c r="B49" s="28">
        <v>377439</v>
      </c>
      <c r="C49" s="28">
        <v>296157</v>
      </c>
      <c r="D49" s="28">
        <v>296766</v>
      </c>
      <c r="E49" s="22">
        <v>291522</v>
      </c>
      <c r="F49" s="28">
        <v>249241</v>
      </c>
      <c r="G49" s="28">
        <v>289384</v>
      </c>
      <c r="H49" s="28">
        <v>308929</v>
      </c>
      <c r="I49" s="22">
        <v>312659</v>
      </c>
      <c r="J49" s="28">
        <v>319686</v>
      </c>
      <c r="K49" s="28">
        <v>326265</v>
      </c>
      <c r="L49" s="28">
        <v>331610</v>
      </c>
      <c r="M49" s="22">
        <v>377191</v>
      </c>
      <c r="N49" s="28">
        <v>347899</v>
      </c>
      <c r="O49" s="28">
        <v>349414</v>
      </c>
      <c r="P49" s="22">
        <v>388103</v>
      </c>
      <c r="Q49" s="28">
        <v>388110</v>
      </c>
      <c r="R49" s="28">
        <v>393161</v>
      </c>
      <c r="S49" s="28">
        <v>388204</v>
      </c>
      <c r="T49" s="22">
        <v>389266</v>
      </c>
      <c r="U49" s="28">
        <v>367544</v>
      </c>
      <c r="V49" s="28">
        <v>368307</v>
      </c>
      <c r="W49" s="28">
        <v>366941</v>
      </c>
      <c r="X49" s="22">
        <v>367122</v>
      </c>
    </row>
    <row r="50" spans="1:24" ht="14.25" thickBot="1">
      <c r="A50" s="5" t="s">
        <v>138</v>
      </c>
      <c r="B50" s="29">
        <v>780550</v>
      </c>
      <c r="C50" s="29">
        <v>741066</v>
      </c>
      <c r="D50" s="29">
        <v>735728</v>
      </c>
      <c r="E50" s="23">
        <v>744643</v>
      </c>
      <c r="F50" s="29">
        <v>676001</v>
      </c>
      <c r="G50" s="29">
        <v>668569</v>
      </c>
      <c r="H50" s="29">
        <v>690506</v>
      </c>
      <c r="I50" s="23">
        <v>720604</v>
      </c>
      <c r="J50" s="29">
        <v>721364</v>
      </c>
      <c r="K50" s="29">
        <v>764387</v>
      </c>
      <c r="L50" s="29">
        <v>767092</v>
      </c>
      <c r="M50" s="23">
        <v>830311</v>
      </c>
      <c r="N50" s="29">
        <v>749312</v>
      </c>
      <c r="O50" s="29">
        <v>750381</v>
      </c>
      <c r="P50" s="23">
        <v>791668</v>
      </c>
      <c r="Q50" s="29">
        <v>789200</v>
      </c>
      <c r="R50" s="29">
        <v>791448</v>
      </c>
      <c r="S50" s="29">
        <v>791641</v>
      </c>
      <c r="T50" s="23">
        <v>814007</v>
      </c>
      <c r="U50" s="29">
        <v>816459</v>
      </c>
      <c r="V50" s="29">
        <v>845461</v>
      </c>
      <c r="W50" s="29">
        <v>811789</v>
      </c>
      <c r="X50" s="23">
        <v>847104</v>
      </c>
    </row>
    <row r="51" spans="1:24" ht="14.25" thickTop="1">
      <c r="A51" s="2" t="s">
        <v>139</v>
      </c>
      <c r="B51" s="28">
        <v>104986</v>
      </c>
      <c r="C51" s="28">
        <v>104986</v>
      </c>
      <c r="D51" s="28">
        <v>104986</v>
      </c>
      <c r="E51" s="22">
        <v>104986</v>
      </c>
      <c r="F51" s="28">
        <v>104986</v>
      </c>
      <c r="G51" s="28">
        <v>104986</v>
      </c>
      <c r="H51" s="28">
        <v>104986</v>
      </c>
      <c r="I51" s="22">
        <v>104986</v>
      </c>
      <c r="J51" s="28">
        <v>104986</v>
      </c>
      <c r="K51" s="28">
        <v>104986</v>
      </c>
      <c r="L51" s="28">
        <v>104986</v>
      </c>
      <c r="M51" s="22">
        <v>104986</v>
      </c>
      <c r="N51" s="28">
        <v>104986</v>
      </c>
      <c r="O51" s="28">
        <v>104986</v>
      </c>
      <c r="P51" s="22">
        <v>104986</v>
      </c>
      <c r="Q51" s="28">
        <v>104986</v>
      </c>
      <c r="R51" s="28">
        <v>104986</v>
      </c>
      <c r="S51" s="28">
        <v>104986</v>
      </c>
      <c r="T51" s="22">
        <v>104986</v>
      </c>
      <c r="U51" s="28">
        <v>104986</v>
      </c>
      <c r="V51" s="28">
        <v>104986</v>
      </c>
      <c r="W51" s="28">
        <v>104986</v>
      </c>
      <c r="X51" s="22">
        <v>104986</v>
      </c>
    </row>
    <row r="52" spans="1:24" ht="13.5">
      <c r="A52" s="2" t="s">
        <v>141</v>
      </c>
      <c r="B52" s="28">
        <v>117738</v>
      </c>
      <c r="C52" s="28">
        <v>117738</v>
      </c>
      <c r="D52" s="28">
        <v>117738</v>
      </c>
      <c r="E52" s="22">
        <v>117738</v>
      </c>
      <c r="F52" s="28">
        <v>117738</v>
      </c>
      <c r="G52" s="28">
        <v>117738</v>
      </c>
      <c r="H52" s="28">
        <v>117738</v>
      </c>
      <c r="I52" s="22">
        <v>117738</v>
      </c>
      <c r="J52" s="28">
        <v>117738</v>
      </c>
      <c r="K52" s="28">
        <v>117738</v>
      </c>
      <c r="L52" s="28">
        <v>117738</v>
      </c>
      <c r="M52" s="22">
        <v>117738</v>
      </c>
      <c r="N52" s="28">
        <v>117738</v>
      </c>
      <c r="O52" s="28">
        <v>117738</v>
      </c>
      <c r="P52" s="22">
        <v>117738</v>
      </c>
      <c r="Q52" s="28">
        <v>117738</v>
      </c>
      <c r="R52" s="28">
        <v>117738</v>
      </c>
      <c r="S52" s="28">
        <v>117738</v>
      </c>
      <c r="T52" s="22">
        <v>117738</v>
      </c>
      <c r="U52" s="28">
        <v>117738</v>
      </c>
      <c r="V52" s="28">
        <v>117742</v>
      </c>
      <c r="W52" s="28">
        <v>117748</v>
      </c>
      <c r="X52" s="22">
        <v>117747</v>
      </c>
    </row>
    <row r="53" spans="1:24" ht="13.5">
      <c r="A53" s="2" t="s">
        <v>148</v>
      </c>
      <c r="B53" s="28">
        <v>585920</v>
      </c>
      <c r="C53" s="28">
        <v>584575</v>
      </c>
      <c r="D53" s="28">
        <v>580426</v>
      </c>
      <c r="E53" s="22">
        <v>582095</v>
      </c>
      <c r="F53" s="28">
        <v>577135</v>
      </c>
      <c r="G53" s="28">
        <v>575229</v>
      </c>
      <c r="H53" s="28">
        <v>569797</v>
      </c>
      <c r="I53" s="22">
        <v>575105</v>
      </c>
      <c r="J53" s="28">
        <v>578289</v>
      </c>
      <c r="K53" s="28">
        <v>580592</v>
      </c>
      <c r="L53" s="28">
        <v>578337</v>
      </c>
      <c r="M53" s="22">
        <v>582329</v>
      </c>
      <c r="N53" s="28">
        <v>582276</v>
      </c>
      <c r="O53" s="28">
        <v>579188</v>
      </c>
      <c r="P53" s="22">
        <v>584342</v>
      </c>
      <c r="Q53" s="28">
        <v>574871</v>
      </c>
      <c r="R53" s="28">
        <v>577053</v>
      </c>
      <c r="S53" s="28">
        <v>580791</v>
      </c>
      <c r="T53" s="22">
        <v>586809</v>
      </c>
      <c r="U53" s="28">
        <v>593899</v>
      </c>
      <c r="V53" s="28">
        <v>607541</v>
      </c>
      <c r="W53" s="28">
        <v>603367</v>
      </c>
      <c r="X53" s="22">
        <v>610318</v>
      </c>
    </row>
    <row r="54" spans="1:24" ht="13.5">
      <c r="A54" s="2" t="s">
        <v>149</v>
      </c>
      <c r="B54" s="28">
        <v>-55989</v>
      </c>
      <c r="C54" s="28">
        <v>-55957</v>
      </c>
      <c r="D54" s="28">
        <v>-55934</v>
      </c>
      <c r="E54" s="22">
        <v>-55919</v>
      </c>
      <c r="F54" s="28">
        <v>-55909</v>
      </c>
      <c r="G54" s="28">
        <v>-55890</v>
      </c>
      <c r="H54" s="28">
        <v>-55877</v>
      </c>
      <c r="I54" s="22">
        <v>-55591</v>
      </c>
      <c r="J54" s="28">
        <v>-55582</v>
      </c>
      <c r="K54" s="28">
        <v>-55577</v>
      </c>
      <c r="L54" s="28">
        <v>-55329</v>
      </c>
      <c r="M54" s="22">
        <v>-55326</v>
      </c>
      <c r="N54" s="28">
        <v>-55150</v>
      </c>
      <c r="O54" s="28">
        <v>-54902</v>
      </c>
      <c r="P54" s="22">
        <v>-54888</v>
      </c>
      <c r="Q54" s="28">
        <v>-54870</v>
      </c>
      <c r="R54" s="28">
        <v>-54847</v>
      </c>
      <c r="S54" s="28">
        <v>-54822</v>
      </c>
      <c r="T54" s="22">
        <v>-54802</v>
      </c>
      <c r="U54" s="28">
        <v>-54798</v>
      </c>
      <c r="V54" s="28">
        <v>-45702</v>
      </c>
      <c r="W54" s="28">
        <v>-45577</v>
      </c>
      <c r="X54" s="22">
        <v>-45525</v>
      </c>
    </row>
    <row r="55" spans="1:24" ht="13.5">
      <c r="A55" s="2" t="s">
        <v>150</v>
      </c>
      <c r="B55" s="28">
        <v>752655</v>
      </c>
      <c r="C55" s="28">
        <v>751343</v>
      </c>
      <c r="D55" s="28">
        <v>747217</v>
      </c>
      <c r="E55" s="22">
        <v>748901</v>
      </c>
      <c r="F55" s="28">
        <v>743951</v>
      </c>
      <c r="G55" s="28">
        <v>742063</v>
      </c>
      <c r="H55" s="28">
        <v>736645</v>
      </c>
      <c r="I55" s="22">
        <v>742239</v>
      </c>
      <c r="J55" s="28">
        <v>745432</v>
      </c>
      <c r="K55" s="28">
        <v>747739</v>
      </c>
      <c r="L55" s="28">
        <v>745733</v>
      </c>
      <c r="M55" s="22">
        <v>749727</v>
      </c>
      <c r="N55" s="28">
        <v>749850</v>
      </c>
      <c r="O55" s="28">
        <v>747011</v>
      </c>
      <c r="P55" s="22">
        <v>752178</v>
      </c>
      <c r="Q55" s="28">
        <v>742726</v>
      </c>
      <c r="R55" s="28">
        <v>744930</v>
      </c>
      <c r="S55" s="28">
        <v>748694</v>
      </c>
      <c r="T55" s="22">
        <v>754732</v>
      </c>
      <c r="U55" s="28">
        <v>761825</v>
      </c>
      <c r="V55" s="28">
        <v>784567</v>
      </c>
      <c r="W55" s="28">
        <v>780523</v>
      </c>
      <c r="X55" s="22">
        <v>787527</v>
      </c>
    </row>
    <row r="56" spans="1:24" ht="13.5">
      <c r="A56" s="2" t="s">
        <v>151</v>
      </c>
      <c r="B56" s="28">
        <v>38458</v>
      </c>
      <c r="C56" s="28">
        <v>32404</v>
      </c>
      <c r="D56" s="28">
        <v>28992</v>
      </c>
      <c r="E56" s="22">
        <v>24322</v>
      </c>
      <c r="F56" s="28">
        <v>12256</v>
      </c>
      <c r="G56" s="28">
        <v>7511</v>
      </c>
      <c r="H56" s="28">
        <v>10832</v>
      </c>
      <c r="I56" s="22">
        <v>14782</v>
      </c>
      <c r="J56" s="28">
        <v>6715</v>
      </c>
      <c r="K56" s="28">
        <v>8158</v>
      </c>
      <c r="L56" s="28">
        <v>8963</v>
      </c>
      <c r="M56" s="22">
        <v>6576</v>
      </c>
      <c r="N56" s="28">
        <v>4405</v>
      </c>
      <c r="O56" s="28">
        <v>5545</v>
      </c>
      <c r="P56" s="22">
        <v>11445</v>
      </c>
      <c r="Q56" s="28">
        <v>7190</v>
      </c>
      <c r="R56" s="28">
        <v>9908</v>
      </c>
      <c r="S56" s="28">
        <v>9919</v>
      </c>
      <c r="T56" s="22">
        <v>3089</v>
      </c>
      <c r="U56" s="28">
        <v>9742</v>
      </c>
      <c r="V56" s="28">
        <v>16659</v>
      </c>
      <c r="W56" s="28">
        <v>23291</v>
      </c>
      <c r="X56" s="22">
        <v>18615</v>
      </c>
    </row>
    <row r="57" spans="1:24" ht="13.5">
      <c r="A57" s="2" t="s">
        <v>152</v>
      </c>
      <c r="B57" s="28">
        <v>81</v>
      </c>
      <c r="C57" s="28">
        <v>132</v>
      </c>
      <c r="D57" s="28">
        <v>202</v>
      </c>
      <c r="E57" s="22">
        <v>157</v>
      </c>
      <c r="F57" s="28">
        <v>199</v>
      </c>
      <c r="G57" s="28">
        <v>226</v>
      </c>
      <c r="H57" s="28">
        <v>254</v>
      </c>
      <c r="I57" s="22">
        <v>281</v>
      </c>
      <c r="J57" s="28">
        <v>319</v>
      </c>
      <c r="K57" s="28">
        <v>327</v>
      </c>
      <c r="L57" s="28">
        <v>365</v>
      </c>
      <c r="M57" s="22">
        <v>402</v>
      </c>
      <c r="N57" s="28">
        <v>478</v>
      </c>
      <c r="O57" s="28">
        <v>516</v>
      </c>
      <c r="P57" s="22">
        <v>553</v>
      </c>
      <c r="Q57" s="28">
        <v>590</v>
      </c>
      <c r="R57" s="28">
        <v>628</v>
      </c>
      <c r="S57" s="28">
        <v>666</v>
      </c>
      <c r="T57" s="22">
        <v>705</v>
      </c>
      <c r="U57" s="28">
        <v>881</v>
      </c>
      <c r="V57" s="28">
        <v>437</v>
      </c>
      <c r="W57" s="28">
        <v>326</v>
      </c>
      <c r="X57" s="22">
        <v>1665</v>
      </c>
    </row>
    <row r="58" spans="1:24" ht="13.5">
      <c r="A58" s="2" t="s">
        <v>8</v>
      </c>
      <c r="B58" s="28">
        <v>-8034</v>
      </c>
      <c r="C58" s="28">
        <v>-7674</v>
      </c>
      <c r="D58" s="28">
        <v>-11263</v>
      </c>
      <c r="E58" s="22">
        <v>-17849</v>
      </c>
      <c r="F58" s="28">
        <v>-25027</v>
      </c>
      <c r="G58" s="28">
        <v>-24815</v>
      </c>
      <c r="H58" s="28">
        <v>-21823</v>
      </c>
      <c r="I58" s="22">
        <v>-26155</v>
      </c>
      <c r="J58" s="28">
        <v>-28015</v>
      </c>
      <c r="K58" s="28">
        <v>-23047</v>
      </c>
      <c r="L58" s="28">
        <v>-21727</v>
      </c>
      <c r="M58" s="22">
        <v>-22689</v>
      </c>
      <c r="N58" s="28">
        <v>-21429</v>
      </c>
      <c r="O58" s="28">
        <v>-17576</v>
      </c>
      <c r="P58" s="22">
        <v>-17931</v>
      </c>
      <c r="Q58" s="28">
        <v>-19524</v>
      </c>
      <c r="R58" s="28">
        <v>-16375</v>
      </c>
      <c r="S58" s="28">
        <v>-15914</v>
      </c>
      <c r="T58" s="22">
        <v>-19272</v>
      </c>
      <c r="U58" s="28">
        <v>-11896</v>
      </c>
      <c r="V58" s="28">
        <v>-4371</v>
      </c>
      <c r="W58" s="28">
        <v>-6995</v>
      </c>
      <c r="X58" s="22">
        <v>-4194</v>
      </c>
    </row>
    <row r="59" spans="1:24" ht="13.5">
      <c r="A59" s="2" t="s">
        <v>153</v>
      </c>
      <c r="B59" s="28">
        <v>30505</v>
      </c>
      <c r="C59" s="28">
        <v>24862</v>
      </c>
      <c r="D59" s="28">
        <v>17932</v>
      </c>
      <c r="E59" s="22">
        <v>6630</v>
      </c>
      <c r="F59" s="28">
        <v>-12572</v>
      </c>
      <c r="G59" s="28">
        <v>-17077</v>
      </c>
      <c r="H59" s="28">
        <v>-10737</v>
      </c>
      <c r="I59" s="22">
        <v>-11091</v>
      </c>
      <c r="J59" s="28">
        <v>-20979</v>
      </c>
      <c r="K59" s="28">
        <v>-14561</v>
      </c>
      <c r="L59" s="28">
        <v>-12399</v>
      </c>
      <c r="M59" s="22">
        <v>-15709</v>
      </c>
      <c r="N59" s="28">
        <v>-16545</v>
      </c>
      <c r="O59" s="28">
        <v>-11514</v>
      </c>
      <c r="P59" s="22">
        <v>-5931</v>
      </c>
      <c r="Q59" s="28">
        <v>-11743</v>
      </c>
      <c r="R59" s="28">
        <v>-5837</v>
      </c>
      <c r="S59" s="28">
        <v>-5328</v>
      </c>
      <c r="T59" s="22">
        <v>-15477</v>
      </c>
      <c r="U59" s="28">
        <v>-1271</v>
      </c>
      <c r="V59" s="28">
        <v>12725</v>
      </c>
      <c r="W59" s="28">
        <v>16623</v>
      </c>
      <c r="X59" s="22">
        <v>16087</v>
      </c>
    </row>
    <row r="60" spans="1:24" ht="13.5">
      <c r="A60" s="6" t="s">
        <v>9</v>
      </c>
      <c r="B60" s="28"/>
      <c r="C60" s="28"/>
      <c r="D60" s="28">
        <v>7</v>
      </c>
      <c r="E60" s="22">
        <v>13</v>
      </c>
      <c r="F60" s="28">
        <v>13</v>
      </c>
      <c r="G60" s="28">
        <v>13</v>
      </c>
      <c r="H60" s="28">
        <v>28</v>
      </c>
      <c r="I60" s="22">
        <v>33</v>
      </c>
      <c r="J60" s="28">
        <v>33</v>
      </c>
      <c r="K60" s="28">
        <v>35</v>
      </c>
      <c r="L60" s="28">
        <v>35</v>
      </c>
      <c r="M60" s="22">
        <v>47</v>
      </c>
      <c r="N60" s="28">
        <v>47</v>
      </c>
      <c r="O60" s="28">
        <v>47</v>
      </c>
      <c r="P60" s="22">
        <v>57</v>
      </c>
      <c r="Q60" s="28">
        <v>57</v>
      </c>
      <c r="R60" s="28">
        <v>57</v>
      </c>
      <c r="S60" s="28">
        <v>67</v>
      </c>
      <c r="T60" s="22">
        <v>81</v>
      </c>
      <c r="U60" s="28">
        <v>81</v>
      </c>
      <c r="V60" s="28">
        <v>81</v>
      </c>
      <c r="W60" s="28">
        <v>81</v>
      </c>
      <c r="X60" s="22">
        <v>71</v>
      </c>
    </row>
    <row r="61" spans="1:24" ht="13.5">
      <c r="A61" s="6" t="s">
        <v>10</v>
      </c>
      <c r="B61" s="28">
        <v>127045</v>
      </c>
      <c r="C61" s="28">
        <v>132289</v>
      </c>
      <c r="D61" s="28">
        <v>133778</v>
      </c>
      <c r="E61" s="22">
        <v>132876</v>
      </c>
      <c r="F61" s="28">
        <v>128747</v>
      </c>
      <c r="G61" s="28">
        <v>135396</v>
      </c>
      <c r="H61" s="28">
        <v>136613</v>
      </c>
      <c r="I61" s="22">
        <v>135037</v>
      </c>
      <c r="J61" s="28">
        <v>130182</v>
      </c>
      <c r="K61" s="28">
        <v>131402</v>
      </c>
      <c r="L61" s="28">
        <v>131280</v>
      </c>
      <c r="M61" s="22">
        <v>129951</v>
      </c>
      <c r="N61" s="28">
        <v>126634</v>
      </c>
      <c r="O61" s="28">
        <v>127900</v>
      </c>
      <c r="P61" s="22">
        <v>127722</v>
      </c>
      <c r="Q61" s="28">
        <v>125872</v>
      </c>
      <c r="R61" s="28">
        <v>126905</v>
      </c>
      <c r="S61" s="28">
        <v>127837</v>
      </c>
      <c r="T61" s="22">
        <v>128402</v>
      </c>
      <c r="U61" s="28">
        <v>134488</v>
      </c>
      <c r="V61" s="28">
        <v>137591</v>
      </c>
      <c r="W61" s="28">
        <v>134640</v>
      </c>
      <c r="X61" s="22">
        <v>136618</v>
      </c>
    </row>
    <row r="62" spans="1:24" ht="13.5">
      <c r="A62" s="6" t="s">
        <v>154</v>
      </c>
      <c r="B62" s="28">
        <v>910207</v>
      </c>
      <c r="C62" s="28">
        <v>908495</v>
      </c>
      <c r="D62" s="28">
        <v>898936</v>
      </c>
      <c r="E62" s="22">
        <v>888422</v>
      </c>
      <c r="F62" s="28">
        <v>860139</v>
      </c>
      <c r="G62" s="28">
        <v>860397</v>
      </c>
      <c r="H62" s="28">
        <v>862550</v>
      </c>
      <c r="I62" s="22">
        <v>866218</v>
      </c>
      <c r="J62" s="28">
        <v>854668</v>
      </c>
      <c r="K62" s="28">
        <v>864616</v>
      </c>
      <c r="L62" s="28">
        <v>864650</v>
      </c>
      <c r="M62" s="22">
        <v>864016</v>
      </c>
      <c r="N62" s="28">
        <v>859987</v>
      </c>
      <c r="O62" s="28">
        <v>863446</v>
      </c>
      <c r="P62" s="22">
        <v>874026</v>
      </c>
      <c r="Q62" s="28">
        <v>856913</v>
      </c>
      <c r="R62" s="28">
        <v>866056</v>
      </c>
      <c r="S62" s="28">
        <v>871269</v>
      </c>
      <c r="T62" s="22">
        <v>867738</v>
      </c>
      <c r="U62" s="28">
        <v>895122</v>
      </c>
      <c r="V62" s="28">
        <v>934965</v>
      </c>
      <c r="W62" s="28">
        <v>931868</v>
      </c>
      <c r="X62" s="22">
        <v>940303</v>
      </c>
    </row>
    <row r="63" spans="1:24" ht="14.25" thickBot="1">
      <c r="A63" s="7" t="s">
        <v>155</v>
      </c>
      <c r="B63" s="28">
        <v>1690758</v>
      </c>
      <c r="C63" s="28">
        <v>1649561</v>
      </c>
      <c r="D63" s="28">
        <v>1634665</v>
      </c>
      <c r="E63" s="22">
        <v>1633065</v>
      </c>
      <c r="F63" s="28">
        <v>1536141</v>
      </c>
      <c r="G63" s="28">
        <v>1528966</v>
      </c>
      <c r="H63" s="28">
        <v>1553057</v>
      </c>
      <c r="I63" s="22">
        <v>1586823</v>
      </c>
      <c r="J63" s="28">
        <v>1576032</v>
      </c>
      <c r="K63" s="28">
        <v>1629003</v>
      </c>
      <c r="L63" s="28">
        <v>1631742</v>
      </c>
      <c r="M63" s="22">
        <v>1694328</v>
      </c>
      <c r="N63" s="28">
        <v>1609299</v>
      </c>
      <c r="O63" s="28">
        <v>1613827</v>
      </c>
      <c r="P63" s="22">
        <v>1665694</v>
      </c>
      <c r="Q63" s="28">
        <v>1646113</v>
      </c>
      <c r="R63" s="28">
        <v>1657504</v>
      </c>
      <c r="S63" s="28">
        <v>1662910</v>
      </c>
      <c r="T63" s="22">
        <v>1681745</v>
      </c>
      <c r="U63" s="28">
        <v>1711582</v>
      </c>
      <c r="V63" s="28">
        <v>1780426</v>
      </c>
      <c r="W63" s="28">
        <v>1743657</v>
      </c>
      <c r="X63" s="22">
        <v>1787408</v>
      </c>
    </row>
    <row r="64" spans="1:24" ht="14.25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6" ht="13.5">
      <c r="A66" s="20" t="s">
        <v>160</v>
      </c>
    </row>
    <row r="67" ht="13.5">
      <c r="A67" s="20" t="s">
        <v>161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156</v>
      </c>
      <c r="B2" s="14">
        <v>7911</v>
      </c>
      <c r="C2" s="14"/>
      <c r="D2" s="14"/>
      <c r="E2" s="14"/>
      <c r="F2" s="14"/>
      <c r="G2" s="14"/>
    </row>
    <row r="3" spans="1:7" ht="14.25" thickBot="1">
      <c r="A3" s="11" t="s">
        <v>157</v>
      </c>
      <c r="B3" s="1" t="s">
        <v>158</v>
      </c>
      <c r="C3" s="1"/>
      <c r="D3" s="1"/>
      <c r="E3" s="1"/>
      <c r="F3" s="1"/>
      <c r="G3" s="1"/>
    </row>
    <row r="4" spans="1:7" ht="14.25" thickTop="1">
      <c r="A4" s="10" t="s">
        <v>52</v>
      </c>
      <c r="B4" s="15" t="str">
        <f>HYPERLINK("http://www.kabupro.jp/mark/20130627/S000DSTR.htm","有価証券報告書")</f>
        <v>有価証券報告書</v>
      </c>
      <c r="C4" s="15" t="str">
        <f>HYPERLINK("http://www.kabupro.jp/mark/20130627/S000DSTR.htm","有価証券報告書")</f>
        <v>有価証券報告書</v>
      </c>
      <c r="D4" s="15" t="str">
        <f>HYPERLINK("http://www.kabupro.jp/mark/20120628/S000B8NX.htm","有価証券報告書")</f>
        <v>有価証券報告書</v>
      </c>
      <c r="E4" s="15" t="str">
        <f>HYPERLINK("http://www.kabupro.jp/mark/20110629/S0008Q1F.htm","有価証券報告書")</f>
        <v>有価証券報告書</v>
      </c>
      <c r="F4" s="15" t="str">
        <f>HYPERLINK("http://www.kabupro.jp/mark/20090630/S0003IJB.htm","有価証券報告書")</f>
        <v>有価証券報告書</v>
      </c>
      <c r="G4" s="15" t="str">
        <f>HYPERLINK("http://www.kabupro.jp/mark/20090630/S0003IJB.htm","有価証券報告書")</f>
        <v>有価証券報告書</v>
      </c>
    </row>
    <row r="5" spans="1:7" ht="14.25" thickBot="1">
      <c r="A5" s="11" t="s">
        <v>53</v>
      </c>
      <c r="B5" s="1" t="s">
        <v>59</v>
      </c>
      <c r="C5" s="1" t="s">
        <v>59</v>
      </c>
      <c r="D5" s="1" t="s">
        <v>63</v>
      </c>
      <c r="E5" s="1" t="s">
        <v>65</v>
      </c>
      <c r="F5" s="1" t="s">
        <v>67</v>
      </c>
      <c r="G5" s="1" t="s">
        <v>67</v>
      </c>
    </row>
    <row r="6" spans="1:7" ht="15" thickBot="1" thickTop="1">
      <c r="A6" s="10" t="s">
        <v>54</v>
      </c>
      <c r="B6" s="18" t="s">
        <v>220</v>
      </c>
      <c r="C6" s="19"/>
      <c r="D6" s="19"/>
      <c r="E6" s="19"/>
      <c r="F6" s="19"/>
      <c r="G6" s="19"/>
    </row>
    <row r="7" spans="1:7" ht="14.25" thickTop="1">
      <c r="A7" s="12" t="s">
        <v>55</v>
      </c>
      <c r="B7" s="16" t="s">
        <v>60</v>
      </c>
      <c r="C7" s="16" t="s">
        <v>60</v>
      </c>
      <c r="D7" s="16" t="s">
        <v>60</v>
      </c>
      <c r="E7" s="16" t="s">
        <v>60</v>
      </c>
      <c r="F7" s="16" t="s">
        <v>60</v>
      </c>
      <c r="G7" s="16" t="s">
        <v>60</v>
      </c>
    </row>
    <row r="8" spans="1:7" ht="13.5">
      <c r="A8" s="13" t="s">
        <v>56</v>
      </c>
      <c r="B8" s="17" t="s">
        <v>162</v>
      </c>
      <c r="C8" s="17" t="s">
        <v>163</v>
      </c>
      <c r="D8" s="17" t="s">
        <v>164</v>
      </c>
      <c r="E8" s="17" t="s">
        <v>165</v>
      </c>
      <c r="F8" s="17" t="s">
        <v>166</v>
      </c>
      <c r="G8" s="17" t="s">
        <v>167</v>
      </c>
    </row>
    <row r="9" spans="1:7" ht="13.5">
      <c r="A9" s="13" t="s">
        <v>57</v>
      </c>
      <c r="B9" s="17" t="s">
        <v>61</v>
      </c>
      <c r="C9" s="17" t="s">
        <v>62</v>
      </c>
      <c r="D9" s="17" t="s">
        <v>64</v>
      </c>
      <c r="E9" s="17" t="s">
        <v>66</v>
      </c>
      <c r="F9" s="17" t="s">
        <v>68</v>
      </c>
      <c r="G9" s="17" t="s">
        <v>69</v>
      </c>
    </row>
    <row r="10" spans="1:7" ht="14.25" thickBot="1">
      <c r="A10" s="13" t="s">
        <v>58</v>
      </c>
      <c r="B10" s="17" t="s">
        <v>71</v>
      </c>
      <c r="C10" s="17" t="s">
        <v>71</v>
      </c>
      <c r="D10" s="17" t="s">
        <v>71</v>
      </c>
      <c r="E10" s="17" t="s">
        <v>71</v>
      </c>
      <c r="F10" s="17" t="s">
        <v>71</v>
      </c>
      <c r="G10" s="17" t="s">
        <v>71</v>
      </c>
    </row>
    <row r="11" spans="1:7" ht="14.25" thickTop="1">
      <c r="A11" s="26" t="s">
        <v>168</v>
      </c>
      <c r="B11" s="21">
        <v>819968</v>
      </c>
      <c r="C11" s="21">
        <v>849232</v>
      </c>
      <c r="D11" s="21">
        <v>895589</v>
      </c>
      <c r="E11" s="21">
        <v>885947</v>
      </c>
      <c r="F11" s="21">
        <v>967623</v>
      </c>
      <c r="G11" s="21">
        <v>1022970</v>
      </c>
    </row>
    <row r="12" spans="1:7" ht="13.5">
      <c r="A12" s="6" t="s">
        <v>169</v>
      </c>
      <c r="B12" s="22">
        <v>15209</v>
      </c>
      <c r="C12" s="22">
        <v>14690</v>
      </c>
      <c r="D12" s="22">
        <v>13910</v>
      </c>
      <c r="E12" s="22">
        <v>14926</v>
      </c>
      <c r="F12" s="22">
        <v>13571</v>
      </c>
      <c r="G12" s="22">
        <v>12934</v>
      </c>
    </row>
    <row r="13" spans="1:7" ht="13.5">
      <c r="A13" s="6" t="s">
        <v>170</v>
      </c>
      <c r="B13" s="22">
        <v>713502</v>
      </c>
      <c r="C13" s="22">
        <v>753428</v>
      </c>
      <c r="D13" s="22">
        <v>784298</v>
      </c>
      <c r="E13" s="22">
        <v>768747</v>
      </c>
      <c r="F13" s="22">
        <v>850844</v>
      </c>
      <c r="G13" s="22">
        <v>883149</v>
      </c>
    </row>
    <row r="14" spans="1:7" ht="13.5">
      <c r="A14" s="6" t="s">
        <v>171</v>
      </c>
      <c r="B14" s="22">
        <v>728711</v>
      </c>
      <c r="C14" s="22">
        <v>768118</v>
      </c>
      <c r="D14" s="22">
        <v>798208</v>
      </c>
      <c r="E14" s="22">
        <v>783674</v>
      </c>
      <c r="F14" s="22">
        <v>864416</v>
      </c>
      <c r="G14" s="22">
        <v>896084</v>
      </c>
    </row>
    <row r="15" spans="1:7" ht="13.5">
      <c r="A15" s="6" t="s">
        <v>172</v>
      </c>
      <c r="B15" s="22">
        <v>12992</v>
      </c>
      <c r="C15" s="22">
        <v>15209</v>
      </c>
      <c r="D15" s="22">
        <v>14690</v>
      </c>
      <c r="E15" s="22">
        <v>13910</v>
      </c>
      <c r="F15" s="22">
        <v>14926</v>
      </c>
      <c r="G15" s="22">
        <v>13571</v>
      </c>
    </row>
    <row r="16" spans="1:7" ht="13.5">
      <c r="A16" s="6" t="s">
        <v>173</v>
      </c>
      <c r="B16" s="22">
        <v>236</v>
      </c>
      <c r="C16" s="22">
        <v>144</v>
      </c>
      <c r="D16" s="22">
        <v>8</v>
      </c>
      <c r="E16" s="22"/>
      <c r="F16" s="22"/>
      <c r="G16" s="22"/>
    </row>
    <row r="17" spans="1:7" ht="13.5">
      <c r="A17" s="6" t="s">
        <v>174</v>
      </c>
      <c r="B17" s="22">
        <v>715482</v>
      </c>
      <c r="C17" s="22">
        <v>752764</v>
      </c>
      <c r="D17" s="22">
        <v>783509</v>
      </c>
      <c r="E17" s="22">
        <v>769763</v>
      </c>
      <c r="F17" s="22">
        <v>849489</v>
      </c>
      <c r="G17" s="22">
        <v>882513</v>
      </c>
    </row>
    <row r="18" spans="1:7" ht="13.5">
      <c r="A18" s="7" t="s">
        <v>175</v>
      </c>
      <c r="B18" s="22">
        <v>104486</v>
      </c>
      <c r="C18" s="22">
        <v>96468</v>
      </c>
      <c r="D18" s="22">
        <v>112079</v>
      </c>
      <c r="E18" s="22">
        <v>116183</v>
      </c>
      <c r="F18" s="22">
        <v>118133</v>
      </c>
      <c r="G18" s="22">
        <v>140457</v>
      </c>
    </row>
    <row r="19" spans="1:7" ht="13.5">
      <c r="A19" s="6" t="s">
        <v>176</v>
      </c>
      <c r="B19" s="22">
        <v>19631</v>
      </c>
      <c r="C19" s="22">
        <v>20563</v>
      </c>
      <c r="D19" s="22">
        <v>22821</v>
      </c>
      <c r="E19" s="22">
        <v>22074</v>
      </c>
      <c r="F19" s="22">
        <v>20884</v>
      </c>
      <c r="G19" s="22">
        <v>20085</v>
      </c>
    </row>
    <row r="20" spans="1:7" ht="13.5">
      <c r="A20" s="6" t="s">
        <v>177</v>
      </c>
      <c r="B20" s="22">
        <v>-687</v>
      </c>
      <c r="C20" s="22">
        <v>3109</v>
      </c>
      <c r="D20" s="22">
        <v>1777</v>
      </c>
      <c r="E20" s="22"/>
      <c r="F20" s="22">
        <v>2567</v>
      </c>
      <c r="G20" s="22">
        <v>1510</v>
      </c>
    </row>
    <row r="21" spans="1:7" ht="13.5">
      <c r="A21" s="6" t="s">
        <v>178</v>
      </c>
      <c r="B21" s="22">
        <v>31462</v>
      </c>
      <c r="C21" s="22">
        <v>31289</v>
      </c>
      <c r="D21" s="22">
        <v>31093</v>
      </c>
      <c r="E21" s="22">
        <v>31179</v>
      </c>
      <c r="F21" s="22">
        <v>31714</v>
      </c>
      <c r="G21" s="22">
        <v>31896</v>
      </c>
    </row>
    <row r="22" spans="1:7" ht="13.5">
      <c r="A22" s="6" t="s">
        <v>179</v>
      </c>
      <c r="B22" s="22">
        <v>5525</v>
      </c>
      <c r="C22" s="22">
        <v>5238</v>
      </c>
      <c r="D22" s="22"/>
      <c r="E22" s="22"/>
      <c r="F22" s="22"/>
      <c r="G22" s="22"/>
    </row>
    <row r="23" spans="1:7" ht="13.5">
      <c r="A23" s="6" t="s">
        <v>180</v>
      </c>
      <c r="B23" s="22">
        <v>2588</v>
      </c>
      <c r="C23" s="22">
        <v>2311</v>
      </c>
      <c r="D23" s="22">
        <v>3194</v>
      </c>
      <c r="E23" s="22">
        <v>3028</v>
      </c>
      <c r="F23" s="22">
        <v>2723</v>
      </c>
      <c r="G23" s="22">
        <v>3251</v>
      </c>
    </row>
    <row r="24" spans="1:7" ht="13.5">
      <c r="A24" s="6" t="s">
        <v>181</v>
      </c>
      <c r="B24" s="22">
        <v>89</v>
      </c>
      <c r="C24" s="22">
        <v>136</v>
      </c>
      <c r="D24" s="22">
        <v>163</v>
      </c>
      <c r="E24" s="22">
        <v>155</v>
      </c>
      <c r="F24" s="22">
        <v>207</v>
      </c>
      <c r="G24" s="22">
        <v>180</v>
      </c>
    </row>
    <row r="25" spans="1:7" ht="13.5">
      <c r="A25" s="6" t="s">
        <v>182</v>
      </c>
      <c r="B25" s="22">
        <v>2412</v>
      </c>
      <c r="C25" s="22">
        <v>2291</v>
      </c>
      <c r="D25" s="22">
        <v>1796</v>
      </c>
      <c r="E25" s="22">
        <v>1425</v>
      </c>
      <c r="F25" s="22">
        <v>242</v>
      </c>
      <c r="G25" s="22">
        <v>-288</v>
      </c>
    </row>
    <row r="26" spans="1:7" ht="13.5">
      <c r="A26" s="6" t="s">
        <v>183</v>
      </c>
      <c r="B26" s="22">
        <v>3776</v>
      </c>
      <c r="C26" s="22">
        <v>4434</v>
      </c>
      <c r="D26" s="22">
        <v>4815</v>
      </c>
      <c r="E26" s="22">
        <v>5797</v>
      </c>
      <c r="F26" s="22">
        <v>5137</v>
      </c>
      <c r="G26" s="22">
        <v>4797</v>
      </c>
    </row>
    <row r="27" spans="1:7" ht="13.5">
      <c r="A27" s="6" t="s">
        <v>184</v>
      </c>
      <c r="B27" s="22">
        <v>3119</v>
      </c>
      <c r="C27" s="22">
        <v>3172</v>
      </c>
      <c r="D27" s="22">
        <v>3047</v>
      </c>
      <c r="E27" s="22">
        <v>3080</v>
      </c>
      <c r="F27" s="22">
        <v>3644</v>
      </c>
      <c r="G27" s="22">
        <v>3995</v>
      </c>
    </row>
    <row r="28" spans="1:7" ht="13.5">
      <c r="A28" s="6" t="s">
        <v>185</v>
      </c>
      <c r="B28" s="22">
        <v>1809</v>
      </c>
      <c r="C28" s="22">
        <v>1754</v>
      </c>
      <c r="D28" s="22">
        <v>1580</v>
      </c>
      <c r="E28" s="22">
        <v>1723</v>
      </c>
      <c r="F28" s="22">
        <v>2532</v>
      </c>
      <c r="G28" s="22">
        <v>2751</v>
      </c>
    </row>
    <row r="29" spans="1:7" ht="13.5">
      <c r="A29" s="6" t="s">
        <v>186</v>
      </c>
      <c r="B29" s="22">
        <v>12521</v>
      </c>
      <c r="C29" s="22">
        <v>12798</v>
      </c>
      <c r="D29" s="22">
        <v>14334</v>
      </c>
      <c r="E29" s="22">
        <v>12609</v>
      </c>
      <c r="F29" s="22">
        <v>14620</v>
      </c>
      <c r="G29" s="22">
        <v>15040</v>
      </c>
    </row>
    <row r="30" spans="1:7" ht="13.5">
      <c r="A30" s="6" t="s">
        <v>81</v>
      </c>
      <c r="B30" s="22">
        <v>17781</v>
      </c>
      <c r="C30" s="22">
        <v>16541</v>
      </c>
      <c r="D30" s="22">
        <v>20848</v>
      </c>
      <c r="E30" s="22">
        <v>19757</v>
      </c>
      <c r="F30" s="22">
        <v>25982</v>
      </c>
      <c r="G30" s="22">
        <v>25617</v>
      </c>
    </row>
    <row r="31" spans="1:7" ht="13.5">
      <c r="A31" s="6" t="s">
        <v>187</v>
      </c>
      <c r="B31" s="22">
        <v>100030</v>
      </c>
      <c r="C31" s="22">
        <v>103641</v>
      </c>
      <c r="D31" s="22">
        <v>105472</v>
      </c>
      <c r="E31" s="22">
        <v>100832</v>
      </c>
      <c r="F31" s="22">
        <v>110258</v>
      </c>
      <c r="G31" s="22">
        <v>108836</v>
      </c>
    </row>
    <row r="32" spans="1:7" ht="14.25" thickBot="1">
      <c r="A32" s="25" t="s">
        <v>188</v>
      </c>
      <c r="B32" s="23">
        <v>4455</v>
      </c>
      <c r="C32" s="23">
        <v>-7173</v>
      </c>
      <c r="D32" s="23">
        <v>6607</v>
      </c>
      <c r="E32" s="23">
        <v>15350</v>
      </c>
      <c r="F32" s="23">
        <v>7874</v>
      </c>
      <c r="G32" s="23">
        <v>31621</v>
      </c>
    </row>
    <row r="33" spans="1:7" ht="14.25" thickTop="1">
      <c r="A33" s="6" t="s">
        <v>189</v>
      </c>
      <c r="B33" s="22">
        <v>173</v>
      </c>
      <c r="C33" s="22">
        <v>182</v>
      </c>
      <c r="D33" s="22">
        <v>207</v>
      </c>
      <c r="E33" s="22">
        <v>234</v>
      </c>
      <c r="F33" s="22">
        <v>324</v>
      </c>
      <c r="G33" s="22">
        <v>479</v>
      </c>
    </row>
    <row r="34" spans="1:7" ht="13.5">
      <c r="A34" s="6" t="s">
        <v>190</v>
      </c>
      <c r="B34" s="22">
        <v>82</v>
      </c>
      <c r="C34" s="22">
        <v>123</v>
      </c>
      <c r="D34" s="22">
        <v>141</v>
      </c>
      <c r="E34" s="22">
        <v>537</v>
      </c>
      <c r="F34" s="22">
        <v>523</v>
      </c>
      <c r="G34" s="22">
        <v>682</v>
      </c>
    </row>
    <row r="35" spans="1:7" ht="13.5">
      <c r="A35" s="6" t="s">
        <v>191</v>
      </c>
      <c r="B35" s="22">
        <v>10381</v>
      </c>
      <c r="C35" s="22">
        <v>14058</v>
      </c>
      <c r="D35" s="22">
        <v>6794</v>
      </c>
      <c r="E35" s="22">
        <v>7453</v>
      </c>
      <c r="F35" s="22">
        <v>8959</v>
      </c>
      <c r="G35" s="22">
        <v>9870</v>
      </c>
    </row>
    <row r="36" spans="1:7" ht="13.5">
      <c r="A36" s="6" t="s">
        <v>192</v>
      </c>
      <c r="B36" s="22">
        <v>3298</v>
      </c>
      <c r="C36" s="22">
        <v>3292</v>
      </c>
      <c r="D36" s="22">
        <v>3442</v>
      </c>
      <c r="E36" s="22">
        <v>3707</v>
      </c>
      <c r="F36" s="22">
        <v>2943</v>
      </c>
      <c r="G36" s="22">
        <v>3296</v>
      </c>
    </row>
    <row r="37" spans="1:7" ht="13.5">
      <c r="A37" s="6" t="s">
        <v>193</v>
      </c>
      <c r="B37" s="22">
        <v>2331</v>
      </c>
      <c r="C37" s="22"/>
      <c r="D37" s="22"/>
      <c r="E37" s="22"/>
      <c r="F37" s="22"/>
      <c r="G37" s="22"/>
    </row>
    <row r="38" spans="1:7" ht="13.5">
      <c r="A38" s="6" t="s">
        <v>194</v>
      </c>
      <c r="B38" s="22">
        <v>2575</v>
      </c>
      <c r="C38" s="22">
        <v>420</v>
      </c>
      <c r="D38" s="22"/>
      <c r="E38" s="22"/>
      <c r="F38" s="22"/>
      <c r="G38" s="22"/>
    </row>
    <row r="39" spans="1:7" ht="13.5">
      <c r="A39" s="6" t="s">
        <v>81</v>
      </c>
      <c r="B39" s="22">
        <v>725</v>
      </c>
      <c r="C39" s="22">
        <v>1357</v>
      </c>
      <c r="D39" s="22">
        <v>1454</v>
      </c>
      <c r="E39" s="22">
        <v>1416</v>
      </c>
      <c r="F39" s="22">
        <v>1839</v>
      </c>
      <c r="G39" s="22">
        <v>1364</v>
      </c>
    </row>
    <row r="40" spans="1:7" ht="13.5">
      <c r="A40" s="6" t="s">
        <v>195</v>
      </c>
      <c r="B40" s="22">
        <v>19568</v>
      </c>
      <c r="C40" s="22">
        <v>19433</v>
      </c>
      <c r="D40" s="22">
        <v>12040</v>
      </c>
      <c r="E40" s="22">
        <v>13349</v>
      </c>
      <c r="F40" s="22">
        <v>14589</v>
      </c>
      <c r="G40" s="22">
        <v>15693</v>
      </c>
    </row>
    <row r="41" spans="1:7" ht="13.5">
      <c r="A41" s="6" t="s">
        <v>196</v>
      </c>
      <c r="B41" s="22">
        <v>1650</v>
      </c>
      <c r="C41" s="22">
        <v>1689</v>
      </c>
      <c r="D41" s="22">
        <v>1428</v>
      </c>
      <c r="E41" s="22">
        <v>1724</v>
      </c>
      <c r="F41" s="22">
        <v>1049</v>
      </c>
      <c r="G41" s="22">
        <v>792</v>
      </c>
    </row>
    <row r="42" spans="1:7" ht="13.5">
      <c r="A42" s="6" t="s">
        <v>197</v>
      </c>
      <c r="B42" s="22">
        <v>1348</v>
      </c>
      <c r="C42" s="22">
        <v>1499</v>
      </c>
      <c r="D42" s="22">
        <v>1330</v>
      </c>
      <c r="E42" s="22">
        <v>1207</v>
      </c>
      <c r="F42" s="22">
        <v>897</v>
      </c>
      <c r="G42" s="22">
        <v>992</v>
      </c>
    </row>
    <row r="43" spans="1:7" ht="13.5">
      <c r="A43" s="6" t="s">
        <v>177</v>
      </c>
      <c r="B43" s="22">
        <v>6</v>
      </c>
      <c r="C43" s="22">
        <v>-31</v>
      </c>
      <c r="D43" s="22">
        <v>7</v>
      </c>
      <c r="E43" s="22">
        <v>10</v>
      </c>
      <c r="F43" s="22"/>
      <c r="G43" s="22"/>
    </row>
    <row r="44" spans="1:7" ht="13.5">
      <c r="A44" s="6" t="s">
        <v>198</v>
      </c>
      <c r="B44" s="22">
        <v>1081</v>
      </c>
      <c r="C44" s="22"/>
      <c r="D44" s="22"/>
      <c r="E44" s="22"/>
      <c r="F44" s="22"/>
      <c r="G44" s="22"/>
    </row>
    <row r="45" spans="1:7" ht="13.5">
      <c r="A45" s="6" t="s">
        <v>81</v>
      </c>
      <c r="B45" s="22">
        <v>2385</v>
      </c>
      <c r="C45" s="22">
        <v>2988</v>
      </c>
      <c r="D45" s="22">
        <v>4934</v>
      </c>
      <c r="E45" s="22">
        <v>2244</v>
      </c>
      <c r="F45" s="22">
        <v>1142</v>
      </c>
      <c r="G45" s="22">
        <v>2121</v>
      </c>
    </row>
    <row r="46" spans="1:7" ht="13.5">
      <c r="A46" s="6" t="s">
        <v>199</v>
      </c>
      <c r="B46" s="22">
        <v>6472</v>
      </c>
      <c r="C46" s="22">
        <v>6145</v>
      </c>
      <c r="D46" s="22">
        <v>7785</v>
      </c>
      <c r="E46" s="22">
        <v>5880</v>
      </c>
      <c r="F46" s="22">
        <v>5197</v>
      </c>
      <c r="G46" s="22">
        <v>7103</v>
      </c>
    </row>
    <row r="47" spans="1:7" ht="14.25" thickBot="1">
      <c r="A47" s="25" t="s">
        <v>200</v>
      </c>
      <c r="B47" s="23">
        <v>17551</v>
      </c>
      <c r="C47" s="23">
        <v>6114</v>
      </c>
      <c r="D47" s="23">
        <v>10861</v>
      </c>
      <c r="E47" s="23">
        <v>22820</v>
      </c>
      <c r="F47" s="23">
        <v>17266</v>
      </c>
      <c r="G47" s="23">
        <v>40211</v>
      </c>
    </row>
    <row r="48" spans="1:7" ht="14.25" thickTop="1">
      <c r="A48" s="6" t="s">
        <v>201</v>
      </c>
      <c r="B48" s="22">
        <v>1638</v>
      </c>
      <c r="C48" s="22"/>
      <c r="D48" s="22">
        <v>2</v>
      </c>
      <c r="E48" s="22"/>
      <c r="F48" s="22">
        <v>46</v>
      </c>
      <c r="G48" s="22"/>
    </row>
    <row r="49" spans="1:7" ht="13.5">
      <c r="A49" s="6" t="s">
        <v>202</v>
      </c>
      <c r="B49" s="22">
        <v>2209</v>
      </c>
      <c r="C49" s="22">
        <v>242</v>
      </c>
      <c r="D49" s="22">
        <v>399</v>
      </c>
      <c r="E49" s="22">
        <v>235</v>
      </c>
      <c r="F49" s="22">
        <v>144</v>
      </c>
      <c r="G49" s="22">
        <v>261</v>
      </c>
    </row>
    <row r="50" spans="1:7" ht="13.5">
      <c r="A50" s="6" t="s">
        <v>203</v>
      </c>
      <c r="B50" s="22">
        <v>5917</v>
      </c>
      <c r="C50" s="22"/>
      <c r="D50" s="22"/>
      <c r="E50" s="22"/>
      <c r="F50" s="22"/>
      <c r="G50" s="22"/>
    </row>
    <row r="51" spans="1:7" ht="13.5">
      <c r="A51" s="6" t="s">
        <v>204</v>
      </c>
      <c r="B51" s="22">
        <v>9765</v>
      </c>
      <c r="C51" s="22">
        <v>242</v>
      </c>
      <c r="D51" s="22">
        <v>1071</v>
      </c>
      <c r="E51" s="22">
        <v>423</v>
      </c>
      <c r="F51" s="22">
        <v>1826</v>
      </c>
      <c r="G51" s="22">
        <v>917</v>
      </c>
    </row>
    <row r="52" spans="1:7" ht="13.5">
      <c r="A52" s="6" t="s">
        <v>205</v>
      </c>
      <c r="B52" s="22">
        <v>2610</v>
      </c>
      <c r="C52" s="22">
        <v>1264</v>
      </c>
      <c r="D52" s="22">
        <v>2752</v>
      </c>
      <c r="E52" s="22">
        <v>3631</v>
      </c>
      <c r="F52" s="22">
        <v>2287</v>
      </c>
      <c r="G52" s="22">
        <v>2694</v>
      </c>
    </row>
    <row r="53" spans="1:7" ht="13.5">
      <c r="A53" s="6" t="s">
        <v>206</v>
      </c>
      <c r="B53" s="22">
        <v>2171</v>
      </c>
      <c r="C53" s="22">
        <v>4363</v>
      </c>
      <c r="D53" s="22">
        <v>2007</v>
      </c>
      <c r="E53" s="22">
        <v>554</v>
      </c>
      <c r="F53" s="22">
        <v>5852</v>
      </c>
      <c r="G53" s="22">
        <v>1546</v>
      </c>
    </row>
    <row r="54" spans="1:7" ht="13.5">
      <c r="A54" s="6" t="s">
        <v>207</v>
      </c>
      <c r="B54" s="22">
        <v>82</v>
      </c>
      <c r="C54" s="22">
        <v>38</v>
      </c>
      <c r="D54" s="22">
        <v>100</v>
      </c>
      <c r="E54" s="22">
        <v>185</v>
      </c>
      <c r="F54" s="22">
        <v>2</v>
      </c>
      <c r="G54" s="22">
        <v>284</v>
      </c>
    </row>
    <row r="55" spans="1:7" ht="13.5">
      <c r="A55" s="6" t="s">
        <v>208</v>
      </c>
      <c r="B55" s="22">
        <v>1010</v>
      </c>
      <c r="C55" s="22"/>
      <c r="D55" s="22"/>
      <c r="E55" s="22"/>
      <c r="F55" s="22"/>
      <c r="G55" s="22"/>
    </row>
    <row r="56" spans="1:7" ht="13.5">
      <c r="A56" s="6" t="s">
        <v>177</v>
      </c>
      <c r="B56" s="22">
        <v>959</v>
      </c>
      <c r="C56" s="22">
        <v>405</v>
      </c>
      <c r="D56" s="22">
        <v>100</v>
      </c>
      <c r="E56" s="22">
        <v>397</v>
      </c>
      <c r="F56" s="22">
        <v>481</v>
      </c>
      <c r="G56" s="22">
        <v>224</v>
      </c>
    </row>
    <row r="57" spans="1:7" ht="13.5">
      <c r="A57" s="6" t="s">
        <v>209</v>
      </c>
      <c r="B57" s="22">
        <v>367</v>
      </c>
      <c r="C57" s="22"/>
      <c r="D57" s="22"/>
      <c r="E57" s="22">
        <v>95</v>
      </c>
      <c r="F57" s="22"/>
      <c r="G57" s="22"/>
    </row>
    <row r="58" spans="1:7" ht="13.5">
      <c r="A58" s="6" t="s">
        <v>210</v>
      </c>
      <c r="B58" s="22">
        <v>192</v>
      </c>
      <c r="C58" s="22">
        <v>2537</v>
      </c>
      <c r="D58" s="22">
        <v>645</v>
      </c>
      <c r="E58" s="22">
        <v>456</v>
      </c>
      <c r="F58" s="22"/>
      <c r="G58" s="22"/>
    </row>
    <row r="59" spans="1:7" ht="13.5">
      <c r="A59" s="6" t="s">
        <v>211</v>
      </c>
      <c r="B59" s="22">
        <v>37</v>
      </c>
      <c r="C59" s="22"/>
      <c r="D59" s="22">
        <v>572</v>
      </c>
      <c r="E59" s="22">
        <v>687</v>
      </c>
      <c r="F59" s="22"/>
      <c r="G59" s="22">
        <v>205</v>
      </c>
    </row>
    <row r="60" spans="1:7" ht="13.5">
      <c r="A60" s="6" t="s">
        <v>212</v>
      </c>
      <c r="B60" s="22"/>
      <c r="C60" s="22">
        <v>14382</v>
      </c>
      <c r="D60" s="22"/>
      <c r="E60" s="22"/>
      <c r="F60" s="22"/>
      <c r="G60" s="22"/>
    </row>
    <row r="61" spans="1:7" ht="13.5">
      <c r="A61" s="6" t="s">
        <v>213</v>
      </c>
      <c r="B61" s="22"/>
      <c r="C61" s="22">
        <v>36</v>
      </c>
      <c r="D61" s="22">
        <v>2213</v>
      </c>
      <c r="E61" s="22"/>
      <c r="F61" s="22"/>
      <c r="G61" s="22"/>
    </row>
    <row r="62" spans="1:7" ht="13.5">
      <c r="A62" s="6" t="s">
        <v>214</v>
      </c>
      <c r="B62" s="22">
        <v>7432</v>
      </c>
      <c r="C62" s="22">
        <v>23027</v>
      </c>
      <c r="D62" s="22">
        <v>9156</v>
      </c>
      <c r="E62" s="22">
        <v>6007</v>
      </c>
      <c r="F62" s="22">
        <v>8624</v>
      </c>
      <c r="G62" s="22">
        <v>4954</v>
      </c>
    </row>
    <row r="63" spans="1:7" ht="13.5">
      <c r="A63" s="7" t="s">
        <v>215</v>
      </c>
      <c r="B63" s="22">
        <v>19884</v>
      </c>
      <c r="C63" s="22">
        <v>-16670</v>
      </c>
      <c r="D63" s="22">
        <v>2777</v>
      </c>
      <c r="E63" s="22">
        <v>17236</v>
      </c>
      <c r="F63" s="22">
        <v>10469</v>
      </c>
      <c r="G63" s="22">
        <v>36174</v>
      </c>
    </row>
    <row r="64" spans="1:7" ht="13.5">
      <c r="A64" s="7" t="s">
        <v>216</v>
      </c>
      <c r="B64" s="22">
        <v>1868</v>
      </c>
      <c r="C64" s="22">
        <v>256</v>
      </c>
      <c r="D64" s="22">
        <v>1154</v>
      </c>
      <c r="E64" s="22">
        <v>687</v>
      </c>
      <c r="F64" s="22">
        <v>1941</v>
      </c>
      <c r="G64" s="22">
        <v>1651</v>
      </c>
    </row>
    <row r="65" spans="1:7" ht="13.5">
      <c r="A65" s="7" t="s">
        <v>217</v>
      </c>
      <c r="B65" s="22">
        <v>2912</v>
      </c>
      <c r="C65" s="22">
        <v>-13685</v>
      </c>
      <c r="D65" s="22">
        <v>1065</v>
      </c>
      <c r="E65" s="22">
        <v>4122</v>
      </c>
      <c r="F65" s="22">
        <v>2690</v>
      </c>
      <c r="G65" s="22">
        <v>9281</v>
      </c>
    </row>
    <row r="66" spans="1:7" ht="13.5">
      <c r="A66" s="7" t="s">
        <v>218</v>
      </c>
      <c r="B66" s="22">
        <v>4781</v>
      </c>
      <c r="C66" s="22">
        <v>-13429</v>
      </c>
      <c r="D66" s="22">
        <v>2219</v>
      </c>
      <c r="E66" s="22">
        <v>4809</v>
      </c>
      <c r="F66" s="22">
        <v>4631</v>
      </c>
      <c r="G66" s="22">
        <v>10932</v>
      </c>
    </row>
    <row r="67" spans="1:7" ht="14.25" thickBot="1">
      <c r="A67" s="7" t="s">
        <v>219</v>
      </c>
      <c r="B67" s="22">
        <v>15103</v>
      </c>
      <c r="C67" s="22">
        <v>-3240</v>
      </c>
      <c r="D67" s="22">
        <v>557</v>
      </c>
      <c r="E67" s="22">
        <v>12427</v>
      </c>
      <c r="F67" s="22">
        <v>5838</v>
      </c>
      <c r="G67" s="22">
        <v>25241</v>
      </c>
    </row>
    <row r="68" spans="1:7" ht="14.25" thickTop="1">
      <c r="A68" s="8"/>
      <c r="B68" s="24"/>
      <c r="C68" s="24"/>
      <c r="D68" s="24"/>
      <c r="E68" s="24"/>
      <c r="F68" s="24"/>
      <c r="G68" s="24"/>
    </row>
    <row r="70" ht="13.5">
      <c r="A70" s="20" t="s">
        <v>160</v>
      </c>
    </row>
    <row r="71" ht="13.5">
      <c r="A71" s="20" t="s">
        <v>161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156</v>
      </c>
      <c r="B2" s="14">
        <v>7911</v>
      </c>
      <c r="C2" s="14"/>
      <c r="D2" s="14"/>
      <c r="E2" s="14"/>
      <c r="F2" s="14"/>
      <c r="G2" s="14"/>
    </row>
    <row r="3" spans="1:7" ht="14.25" thickBot="1">
      <c r="A3" s="11" t="s">
        <v>157</v>
      </c>
      <c r="B3" s="1" t="s">
        <v>158</v>
      </c>
      <c r="C3" s="1"/>
      <c r="D3" s="1"/>
      <c r="E3" s="1"/>
      <c r="F3" s="1"/>
      <c r="G3" s="1"/>
    </row>
    <row r="4" spans="1:7" ht="14.25" thickTop="1">
      <c r="A4" s="10" t="s">
        <v>52</v>
      </c>
      <c r="B4" s="15" t="str">
        <f>HYPERLINK("http://www.kabupro.jp/mark/20130627/S000DSTR.htm","有価証券報告書")</f>
        <v>有価証券報告書</v>
      </c>
      <c r="C4" s="15" t="str">
        <f>HYPERLINK("http://www.kabupro.jp/mark/20130627/S000DSTR.htm","有価証券報告書")</f>
        <v>有価証券報告書</v>
      </c>
      <c r="D4" s="15" t="str">
        <f>HYPERLINK("http://www.kabupro.jp/mark/20120628/S000B8NX.htm","有価証券報告書")</f>
        <v>有価証券報告書</v>
      </c>
      <c r="E4" s="15" t="str">
        <f>HYPERLINK("http://www.kabupro.jp/mark/20110629/S0008Q1F.htm","有価証券報告書")</f>
        <v>有価証券報告書</v>
      </c>
      <c r="F4" s="15" t="str">
        <f>HYPERLINK("http://www.kabupro.jp/mark/20090630/S0003IJB.htm","有価証券報告書")</f>
        <v>有価証券報告書</v>
      </c>
      <c r="G4" s="15" t="str">
        <f>HYPERLINK("http://www.kabupro.jp/mark/20090630/S0003IJB.htm","有価証券報告書")</f>
        <v>有価証券報告書</v>
      </c>
    </row>
    <row r="5" spans="1:7" ht="14.25" thickBot="1">
      <c r="A5" s="11" t="s">
        <v>53</v>
      </c>
      <c r="B5" s="1" t="s">
        <v>59</v>
      </c>
      <c r="C5" s="1" t="s">
        <v>59</v>
      </c>
      <c r="D5" s="1" t="s">
        <v>63</v>
      </c>
      <c r="E5" s="1" t="s">
        <v>65</v>
      </c>
      <c r="F5" s="1" t="s">
        <v>67</v>
      </c>
      <c r="G5" s="1" t="s">
        <v>67</v>
      </c>
    </row>
    <row r="6" spans="1:7" ht="15" thickBot="1" thickTop="1">
      <c r="A6" s="10" t="s">
        <v>54</v>
      </c>
      <c r="B6" s="18" t="s">
        <v>159</v>
      </c>
      <c r="C6" s="19"/>
      <c r="D6" s="19"/>
      <c r="E6" s="19"/>
      <c r="F6" s="19"/>
      <c r="G6" s="19"/>
    </row>
    <row r="7" spans="1:7" ht="14.25" thickTop="1">
      <c r="A7" s="12" t="s">
        <v>55</v>
      </c>
      <c r="B7" s="16" t="s">
        <v>60</v>
      </c>
      <c r="C7" s="16" t="s">
        <v>60</v>
      </c>
      <c r="D7" s="16" t="s">
        <v>60</v>
      </c>
      <c r="E7" s="16" t="s">
        <v>60</v>
      </c>
      <c r="F7" s="16" t="s">
        <v>60</v>
      </c>
      <c r="G7" s="16" t="s">
        <v>60</v>
      </c>
    </row>
    <row r="8" spans="1:7" ht="13.5">
      <c r="A8" s="13" t="s">
        <v>56</v>
      </c>
      <c r="B8" s="17"/>
      <c r="C8" s="17"/>
      <c r="D8" s="17"/>
      <c r="E8" s="17"/>
      <c r="F8" s="17"/>
      <c r="G8" s="17"/>
    </row>
    <row r="9" spans="1:7" ht="13.5">
      <c r="A9" s="13" t="s">
        <v>57</v>
      </c>
      <c r="B9" s="17" t="s">
        <v>61</v>
      </c>
      <c r="C9" s="17" t="s">
        <v>62</v>
      </c>
      <c r="D9" s="17" t="s">
        <v>64</v>
      </c>
      <c r="E9" s="17" t="s">
        <v>66</v>
      </c>
      <c r="F9" s="17" t="s">
        <v>68</v>
      </c>
      <c r="G9" s="17" t="s">
        <v>69</v>
      </c>
    </row>
    <row r="10" spans="1:7" ht="14.25" thickBot="1">
      <c r="A10" s="13" t="s">
        <v>58</v>
      </c>
      <c r="B10" s="17" t="s">
        <v>71</v>
      </c>
      <c r="C10" s="17" t="s">
        <v>71</v>
      </c>
      <c r="D10" s="17" t="s">
        <v>71</v>
      </c>
      <c r="E10" s="17" t="s">
        <v>71</v>
      </c>
      <c r="F10" s="17" t="s">
        <v>71</v>
      </c>
      <c r="G10" s="17" t="s">
        <v>71</v>
      </c>
    </row>
    <row r="11" spans="1:7" ht="14.25" thickTop="1">
      <c r="A11" s="9" t="s">
        <v>70</v>
      </c>
      <c r="B11" s="21">
        <v>74551</v>
      </c>
      <c r="C11" s="21">
        <v>81578</v>
      </c>
      <c r="D11" s="21">
        <v>102520</v>
      </c>
      <c r="E11" s="21">
        <v>111849</v>
      </c>
      <c r="F11" s="21">
        <v>99533</v>
      </c>
      <c r="G11" s="21">
        <v>70827</v>
      </c>
    </row>
    <row r="12" spans="1:7" ht="13.5">
      <c r="A12" s="2" t="s">
        <v>72</v>
      </c>
      <c r="B12" s="22">
        <v>33418</v>
      </c>
      <c r="C12" s="22">
        <v>37293</v>
      </c>
      <c r="D12" s="22">
        <v>39516</v>
      </c>
      <c r="E12" s="22">
        <v>40322</v>
      </c>
      <c r="F12" s="22">
        <v>47771</v>
      </c>
      <c r="G12" s="22">
        <v>52690</v>
      </c>
    </row>
    <row r="13" spans="1:7" ht="13.5">
      <c r="A13" s="2" t="s">
        <v>73</v>
      </c>
      <c r="B13" s="22">
        <v>212769</v>
      </c>
      <c r="C13" s="22">
        <v>215497</v>
      </c>
      <c r="D13" s="22">
        <v>228271</v>
      </c>
      <c r="E13" s="22">
        <v>228116</v>
      </c>
      <c r="F13" s="22">
        <v>228103</v>
      </c>
      <c r="G13" s="22">
        <v>280322</v>
      </c>
    </row>
    <row r="14" spans="1:7" ht="13.5">
      <c r="A14" s="2" t="s">
        <v>74</v>
      </c>
      <c r="B14" s="22">
        <v>89561</v>
      </c>
      <c r="C14" s="22">
        <v>22705</v>
      </c>
      <c r="D14" s="22">
        <v>85541</v>
      </c>
      <c r="E14" s="22">
        <v>45027</v>
      </c>
      <c r="F14" s="22">
        <v>53006</v>
      </c>
      <c r="G14" s="22">
        <v>64666</v>
      </c>
    </row>
    <row r="15" spans="1:7" ht="13.5">
      <c r="A15" s="2" t="s">
        <v>75</v>
      </c>
      <c r="B15" s="22">
        <v>12992</v>
      </c>
      <c r="C15" s="22">
        <v>15209</v>
      </c>
      <c r="D15" s="22">
        <v>14690</v>
      </c>
      <c r="E15" s="22">
        <v>13910</v>
      </c>
      <c r="F15" s="22">
        <v>14926</v>
      </c>
      <c r="G15" s="22">
        <v>13571</v>
      </c>
    </row>
    <row r="16" spans="1:7" ht="13.5">
      <c r="A16" s="2" t="s">
        <v>76</v>
      </c>
      <c r="B16" s="22">
        <v>22680</v>
      </c>
      <c r="C16" s="22">
        <v>25709</v>
      </c>
      <c r="D16" s="22">
        <v>21753</v>
      </c>
      <c r="E16" s="22">
        <v>20293</v>
      </c>
      <c r="F16" s="22">
        <v>18235</v>
      </c>
      <c r="G16" s="22">
        <v>21434</v>
      </c>
    </row>
    <row r="17" spans="1:7" ht="13.5">
      <c r="A17" s="2" t="s">
        <v>77</v>
      </c>
      <c r="B17" s="22">
        <v>5469</v>
      </c>
      <c r="C17" s="22">
        <v>7101</v>
      </c>
      <c r="D17" s="22">
        <v>7855</v>
      </c>
      <c r="E17" s="22">
        <v>7251</v>
      </c>
      <c r="F17" s="22">
        <v>6897</v>
      </c>
      <c r="G17" s="22"/>
    </row>
    <row r="18" spans="1:7" ht="13.5">
      <c r="A18" s="2" t="s">
        <v>78</v>
      </c>
      <c r="B18" s="22">
        <v>1013</v>
      </c>
      <c r="C18" s="22">
        <v>1102</v>
      </c>
      <c r="D18" s="22">
        <v>873</v>
      </c>
      <c r="E18" s="22">
        <v>171</v>
      </c>
      <c r="F18" s="22">
        <v>88</v>
      </c>
      <c r="G18" s="22">
        <v>107</v>
      </c>
    </row>
    <row r="19" spans="1:7" ht="13.5">
      <c r="A19" s="2" t="s">
        <v>79</v>
      </c>
      <c r="B19" s="22"/>
      <c r="C19" s="22">
        <v>1797</v>
      </c>
      <c r="D19" s="22"/>
      <c r="E19" s="22">
        <v>1070</v>
      </c>
      <c r="F19" s="22">
        <v>208</v>
      </c>
      <c r="G19" s="22">
        <v>4161</v>
      </c>
    </row>
    <row r="20" spans="1:7" ht="13.5">
      <c r="A20" s="2" t="s">
        <v>80</v>
      </c>
      <c r="B20" s="22">
        <v>5116</v>
      </c>
      <c r="C20" s="22">
        <v>9294</v>
      </c>
      <c r="D20" s="22">
        <v>9126</v>
      </c>
      <c r="E20" s="22">
        <v>3438</v>
      </c>
      <c r="F20" s="22">
        <v>4287</v>
      </c>
      <c r="G20" s="22">
        <v>4805</v>
      </c>
    </row>
    <row r="21" spans="1:7" ht="13.5">
      <c r="A21" s="2" t="s">
        <v>81</v>
      </c>
      <c r="B21" s="22">
        <v>7189</v>
      </c>
      <c r="C21" s="22">
        <v>5707</v>
      </c>
      <c r="D21" s="22">
        <v>5371</v>
      </c>
      <c r="E21" s="22">
        <v>9138</v>
      </c>
      <c r="F21" s="22">
        <v>6428</v>
      </c>
      <c r="G21" s="22">
        <v>9022</v>
      </c>
    </row>
    <row r="22" spans="1:7" ht="13.5">
      <c r="A22" s="2" t="s">
        <v>82</v>
      </c>
      <c r="B22" s="22">
        <v>-2779</v>
      </c>
      <c r="C22" s="22">
        <v>-2813</v>
      </c>
      <c r="D22" s="22">
        <v>-3649</v>
      </c>
      <c r="E22" s="22">
        <v>-2731</v>
      </c>
      <c r="F22" s="22">
        <v>-3739</v>
      </c>
      <c r="G22" s="22">
        <v>-3226</v>
      </c>
    </row>
    <row r="23" spans="1:7" ht="13.5">
      <c r="A23" s="2" t="s">
        <v>83</v>
      </c>
      <c r="B23" s="22">
        <v>461984</v>
      </c>
      <c r="C23" s="22">
        <v>420184</v>
      </c>
      <c r="D23" s="22">
        <v>511872</v>
      </c>
      <c r="E23" s="22">
        <v>480380</v>
      </c>
      <c r="F23" s="22">
        <v>475746</v>
      </c>
      <c r="G23" s="22">
        <v>527715</v>
      </c>
    </row>
    <row r="24" spans="1:7" ht="13.5">
      <c r="A24" s="3" t="s">
        <v>84</v>
      </c>
      <c r="B24" s="22">
        <v>391858</v>
      </c>
      <c r="C24" s="22">
        <v>402557</v>
      </c>
      <c r="D24" s="22">
        <v>402449</v>
      </c>
      <c r="E24" s="22">
        <v>402028</v>
      </c>
      <c r="F24" s="22">
        <v>379512</v>
      </c>
      <c r="G24" s="22">
        <v>377042</v>
      </c>
    </row>
    <row r="25" spans="1:7" ht="13.5">
      <c r="A25" s="4" t="s">
        <v>85</v>
      </c>
      <c r="B25" s="22">
        <v>-231382</v>
      </c>
      <c r="C25" s="22">
        <v>-228804</v>
      </c>
      <c r="D25" s="22">
        <v>-218728</v>
      </c>
      <c r="E25" s="22">
        <v>-210092</v>
      </c>
      <c r="F25" s="22">
        <v>-200661</v>
      </c>
      <c r="G25" s="22">
        <v>-190902</v>
      </c>
    </row>
    <row r="26" spans="1:7" ht="13.5">
      <c r="A26" s="4" t="s">
        <v>86</v>
      </c>
      <c r="B26" s="22">
        <v>160475</v>
      </c>
      <c r="C26" s="22">
        <v>173752</v>
      </c>
      <c r="D26" s="22">
        <v>183721</v>
      </c>
      <c r="E26" s="22">
        <v>191936</v>
      </c>
      <c r="F26" s="22">
        <v>178851</v>
      </c>
      <c r="G26" s="22">
        <v>186139</v>
      </c>
    </row>
    <row r="27" spans="1:7" ht="13.5">
      <c r="A27" s="3" t="s">
        <v>87</v>
      </c>
      <c r="B27" s="22">
        <v>16742</v>
      </c>
      <c r="C27" s="22">
        <v>16834</v>
      </c>
      <c r="D27" s="22">
        <v>16603</v>
      </c>
      <c r="E27" s="22">
        <v>16306</v>
      </c>
      <c r="F27" s="22">
        <v>16135</v>
      </c>
      <c r="G27" s="22">
        <v>15795</v>
      </c>
    </row>
    <row r="28" spans="1:7" ht="13.5">
      <c r="A28" s="4" t="s">
        <v>85</v>
      </c>
      <c r="B28" s="22">
        <v>-13583</v>
      </c>
      <c r="C28" s="22">
        <v>-13327</v>
      </c>
      <c r="D28" s="22">
        <v>-12809</v>
      </c>
      <c r="E28" s="22">
        <v>-12484</v>
      </c>
      <c r="F28" s="22">
        <v>-12120</v>
      </c>
      <c r="G28" s="22">
        <v>-11531</v>
      </c>
    </row>
    <row r="29" spans="1:7" ht="13.5">
      <c r="A29" s="4" t="s">
        <v>88</v>
      </c>
      <c r="B29" s="22">
        <v>3159</v>
      </c>
      <c r="C29" s="22">
        <v>3507</v>
      </c>
      <c r="D29" s="22">
        <v>3794</v>
      </c>
      <c r="E29" s="22">
        <v>3822</v>
      </c>
      <c r="F29" s="22">
        <v>4015</v>
      </c>
      <c r="G29" s="22">
        <v>4263</v>
      </c>
    </row>
    <row r="30" spans="1:7" ht="13.5">
      <c r="A30" s="3" t="s">
        <v>89</v>
      </c>
      <c r="B30" s="22">
        <v>509139</v>
      </c>
      <c r="C30" s="22">
        <v>561997</v>
      </c>
      <c r="D30" s="22">
        <v>566564</v>
      </c>
      <c r="E30" s="22">
        <v>543014</v>
      </c>
      <c r="F30" s="22">
        <v>556180</v>
      </c>
      <c r="G30" s="22">
        <v>561951</v>
      </c>
    </row>
    <row r="31" spans="1:7" ht="13.5">
      <c r="A31" s="4" t="s">
        <v>85</v>
      </c>
      <c r="B31" s="22">
        <v>-448462</v>
      </c>
      <c r="C31" s="22">
        <v>-483543</v>
      </c>
      <c r="D31" s="22">
        <v>-466510</v>
      </c>
      <c r="E31" s="22">
        <v>-447679</v>
      </c>
      <c r="F31" s="22">
        <v>-446668</v>
      </c>
      <c r="G31" s="22">
        <v>-435014</v>
      </c>
    </row>
    <row r="32" spans="1:7" ht="13.5">
      <c r="A32" s="4" t="s">
        <v>90</v>
      </c>
      <c r="B32" s="22">
        <v>60676</v>
      </c>
      <c r="C32" s="22">
        <v>78454</v>
      </c>
      <c r="D32" s="22">
        <v>100053</v>
      </c>
      <c r="E32" s="22">
        <v>95335</v>
      </c>
      <c r="F32" s="22">
        <v>109511</v>
      </c>
      <c r="G32" s="22">
        <v>126936</v>
      </c>
    </row>
    <row r="33" spans="1:7" ht="13.5">
      <c r="A33" s="3" t="s">
        <v>91</v>
      </c>
      <c r="B33" s="22">
        <v>1307</v>
      </c>
      <c r="C33" s="22">
        <v>1388</v>
      </c>
      <c r="D33" s="22">
        <v>1441</v>
      </c>
      <c r="E33" s="22">
        <v>1489</v>
      </c>
      <c r="F33" s="22">
        <v>1532</v>
      </c>
      <c r="G33" s="22">
        <v>1555</v>
      </c>
    </row>
    <row r="34" spans="1:7" ht="13.5">
      <c r="A34" s="4" t="s">
        <v>85</v>
      </c>
      <c r="B34" s="22">
        <v>-1239</v>
      </c>
      <c r="C34" s="22">
        <v>-1291</v>
      </c>
      <c r="D34" s="22">
        <v>-1354</v>
      </c>
      <c r="E34" s="22">
        <v>-1370</v>
      </c>
      <c r="F34" s="22">
        <v>-1373</v>
      </c>
      <c r="G34" s="22">
        <v>-1342</v>
      </c>
    </row>
    <row r="35" spans="1:7" ht="13.5">
      <c r="A35" s="4" t="s">
        <v>92</v>
      </c>
      <c r="B35" s="22">
        <v>68</v>
      </c>
      <c r="C35" s="22">
        <v>97</v>
      </c>
      <c r="D35" s="22">
        <v>87</v>
      </c>
      <c r="E35" s="22">
        <v>119</v>
      </c>
      <c r="F35" s="22">
        <v>159</v>
      </c>
      <c r="G35" s="22">
        <v>213</v>
      </c>
    </row>
    <row r="36" spans="1:7" ht="13.5">
      <c r="A36" s="3" t="s">
        <v>93</v>
      </c>
      <c r="B36" s="22">
        <v>32822</v>
      </c>
      <c r="C36" s="22">
        <v>32883</v>
      </c>
      <c r="D36" s="22">
        <v>32753</v>
      </c>
      <c r="E36" s="22">
        <v>33173</v>
      </c>
      <c r="F36" s="22">
        <v>33613</v>
      </c>
      <c r="G36" s="22">
        <v>32225</v>
      </c>
    </row>
    <row r="37" spans="1:7" ht="13.5">
      <c r="A37" s="4" t="s">
        <v>85</v>
      </c>
      <c r="B37" s="22">
        <v>-28442</v>
      </c>
      <c r="C37" s="22">
        <v>-28327</v>
      </c>
      <c r="D37" s="22">
        <v>-28240</v>
      </c>
      <c r="E37" s="22">
        <v>-28642</v>
      </c>
      <c r="F37" s="22">
        <v>-27839</v>
      </c>
      <c r="G37" s="22">
        <v>-26124</v>
      </c>
    </row>
    <row r="38" spans="1:7" ht="13.5">
      <c r="A38" s="4" t="s">
        <v>94</v>
      </c>
      <c r="B38" s="22">
        <v>4379</v>
      </c>
      <c r="C38" s="22">
        <v>4555</v>
      </c>
      <c r="D38" s="22">
        <v>4512</v>
      </c>
      <c r="E38" s="22">
        <v>4531</v>
      </c>
      <c r="F38" s="22">
        <v>5773</v>
      </c>
      <c r="G38" s="22">
        <v>6101</v>
      </c>
    </row>
    <row r="39" spans="1:7" ht="13.5">
      <c r="A39" s="3" t="s">
        <v>95</v>
      </c>
      <c r="B39" s="22">
        <v>85181</v>
      </c>
      <c r="C39" s="22">
        <v>85200</v>
      </c>
      <c r="D39" s="22">
        <v>85182</v>
      </c>
      <c r="E39" s="22">
        <v>85185</v>
      </c>
      <c r="F39" s="22">
        <v>85224</v>
      </c>
      <c r="G39" s="22">
        <v>85499</v>
      </c>
    </row>
    <row r="40" spans="1:7" ht="13.5">
      <c r="A40" s="3" t="s">
        <v>96</v>
      </c>
      <c r="B40" s="22">
        <v>1439</v>
      </c>
      <c r="C40" s="22">
        <v>7210</v>
      </c>
      <c r="D40" s="22">
        <v>6884</v>
      </c>
      <c r="E40" s="22">
        <v>6540</v>
      </c>
      <c r="F40" s="22">
        <v>651</v>
      </c>
      <c r="G40" s="22"/>
    </row>
    <row r="41" spans="1:7" ht="13.5">
      <c r="A41" s="4" t="s">
        <v>85</v>
      </c>
      <c r="B41" s="22">
        <v>-686</v>
      </c>
      <c r="C41" s="22">
        <v>-1072</v>
      </c>
      <c r="D41" s="22">
        <v>-576</v>
      </c>
      <c r="E41" s="22">
        <v>-191</v>
      </c>
      <c r="F41" s="22">
        <v>-39</v>
      </c>
      <c r="G41" s="22"/>
    </row>
    <row r="42" spans="1:7" ht="13.5">
      <c r="A42" s="4" t="s">
        <v>96</v>
      </c>
      <c r="B42" s="22">
        <v>752</v>
      </c>
      <c r="C42" s="22">
        <v>6138</v>
      </c>
      <c r="D42" s="22">
        <v>6308</v>
      </c>
      <c r="E42" s="22">
        <v>6348</v>
      </c>
      <c r="F42" s="22">
        <v>611</v>
      </c>
      <c r="G42" s="22"/>
    </row>
    <row r="43" spans="1:7" ht="13.5">
      <c r="A43" s="3" t="s">
        <v>97</v>
      </c>
      <c r="B43" s="22">
        <v>10025</v>
      </c>
      <c r="C43" s="22">
        <v>15670</v>
      </c>
      <c r="D43" s="22">
        <v>13707</v>
      </c>
      <c r="E43" s="22">
        <v>18571</v>
      </c>
      <c r="F43" s="22">
        <v>25698</v>
      </c>
      <c r="G43" s="22">
        <v>4869</v>
      </c>
    </row>
    <row r="44" spans="1:7" ht="13.5">
      <c r="A44" s="3" t="s">
        <v>98</v>
      </c>
      <c r="B44" s="22">
        <v>324720</v>
      </c>
      <c r="C44" s="22">
        <v>367376</v>
      </c>
      <c r="D44" s="22">
        <v>397367</v>
      </c>
      <c r="E44" s="22">
        <v>405851</v>
      </c>
      <c r="F44" s="22">
        <v>409844</v>
      </c>
      <c r="G44" s="22">
        <v>414023</v>
      </c>
    </row>
    <row r="45" spans="1:7" ht="13.5">
      <c r="A45" s="3" t="s">
        <v>99</v>
      </c>
      <c r="B45" s="22">
        <v>266</v>
      </c>
      <c r="C45" s="22">
        <v>193</v>
      </c>
      <c r="D45" s="22">
        <v>25</v>
      </c>
      <c r="E45" s="22">
        <v>29</v>
      </c>
      <c r="F45" s="22">
        <v>39</v>
      </c>
      <c r="G45" s="22">
        <v>51</v>
      </c>
    </row>
    <row r="46" spans="1:7" ht="13.5">
      <c r="A46" s="3" t="s">
        <v>100</v>
      </c>
      <c r="B46" s="22">
        <v>313</v>
      </c>
      <c r="C46" s="22">
        <v>222</v>
      </c>
      <c r="D46" s="22">
        <v>222</v>
      </c>
      <c r="E46" s="22">
        <v>222</v>
      </c>
      <c r="F46" s="22">
        <v>180</v>
      </c>
      <c r="G46" s="22">
        <v>180</v>
      </c>
    </row>
    <row r="47" spans="1:7" ht="13.5">
      <c r="A47" s="3" t="s">
        <v>101</v>
      </c>
      <c r="B47" s="22">
        <v>6489</v>
      </c>
      <c r="C47" s="22">
        <v>6069</v>
      </c>
      <c r="D47" s="22">
        <v>7858</v>
      </c>
      <c r="E47" s="22">
        <v>10568</v>
      </c>
      <c r="F47" s="22">
        <v>14885</v>
      </c>
      <c r="G47" s="22">
        <v>16939</v>
      </c>
    </row>
    <row r="48" spans="1:7" ht="13.5">
      <c r="A48" s="3" t="s">
        <v>81</v>
      </c>
      <c r="B48" s="22">
        <v>985</v>
      </c>
      <c r="C48" s="22">
        <v>1021</v>
      </c>
      <c r="D48" s="22">
        <v>646</v>
      </c>
      <c r="E48" s="22">
        <v>680</v>
      </c>
      <c r="F48" s="22">
        <v>717</v>
      </c>
      <c r="G48" s="22">
        <v>745</v>
      </c>
    </row>
    <row r="49" spans="1:7" ht="13.5">
      <c r="A49" s="3" t="s">
        <v>102</v>
      </c>
      <c r="B49" s="22">
        <v>8054</v>
      </c>
      <c r="C49" s="22">
        <v>7507</v>
      </c>
      <c r="D49" s="22">
        <v>8753</v>
      </c>
      <c r="E49" s="22">
        <v>11501</v>
      </c>
      <c r="F49" s="22">
        <v>15823</v>
      </c>
      <c r="G49" s="22">
        <v>17917</v>
      </c>
    </row>
    <row r="50" spans="1:7" ht="13.5">
      <c r="A50" s="3" t="s">
        <v>103</v>
      </c>
      <c r="B50" s="22">
        <v>123019</v>
      </c>
      <c r="C50" s="22">
        <v>99821</v>
      </c>
      <c r="D50" s="22">
        <v>91457</v>
      </c>
      <c r="E50" s="22">
        <v>93825</v>
      </c>
      <c r="F50" s="22">
        <v>94025</v>
      </c>
      <c r="G50" s="22">
        <v>114966</v>
      </c>
    </row>
    <row r="51" spans="1:7" ht="13.5">
      <c r="A51" s="3" t="s">
        <v>104</v>
      </c>
      <c r="B51" s="22">
        <v>234409</v>
      </c>
      <c r="C51" s="22">
        <v>239008</v>
      </c>
      <c r="D51" s="22">
        <v>234981</v>
      </c>
      <c r="E51" s="22">
        <v>230669</v>
      </c>
      <c r="F51" s="22">
        <v>225739</v>
      </c>
      <c r="G51" s="22">
        <v>205490</v>
      </c>
    </row>
    <row r="52" spans="1:7" ht="13.5">
      <c r="A52" s="3" t="s">
        <v>105</v>
      </c>
      <c r="B52" s="22">
        <v>8</v>
      </c>
      <c r="C52" s="22">
        <v>9</v>
      </c>
      <c r="D52" s="22">
        <v>73</v>
      </c>
      <c r="E52" s="22">
        <v>74</v>
      </c>
      <c r="F52" s="22">
        <v>13</v>
      </c>
      <c r="G52" s="22">
        <v>13</v>
      </c>
    </row>
    <row r="53" spans="1:7" ht="13.5">
      <c r="A53" s="3" t="s">
        <v>106</v>
      </c>
      <c r="B53" s="22">
        <v>9414</v>
      </c>
      <c r="C53" s="22">
        <v>119</v>
      </c>
      <c r="D53" s="22">
        <v>131</v>
      </c>
      <c r="E53" s="22">
        <v>154</v>
      </c>
      <c r="F53" s="22">
        <v>147</v>
      </c>
      <c r="G53" s="22">
        <v>1461</v>
      </c>
    </row>
    <row r="54" spans="1:7" ht="13.5">
      <c r="A54" s="3" t="s">
        <v>107</v>
      </c>
      <c r="B54" s="22">
        <v>16</v>
      </c>
      <c r="C54" s="22">
        <v>19</v>
      </c>
      <c r="D54" s="22">
        <v>6</v>
      </c>
      <c r="E54" s="22">
        <v>10</v>
      </c>
      <c r="F54" s="22">
        <v>20</v>
      </c>
      <c r="G54" s="22">
        <v>31</v>
      </c>
    </row>
    <row r="55" spans="1:7" ht="13.5">
      <c r="A55" s="3" t="s">
        <v>108</v>
      </c>
      <c r="B55" s="22">
        <v>22311</v>
      </c>
      <c r="C55" s="22">
        <v>20945</v>
      </c>
      <c r="D55" s="22">
        <v>18376</v>
      </c>
      <c r="E55" s="22">
        <v>13933</v>
      </c>
      <c r="F55" s="22">
        <v>13536</v>
      </c>
      <c r="G55" s="22">
        <v>13762</v>
      </c>
    </row>
    <row r="56" spans="1:7" ht="13.5">
      <c r="A56" s="3" t="s">
        <v>109</v>
      </c>
      <c r="B56" s="22">
        <v>3507</v>
      </c>
      <c r="C56" s="22">
        <v>4368</v>
      </c>
      <c r="D56" s="22">
        <v>1398</v>
      </c>
      <c r="E56" s="22">
        <v>2027</v>
      </c>
      <c r="F56" s="22">
        <v>3631</v>
      </c>
      <c r="G56" s="22">
        <v>3404</v>
      </c>
    </row>
    <row r="57" spans="1:7" ht="13.5">
      <c r="A57" s="3" t="s">
        <v>110</v>
      </c>
      <c r="B57" s="22">
        <v>1859</v>
      </c>
      <c r="C57" s="22">
        <v>2547</v>
      </c>
      <c r="D57" s="22">
        <v>2017</v>
      </c>
      <c r="E57" s="22">
        <v>2142</v>
      </c>
      <c r="F57" s="22">
        <v>2819</v>
      </c>
      <c r="G57" s="22">
        <v>2207</v>
      </c>
    </row>
    <row r="58" spans="1:7" ht="13.5">
      <c r="A58" s="3" t="s">
        <v>111</v>
      </c>
      <c r="B58" s="22">
        <v>27157</v>
      </c>
      <c r="C58" s="22">
        <v>29096</v>
      </c>
      <c r="D58" s="22">
        <v>29490</v>
      </c>
      <c r="E58" s="22">
        <v>30468</v>
      </c>
      <c r="F58" s="22">
        <v>32790</v>
      </c>
      <c r="G58" s="22">
        <v>31303</v>
      </c>
    </row>
    <row r="59" spans="1:7" ht="13.5">
      <c r="A59" s="3" t="s">
        <v>81</v>
      </c>
      <c r="B59" s="22">
        <v>5146</v>
      </c>
      <c r="C59" s="22">
        <v>3738</v>
      </c>
      <c r="D59" s="22">
        <v>3608</v>
      </c>
      <c r="E59" s="22">
        <v>2778</v>
      </c>
      <c r="F59" s="22">
        <v>3450</v>
      </c>
      <c r="G59" s="22">
        <v>6270</v>
      </c>
    </row>
    <row r="60" spans="1:7" ht="13.5">
      <c r="A60" s="3" t="s">
        <v>82</v>
      </c>
      <c r="B60" s="22">
        <v>-7597</v>
      </c>
      <c r="C60" s="22">
        <v>-7493</v>
      </c>
      <c r="D60" s="22">
        <v>-4147</v>
      </c>
      <c r="E60" s="22">
        <v>-4667</v>
      </c>
      <c r="F60" s="22">
        <v>-5841</v>
      </c>
      <c r="G60" s="22">
        <v>-6596</v>
      </c>
    </row>
    <row r="61" spans="1:7" ht="13.5">
      <c r="A61" s="3" t="s">
        <v>112</v>
      </c>
      <c r="B61" s="22">
        <v>419254</v>
      </c>
      <c r="C61" s="22">
        <v>392182</v>
      </c>
      <c r="D61" s="22">
        <v>377393</v>
      </c>
      <c r="E61" s="22">
        <v>371416</v>
      </c>
      <c r="F61" s="22">
        <v>370332</v>
      </c>
      <c r="G61" s="22">
        <v>372317</v>
      </c>
    </row>
    <row r="62" spans="1:7" ht="13.5">
      <c r="A62" s="2" t="s">
        <v>113</v>
      </c>
      <c r="B62" s="22">
        <v>752030</v>
      </c>
      <c r="C62" s="22">
        <v>767066</v>
      </c>
      <c r="D62" s="22">
        <v>783515</v>
      </c>
      <c r="E62" s="22">
        <v>788769</v>
      </c>
      <c r="F62" s="22">
        <v>796000</v>
      </c>
      <c r="G62" s="22">
        <v>804258</v>
      </c>
    </row>
    <row r="63" spans="1:7" ht="14.25" thickBot="1">
      <c r="A63" s="5" t="s">
        <v>114</v>
      </c>
      <c r="B63" s="23">
        <v>1214014</v>
      </c>
      <c r="C63" s="23">
        <v>1187250</v>
      </c>
      <c r="D63" s="23">
        <v>1295387</v>
      </c>
      <c r="E63" s="23">
        <v>1269149</v>
      </c>
      <c r="F63" s="23">
        <v>1271747</v>
      </c>
      <c r="G63" s="23">
        <v>1331973</v>
      </c>
    </row>
    <row r="64" spans="1:7" ht="14.25" thickTop="1">
      <c r="A64" s="2" t="s">
        <v>115</v>
      </c>
      <c r="B64" s="22">
        <v>52348</v>
      </c>
      <c r="C64" s="22">
        <v>61596</v>
      </c>
      <c r="D64" s="22">
        <v>62091</v>
      </c>
      <c r="E64" s="22">
        <v>65293</v>
      </c>
      <c r="F64" s="22">
        <v>86743</v>
      </c>
      <c r="G64" s="22">
        <v>116786</v>
      </c>
    </row>
    <row r="65" spans="1:7" ht="13.5">
      <c r="A65" s="2" t="s">
        <v>116</v>
      </c>
      <c r="B65" s="22">
        <v>23286</v>
      </c>
      <c r="C65" s="22"/>
      <c r="D65" s="22"/>
      <c r="E65" s="22"/>
      <c r="F65" s="22"/>
      <c r="G65" s="22"/>
    </row>
    <row r="66" spans="1:7" ht="13.5">
      <c r="A66" s="2" t="s">
        <v>117</v>
      </c>
      <c r="B66" s="22">
        <v>104725</v>
      </c>
      <c r="C66" s="22">
        <v>126886</v>
      </c>
      <c r="D66" s="22">
        <v>138702</v>
      </c>
      <c r="E66" s="22">
        <v>138287</v>
      </c>
      <c r="F66" s="22">
        <v>121318</v>
      </c>
      <c r="G66" s="22">
        <v>129840</v>
      </c>
    </row>
    <row r="67" spans="1:7" ht="13.5">
      <c r="A67" s="2" t="s">
        <v>118</v>
      </c>
      <c r="B67" s="22">
        <v>62902</v>
      </c>
      <c r="C67" s="22">
        <v>61576</v>
      </c>
      <c r="D67" s="22">
        <v>46248</v>
      </c>
      <c r="E67" s="22">
        <v>37226</v>
      </c>
      <c r="F67" s="22">
        <v>26209</v>
      </c>
      <c r="G67" s="22">
        <v>23039</v>
      </c>
    </row>
    <row r="68" spans="1:7" ht="13.5">
      <c r="A68" s="2" t="s">
        <v>119</v>
      </c>
      <c r="B68" s="22">
        <v>14080</v>
      </c>
      <c r="C68" s="22">
        <v>11080</v>
      </c>
      <c r="D68" s="22">
        <v>9006</v>
      </c>
      <c r="E68" s="22">
        <v>9006</v>
      </c>
      <c r="F68" s="22">
        <v>9006</v>
      </c>
      <c r="G68" s="22">
        <v>2500</v>
      </c>
    </row>
    <row r="69" spans="1:7" ht="13.5">
      <c r="A69" s="2" t="s">
        <v>120</v>
      </c>
      <c r="B69" s="22">
        <v>40000</v>
      </c>
      <c r="C69" s="22"/>
      <c r="D69" s="22">
        <v>30000</v>
      </c>
      <c r="E69" s="22"/>
      <c r="F69" s="22"/>
      <c r="G69" s="22"/>
    </row>
    <row r="70" spans="1:7" ht="13.5">
      <c r="A70" s="2" t="s">
        <v>121</v>
      </c>
      <c r="B70" s="22">
        <v>319</v>
      </c>
      <c r="C70" s="22">
        <v>600</v>
      </c>
      <c r="D70" s="22">
        <v>560</v>
      </c>
      <c r="E70" s="22">
        <v>448</v>
      </c>
      <c r="F70" s="22">
        <v>129</v>
      </c>
      <c r="G70" s="22"/>
    </row>
    <row r="71" spans="1:7" ht="13.5">
      <c r="A71" s="2" t="s">
        <v>122</v>
      </c>
      <c r="B71" s="22">
        <v>16435</v>
      </c>
      <c r="C71" s="22">
        <v>12223</v>
      </c>
      <c r="D71" s="22">
        <v>21682</v>
      </c>
      <c r="E71" s="22">
        <v>12631</v>
      </c>
      <c r="F71" s="22">
        <v>14508</v>
      </c>
      <c r="G71" s="22">
        <v>25405</v>
      </c>
    </row>
    <row r="72" spans="1:7" ht="13.5">
      <c r="A72" s="2" t="s">
        <v>123</v>
      </c>
      <c r="B72" s="22">
        <v>14684</v>
      </c>
      <c r="C72" s="22">
        <v>14106</v>
      </c>
      <c r="D72" s="22">
        <v>15368</v>
      </c>
      <c r="E72" s="22">
        <v>14715</v>
      </c>
      <c r="F72" s="22">
        <v>15330</v>
      </c>
      <c r="G72" s="22">
        <v>15163</v>
      </c>
    </row>
    <row r="73" spans="1:7" ht="13.5">
      <c r="A73" s="2" t="s">
        <v>124</v>
      </c>
      <c r="B73" s="22">
        <v>829</v>
      </c>
      <c r="C73" s="22"/>
      <c r="D73" s="22">
        <v>304</v>
      </c>
      <c r="E73" s="22"/>
      <c r="F73" s="22"/>
      <c r="G73" s="22"/>
    </row>
    <row r="74" spans="1:7" ht="13.5">
      <c r="A74" s="2" t="s">
        <v>125</v>
      </c>
      <c r="B74" s="22">
        <v>1637</v>
      </c>
      <c r="C74" s="22">
        <v>23</v>
      </c>
      <c r="D74" s="22">
        <v>877</v>
      </c>
      <c r="E74" s="22"/>
      <c r="F74" s="22">
        <v>1504</v>
      </c>
      <c r="G74" s="22">
        <v>2455</v>
      </c>
    </row>
    <row r="75" spans="1:7" ht="13.5">
      <c r="A75" s="2" t="s">
        <v>126</v>
      </c>
      <c r="B75" s="22">
        <v>940</v>
      </c>
      <c r="C75" s="22">
        <v>1551</v>
      </c>
      <c r="D75" s="22">
        <v>781</v>
      </c>
      <c r="E75" s="22">
        <v>855</v>
      </c>
      <c r="F75" s="22">
        <v>470</v>
      </c>
      <c r="G75" s="22">
        <v>386</v>
      </c>
    </row>
    <row r="76" spans="1:7" ht="13.5">
      <c r="A76" s="2" t="s">
        <v>127</v>
      </c>
      <c r="B76" s="22">
        <v>941</v>
      </c>
      <c r="C76" s="22">
        <v>713</v>
      </c>
      <c r="D76" s="22">
        <v>836</v>
      </c>
      <c r="E76" s="22">
        <v>802</v>
      </c>
      <c r="F76" s="22">
        <v>863</v>
      </c>
      <c r="G76" s="22">
        <v>1089</v>
      </c>
    </row>
    <row r="77" spans="1:7" ht="13.5">
      <c r="A77" s="2" t="s">
        <v>128</v>
      </c>
      <c r="B77" s="22">
        <v>3804</v>
      </c>
      <c r="C77" s="22">
        <v>3408</v>
      </c>
      <c r="D77" s="22">
        <v>4821</v>
      </c>
      <c r="E77" s="22">
        <v>4452</v>
      </c>
      <c r="F77" s="22">
        <v>5296</v>
      </c>
      <c r="G77" s="22">
        <v>6283</v>
      </c>
    </row>
    <row r="78" spans="1:7" ht="13.5">
      <c r="A78" s="2" t="s">
        <v>129</v>
      </c>
      <c r="B78" s="22">
        <v>89</v>
      </c>
      <c r="C78" s="22">
        <v>136</v>
      </c>
      <c r="D78" s="22">
        <v>163</v>
      </c>
      <c r="E78" s="22">
        <v>155</v>
      </c>
      <c r="F78" s="22">
        <v>207</v>
      </c>
      <c r="G78" s="22">
        <v>180</v>
      </c>
    </row>
    <row r="79" spans="1:7" ht="13.5">
      <c r="A79" s="2" t="s">
        <v>81</v>
      </c>
      <c r="B79" s="22">
        <v>3845</v>
      </c>
      <c r="C79" s="22">
        <v>4677</v>
      </c>
      <c r="D79" s="22">
        <v>6178</v>
      </c>
      <c r="E79" s="22">
        <v>3108</v>
      </c>
      <c r="F79" s="22">
        <v>10505</v>
      </c>
      <c r="G79" s="22">
        <v>11108</v>
      </c>
    </row>
    <row r="80" spans="1:7" ht="13.5">
      <c r="A80" s="2" t="s">
        <v>130</v>
      </c>
      <c r="B80" s="22">
        <v>340871</v>
      </c>
      <c r="C80" s="22">
        <v>298580</v>
      </c>
      <c r="D80" s="22">
        <v>339333</v>
      </c>
      <c r="E80" s="22">
        <v>286982</v>
      </c>
      <c r="F80" s="22">
        <v>292094</v>
      </c>
      <c r="G80" s="22">
        <v>334237</v>
      </c>
    </row>
    <row r="81" spans="1:7" ht="13.5">
      <c r="A81" s="2" t="s">
        <v>131</v>
      </c>
      <c r="B81" s="22">
        <v>100000</v>
      </c>
      <c r="C81" s="22">
        <v>100000</v>
      </c>
      <c r="D81" s="22">
        <v>100000</v>
      </c>
      <c r="E81" s="22">
        <v>100000</v>
      </c>
      <c r="F81" s="22">
        <v>100000</v>
      </c>
      <c r="G81" s="22">
        <v>100000</v>
      </c>
    </row>
    <row r="82" spans="1:7" ht="13.5">
      <c r="A82" s="2" t="s">
        <v>132</v>
      </c>
      <c r="B82" s="22">
        <v>590</v>
      </c>
      <c r="C82" s="22">
        <v>590</v>
      </c>
      <c r="D82" s="22">
        <v>35440</v>
      </c>
      <c r="E82" s="22">
        <v>70440</v>
      </c>
      <c r="F82" s="22">
        <v>70440</v>
      </c>
      <c r="G82" s="22">
        <v>130000</v>
      </c>
    </row>
    <row r="83" spans="1:7" ht="13.5">
      <c r="A83" s="2" t="s">
        <v>133</v>
      </c>
      <c r="B83" s="22">
        <v>89260</v>
      </c>
      <c r="C83" s="22">
        <v>103340</v>
      </c>
      <c r="D83" s="22">
        <v>119182</v>
      </c>
      <c r="E83" s="22">
        <v>98188</v>
      </c>
      <c r="F83" s="22">
        <v>107194</v>
      </c>
      <c r="G83" s="22">
        <v>22500</v>
      </c>
    </row>
    <row r="84" spans="1:7" ht="13.5">
      <c r="A84" s="2" t="s">
        <v>134</v>
      </c>
      <c r="B84" s="22">
        <v>5000</v>
      </c>
      <c r="C84" s="22">
        <v>5000</v>
      </c>
      <c r="D84" s="22">
        <v>5000</v>
      </c>
      <c r="E84" s="22">
        <v>5000</v>
      </c>
      <c r="F84" s="22">
        <v>5000</v>
      </c>
      <c r="G84" s="22">
        <v>5000</v>
      </c>
    </row>
    <row r="85" spans="1:7" ht="13.5">
      <c r="A85" s="2" t="s">
        <v>121</v>
      </c>
      <c r="B85" s="22">
        <v>564</v>
      </c>
      <c r="C85" s="22">
        <v>6503</v>
      </c>
      <c r="D85" s="22">
        <v>6787</v>
      </c>
      <c r="E85" s="22">
        <v>6036</v>
      </c>
      <c r="F85" s="22">
        <v>510</v>
      </c>
      <c r="G85" s="22"/>
    </row>
    <row r="86" spans="1:7" ht="13.5">
      <c r="A86" s="2" t="s">
        <v>135</v>
      </c>
      <c r="B86" s="22">
        <v>11673</v>
      </c>
      <c r="C86" s="22">
        <v>10252</v>
      </c>
      <c r="D86" s="22">
        <v>20408</v>
      </c>
      <c r="E86" s="22">
        <v>16449</v>
      </c>
      <c r="F86" s="22">
        <v>9186</v>
      </c>
      <c r="G86" s="22">
        <v>16889</v>
      </c>
    </row>
    <row r="87" spans="1:7" ht="13.5">
      <c r="A87" s="2" t="s">
        <v>136</v>
      </c>
      <c r="B87" s="22">
        <v>3881</v>
      </c>
      <c r="C87" s="22">
        <v>9009</v>
      </c>
      <c r="D87" s="22">
        <v>8558</v>
      </c>
      <c r="E87" s="22">
        <v>9710</v>
      </c>
      <c r="F87" s="22">
        <v>16618</v>
      </c>
      <c r="G87" s="22">
        <v>18361</v>
      </c>
    </row>
    <row r="88" spans="1:7" ht="13.5">
      <c r="A88" s="2" t="s">
        <v>81</v>
      </c>
      <c r="B88" s="22">
        <v>3147</v>
      </c>
      <c r="C88" s="22">
        <v>5503</v>
      </c>
      <c r="D88" s="22">
        <v>6566</v>
      </c>
      <c r="E88" s="22">
        <v>3989</v>
      </c>
      <c r="F88" s="22">
        <v>3360</v>
      </c>
      <c r="G88" s="22">
        <v>4221</v>
      </c>
    </row>
    <row r="89" spans="1:7" ht="13.5">
      <c r="A89" s="2" t="s">
        <v>137</v>
      </c>
      <c r="B89" s="22">
        <v>214117</v>
      </c>
      <c r="C89" s="22">
        <v>240199</v>
      </c>
      <c r="D89" s="22">
        <v>301942</v>
      </c>
      <c r="E89" s="22">
        <v>309814</v>
      </c>
      <c r="F89" s="22">
        <v>312308</v>
      </c>
      <c r="G89" s="22">
        <v>296972</v>
      </c>
    </row>
    <row r="90" spans="1:7" ht="14.25" thickBot="1">
      <c r="A90" s="5" t="s">
        <v>138</v>
      </c>
      <c r="B90" s="23">
        <v>554988</v>
      </c>
      <c r="C90" s="23">
        <v>538780</v>
      </c>
      <c r="D90" s="23">
        <v>641275</v>
      </c>
      <c r="E90" s="23">
        <v>596797</v>
      </c>
      <c r="F90" s="23">
        <v>604402</v>
      </c>
      <c r="G90" s="23">
        <v>631210</v>
      </c>
    </row>
    <row r="91" spans="1:7" ht="14.25" thickTop="1">
      <c r="A91" s="2" t="s">
        <v>139</v>
      </c>
      <c r="B91" s="22">
        <v>104986</v>
      </c>
      <c r="C91" s="22">
        <v>104986</v>
      </c>
      <c r="D91" s="22">
        <v>104986</v>
      </c>
      <c r="E91" s="22">
        <v>104986</v>
      </c>
      <c r="F91" s="22">
        <v>104986</v>
      </c>
      <c r="G91" s="22">
        <v>104986</v>
      </c>
    </row>
    <row r="92" spans="1:7" ht="13.5">
      <c r="A92" s="3" t="s">
        <v>140</v>
      </c>
      <c r="B92" s="22">
        <v>117738</v>
      </c>
      <c r="C92" s="22">
        <v>117738</v>
      </c>
      <c r="D92" s="22">
        <v>117738</v>
      </c>
      <c r="E92" s="22">
        <v>117738</v>
      </c>
      <c r="F92" s="22">
        <v>117738</v>
      </c>
      <c r="G92" s="22">
        <v>117738</v>
      </c>
    </row>
    <row r="93" spans="1:7" ht="13.5">
      <c r="A93" s="3" t="s">
        <v>141</v>
      </c>
      <c r="B93" s="22">
        <v>117738</v>
      </c>
      <c r="C93" s="22">
        <v>117738</v>
      </c>
      <c r="D93" s="22">
        <v>117738</v>
      </c>
      <c r="E93" s="22">
        <v>117738</v>
      </c>
      <c r="F93" s="22">
        <v>117738</v>
      </c>
      <c r="G93" s="22">
        <v>117747</v>
      </c>
    </row>
    <row r="94" spans="1:7" ht="13.5">
      <c r="A94" s="3" t="s">
        <v>142</v>
      </c>
      <c r="B94" s="22">
        <v>17514</v>
      </c>
      <c r="C94" s="22">
        <v>17514</v>
      </c>
      <c r="D94" s="22">
        <v>17514</v>
      </c>
      <c r="E94" s="22">
        <v>17514</v>
      </c>
      <c r="F94" s="22">
        <v>17514</v>
      </c>
      <c r="G94" s="22">
        <v>17514</v>
      </c>
    </row>
    <row r="95" spans="1:7" ht="13.5">
      <c r="A95" s="4" t="s">
        <v>143</v>
      </c>
      <c r="B95" s="22">
        <v>16</v>
      </c>
      <c r="C95" s="22">
        <v>19</v>
      </c>
      <c r="D95" s="22">
        <v>21</v>
      </c>
      <c r="E95" s="22">
        <v>25</v>
      </c>
      <c r="F95" s="22">
        <v>27</v>
      </c>
      <c r="G95" s="22">
        <v>27</v>
      </c>
    </row>
    <row r="96" spans="1:7" ht="13.5">
      <c r="A96" s="4" t="s">
        <v>144</v>
      </c>
      <c r="B96" s="22">
        <v>2442</v>
      </c>
      <c r="C96" s="22">
        <v>21613</v>
      </c>
      <c r="D96" s="22">
        <v>23269</v>
      </c>
      <c r="E96" s="22">
        <v>10983</v>
      </c>
      <c r="F96" s="22">
        <v>222</v>
      </c>
      <c r="G96" s="22">
        <v>442</v>
      </c>
    </row>
    <row r="97" spans="1:7" ht="13.5">
      <c r="A97" s="4" t="s">
        <v>145</v>
      </c>
      <c r="B97" s="22">
        <v>7934</v>
      </c>
      <c r="C97" s="22">
        <v>7998</v>
      </c>
      <c r="D97" s="22">
        <v>7507</v>
      </c>
      <c r="E97" s="22">
        <v>7605</v>
      </c>
      <c r="F97" s="22">
        <v>7715</v>
      </c>
      <c r="G97" s="22">
        <v>7775</v>
      </c>
    </row>
    <row r="98" spans="1:7" ht="13.5">
      <c r="A98" s="4" t="s">
        <v>146</v>
      </c>
      <c r="B98" s="22">
        <v>400200</v>
      </c>
      <c r="C98" s="22">
        <v>400200</v>
      </c>
      <c r="D98" s="22">
        <v>400200</v>
      </c>
      <c r="E98" s="22">
        <v>400200</v>
      </c>
      <c r="F98" s="22">
        <v>400200</v>
      </c>
      <c r="G98" s="22">
        <v>400200</v>
      </c>
    </row>
    <row r="99" spans="1:7" ht="13.5">
      <c r="A99" s="4" t="s">
        <v>147</v>
      </c>
      <c r="B99" s="22">
        <v>42308</v>
      </c>
      <c r="C99" s="22">
        <v>19577</v>
      </c>
      <c r="D99" s="22">
        <v>31972</v>
      </c>
      <c r="E99" s="22">
        <v>57792</v>
      </c>
      <c r="F99" s="22">
        <v>70208</v>
      </c>
      <c r="G99" s="22">
        <v>79265</v>
      </c>
    </row>
    <row r="100" spans="1:7" ht="13.5">
      <c r="A100" s="3" t="s">
        <v>148</v>
      </c>
      <c r="B100" s="22">
        <v>470416</v>
      </c>
      <c r="C100" s="22">
        <v>466924</v>
      </c>
      <c r="D100" s="22">
        <v>480486</v>
      </c>
      <c r="E100" s="22">
        <v>494122</v>
      </c>
      <c r="F100" s="22">
        <v>495890</v>
      </c>
      <c r="G100" s="22">
        <v>505226</v>
      </c>
    </row>
    <row r="101" spans="1:7" ht="13.5">
      <c r="A101" s="2" t="s">
        <v>149</v>
      </c>
      <c r="B101" s="22">
        <v>-55509</v>
      </c>
      <c r="C101" s="22">
        <v>-55444</v>
      </c>
      <c r="D101" s="22">
        <v>-55422</v>
      </c>
      <c r="E101" s="22">
        <v>-55344</v>
      </c>
      <c r="F101" s="22">
        <v>-55271</v>
      </c>
      <c r="G101" s="22">
        <v>-45863</v>
      </c>
    </row>
    <row r="102" spans="1:7" ht="13.5">
      <c r="A102" s="2" t="s">
        <v>150</v>
      </c>
      <c r="B102" s="22">
        <v>637632</v>
      </c>
      <c r="C102" s="22">
        <v>634205</v>
      </c>
      <c r="D102" s="22">
        <v>647789</v>
      </c>
      <c r="E102" s="22">
        <v>661502</v>
      </c>
      <c r="F102" s="22">
        <v>663343</v>
      </c>
      <c r="G102" s="22">
        <v>682097</v>
      </c>
    </row>
    <row r="103" spans="1:7" ht="13.5">
      <c r="A103" s="2" t="s">
        <v>151</v>
      </c>
      <c r="B103" s="22">
        <v>21235</v>
      </c>
      <c r="C103" s="22">
        <v>13982</v>
      </c>
      <c r="D103" s="22">
        <v>5919</v>
      </c>
      <c r="E103" s="22">
        <v>10296</v>
      </c>
      <c r="F103" s="22">
        <v>3295</v>
      </c>
      <c r="G103" s="22">
        <v>17000</v>
      </c>
    </row>
    <row r="104" spans="1:7" ht="13.5">
      <c r="A104" s="2" t="s">
        <v>152</v>
      </c>
      <c r="B104" s="22">
        <v>157</v>
      </c>
      <c r="C104" s="22">
        <v>281</v>
      </c>
      <c r="D104" s="22">
        <v>402</v>
      </c>
      <c r="E104" s="22">
        <v>553</v>
      </c>
      <c r="F104" s="22">
        <v>705</v>
      </c>
      <c r="G104" s="22">
        <v>1665</v>
      </c>
    </row>
    <row r="105" spans="1:7" ht="13.5">
      <c r="A105" s="2" t="s">
        <v>153</v>
      </c>
      <c r="B105" s="22">
        <v>21393</v>
      </c>
      <c r="C105" s="22">
        <v>14264</v>
      </c>
      <c r="D105" s="22">
        <v>6322</v>
      </c>
      <c r="E105" s="22">
        <v>10849</v>
      </c>
      <c r="F105" s="22">
        <v>4000</v>
      </c>
      <c r="G105" s="22">
        <v>18666</v>
      </c>
    </row>
    <row r="106" spans="1:7" ht="13.5">
      <c r="A106" s="6" t="s">
        <v>154</v>
      </c>
      <c r="B106" s="22">
        <v>659025</v>
      </c>
      <c r="C106" s="22">
        <v>648470</v>
      </c>
      <c r="D106" s="22">
        <v>654111</v>
      </c>
      <c r="E106" s="22">
        <v>672352</v>
      </c>
      <c r="F106" s="22">
        <v>667344</v>
      </c>
      <c r="G106" s="22">
        <v>700763</v>
      </c>
    </row>
    <row r="107" spans="1:7" ht="14.25" thickBot="1">
      <c r="A107" s="7" t="s">
        <v>155</v>
      </c>
      <c r="B107" s="22">
        <v>1214014</v>
      </c>
      <c r="C107" s="22">
        <v>1187250</v>
      </c>
      <c r="D107" s="22">
        <v>1295387</v>
      </c>
      <c r="E107" s="22">
        <v>1269149</v>
      </c>
      <c r="F107" s="22">
        <v>1271747</v>
      </c>
      <c r="G107" s="22">
        <v>1331973</v>
      </c>
    </row>
    <row r="108" spans="1:7" ht="14.25" thickTop="1">
      <c r="A108" s="8"/>
      <c r="B108" s="24"/>
      <c r="C108" s="24"/>
      <c r="D108" s="24"/>
      <c r="E108" s="24"/>
      <c r="F108" s="24"/>
      <c r="G108" s="24"/>
    </row>
    <row r="110" ht="13.5">
      <c r="A110" s="20" t="s">
        <v>160</v>
      </c>
    </row>
    <row r="111" ht="13.5">
      <c r="A111" s="20" t="s">
        <v>161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2014-02-12T05:54:06Z</dcterms:created>
  <dcterms:modified xsi:type="dcterms:W3CDTF">2014-02-12T05:54:15Z</dcterms:modified>
  <cp:category/>
  <cp:version/>
  <cp:contentType/>
  <cp:contentStatus/>
</cp:coreProperties>
</file>