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<sst xmlns="http://schemas.openxmlformats.org/spreadsheetml/2006/main" count="662" uniqueCount="235">
  <si>
    <t>繰延ヘッジ損益</t>
  </si>
  <si>
    <t>土地再評価差額金</t>
  </si>
  <si>
    <t>為替換算調整勘定</t>
  </si>
  <si>
    <t>評価・換算差額等</t>
  </si>
  <si>
    <t>少数株主持分</t>
  </si>
  <si>
    <t>連結・貸借対照表</t>
  </si>
  <si>
    <t>累積四半期</t>
  </si>
  <si>
    <t>2013/04/01</t>
  </si>
  <si>
    <t>減価償却費</t>
  </si>
  <si>
    <t>退職給付引当金の増減額（△は減少）</t>
  </si>
  <si>
    <t>受取利息及び受取配当金</t>
  </si>
  <si>
    <t>為替差損益（△は益）</t>
  </si>
  <si>
    <t>持分法による投資損益（△は益）</t>
  </si>
  <si>
    <t>投資有価証券評価損益（△は益）</t>
  </si>
  <si>
    <t>固定資産売却損益（△は益）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</si>
  <si>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</si>
  <si>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</si>
  <si>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</si>
  <si>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</si>
  <si>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</si>
  <si>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</si>
  <si>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法人税等の支払額又は還付額（△は支払）</t>
  </si>
  <si>
    <t>営業活動によるキャッシュ・フロー</t>
  </si>
  <si>
    <t>固定資産の取得による支出</t>
  </si>
  <si>
    <t>固定資産の売却による収入</t>
  </si>
  <si>
    <t>投資有価証券の取得による支出</t>
  </si>
  <si>
    <t>投資有価証券の売却及び償還による収入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</si>
  <si>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</si>
  <si>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</si>
  <si>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</si>
  <si>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</si>
  <si>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</si>
  <si>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</si>
  <si>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社債の償還による支出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</si>
  <si>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</si>
  <si>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</si>
  <si>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</si>
  <si>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</si>
  <si>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</si>
  <si>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</si>
  <si>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</si>
  <si>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</si>
  <si>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固定資産売却益</t>
  </si>
  <si>
    <t>投資有価証券売却益</t>
  </si>
  <si>
    <t>固定資産売却損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</si>
  <si>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</si>
  <si>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</si>
  <si>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</si>
  <si>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</si>
  <si>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</si>
  <si>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</si>
  <si>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</si>
  <si>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</si>
  <si>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</si>
  <si>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</si>
  <si>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</si>
  <si>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</si>
  <si>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</si>
  <si>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</si>
  <si>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</si>
  <si>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</si>
  <si>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</si>
  <si>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</si>
  <si>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2009/06/26</t>
  </si>
  <si>
    <t>2009/03/31</t>
  </si>
  <si>
    <t>2008/03/31</t>
  </si>
  <si>
    <t>現金及び預金</t>
  </si>
  <si>
    <t>百万円</t>
  </si>
  <si>
    <t>受取手形</t>
  </si>
  <si>
    <t>売掛金</t>
  </si>
  <si>
    <t>商品及び製品</t>
  </si>
  <si>
    <t>仕掛品</t>
  </si>
  <si>
    <t>原材料及び貯蔵品</t>
  </si>
  <si>
    <t>前渡金</t>
  </si>
  <si>
    <t>前払費用</t>
  </si>
  <si>
    <t>繰延税金資産</t>
  </si>
  <si>
    <t>関係会社短期貸付金</t>
  </si>
  <si>
    <t>未収入金</t>
  </si>
  <si>
    <t>その他</t>
  </si>
  <si>
    <t>流動資産</t>
  </si>
  <si>
    <t>建物（純額）</t>
  </si>
  <si>
    <t>構築物（純額）</t>
  </si>
  <si>
    <t>機械及び装置（純額）</t>
  </si>
  <si>
    <t>船舶（純額）</t>
  </si>
  <si>
    <t>車両運搬具（純額）</t>
  </si>
  <si>
    <t>工具、器具及び備品（純額）</t>
  </si>
  <si>
    <t>土地</t>
  </si>
  <si>
    <t>建設仮勘定</t>
  </si>
  <si>
    <t>有形固定資産</t>
  </si>
  <si>
    <t>特許権</t>
  </si>
  <si>
    <t>ソフトウエア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</si>
  <si>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</si>
  <si>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</si>
  <si>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</si>
  <si>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</si>
  <si>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</si>
  <si>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</si>
  <si>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従業員に対する長期貸付金</t>
  </si>
  <si>
    <t>関係会社長期貸付金</t>
  </si>
  <si>
    <t>長期前払費用</t>
  </si>
  <si>
    <t>前払年金費用</t>
  </si>
  <si>
    <t>貸倒引当金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</si>
  <si>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</si>
  <si>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</si>
  <si>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</si>
  <si>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</si>
  <si>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</si>
  <si>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</si>
  <si>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未払金</t>
  </si>
  <si>
    <t>未払費用</t>
  </si>
  <si>
    <t>未払法人税等</t>
  </si>
  <si>
    <t>預り金</t>
  </si>
  <si>
    <t>賞与引当金</t>
  </si>
  <si>
    <t>修繕引当金</t>
  </si>
  <si>
    <t>特別修繕引当金</t>
  </si>
  <si>
    <t>流動負債</t>
  </si>
  <si>
    <t>長期借入金</t>
  </si>
  <si>
    <t>繰延税金負債</t>
  </si>
  <si>
    <t>退職給付引当金</t>
  </si>
  <si>
    <t>債務保証損失引当金</t>
  </si>
  <si>
    <t>関係会社整理損失引当金</t>
  </si>
  <si>
    <t>固定負債</t>
  </si>
  <si>
    <t>負債</t>
  </si>
  <si>
    <t>資本金</t>
  </si>
  <si>
    <t>資本準備金</t>
  </si>
  <si>
    <t>利益準備金</t>
  </si>
  <si>
    <t>特別償却積立金</t>
  </si>
  <si>
    <t>固定資産圧縮積立金</t>
  </si>
  <si>
    <t>別途積立金</t>
  </si>
  <si>
    <t>繰越利益剰余金</t>
  </si>
  <si>
    <t>その他利益剰余金</t>
  </si>
  <si>
    <t>利益剰余金</t>
  </si>
  <si>
    <t>自己株式</t>
  </si>
  <si>
    <t>株主資本</t>
  </si>
  <si>
    <t>その他有価証券評価差額金</t>
  </si>
  <si>
    <t>新株予約権</t>
  </si>
  <si>
    <t>純資産</t>
  </si>
  <si>
    <t>負債純資産</t>
  </si>
  <si>
    <t>証券コード</t>
  </si>
  <si>
    <t>企業名</t>
  </si>
  <si>
    <t>東ソー株式会社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</si>
  <si>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</si>
  <si>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</si>
  <si>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</si>
  <si>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</si>
  <si>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</si>
  <si>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</si>
  <si>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</si>
  <si>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</si>
  <si>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</si>
  <si>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</si>
  <si>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</si>
  <si>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売上高</t>
  </si>
  <si>
    <t>商品及び製品期首たな卸高</t>
  </si>
  <si>
    <t>当期製品製造原価</t>
  </si>
  <si>
    <t>当期商品仕入高</t>
  </si>
  <si>
    <t>合計</t>
  </si>
  <si>
    <t>他勘定振替高</t>
  </si>
  <si>
    <t>商品及び製品期末たな卸高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</si>
  <si>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</si>
  <si>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</si>
  <si>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</si>
  <si>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</si>
  <si>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</si>
  <si>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</si>
  <si>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固定資産賃貸料</t>
  </si>
  <si>
    <t>為替差益</t>
  </si>
  <si>
    <t>受取保険金</t>
  </si>
  <si>
    <t>営業外収益</t>
  </si>
  <si>
    <t>支払利息</t>
  </si>
  <si>
    <t>為替差損</t>
  </si>
  <si>
    <t>塩化ビニルモノマー製造設備停止に係る費用</t>
  </si>
  <si>
    <t>営業外費用</t>
  </si>
  <si>
    <t>経常利益</t>
  </si>
  <si>
    <t>関係会社株式売却益</t>
  </si>
  <si>
    <t>投資損失引当金戻入額</t>
  </si>
  <si>
    <t>損害賠償金収入</t>
  </si>
  <si>
    <t>特別利益</t>
  </si>
  <si>
    <t>固定資産除却損</t>
  </si>
  <si>
    <t>投資有価証券評価損</t>
  </si>
  <si>
    <t>関係会社投資損</t>
  </si>
  <si>
    <t>減損損失</t>
  </si>
  <si>
    <t>爆発火災事故に係る損失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</si>
  <si>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</si>
  <si>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</si>
  <si>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</si>
  <si>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</si>
  <si>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</si>
  <si>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</si>
  <si>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</si>
  <si>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</si>
  <si>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</si>
  <si>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</si>
  <si>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</si>
  <si>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</si>
  <si>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2013/08/12</t>
  </si>
  <si>
    <t>2013/06/30</t>
  </si>
  <si>
    <t>2013/02/13</t>
  </si>
  <si>
    <t>2012/12/31</t>
  </si>
  <si>
    <t>2012/11/12</t>
  </si>
  <si>
    <t>2012/09/30</t>
  </si>
  <si>
    <t>2012/08/10</t>
  </si>
  <si>
    <t>2012/06/30</t>
  </si>
  <si>
    <t>2012/02/10</t>
  </si>
  <si>
    <t>2011/12/31</t>
  </si>
  <si>
    <t>2011/11/11</t>
  </si>
  <si>
    <t>2011/09/30</t>
  </si>
  <si>
    <t>2011/08/12</t>
  </si>
  <si>
    <t>2011/06/30</t>
  </si>
  <si>
    <t>2011/02/10</t>
  </si>
  <si>
    <t>2010/12/31</t>
  </si>
  <si>
    <t>2010/11/12</t>
  </si>
  <si>
    <t>2010/09/30</t>
  </si>
  <si>
    <t>2010/08/11</t>
  </si>
  <si>
    <t>2010/06/30</t>
  </si>
  <si>
    <t>2010/02/10</t>
  </si>
  <si>
    <t>2009/12/31</t>
  </si>
  <si>
    <t>2009/11/11</t>
  </si>
  <si>
    <t>2009/09/30</t>
  </si>
  <si>
    <t>2009/08/11</t>
  </si>
  <si>
    <t>2009/06/30</t>
  </si>
  <si>
    <t>2009/02/13</t>
  </si>
  <si>
    <t>2008/12/31</t>
  </si>
  <si>
    <t>2008/11/11</t>
  </si>
  <si>
    <t>2008/09/30</t>
  </si>
  <si>
    <t>2008/06/30</t>
  </si>
  <si>
    <t>受取手形及び営業未収入金</t>
  </si>
  <si>
    <t>機械装置及び運搬具（純額）</t>
  </si>
  <si>
    <t>その他（純額）</t>
  </si>
  <si>
    <t>支払手形及び買掛金</t>
  </si>
  <si>
    <t>1年内償還予定の社債</t>
  </si>
  <si>
    <t>引当金</t>
  </si>
  <si>
    <t>社債</t>
  </si>
  <si>
    <t>その他の引当金</t>
  </si>
  <si>
    <t>資本剰余金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</si>
</sst>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138</v>
      </c>
      <c r="B2" s="14">
        <v>4042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139</v>
      </c>
      <c r="B3" s="1" t="s">
        <v>140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48</v>
      </c>
      <c r="B4" s="15" t="str">
        <f>HYPERLINK("http://www.kabupro.jp/mark/20140213/S10015MI.htm","四半期報告書")</f>
        <v>四半期報告書</v>
      </c>
      <c r="C4" s="15" t="str">
        <f>HYPERLINK("http://www.kabupro.jp/mark/20131113/S1000GOT.htm","四半期報告書")</f>
        <v>四半期報告書</v>
      </c>
      <c r="D4" s="15" t="str">
        <f>HYPERLINK("http://www.kabupro.jp/mark/20130812/S000E9FE.htm","四半期報告書")</f>
        <v>四半期報告書</v>
      </c>
      <c r="E4" s="15" t="str">
        <f>HYPERLINK("http://www.kabupro.jp/mark/20130627/S000DQ7K.htm","有価証券報告書")</f>
        <v>有価証券報告書</v>
      </c>
      <c r="F4" s="15" t="str">
        <f>HYPERLINK("http://www.kabupro.jp/mark/20140213/S10015MI.htm","四半期報告書")</f>
        <v>四半期報告書</v>
      </c>
      <c r="G4" s="15" t="str">
        <f>HYPERLINK("http://www.kabupro.jp/mark/20131113/S1000GOT.htm","四半期報告書")</f>
        <v>四半期報告書</v>
      </c>
      <c r="H4" s="15" t="str">
        <f>HYPERLINK("http://www.kabupro.jp/mark/20130812/S000E9FE.htm","四半期報告書")</f>
        <v>四半期報告書</v>
      </c>
      <c r="I4" s="15" t="str">
        <f>HYPERLINK("http://www.kabupro.jp/mark/20130627/S000DQ7K.htm","有価証券報告書")</f>
        <v>有価証券報告書</v>
      </c>
      <c r="J4" s="15" t="str">
        <f>HYPERLINK("http://www.kabupro.jp/mark/20130213/S000CUXO.htm","四半期報告書")</f>
        <v>四半期報告書</v>
      </c>
      <c r="K4" s="15" t="str">
        <f>HYPERLINK("http://www.kabupro.jp/mark/20121112/S000C88B.htm","四半期報告書")</f>
        <v>四半期報告書</v>
      </c>
      <c r="L4" s="15" t="str">
        <f>HYPERLINK("http://www.kabupro.jp/mark/20120810/S000BO4A.htm","四半期報告書")</f>
        <v>四半期報告書</v>
      </c>
      <c r="M4" s="15" t="str">
        <f>HYPERLINK("http://www.kabupro.jp/mark/20120628/S000B4GS.htm","有価証券報告書")</f>
        <v>有価証券報告書</v>
      </c>
      <c r="N4" s="15" t="str">
        <f>HYPERLINK("http://www.kabupro.jp/mark/20120210/S000AA5Z.htm","四半期報告書")</f>
        <v>四半期報告書</v>
      </c>
      <c r="O4" s="15" t="str">
        <f>HYPERLINK("http://www.kabupro.jp/mark/20111111/S0009Q19.htm","四半期報告書")</f>
        <v>四半期報告書</v>
      </c>
      <c r="P4" s="15" t="str">
        <f>HYPERLINK("http://www.kabupro.jp/mark/20110812/S00096FY.htm","四半期報告書")</f>
        <v>四半期報告書</v>
      </c>
      <c r="Q4" s="15" t="str">
        <f>HYPERLINK("http://www.kabupro.jp/mark/20110629/S0008RTT.htm","有価証券報告書")</f>
        <v>有価証券報告書</v>
      </c>
      <c r="R4" s="15" t="str">
        <f>HYPERLINK("http://www.kabupro.jp/mark/20110210/S0007S33.htm","四半期報告書")</f>
        <v>四半期報告書</v>
      </c>
      <c r="S4" s="15" t="str">
        <f>HYPERLINK("http://www.kabupro.jp/mark/20101112/S00076V3.htm","四半期報告書")</f>
        <v>四半期報告書</v>
      </c>
      <c r="T4" s="15" t="str">
        <f>HYPERLINK("http://www.kabupro.jp/mark/20100811/S0006KFY.htm","四半期報告書")</f>
        <v>四半期報告書</v>
      </c>
      <c r="U4" s="15" t="str">
        <f>HYPERLINK("http://www.kabupro.jp/mark/20090626/S00037NC.htm","有価証券報告書")</f>
        <v>有価証券報告書</v>
      </c>
      <c r="V4" s="15" t="str">
        <f>HYPERLINK("http://www.kabupro.jp/mark/20100210/S00054HP.htm","四半期報告書")</f>
        <v>四半期報告書</v>
      </c>
      <c r="W4" s="15" t="str">
        <f>HYPERLINK("http://www.kabupro.jp/mark/20091111/S0004IUF.htm","四半期報告書")</f>
        <v>四半期報告書</v>
      </c>
      <c r="X4" s="15" t="str">
        <f>HYPERLINK("http://www.kabupro.jp/mark/20090811/S0003WUT.htm","四半期報告書")</f>
        <v>四半期報告書</v>
      </c>
      <c r="Y4" s="15" t="str">
        <f>HYPERLINK("http://www.kabupro.jp/mark/20090626/S00037NC.htm","有価証券報告書")</f>
        <v>有価証券報告書</v>
      </c>
    </row>
    <row r="5" spans="1:25" ht="14.25" thickBot="1">
      <c r="A5" s="11" t="s">
        <v>49</v>
      </c>
      <c r="B5" s="1" t="s">
        <v>190</v>
      </c>
      <c r="C5" s="1" t="s">
        <v>193</v>
      </c>
      <c r="D5" s="1" t="s">
        <v>195</v>
      </c>
      <c r="E5" s="1" t="s">
        <v>55</v>
      </c>
      <c r="F5" s="1" t="s">
        <v>190</v>
      </c>
      <c r="G5" s="1" t="s">
        <v>193</v>
      </c>
      <c r="H5" s="1" t="s">
        <v>195</v>
      </c>
      <c r="I5" s="1" t="s">
        <v>55</v>
      </c>
      <c r="J5" s="1" t="s">
        <v>197</v>
      </c>
      <c r="K5" s="1" t="s">
        <v>199</v>
      </c>
      <c r="L5" s="1" t="s">
        <v>201</v>
      </c>
      <c r="M5" s="1" t="s">
        <v>59</v>
      </c>
      <c r="N5" s="1" t="s">
        <v>203</v>
      </c>
      <c r="O5" s="1" t="s">
        <v>205</v>
      </c>
      <c r="P5" s="1" t="s">
        <v>207</v>
      </c>
      <c r="Q5" s="1" t="s">
        <v>61</v>
      </c>
      <c r="R5" s="1" t="s">
        <v>209</v>
      </c>
      <c r="S5" s="1" t="s">
        <v>211</v>
      </c>
      <c r="T5" s="1" t="s">
        <v>213</v>
      </c>
      <c r="U5" s="1" t="s">
        <v>63</v>
      </c>
      <c r="V5" s="1" t="s">
        <v>215</v>
      </c>
      <c r="W5" s="1" t="s">
        <v>217</v>
      </c>
      <c r="X5" s="1" t="s">
        <v>219</v>
      </c>
      <c r="Y5" s="1" t="s">
        <v>63</v>
      </c>
    </row>
    <row r="6" spans="1:25" ht="15" thickBot="1" thickTop="1">
      <c r="A6" s="10" t="s">
        <v>50</v>
      </c>
      <c r="B6" s="18" t="s">
        <v>47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51</v>
      </c>
      <c r="B7" s="14" t="s">
        <v>6</v>
      </c>
      <c r="C7" s="14" t="s">
        <v>6</v>
      </c>
      <c r="D7" s="14" t="s">
        <v>6</v>
      </c>
      <c r="E7" s="16" t="s">
        <v>56</v>
      </c>
      <c r="F7" s="14" t="s">
        <v>6</v>
      </c>
      <c r="G7" s="14" t="s">
        <v>6</v>
      </c>
      <c r="H7" s="14" t="s">
        <v>6</v>
      </c>
      <c r="I7" s="16" t="s">
        <v>56</v>
      </c>
      <c r="J7" s="14" t="s">
        <v>6</v>
      </c>
      <c r="K7" s="14" t="s">
        <v>6</v>
      </c>
      <c r="L7" s="14" t="s">
        <v>6</v>
      </c>
      <c r="M7" s="16" t="s">
        <v>56</v>
      </c>
      <c r="N7" s="14" t="s">
        <v>6</v>
      </c>
      <c r="O7" s="14" t="s">
        <v>6</v>
      </c>
      <c r="P7" s="14" t="s">
        <v>6</v>
      </c>
      <c r="Q7" s="16" t="s">
        <v>56</v>
      </c>
      <c r="R7" s="14" t="s">
        <v>6</v>
      </c>
      <c r="S7" s="14" t="s">
        <v>6</v>
      </c>
      <c r="T7" s="14" t="s">
        <v>6</v>
      </c>
      <c r="U7" s="16" t="s">
        <v>56</v>
      </c>
      <c r="V7" s="14" t="s">
        <v>6</v>
      </c>
      <c r="W7" s="14" t="s">
        <v>6</v>
      </c>
      <c r="X7" s="14" t="s">
        <v>6</v>
      </c>
      <c r="Y7" s="16" t="s">
        <v>56</v>
      </c>
    </row>
    <row r="8" spans="1:25" ht="13.5">
      <c r="A8" s="13" t="s">
        <v>52</v>
      </c>
      <c r="B8" s="1" t="s">
        <v>7</v>
      </c>
      <c r="C8" s="1" t="s">
        <v>7</v>
      </c>
      <c r="D8" s="1" t="s">
        <v>7</v>
      </c>
      <c r="E8" s="17" t="s">
        <v>144</v>
      </c>
      <c r="F8" s="1" t="s">
        <v>144</v>
      </c>
      <c r="G8" s="1" t="s">
        <v>144</v>
      </c>
      <c r="H8" s="1" t="s">
        <v>144</v>
      </c>
      <c r="I8" s="17" t="s">
        <v>145</v>
      </c>
      <c r="J8" s="1" t="s">
        <v>145</v>
      </c>
      <c r="K8" s="1" t="s">
        <v>145</v>
      </c>
      <c r="L8" s="1" t="s">
        <v>145</v>
      </c>
      <c r="M8" s="17" t="s">
        <v>146</v>
      </c>
      <c r="N8" s="1" t="s">
        <v>146</v>
      </c>
      <c r="O8" s="1" t="s">
        <v>146</v>
      </c>
      <c r="P8" s="1" t="s">
        <v>146</v>
      </c>
      <c r="Q8" s="17" t="s">
        <v>147</v>
      </c>
      <c r="R8" s="1" t="s">
        <v>147</v>
      </c>
      <c r="S8" s="1" t="s">
        <v>147</v>
      </c>
      <c r="T8" s="1" t="s">
        <v>147</v>
      </c>
      <c r="U8" s="17" t="s">
        <v>148</v>
      </c>
      <c r="V8" s="1" t="s">
        <v>148</v>
      </c>
      <c r="W8" s="1" t="s">
        <v>148</v>
      </c>
      <c r="X8" s="1" t="s">
        <v>148</v>
      </c>
      <c r="Y8" s="17" t="s">
        <v>149</v>
      </c>
    </row>
    <row r="9" spans="1:25" ht="13.5">
      <c r="A9" s="13" t="s">
        <v>53</v>
      </c>
      <c r="B9" s="1" t="s">
        <v>192</v>
      </c>
      <c r="C9" s="1" t="s">
        <v>194</v>
      </c>
      <c r="D9" s="1" t="s">
        <v>196</v>
      </c>
      <c r="E9" s="17" t="s">
        <v>57</v>
      </c>
      <c r="F9" s="1" t="s">
        <v>198</v>
      </c>
      <c r="G9" s="1" t="s">
        <v>200</v>
      </c>
      <c r="H9" s="1" t="s">
        <v>202</v>
      </c>
      <c r="I9" s="17" t="s">
        <v>58</v>
      </c>
      <c r="J9" s="1" t="s">
        <v>204</v>
      </c>
      <c r="K9" s="1" t="s">
        <v>206</v>
      </c>
      <c r="L9" s="1" t="s">
        <v>208</v>
      </c>
      <c r="M9" s="17" t="s">
        <v>60</v>
      </c>
      <c r="N9" s="1" t="s">
        <v>210</v>
      </c>
      <c r="O9" s="1" t="s">
        <v>212</v>
      </c>
      <c r="P9" s="1" t="s">
        <v>214</v>
      </c>
      <c r="Q9" s="17" t="s">
        <v>62</v>
      </c>
      <c r="R9" s="1" t="s">
        <v>216</v>
      </c>
      <c r="S9" s="1" t="s">
        <v>218</v>
      </c>
      <c r="T9" s="1" t="s">
        <v>220</v>
      </c>
      <c r="U9" s="17" t="s">
        <v>64</v>
      </c>
      <c r="V9" s="1" t="s">
        <v>222</v>
      </c>
      <c r="W9" s="1" t="s">
        <v>224</v>
      </c>
      <c r="X9" s="1" t="s">
        <v>225</v>
      </c>
      <c r="Y9" s="17" t="s">
        <v>65</v>
      </c>
    </row>
    <row r="10" spans="1:25" ht="14.25" thickBot="1">
      <c r="A10" s="13" t="s">
        <v>54</v>
      </c>
      <c r="B10" s="1" t="s">
        <v>67</v>
      </c>
      <c r="C10" s="1" t="s">
        <v>67</v>
      </c>
      <c r="D10" s="1" t="s">
        <v>67</v>
      </c>
      <c r="E10" s="17" t="s">
        <v>67</v>
      </c>
      <c r="F10" s="1" t="s">
        <v>67</v>
      </c>
      <c r="G10" s="1" t="s">
        <v>67</v>
      </c>
      <c r="H10" s="1" t="s">
        <v>67</v>
      </c>
      <c r="I10" s="17" t="s">
        <v>67</v>
      </c>
      <c r="J10" s="1" t="s">
        <v>67</v>
      </c>
      <c r="K10" s="1" t="s">
        <v>67</v>
      </c>
      <c r="L10" s="1" t="s">
        <v>67</v>
      </c>
      <c r="M10" s="17" t="s">
        <v>67</v>
      </c>
      <c r="N10" s="1" t="s">
        <v>67</v>
      </c>
      <c r="O10" s="1" t="s">
        <v>67</v>
      </c>
      <c r="P10" s="1" t="s">
        <v>67</v>
      </c>
      <c r="Q10" s="17" t="s">
        <v>67</v>
      </c>
      <c r="R10" s="1" t="s">
        <v>67</v>
      </c>
      <c r="S10" s="1" t="s">
        <v>67</v>
      </c>
      <c r="T10" s="1" t="s">
        <v>67</v>
      </c>
      <c r="U10" s="17" t="s">
        <v>67</v>
      </c>
      <c r="V10" s="1" t="s">
        <v>67</v>
      </c>
      <c r="W10" s="1" t="s">
        <v>67</v>
      </c>
      <c r="X10" s="1" t="s">
        <v>67</v>
      </c>
      <c r="Y10" s="17" t="s">
        <v>67</v>
      </c>
    </row>
    <row r="11" spans="1:25" ht="14.25" thickTop="1">
      <c r="A11" s="30" t="s">
        <v>152</v>
      </c>
      <c r="B11" s="27">
        <v>560496</v>
      </c>
      <c r="C11" s="27">
        <v>365652</v>
      </c>
      <c r="D11" s="27">
        <v>175048</v>
      </c>
      <c r="E11" s="21">
        <v>668494</v>
      </c>
      <c r="F11" s="27">
        <v>474401</v>
      </c>
      <c r="G11" s="27">
        <v>311794</v>
      </c>
      <c r="H11" s="27">
        <v>150502</v>
      </c>
      <c r="I11" s="21">
        <v>687131</v>
      </c>
      <c r="J11" s="27">
        <v>525066</v>
      </c>
      <c r="K11" s="27">
        <v>367740</v>
      </c>
      <c r="L11" s="27">
        <v>183314</v>
      </c>
      <c r="M11" s="21">
        <v>684398</v>
      </c>
      <c r="N11" s="27">
        <v>495910</v>
      </c>
      <c r="O11" s="27">
        <v>322135</v>
      </c>
      <c r="P11" s="27">
        <v>155308</v>
      </c>
      <c r="Q11" s="21">
        <v>628706</v>
      </c>
      <c r="R11" s="27">
        <v>453452</v>
      </c>
      <c r="S11" s="27">
        <v>297737</v>
      </c>
      <c r="T11" s="27">
        <v>134005</v>
      </c>
      <c r="U11" s="21">
        <v>733505</v>
      </c>
      <c r="V11" s="27">
        <v>594556</v>
      </c>
      <c r="W11" s="27">
        <v>425775</v>
      </c>
      <c r="X11" s="27">
        <v>193281</v>
      </c>
      <c r="Y11" s="21">
        <v>827394</v>
      </c>
    </row>
    <row r="12" spans="1:25" ht="13.5">
      <c r="A12" s="7" t="s">
        <v>159</v>
      </c>
      <c r="B12" s="28">
        <v>457454</v>
      </c>
      <c r="C12" s="28">
        <v>298120</v>
      </c>
      <c r="D12" s="28">
        <v>143970</v>
      </c>
      <c r="E12" s="22">
        <v>549913</v>
      </c>
      <c r="F12" s="28">
        <v>393950</v>
      </c>
      <c r="G12" s="28">
        <v>260923</v>
      </c>
      <c r="H12" s="28">
        <v>129166</v>
      </c>
      <c r="I12" s="22">
        <v>567614</v>
      </c>
      <c r="J12" s="28">
        <v>432204</v>
      </c>
      <c r="K12" s="28">
        <v>296876</v>
      </c>
      <c r="L12" s="28">
        <v>148145</v>
      </c>
      <c r="M12" s="22">
        <v>552613</v>
      </c>
      <c r="N12" s="28">
        <v>402055</v>
      </c>
      <c r="O12" s="28">
        <v>263598</v>
      </c>
      <c r="P12" s="28">
        <v>126765</v>
      </c>
      <c r="Q12" s="22">
        <v>517754</v>
      </c>
      <c r="R12" s="28">
        <v>377028</v>
      </c>
      <c r="S12" s="28">
        <v>246778</v>
      </c>
      <c r="T12" s="28">
        <v>114517</v>
      </c>
      <c r="U12" s="22">
        <v>648197</v>
      </c>
      <c r="V12" s="28">
        <v>520152</v>
      </c>
      <c r="W12" s="28">
        <v>358149</v>
      </c>
      <c r="X12" s="28">
        <v>162409</v>
      </c>
      <c r="Y12" s="22">
        <v>662072</v>
      </c>
    </row>
    <row r="13" spans="1:25" ht="13.5">
      <c r="A13" s="7" t="s">
        <v>160</v>
      </c>
      <c r="B13" s="28">
        <v>103041</v>
      </c>
      <c r="C13" s="28">
        <v>67531</v>
      </c>
      <c r="D13" s="28">
        <v>31078</v>
      </c>
      <c r="E13" s="22">
        <v>118580</v>
      </c>
      <c r="F13" s="28">
        <v>80451</v>
      </c>
      <c r="G13" s="28">
        <v>50871</v>
      </c>
      <c r="H13" s="28">
        <v>21335</v>
      </c>
      <c r="I13" s="22">
        <v>119516</v>
      </c>
      <c r="J13" s="28">
        <v>92861</v>
      </c>
      <c r="K13" s="28">
        <v>70864</v>
      </c>
      <c r="L13" s="28">
        <v>35169</v>
      </c>
      <c r="M13" s="22">
        <v>131785</v>
      </c>
      <c r="N13" s="28">
        <v>93855</v>
      </c>
      <c r="O13" s="28">
        <v>58536</v>
      </c>
      <c r="P13" s="28">
        <v>28543</v>
      </c>
      <c r="Q13" s="22">
        <v>110952</v>
      </c>
      <c r="R13" s="28">
        <v>76423</v>
      </c>
      <c r="S13" s="28">
        <v>50958</v>
      </c>
      <c r="T13" s="28">
        <v>19488</v>
      </c>
      <c r="U13" s="22">
        <v>85308</v>
      </c>
      <c r="V13" s="28">
        <v>74404</v>
      </c>
      <c r="W13" s="28">
        <v>67626</v>
      </c>
      <c r="X13" s="28">
        <v>30872</v>
      </c>
      <c r="Y13" s="22">
        <v>165322</v>
      </c>
    </row>
    <row r="14" spans="1:25" ht="13.5">
      <c r="A14" s="7" t="s">
        <v>161</v>
      </c>
      <c r="B14" s="28">
        <v>74095</v>
      </c>
      <c r="C14" s="28">
        <v>49259</v>
      </c>
      <c r="D14" s="28">
        <v>24451</v>
      </c>
      <c r="E14" s="22">
        <v>94117</v>
      </c>
      <c r="F14" s="28">
        <v>68682</v>
      </c>
      <c r="G14" s="28">
        <v>46052</v>
      </c>
      <c r="H14" s="28">
        <v>23095</v>
      </c>
      <c r="I14" s="22">
        <v>95779</v>
      </c>
      <c r="J14" s="28">
        <v>72045</v>
      </c>
      <c r="K14" s="28">
        <v>49201</v>
      </c>
      <c r="L14" s="28">
        <v>24755</v>
      </c>
      <c r="M14" s="22">
        <v>98253</v>
      </c>
      <c r="N14" s="28">
        <v>72936</v>
      </c>
      <c r="O14" s="28">
        <v>48479</v>
      </c>
      <c r="P14" s="28">
        <v>24235</v>
      </c>
      <c r="Q14" s="22">
        <v>97904</v>
      </c>
      <c r="R14" s="28">
        <v>72617</v>
      </c>
      <c r="S14" s="28">
        <v>48467</v>
      </c>
      <c r="T14" s="28">
        <v>24384</v>
      </c>
      <c r="U14" s="22">
        <v>105622</v>
      </c>
      <c r="V14" s="28">
        <v>81759</v>
      </c>
      <c r="W14" s="28">
        <v>55616</v>
      </c>
      <c r="X14" s="28">
        <v>27358</v>
      </c>
      <c r="Y14" s="22">
        <v>106214</v>
      </c>
    </row>
    <row r="15" spans="1:25" ht="14.25" thickBot="1">
      <c r="A15" s="25" t="s">
        <v>162</v>
      </c>
      <c r="B15" s="29">
        <v>28945</v>
      </c>
      <c r="C15" s="29">
        <v>18272</v>
      </c>
      <c r="D15" s="29">
        <v>6626</v>
      </c>
      <c r="E15" s="23">
        <v>24463</v>
      </c>
      <c r="F15" s="29">
        <v>11769</v>
      </c>
      <c r="G15" s="29">
        <v>4819</v>
      </c>
      <c r="H15" s="29">
        <v>-1759</v>
      </c>
      <c r="I15" s="23">
        <v>23737</v>
      </c>
      <c r="J15" s="29">
        <v>20816</v>
      </c>
      <c r="K15" s="29">
        <v>21663</v>
      </c>
      <c r="L15" s="29">
        <v>10413</v>
      </c>
      <c r="M15" s="23">
        <v>33531</v>
      </c>
      <c r="N15" s="29">
        <v>20918</v>
      </c>
      <c r="O15" s="29">
        <v>10056</v>
      </c>
      <c r="P15" s="29">
        <v>4307</v>
      </c>
      <c r="Q15" s="23">
        <v>13047</v>
      </c>
      <c r="R15" s="29">
        <v>3806</v>
      </c>
      <c r="S15" s="29">
        <v>2491</v>
      </c>
      <c r="T15" s="29">
        <v>-4896</v>
      </c>
      <c r="U15" s="23">
        <v>-20314</v>
      </c>
      <c r="V15" s="29">
        <v>-7355</v>
      </c>
      <c r="W15" s="29">
        <v>12009</v>
      </c>
      <c r="X15" s="29">
        <v>3513</v>
      </c>
      <c r="Y15" s="23">
        <v>59107</v>
      </c>
    </row>
    <row r="16" spans="1:25" ht="14.25" thickTop="1">
      <c r="A16" s="6" t="s">
        <v>163</v>
      </c>
      <c r="B16" s="28">
        <v>158</v>
      </c>
      <c r="C16" s="28">
        <v>112</v>
      </c>
      <c r="D16" s="28">
        <v>49</v>
      </c>
      <c r="E16" s="22">
        <v>170</v>
      </c>
      <c r="F16" s="28">
        <v>108</v>
      </c>
      <c r="G16" s="28">
        <v>77</v>
      </c>
      <c r="H16" s="28">
        <v>41</v>
      </c>
      <c r="I16" s="22">
        <v>219</v>
      </c>
      <c r="J16" s="28">
        <v>140</v>
      </c>
      <c r="K16" s="28">
        <v>89</v>
      </c>
      <c r="L16" s="28">
        <v>42</v>
      </c>
      <c r="M16" s="22">
        <v>191</v>
      </c>
      <c r="N16" s="28">
        <v>113</v>
      </c>
      <c r="O16" s="28">
        <v>73</v>
      </c>
      <c r="P16" s="28">
        <v>34</v>
      </c>
      <c r="Q16" s="22">
        <v>220</v>
      </c>
      <c r="R16" s="28">
        <v>143</v>
      </c>
      <c r="S16" s="28">
        <v>105</v>
      </c>
      <c r="T16" s="28">
        <v>51</v>
      </c>
      <c r="U16" s="22">
        <v>324</v>
      </c>
      <c r="V16" s="28">
        <v>231</v>
      </c>
      <c r="W16" s="28">
        <v>165</v>
      </c>
      <c r="X16" s="28">
        <v>79</v>
      </c>
      <c r="Y16" s="22">
        <v>445</v>
      </c>
    </row>
    <row r="17" spans="1:25" ht="13.5">
      <c r="A17" s="6" t="s">
        <v>164</v>
      </c>
      <c r="B17" s="28">
        <v>679</v>
      </c>
      <c r="C17" s="28">
        <v>401</v>
      </c>
      <c r="D17" s="28">
        <v>390</v>
      </c>
      <c r="E17" s="22">
        <v>800</v>
      </c>
      <c r="F17" s="28">
        <v>790</v>
      </c>
      <c r="G17" s="28">
        <v>418</v>
      </c>
      <c r="H17" s="28">
        <v>385</v>
      </c>
      <c r="I17" s="22">
        <v>928</v>
      </c>
      <c r="J17" s="28">
        <v>898</v>
      </c>
      <c r="K17" s="28">
        <v>666</v>
      </c>
      <c r="L17" s="28">
        <v>633</v>
      </c>
      <c r="M17" s="22">
        <v>655</v>
      </c>
      <c r="N17" s="28">
        <v>644</v>
      </c>
      <c r="O17" s="28">
        <v>468</v>
      </c>
      <c r="P17" s="28">
        <v>437</v>
      </c>
      <c r="Q17" s="22">
        <v>535</v>
      </c>
      <c r="R17" s="28">
        <v>520</v>
      </c>
      <c r="S17" s="28">
        <v>346</v>
      </c>
      <c r="T17" s="28">
        <v>303</v>
      </c>
      <c r="U17" s="22">
        <v>1062</v>
      </c>
      <c r="V17" s="28">
        <v>921</v>
      </c>
      <c r="W17" s="28">
        <v>706</v>
      </c>
      <c r="X17" s="28">
        <v>676</v>
      </c>
      <c r="Y17" s="22">
        <v>887</v>
      </c>
    </row>
    <row r="18" spans="1:25" ht="13.5">
      <c r="A18" s="6" t="s">
        <v>166</v>
      </c>
      <c r="B18" s="28">
        <v>5167</v>
      </c>
      <c r="C18" s="28">
        <v>2140</v>
      </c>
      <c r="D18" s="28">
        <v>2498</v>
      </c>
      <c r="E18" s="22">
        <v>5935</v>
      </c>
      <c r="F18" s="28">
        <v>2282</v>
      </c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>
        <v>827</v>
      </c>
      <c r="X18" s="28">
        <v>1860</v>
      </c>
      <c r="Y18" s="22"/>
    </row>
    <row r="19" spans="1:25" ht="13.5">
      <c r="A19" s="6" t="s">
        <v>41</v>
      </c>
      <c r="B19" s="28">
        <v>1143</v>
      </c>
      <c r="C19" s="28">
        <v>1061</v>
      </c>
      <c r="D19" s="28">
        <v>40</v>
      </c>
      <c r="E19" s="22">
        <v>364</v>
      </c>
      <c r="F19" s="28">
        <v>281</v>
      </c>
      <c r="G19" s="28">
        <v>69</v>
      </c>
      <c r="H19" s="28">
        <v>67</v>
      </c>
      <c r="I19" s="22">
        <v>1529</v>
      </c>
      <c r="J19" s="28">
        <v>1147</v>
      </c>
      <c r="K19" s="28">
        <v>796</v>
      </c>
      <c r="L19" s="28">
        <v>513</v>
      </c>
      <c r="M19" s="22">
        <v>1741</v>
      </c>
      <c r="N19" s="28">
        <v>1498</v>
      </c>
      <c r="O19" s="28">
        <v>862</v>
      </c>
      <c r="P19" s="28">
        <v>482</v>
      </c>
      <c r="Q19" s="22">
        <v>1264</v>
      </c>
      <c r="R19" s="28">
        <v>918</v>
      </c>
      <c r="S19" s="28">
        <v>520</v>
      </c>
      <c r="T19" s="28">
        <v>230</v>
      </c>
      <c r="U19" s="22"/>
      <c r="V19" s="28"/>
      <c r="W19" s="28"/>
      <c r="X19" s="28"/>
      <c r="Y19" s="22"/>
    </row>
    <row r="20" spans="1:25" ht="13.5">
      <c r="A20" s="6" t="s">
        <v>167</v>
      </c>
      <c r="B20" s="28">
        <v>2879</v>
      </c>
      <c r="C20" s="28">
        <v>2867</v>
      </c>
      <c r="D20" s="28">
        <v>2685</v>
      </c>
      <c r="E20" s="22">
        <v>7022</v>
      </c>
      <c r="F20" s="28">
        <v>3360</v>
      </c>
      <c r="G20" s="28">
        <v>3357</v>
      </c>
      <c r="H20" s="28">
        <v>222</v>
      </c>
      <c r="I20" s="22">
        <v>3175</v>
      </c>
      <c r="J20" s="28">
        <v>116</v>
      </c>
      <c r="K20" s="28">
        <v>95</v>
      </c>
      <c r="L20" s="28"/>
      <c r="M20" s="22">
        <v>472</v>
      </c>
      <c r="N20" s="28"/>
      <c r="O20" s="28"/>
      <c r="P20" s="28"/>
      <c r="Q20" s="22"/>
      <c r="R20" s="28"/>
      <c r="S20" s="28"/>
      <c r="T20" s="28"/>
      <c r="U20" s="22">
        <v>4604</v>
      </c>
      <c r="V20" s="28">
        <v>2401</v>
      </c>
      <c r="W20" s="28">
        <v>2391</v>
      </c>
      <c r="X20" s="28"/>
      <c r="Y20" s="22">
        <v>581</v>
      </c>
    </row>
    <row r="21" spans="1:25" ht="13.5">
      <c r="A21" s="6" t="s">
        <v>78</v>
      </c>
      <c r="B21" s="28">
        <v>1262</v>
      </c>
      <c r="C21" s="28">
        <v>959</v>
      </c>
      <c r="D21" s="28">
        <v>523</v>
      </c>
      <c r="E21" s="22">
        <v>817</v>
      </c>
      <c r="F21" s="28">
        <v>1213</v>
      </c>
      <c r="G21" s="28">
        <v>927</v>
      </c>
      <c r="H21" s="28">
        <v>623</v>
      </c>
      <c r="I21" s="22">
        <v>1625</v>
      </c>
      <c r="J21" s="28">
        <v>1501</v>
      </c>
      <c r="K21" s="28">
        <v>1093</v>
      </c>
      <c r="L21" s="28">
        <v>707</v>
      </c>
      <c r="M21" s="22">
        <v>2060</v>
      </c>
      <c r="N21" s="28">
        <v>2461</v>
      </c>
      <c r="O21" s="28">
        <v>1866</v>
      </c>
      <c r="P21" s="28">
        <v>902</v>
      </c>
      <c r="Q21" s="22">
        <v>1964</v>
      </c>
      <c r="R21" s="28">
        <v>2990</v>
      </c>
      <c r="S21" s="28">
        <v>2234</v>
      </c>
      <c r="T21" s="28">
        <v>957</v>
      </c>
      <c r="U21" s="22">
        <v>1585</v>
      </c>
      <c r="V21" s="28">
        <v>2480</v>
      </c>
      <c r="W21" s="28">
        <v>1763</v>
      </c>
      <c r="X21" s="28">
        <v>1403</v>
      </c>
      <c r="Y21" s="22">
        <v>1984</v>
      </c>
    </row>
    <row r="22" spans="1:25" ht="13.5">
      <c r="A22" s="6" t="s">
        <v>168</v>
      </c>
      <c r="B22" s="28">
        <v>11291</v>
      </c>
      <c r="C22" s="28">
        <v>7543</v>
      </c>
      <c r="D22" s="28">
        <v>6189</v>
      </c>
      <c r="E22" s="22">
        <v>15817</v>
      </c>
      <c r="F22" s="28">
        <v>8037</v>
      </c>
      <c r="G22" s="28">
        <v>4850</v>
      </c>
      <c r="H22" s="28">
        <v>1340</v>
      </c>
      <c r="I22" s="22">
        <v>8048</v>
      </c>
      <c r="J22" s="28">
        <v>3805</v>
      </c>
      <c r="K22" s="28">
        <v>2741</v>
      </c>
      <c r="L22" s="28">
        <v>1897</v>
      </c>
      <c r="M22" s="22">
        <v>5889</v>
      </c>
      <c r="N22" s="28">
        <v>4718</v>
      </c>
      <c r="O22" s="28">
        <v>3271</v>
      </c>
      <c r="P22" s="28">
        <v>1856</v>
      </c>
      <c r="Q22" s="22">
        <v>6167</v>
      </c>
      <c r="R22" s="28">
        <v>4574</v>
      </c>
      <c r="S22" s="28">
        <v>3208</v>
      </c>
      <c r="T22" s="28">
        <v>2172</v>
      </c>
      <c r="U22" s="22">
        <v>9935</v>
      </c>
      <c r="V22" s="28">
        <v>6035</v>
      </c>
      <c r="W22" s="28">
        <v>5855</v>
      </c>
      <c r="X22" s="28">
        <v>4018</v>
      </c>
      <c r="Y22" s="22">
        <v>4804</v>
      </c>
    </row>
    <row r="23" spans="1:25" ht="13.5">
      <c r="A23" s="6" t="s">
        <v>169</v>
      </c>
      <c r="B23" s="28">
        <v>2752</v>
      </c>
      <c r="C23" s="28">
        <v>1867</v>
      </c>
      <c r="D23" s="28">
        <v>934</v>
      </c>
      <c r="E23" s="22">
        <v>4263</v>
      </c>
      <c r="F23" s="28">
        <v>3252</v>
      </c>
      <c r="G23" s="28">
        <v>2213</v>
      </c>
      <c r="H23" s="28">
        <v>1103</v>
      </c>
      <c r="I23" s="22">
        <v>4876</v>
      </c>
      <c r="J23" s="28">
        <v>3702</v>
      </c>
      <c r="K23" s="28">
        <v>2513</v>
      </c>
      <c r="L23" s="28">
        <v>1210</v>
      </c>
      <c r="M23" s="22">
        <v>5468</v>
      </c>
      <c r="N23" s="28">
        <v>4185</v>
      </c>
      <c r="O23" s="28">
        <v>2813</v>
      </c>
      <c r="P23" s="28">
        <v>1433</v>
      </c>
      <c r="Q23" s="22">
        <v>6572</v>
      </c>
      <c r="R23" s="28">
        <v>5095</v>
      </c>
      <c r="S23" s="28">
        <v>3507</v>
      </c>
      <c r="T23" s="28">
        <v>1781</v>
      </c>
      <c r="U23" s="22">
        <v>6825</v>
      </c>
      <c r="V23" s="28">
        <v>5083</v>
      </c>
      <c r="W23" s="28">
        <v>3331</v>
      </c>
      <c r="X23" s="28">
        <v>1600</v>
      </c>
      <c r="Y23" s="22">
        <v>6151</v>
      </c>
    </row>
    <row r="24" spans="1:25" ht="13.5">
      <c r="A24" s="6" t="s">
        <v>171</v>
      </c>
      <c r="B24" s="28"/>
      <c r="C24" s="28"/>
      <c r="D24" s="28"/>
      <c r="E24" s="22">
        <v>1313</v>
      </c>
      <c r="F24" s="28">
        <v>1326</v>
      </c>
      <c r="G24" s="28">
        <v>1195</v>
      </c>
      <c r="H24" s="28">
        <v>910</v>
      </c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6" t="s">
        <v>78</v>
      </c>
      <c r="B25" s="28">
        <v>677</v>
      </c>
      <c r="C25" s="28">
        <v>445</v>
      </c>
      <c r="D25" s="28">
        <v>157</v>
      </c>
      <c r="E25" s="22">
        <v>1124</v>
      </c>
      <c r="F25" s="28">
        <v>704</v>
      </c>
      <c r="G25" s="28">
        <v>300</v>
      </c>
      <c r="H25" s="28">
        <v>136</v>
      </c>
      <c r="I25" s="22">
        <v>1229</v>
      </c>
      <c r="J25" s="28">
        <v>779</v>
      </c>
      <c r="K25" s="28">
        <v>476</v>
      </c>
      <c r="L25" s="28">
        <v>175</v>
      </c>
      <c r="M25" s="22">
        <v>1188</v>
      </c>
      <c r="N25" s="28">
        <v>519</v>
      </c>
      <c r="O25" s="28">
        <v>353</v>
      </c>
      <c r="P25" s="28">
        <v>143</v>
      </c>
      <c r="Q25" s="22">
        <v>1529</v>
      </c>
      <c r="R25" s="28">
        <v>1039</v>
      </c>
      <c r="S25" s="28">
        <v>720</v>
      </c>
      <c r="T25" s="28">
        <v>288</v>
      </c>
      <c r="U25" s="22">
        <v>1209</v>
      </c>
      <c r="V25" s="28">
        <v>811</v>
      </c>
      <c r="W25" s="28">
        <v>554</v>
      </c>
      <c r="X25" s="28">
        <v>270</v>
      </c>
      <c r="Y25" s="22">
        <v>1260</v>
      </c>
    </row>
    <row r="26" spans="1:25" ht="13.5">
      <c r="A26" s="6" t="s">
        <v>172</v>
      </c>
      <c r="B26" s="28">
        <v>3430</v>
      </c>
      <c r="C26" s="28">
        <v>2312</v>
      </c>
      <c r="D26" s="28">
        <v>1091</v>
      </c>
      <c r="E26" s="22">
        <v>6701</v>
      </c>
      <c r="F26" s="28">
        <v>5282</v>
      </c>
      <c r="G26" s="28">
        <v>5223</v>
      </c>
      <c r="H26" s="28">
        <v>3186</v>
      </c>
      <c r="I26" s="22">
        <v>7012</v>
      </c>
      <c r="J26" s="28">
        <v>6923</v>
      </c>
      <c r="K26" s="28">
        <v>5772</v>
      </c>
      <c r="L26" s="28">
        <v>2266</v>
      </c>
      <c r="M26" s="22">
        <v>9599</v>
      </c>
      <c r="N26" s="28">
        <v>8586</v>
      </c>
      <c r="O26" s="28">
        <v>6209</v>
      </c>
      <c r="P26" s="28">
        <v>3331</v>
      </c>
      <c r="Q26" s="22">
        <v>9134</v>
      </c>
      <c r="R26" s="28">
        <v>7601</v>
      </c>
      <c r="S26" s="28">
        <v>5760</v>
      </c>
      <c r="T26" s="28">
        <v>2085</v>
      </c>
      <c r="U26" s="22">
        <v>10712</v>
      </c>
      <c r="V26" s="28">
        <v>8286</v>
      </c>
      <c r="W26" s="28">
        <v>4290</v>
      </c>
      <c r="X26" s="28">
        <v>2483</v>
      </c>
      <c r="Y26" s="22">
        <v>11461</v>
      </c>
    </row>
    <row r="27" spans="1:25" ht="14.25" thickBot="1">
      <c r="A27" s="25" t="s">
        <v>173</v>
      </c>
      <c r="B27" s="29">
        <v>36806</v>
      </c>
      <c r="C27" s="29">
        <v>23503</v>
      </c>
      <c r="D27" s="29">
        <v>11724</v>
      </c>
      <c r="E27" s="23">
        <v>33580</v>
      </c>
      <c r="F27" s="29">
        <v>14524</v>
      </c>
      <c r="G27" s="29">
        <v>4446</v>
      </c>
      <c r="H27" s="29">
        <v>-3605</v>
      </c>
      <c r="I27" s="23">
        <v>24773</v>
      </c>
      <c r="J27" s="29">
        <v>17698</v>
      </c>
      <c r="K27" s="29">
        <v>18632</v>
      </c>
      <c r="L27" s="29">
        <v>10043</v>
      </c>
      <c r="M27" s="23">
        <v>29821</v>
      </c>
      <c r="N27" s="29">
        <v>17050</v>
      </c>
      <c r="O27" s="29">
        <v>7119</v>
      </c>
      <c r="P27" s="29">
        <v>2833</v>
      </c>
      <c r="Q27" s="23">
        <v>10080</v>
      </c>
      <c r="R27" s="29">
        <v>779</v>
      </c>
      <c r="S27" s="29">
        <v>-60</v>
      </c>
      <c r="T27" s="29">
        <v>-4810</v>
      </c>
      <c r="U27" s="23">
        <v>-21091</v>
      </c>
      <c r="V27" s="29">
        <v>-9606</v>
      </c>
      <c r="W27" s="29">
        <v>13574</v>
      </c>
      <c r="X27" s="29">
        <v>5049</v>
      </c>
      <c r="Y27" s="23">
        <v>52451</v>
      </c>
    </row>
    <row r="28" spans="1:25" ht="14.25" thickTop="1">
      <c r="A28" s="6" t="s">
        <v>42</v>
      </c>
      <c r="B28" s="28">
        <v>256</v>
      </c>
      <c r="C28" s="28">
        <v>239</v>
      </c>
      <c r="D28" s="28">
        <v>3</v>
      </c>
      <c r="E28" s="22">
        <v>76</v>
      </c>
      <c r="F28" s="28">
        <v>64</v>
      </c>
      <c r="G28" s="28">
        <v>46</v>
      </c>
      <c r="H28" s="28">
        <v>20</v>
      </c>
      <c r="I28" s="22">
        <v>127</v>
      </c>
      <c r="J28" s="28">
        <v>104</v>
      </c>
      <c r="K28" s="28"/>
      <c r="L28" s="28"/>
      <c r="M28" s="22">
        <v>172</v>
      </c>
      <c r="N28" s="28">
        <v>99</v>
      </c>
      <c r="O28" s="28">
        <v>93</v>
      </c>
      <c r="P28" s="28">
        <v>84</v>
      </c>
      <c r="Q28" s="22">
        <v>60</v>
      </c>
      <c r="R28" s="28">
        <v>29</v>
      </c>
      <c r="S28" s="28"/>
      <c r="T28" s="28"/>
      <c r="U28" s="22">
        <v>403</v>
      </c>
      <c r="V28" s="28">
        <v>329</v>
      </c>
      <c r="W28" s="28"/>
      <c r="X28" s="28"/>
      <c r="Y28" s="22">
        <v>282</v>
      </c>
    </row>
    <row r="29" spans="1:25" ht="13.5">
      <c r="A29" s="6" t="s">
        <v>43</v>
      </c>
      <c r="B29" s="28">
        <v>8</v>
      </c>
      <c r="C29" s="28">
        <v>8</v>
      </c>
      <c r="D29" s="28">
        <v>8</v>
      </c>
      <c r="E29" s="22">
        <v>433</v>
      </c>
      <c r="F29" s="28">
        <v>152</v>
      </c>
      <c r="G29" s="28">
        <v>140</v>
      </c>
      <c r="H29" s="28"/>
      <c r="I29" s="22"/>
      <c r="J29" s="28"/>
      <c r="K29" s="28"/>
      <c r="L29" s="28"/>
      <c r="M29" s="22"/>
      <c r="N29" s="28"/>
      <c r="O29" s="28"/>
      <c r="P29" s="28"/>
      <c r="Q29" s="22">
        <v>23</v>
      </c>
      <c r="R29" s="28"/>
      <c r="S29" s="28"/>
      <c r="T29" s="28"/>
      <c r="U29" s="22">
        <v>489</v>
      </c>
      <c r="V29" s="28"/>
      <c r="W29" s="28"/>
      <c r="X29" s="28"/>
      <c r="Y29" s="22">
        <v>418</v>
      </c>
    </row>
    <row r="30" spans="1:25" ht="13.5">
      <c r="A30" s="6" t="s">
        <v>176</v>
      </c>
      <c r="B30" s="28"/>
      <c r="C30" s="28"/>
      <c r="D30" s="28"/>
      <c r="E30" s="22">
        <v>232</v>
      </c>
      <c r="F30" s="28">
        <v>232</v>
      </c>
      <c r="G30" s="28">
        <v>232</v>
      </c>
      <c r="H30" s="28"/>
      <c r="I30" s="22">
        <v>2018</v>
      </c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177</v>
      </c>
      <c r="B31" s="28">
        <v>265</v>
      </c>
      <c r="C31" s="28">
        <v>247</v>
      </c>
      <c r="D31" s="28">
        <v>11</v>
      </c>
      <c r="E31" s="22">
        <v>742</v>
      </c>
      <c r="F31" s="28">
        <v>449</v>
      </c>
      <c r="G31" s="28">
        <v>419</v>
      </c>
      <c r="H31" s="28">
        <v>20</v>
      </c>
      <c r="I31" s="22">
        <v>2145</v>
      </c>
      <c r="J31" s="28">
        <v>104</v>
      </c>
      <c r="K31" s="28"/>
      <c r="L31" s="28"/>
      <c r="M31" s="22">
        <v>172</v>
      </c>
      <c r="N31" s="28">
        <v>99</v>
      </c>
      <c r="O31" s="28">
        <v>93</v>
      </c>
      <c r="P31" s="28">
        <v>84</v>
      </c>
      <c r="Q31" s="22">
        <v>83</v>
      </c>
      <c r="R31" s="28">
        <v>29</v>
      </c>
      <c r="S31" s="28"/>
      <c r="T31" s="28"/>
      <c r="U31" s="22">
        <v>1108</v>
      </c>
      <c r="V31" s="28">
        <v>329</v>
      </c>
      <c r="W31" s="28"/>
      <c r="X31" s="28"/>
      <c r="Y31" s="22">
        <v>1724</v>
      </c>
    </row>
    <row r="32" spans="1:25" ht="13.5">
      <c r="A32" s="6" t="s">
        <v>44</v>
      </c>
      <c r="B32" s="28">
        <v>341</v>
      </c>
      <c r="C32" s="28">
        <v>341</v>
      </c>
      <c r="D32" s="28"/>
      <c r="E32" s="22">
        <v>18</v>
      </c>
      <c r="F32" s="28">
        <v>8</v>
      </c>
      <c r="G32" s="28">
        <v>16</v>
      </c>
      <c r="H32" s="28"/>
      <c r="I32" s="22">
        <v>781</v>
      </c>
      <c r="J32" s="28"/>
      <c r="K32" s="28"/>
      <c r="L32" s="28"/>
      <c r="M32" s="22">
        <v>147</v>
      </c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>
        <v>7</v>
      </c>
    </row>
    <row r="33" spans="1:25" ht="13.5">
      <c r="A33" s="6" t="s">
        <v>178</v>
      </c>
      <c r="B33" s="28">
        <v>618</v>
      </c>
      <c r="C33" s="28">
        <v>507</v>
      </c>
      <c r="D33" s="28">
        <v>160</v>
      </c>
      <c r="E33" s="22">
        <v>788</v>
      </c>
      <c r="F33" s="28">
        <v>584</v>
      </c>
      <c r="G33" s="28">
        <v>397</v>
      </c>
      <c r="H33" s="28">
        <v>220</v>
      </c>
      <c r="I33" s="22">
        <v>625</v>
      </c>
      <c r="J33" s="28">
        <v>399</v>
      </c>
      <c r="K33" s="28">
        <v>221</v>
      </c>
      <c r="L33" s="28">
        <v>104</v>
      </c>
      <c r="M33" s="22">
        <v>765</v>
      </c>
      <c r="N33" s="28">
        <v>517</v>
      </c>
      <c r="O33" s="28">
        <v>350</v>
      </c>
      <c r="P33" s="28">
        <v>204</v>
      </c>
      <c r="Q33" s="22">
        <v>825</v>
      </c>
      <c r="R33" s="28">
        <v>571</v>
      </c>
      <c r="S33" s="28">
        <v>385</v>
      </c>
      <c r="T33" s="28">
        <v>136</v>
      </c>
      <c r="U33" s="22">
        <v>1231</v>
      </c>
      <c r="V33" s="28">
        <v>840</v>
      </c>
      <c r="W33" s="28">
        <v>703</v>
      </c>
      <c r="X33" s="28">
        <v>327</v>
      </c>
      <c r="Y33" s="22">
        <v>1610</v>
      </c>
    </row>
    <row r="34" spans="1:25" ht="13.5">
      <c r="A34" s="6" t="s">
        <v>181</v>
      </c>
      <c r="B34" s="28">
        <v>292</v>
      </c>
      <c r="C34" s="28">
        <v>249</v>
      </c>
      <c r="D34" s="28">
        <v>249</v>
      </c>
      <c r="E34" s="22">
        <v>1426</v>
      </c>
      <c r="F34" s="28">
        <v>61</v>
      </c>
      <c r="G34" s="28">
        <v>58</v>
      </c>
      <c r="H34" s="28"/>
      <c r="I34" s="22">
        <v>929</v>
      </c>
      <c r="J34" s="28">
        <v>467</v>
      </c>
      <c r="K34" s="28">
        <v>430</v>
      </c>
      <c r="L34" s="28"/>
      <c r="M34" s="22">
        <v>794</v>
      </c>
      <c r="N34" s="28">
        <v>237</v>
      </c>
      <c r="O34" s="28">
        <v>237</v>
      </c>
      <c r="P34" s="28">
        <v>151</v>
      </c>
      <c r="Q34" s="22"/>
      <c r="R34" s="28"/>
      <c r="S34" s="28"/>
      <c r="T34" s="28"/>
      <c r="U34" s="22">
        <v>480</v>
      </c>
      <c r="V34" s="28"/>
      <c r="W34" s="28"/>
      <c r="X34" s="28"/>
      <c r="Y34" s="22">
        <v>441</v>
      </c>
    </row>
    <row r="35" spans="1:25" ht="13.5">
      <c r="A35" s="6" t="s">
        <v>179</v>
      </c>
      <c r="B35" s="28"/>
      <c r="C35" s="28"/>
      <c r="D35" s="28"/>
      <c r="E35" s="22">
        <v>465</v>
      </c>
      <c r="F35" s="28">
        <v>627</v>
      </c>
      <c r="G35" s="28">
        <v>870</v>
      </c>
      <c r="H35" s="28">
        <v>772</v>
      </c>
      <c r="I35" s="22">
        <v>3</v>
      </c>
      <c r="J35" s="28">
        <v>583</v>
      </c>
      <c r="K35" s="28">
        <v>44</v>
      </c>
      <c r="L35" s="28">
        <v>0</v>
      </c>
      <c r="M35" s="22">
        <v>1102</v>
      </c>
      <c r="N35" s="28">
        <v>55</v>
      </c>
      <c r="O35" s="28">
        <v>627</v>
      </c>
      <c r="P35" s="28"/>
      <c r="Q35" s="22"/>
      <c r="R35" s="28"/>
      <c r="S35" s="28"/>
      <c r="T35" s="28"/>
      <c r="U35" s="22">
        <v>2844</v>
      </c>
      <c r="V35" s="28">
        <v>2129</v>
      </c>
      <c r="W35" s="28"/>
      <c r="X35" s="28"/>
      <c r="Y35" s="22"/>
    </row>
    <row r="36" spans="1:25" ht="13.5">
      <c r="A36" s="6" t="s">
        <v>78</v>
      </c>
      <c r="B36" s="28"/>
      <c r="C36" s="28"/>
      <c r="D36" s="28">
        <v>1</v>
      </c>
      <c r="E36" s="22"/>
      <c r="F36" s="28">
        <v>0</v>
      </c>
      <c r="G36" s="28"/>
      <c r="H36" s="28">
        <v>3</v>
      </c>
      <c r="I36" s="22">
        <v>274</v>
      </c>
      <c r="J36" s="28">
        <v>87</v>
      </c>
      <c r="K36" s="28">
        <v>61</v>
      </c>
      <c r="L36" s="28">
        <v>1</v>
      </c>
      <c r="M36" s="22">
        <v>272</v>
      </c>
      <c r="N36" s="28">
        <v>198</v>
      </c>
      <c r="O36" s="28">
        <v>29</v>
      </c>
      <c r="P36" s="28">
        <v>48</v>
      </c>
      <c r="Q36" s="22">
        <v>669</v>
      </c>
      <c r="R36" s="28">
        <v>121</v>
      </c>
      <c r="S36" s="28">
        <v>38</v>
      </c>
      <c r="T36" s="28">
        <v>32</v>
      </c>
      <c r="U36" s="22">
        <v>186</v>
      </c>
      <c r="V36" s="28">
        <v>257</v>
      </c>
      <c r="W36" s="28">
        <v>442</v>
      </c>
      <c r="X36" s="28"/>
      <c r="Y36" s="22">
        <v>510</v>
      </c>
    </row>
    <row r="37" spans="1:25" ht="13.5">
      <c r="A37" s="6" t="s">
        <v>183</v>
      </c>
      <c r="B37" s="28">
        <v>1253</v>
      </c>
      <c r="C37" s="28">
        <v>1098</v>
      </c>
      <c r="D37" s="28">
        <v>410</v>
      </c>
      <c r="E37" s="22">
        <v>2699</v>
      </c>
      <c r="F37" s="28">
        <v>1283</v>
      </c>
      <c r="G37" s="28">
        <v>1343</v>
      </c>
      <c r="H37" s="28">
        <v>996</v>
      </c>
      <c r="I37" s="22">
        <v>5048</v>
      </c>
      <c r="J37" s="28">
        <v>2460</v>
      </c>
      <c r="K37" s="28">
        <v>757</v>
      </c>
      <c r="L37" s="28">
        <v>105</v>
      </c>
      <c r="M37" s="22">
        <v>4893</v>
      </c>
      <c r="N37" s="28">
        <v>1008</v>
      </c>
      <c r="O37" s="28">
        <v>1244</v>
      </c>
      <c r="P37" s="28">
        <v>404</v>
      </c>
      <c r="Q37" s="22">
        <v>2524</v>
      </c>
      <c r="R37" s="28">
        <v>692</v>
      </c>
      <c r="S37" s="28">
        <v>424</v>
      </c>
      <c r="T37" s="28">
        <v>168</v>
      </c>
      <c r="U37" s="22">
        <v>4854</v>
      </c>
      <c r="V37" s="28">
        <v>3228</v>
      </c>
      <c r="W37" s="28">
        <v>1145</v>
      </c>
      <c r="X37" s="28">
        <v>327</v>
      </c>
      <c r="Y37" s="22">
        <v>6921</v>
      </c>
    </row>
    <row r="38" spans="1:25" ht="13.5">
      <c r="A38" s="7" t="s">
        <v>184</v>
      </c>
      <c r="B38" s="28">
        <v>35818</v>
      </c>
      <c r="C38" s="28">
        <v>22653</v>
      </c>
      <c r="D38" s="28">
        <v>11325</v>
      </c>
      <c r="E38" s="22">
        <v>31623</v>
      </c>
      <c r="F38" s="28">
        <v>13690</v>
      </c>
      <c r="G38" s="28">
        <v>3522</v>
      </c>
      <c r="H38" s="28">
        <v>-4582</v>
      </c>
      <c r="I38" s="22">
        <v>21870</v>
      </c>
      <c r="J38" s="28">
        <v>15343</v>
      </c>
      <c r="K38" s="28">
        <v>17875</v>
      </c>
      <c r="L38" s="28">
        <v>9937</v>
      </c>
      <c r="M38" s="22">
        <v>25101</v>
      </c>
      <c r="N38" s="28">
        <v>16140</v>
      </c>
      <c r="O38" s="28">
        <v>5968</v>
      </c>
      <c r="P38" s="28">
        <v>2513</v>
      </c>
      <c r="Q38" s="22">
        <v>7639</v>
      </c>
      <c r="R38" s="28">
        <v>116</v>
      </c>
      <c r="S38" s="28">
        <v>-484</v>
      </c>
      <c r="T38" s="28">
        <v>-4979</v>
      </c>
      <c r="U38" s="22">
        <v>-24836</v>
      </c>
      <c r="V38" s="28">
        <v>-12504</v>
      </c>
      <c r="W38" s="28">
        <v>12428</v>
      </c>
      <c r="X38" s="28">
        <v>4721</v>
      </c>
      <c r="Y38" s="22">
        <v>47253</v>
      </c>
    </row>
    <row r="39" spans="1:25" ht="13.5">
      <c r="A39" s="7" t="s">
        <v>187</v>
      </c>
      <c r="B39" s="28">
        <v>13516</v>
      </c>
      <c r="C39" s="28">
        <v>8726</v>
      </c>
      <c r="D39" s="28">
        <v>5185</v>
      </c>
      <c r="E39" s="22">
        <v>13453</v>
      </c>
      <c r="F39" s="28">
        <v>7813</v>
      </c>
      <c r="G39" s="28">
        <v>3156</v>
      </c>
      <c r="H39" s="28">
        <v>-1555</v>
      </c>
      <c r="I39" s="22">
        <v>11647</v>
      </c>
      <c r="J39" s="28">
        <v>8090</v>
      </c>
      <c r="K39" s="28">
        <v>7618</v>
      </c>
      <c r="L39" s="28">
        <v>3494</v>
      </c>
      <c r="M39" s="22">
        <v>14133</v>
      </c>
      <c r="N39" s="28">
        <v>9160</v>
      </c>
      <c r="O39" s="28">
        <v>3417</v>
      </c>
      <c r="P39" s="28">
        <v>1731</v>
      </c>
      <c r="Q39" s="22">
        <v>1271</v>
      </c>
      <c r="R39" s="28">
        <v>5470</v>
      </c>
      <c r="S39" s="28">
        <v>2815</v>
      </c>
      <c r="T39" s="28">
        <v>-569</v>
      </c>
      <c r="U39" s="22">
        <v>2598</v>
      </c>
      <c r="V39" s="28">
        <v>2669</v>
      </c>
      <c r="W39" s="28">
        <v>8155</v>
      </c>
      <c r="X39" s="28">
        <v>2567</v>
      </c>
      <c r="Y39" s="22">
        <v>20242</v>
      </c>
    </row>
    <row r="40" spans="1:25" ht="13.5">
      <c r="A40" s="7" t="s">
        <v>45</v>
      </c>
      <c r="B40" s="28">
        <v>22301</v>
      </c>
      <c r="C40" s="28">
        <v>13926</v>
      </c>
      <c r="D40" s="28">
        <v>6139</v>
      </c>
      <c r="E40" s="22">
        <v>18170</v>
      </c>
      <c r="F40" s="28">
        <v>5877</v>
      </c>
      <c r="G40" s="28">
        <v>365</v>
      </c>
      <c r="H40" s="28">
        <v>-3027</v>
      </c>
      <c r="I40" s="22">
        <v>10223</v>
      </c>
      <c r="J40" s="28">
        <v>7253</v>
      </c>
      <c r="K40" s="28">
        <v>10257</v>
      </c>
      <c r="L40" s="28">
        <v>6443</v>
      </c>
      <c r="M40" s="22">
        <v>10967</v>
      </c>
      <c r="N40" s="28">
        <v>6979</v>
      </c>
      <c r="O40" s="28">
        <v>2550</v>
      </c>
      <c r="P40" s="28">
        <v>782</v>
      </c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7" t="s">
        <v>46</v>
      </c>
      <c r="B41" s="28">
        <v>-376</v>
      </c>
      <c r="C41" s="28">
        <v>-186</v>
      </c>
      <c r="D41" s="28">
        <v>-291</v>
      </c>
      <c r="E41" s="22">
        <v>1302</v>
      </c>
      <c r="F41" s="28">
        <v>374</v>
      </c>
      <c r="G41" s="28">
        <v>55</v>
      </c>
      <c r="H41" s="28">
        <v>-291</v>
      </c>
      <c r="I41" s="22">
        <v>844</v>
      </c>
      <c r="J41" s="28">
        <v>215</v>
      </c>
      <c r="K41" s="28">
        <v>326</v>
      </c>
      <c r="L41" s="28">
        <v>158</v>
      </c>
      <c r="M41" s="22">
        <v>952</v>
      </c>
      <c r="N41" s="28">
        <v>315</v>
      </c>
      <c r="O41" s="28">
        <v>113</v>
      </c>
      <c r="P41" s="28">
        <v>-103</v>
      </c>
      <c r="Q41" s="22">
        <v>-521</v>
      </c>
      <c r="R41" s="28">
        <v>-1107</v>
      </c>
      <c r="S41" s="28">
        <v>-1062</v>
      </c>
      <c r="T41" s="28">
        <v>-999</v>
      </c>
      <c r="U41" s="22">
        <v>-2172</v>
      </c>
      <c r="V41" s="28">
        <v>-2098</v>
      </c>
      <c r="W41" s="28">
        <v>-1045</v>
      </c>
      <c r="X41" s="28">
        <v>-859</v>
      </c>
      <c r="Y41" s="22">
        <v>1827</v>
      </c>
    </row>
    <row r="42" spans="1:25" ht="14.25" thickBot="1">
      <c r="A42" s="7" t="s">
        <v>188</v>
      </c>
      <c r="B42" s="28">
        <v>22678</v>
      </c>
      <c r="C42" s="28">
        <v>14113</v>
      </c>
      <c r="D42" s="28">
        <v>6431</v>
      </c>
      <c r="E42" s="22">
        <v>16867</v>
      </c>
      <c r="F42" s="28">
        <v>5502</v>
      </c>
      <c r="G42" s="28">
        <v>310</v>
      </c>
      <c r="H42" s="28">
        <v>-2735</v>
      </c>
      <c r="I42" s="22">
        <v>9379</v>
      </c>
      <c r="J42" s="28">
        <v>7037</v>
      </c>
      <c r="K42" s="28">
        <v>9930</v>
      </c>
      <c r="L42" s="28">
        <v>6284</v>
      </c>
      <c r="M42" s="22">
        <v>10014</v>
      </c>
      <c r="N42" s="28">
        <v>6664</v>
      </c>
      <c r="O42" s="28">
        <v>2437</v>
      </c>
      <c r="P42" s="28">
        <v>885</v>
      </c>
      <c r="Q42" s="22">
        <v>6890</v>
      </c>
      <c r="R42" s="28">
        <v>-4247</v>
      </c>
      <c r="S42" s="28">
        <v>-2238</v>
      </c>
      <c r="T42" s="28">
        <v>-3410</v>
      </c>
      <c r="U42" s="22">
        <v>-25262</v>
      </c>
      <c r="V42" s="28">
        <v>-13076</v>
      </c>
      <c r="W42" s="28">
        <v>5318</v>
      </c>
      <c r="X42" s="28">
        <v>3013</v>
      </c>
      <c r="Y42" s="22">
        <v>25183</v>
      </c>
    </row>
    <row r="43" spans="1:25" ht="14.25" thickTop="1">
      <c r="A43" s="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5" ht="13.5">
      <c r="A45" s="20" t="s">
        <v>142</v>
      </c>
    </row>
    <row r="46" ht="13.5">
      <c r="A46" s="20" t="s">
        <v>143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138</v>
      </c>
      <c r="B2" s="14">
        <v>4042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139</v>
      </c>
      <c r="B3" s="1" t="s">
        <v>140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48</v>
      </c>
      <c r="B4" s="15" t="str">
        <f>HYPERLINK("http://www.kabupro.jp/mark/20131113/S1000GOT.htm","四半期報告書")</f>
        <v>四半期報告書</v>
      </c>
      <c r="C4" s="15" t="str">
        <f>HYPERLINK("http://www.kabupro.jp/mark/20130627/S000DQ7K.htm","有価証券報告書")</f>
        <v>有価証券報告書</v>
      </c>
      <c r="D4" s="15" t="str">
        <f>HYPERLINK("http://www.kabupro.jp/mark/20131113/S1000GOT.htm","四半期報告書")</f>
        <v>四半期報告書</v>
      </c>
      <c r="E4" s="15" t="str">
        <f>HYPERLINK("http://www.kabupro.jp/mark/20130627/S000DQ7K.htm","有価証券報告書")</f>
        <v>有価証券報告書</v>
      </c>
      <c r="F4" s="15" t="str">
        <f>HYPERLINK("http://www.kabupro.jp/mark/20121112/S000C88B.htm","四半期報告書")</f>
        <v>四半期報告書</v>
      </c>
      <c r="G4" s="15" t="str">
        <f>HYPERLINK("http://www.kabupro.jp/mark/20120628/S000B4GS.htm","有価証券報告書")</f>
        <v>有価証券報告書</v>
      </c>
      <c r="H4" s="15" t="str">
        <f>HYPERLINK("http://www.kabupro.jp/mark/20110210/S0007S33.htm","四半期報告書")</f>
        <v>四半期報告書</v>
      </c>
      <c r="I4" s="15" t="str">
        <f>HYPERLINK("http://www.kabupro.jp/mark/20111111/S0009Q19.htm","四半期報告書")</f>
        <v>四半期報告書</v>
      </c>
      <c r="J4" s="15" t="str">
        <f>HYPERLINK("http://www.kabupro.jp/mark/20100811/S0006KFY.htm","四半期報告書")</f>
        <v>四半期報告書</v>
      </c>
      <c r="K4" s="15" t="str">
        <f>HYPERLINK("http://www.kabupro.jp/mark/20110629/S0008RTT.htm","有価証券報告書")</f>
        <v>有価証券報告書</v>
      </c>
      <c r="L4" s="15" t="str">
        <f>HYPERLINK("http://www.kabupro.jp/mark/20110210/S0007S33.htm","四半期報告書")</f>
        <v>四半期報告書</v>
      </c>
      <c r="M4" s="15" t="str">
        <f>HYPERLINK("http://www.kabupro.jp/mark/20101112/S00076V3.htm","四半期報告書")</f>
        <v>四半期報告書</v>
      </c>
      <c r="N4" s="15" t="str">
        <f>HYPERLINK("http://www.kabupro.jp/mark/20100811/S0006KFY.htm","四半期報告書")</f>
        <v>四半期報告書</v>
      </c>
      <c r="O4" s="15" t="str">
        <f>HYPERLINK("http://www.kabupro.jp/mark/20090626/S00037NC.htm","有価証券報告書")</f>
        <v>有価証券報告書</v>
      </c>
      <c r="P4" s="15" t="str">
        <f>HYPERLINK("http://www.kabupro.jp/mark/20100210/S00054HP.htm","四半期報告書")</f>
        <v>四半期報告書</v>
      </c>
      <c r="Q4" s="15" t="str">
        <f>HYPERLINK("http://www.kabupro.jp/mark/20091111/S0004IUF.htm","四半期報告書")</f>
        <v>四半期報告書</v>
      </c>
      <c r="R4" s="15" t="str">
        <f>HYPERLINK("http://www.kabupro.jp/mark/20090811/S0003WUT.htm","四半期報告書")</f>
        <v>四半期報告書</v>
      </c>
      <c r="S4" s="15" t="str">
        <f>HYPERLINK("http://www.kabupro.jp/mark/20090626/S00037NC.htm","有価証券報告書")</f>
        <v>有価証券報告書</v>
      </c>
    </row>
    <row r="5" spans="1:19" ht="14.25" thickBot="1">
      <c r="A5" s="11" t="s">
        <v>49</v>
      </c>
      <c r="B5" s="1" t="s">
        <v>193</v>
      </c>
      <c r="C5" s="1" t="s">
        <v>55</v>
      </c>
      <c r="D5" s="1" t="s">
        <v>193</v>
      </c>
      <c r="E5" s="1" t="s">
        <v>55</v>
      </c>
      <c r="F5" s="1" t="s">
        <v>199</v>
      </c>
      <c r="G5" s="1" t="s">
        <v>59</v>
      </c>
      <c r="H5" s="1" t="s">
        <v>209</v>
      </c>
      <c r="I5" s="1" t="s">
        <v>205</v>
      </c>
      <c r="J5" s="1" t="s">
        <v>213</v>
      </c>
      <c r="K5" s="1" t="s">
        <v>61</v>
      </c>
      <c r="L5" s="1" t="s">
        <v>209</v>
      </c>
      <c r="M5" s="1" t="s">
        <v>211</v>
      </c>
      <c r="N5" s="1" t="s">
        <v>213</v>
      </c>
      <c r="O5" s="1" t="s">
        <v>63</v>
      </c>
      <c r="P5" s="1" t="s">
        <v>215</v>
      </c>
      <c r="Q5" s="1" t="s">
        <v>217</v>
      </c>
      <c r="R5" s="1" t="s">
        <v>219</v>
      </c>
      <c r="S5" s="1" t="s">
        <v>63</v>
      </c>
    </row>
    <row r="6" spans="1:19" ht="15" thickBot="1" thickTop="1">
      <c r="A6" s="10" t="s">
        <v>50</v>
      </c>
      <c r="B6" s="18" t="s">
        <v>40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51</v>
      </c>
      <c r="B7" s="14" t="s">
        <v>6</v>
      </c>
      <c r="C7" s="16" t="s">
        <v>56</v>
      </c>
      <c r="D7" s="14" t="s">
        <v>6</v>
      </c>
      <c r="E7" s="16" t="s">
        <v>56</v>
      </c>
      <c r="F7" s="14" t="s">
        <v>6</v>
      </c>
      <c r="G7" s="16" t="s">
        <v>56</v>
      </c>
      <c r="H7" s="14" t="s">
        <v>6</v>
      </c>
      <c r="I7" s="14" t="s">
        <v>6</v>
      </c>
      <c r="J7" s="14" t="s">
        <v>6</v>
      </c>
      <c r="K7" s="16" t="s">
        <v>56</v>
      </c>
      <c r="L7" s="14" t="s">
        <v>6</v>
      </c>
      <c r="M7" s="14" t="s">
        <v>6</v>
      </c>
      <c r="N7" s="14" t="s">
        <v>6</v>
      </c>
      <c r="O7" s="16" t="s">
        <v>56</v>
      </c>
      <c r="P7" s="14" t="s">
        <v>6</v>
      </c>
      <c r="Q7" s="14" t="s">
        <v>6</v>
      </c>
      <c r="R7" s="14" t="s">
        <v>6</v>
      </c>
      <c r="S7" s="16" t="s">
        <v>56</v>
      </c>
    </row>
    <row r="8" spans="1:19" ht="13.5">
      <c r="A8" s="13" t="s">
        <v>52</v>
      </c>
      <c r="B8" s="1" t="s">
        <v>7</v>
      </c>
      <c r="C8" s="17" t="s">
        <v>144</v>
      </c>
      <c r="D8" s="1" t="s">
        <v>144</v>
      </c>
      <c r="E8" s="17" t="s">
        <v>145</v>
      </c>
      <c r="F8" s="1" t="s">
        <v>145</v>
      </c>
      <c r="G8" s="17" t="s">
        <v>146</v>
      </c>
      <c r="H8" s="1" t="s">
        <v>146</v>
      </c>
      <c r="I8" s="1" t="s">
        <v>146</v>
      </c>
      <c r="J8" s="1" t="s">
        <v>146</v>
      </c>
      <c r="K8" s="17" t="s">
        <v>147</v>
      </c>
      <c r="L8" s="1" t="s">
        <v>147</v>
      </c>
      <c r="M8" s="1" t="s">
        <v>147</v>
      </c>
      <c r="N8" s="1" t="s">
        <v>147</v>
      </c>
      <c r="O8" s="17" t="s">
        <v>148</v>
      </c>
      <c r="P8" s="1" t="s">
        <v>148</v>
      </c>
      <c r="Q8" s="1" t="s">
        <v>148</v>
      </c>
      <c r="R8" s="1" t="s">
        <v>148</v>
      </c>
      <c r="S8" s="17" t="s">
        <v>149</v>
      </c>
    </row>
    <row r="9" spans="1:19" ht="13.5">
      <c r="A9" s="13" t="s">
        <v>53</v>
      </c>
      <c r="B9" s="1" t="s">
        <v>194</v>
      </c>
      <c r="C9" s="17" t="s">
        <v>57</v>
      </c>
      <c r="D9" s="1" t="s">
        <v>200</v>
      </c>
      <c r="E9" s="17" t="s">
        <v>58</v>
      </c>
      <c r="F9" s="1" t="s">
        <v>206</v>
      </c>
      <c r="G9" s="17" t="s">
        <v>60</v>
      </c>
      <c r="H9" s="1" t="s">
        <v>210</v>
      </c>
      <c r="I9" s="1" t="s">
        <v>212</v>
      </c>
      <c r="J9" s="1" t="s">
        <v>214</v>
      </c>
      <c r="K9" s="17" t="s">
        <v>62</v>
      </c>
      <c r="L9" s="1" t="s">
        <v>216</v>
      </c>
      <c r="M9" s="1" t="s">
        <v>218</v>
      </c>
      <c r="N9" s="1" t="s">
        <v>220</v>
      </c>
      <c r="O9" s="17" t="s">
        <v>64</v>
      </c>
      <c r="P9" s="1" t="s">
        <v>222</v>
      </c>
      <c r="Q9" s="1" t="s">
        <v>224</v>
      </c>
      <c r="R9" s="1" t="s">
        <v>225</v>
      </c>
      <c r="S9" s="17" t="s">
        <v>65</v>
      </c>
    </row>
    <row r="10" spans="1:19" ht="14.25" thickBot="1">
      <c r="A10" s="13" t="s">
        <v>54</v>
      </c>
      <c r="B10" s="1" t="s">
        <v>67</v>
      </c>
      <c r="C10" s="17" t="s">
        <v>67</v>
      </c>
      <c r="D10" s="1" t="s">
        <v>67</v>
      </c>
      <c r="E10" s="17" t="s">
        <v>67</v>
      </c>
      <c r="F10" s="1" t="s">
        <v>67</v>
      </c>
      <c r="G10" s="17" t="s">
        <v>67</v>
      </c>
      <c r="H10" s="1" t="s">
        <v>67</v>
      </c>
      <c r="I10" s="1" t="s">
        <v>67</v>
      </c>
      <c r="J10" s="1" t="s">
        <v>67</v>
      </c>
      <c r="K10" s="17" t="s">
        <v>67</v>
      </c>
      <c r="L10" s="1" t="s">
        <v>67</v>
      </c>
      <c r="M10" s="1" t="s">
        <v>67</v>
      </c>
      <c r="N10" s="1" t="s">
        <v>67</v>
      </c>
      <c r="O10" s="17" t="s">
        <v>67</v>
      </c>
      <c r="P10" s="1" t="s">
        <v>67</v>
      </c>
      <c r="Q10" s="1" t="s">
        <v>67</v>
      </c>
      <c r="R10" s="1" t="s">
        <v>67</v>
      </c>
      <c r="S10" s="17" t="s">
        <v>67</v>
      </c>
    </row>
    <row r="11" spans="1:19" ht="14.25" thickTop="1">
      <c r="A11" s="26" t="s">
        <v>184</v>
      </c>
      <c r="B11" s="27">
        <v>22653</v>
      </c>
      <c r="C11" s="21">
        <v>31623</v>
      </c>
      <c r="D11" s="27">
        <v>3522</v>
      </c>
      <c r="E11" s="21">
        <v>21870</v>
      </c>
      <c r="F11" s="27">
        <v>17875</v>
      </c>
      <c r="G11" s="21">
        <v>25101</v>
      </c>
      <c r="H11" s="27">
        <v>16140</v>
      </c>
      <c r="I11" s="27">
        <v>5968</v>
      </c>
      <c r="J11" s="27">
        <v>2513</v>
      </c>
      <c r="K11" s="21">
        <v>7639</v>
      </c>
      <c r="L11" s="27">
        <v>116</v>
      </c>
      <c r="M11" s="27">
        <v>-484</v>
      </c>
      <c r="N11" s="27">
        <v>-4979</v>
      </c>
      <c r="O11" s="21">
        <v>-24836</v>
      </c>
      <c r="P11" s="27">
        <v>-12504</v>
      </c>
      <c r="Q11" s="27">
        <v>12428</v>
      </c>
      <c r="R11" s="27">
        <v>4721</v>
      </c>
      <c r="S11" s="21">
        <v>47253</v>
      </c>
    </row>
    <row r="12" spans="1:19" ht="13.5">
      <c r="A12" s="6" t="s">
        <v>8</v>
      </c>
      <c r="B12" s="28">
        <v>16900</v>
      </c>
      <c r="C12" s="22">
        <v>36942</v>
      </c>
      <c r="D12" s="28">
        <v>17999</v>
      </c>
      <c r="E12" s="22">
        <v>44480</v>
      </c>
      <c r="F12" s="28">
        <v>22069</v>
      </c>
      <c r="G12" s="22">
        <v>50316</v>
      </c>
      <c r="H12" s="28">
        <v>37334</v>
      </c>
      <c r="I12" s="28">
        <v>24694</v>
      </c>
      <c r="J12" s="28">
        <v>12226</v>
      </c>
      <c r="K12" s="22">
        <v>51983</v>
      </c>
      <c r="L12" s="28">
        <v>38609</v>
      </c>
      <c r="M12" s="28">
        <v>25489</v>
      </c>
      <c r="N12" s="28">
        <v>12517</v>
      </c>
      <c r="O12" s="22">
        <v>60907</v>
      </c>
      <c r="P12" s="28">
        <v>45604</v>
      </c>
      <c r="Q12" s="28">
        <v>30059</v>
      </c>
      <c r="R12" s="28">
        <v>14252</v>
      </c>
      <c r="S12" s="22">
        <v>43622</v>
      </c>
    </row>
    <row r="13" spans="1:19" ht="13.5">
      <c r="A13" s="6" t="s">
        <v>181</v>
      </c>
      <c r="B13" s="28">
        <v>249</v>
      </c>
      <c r="C13" s="22">
        <v>1426</v>
      </c>
      <c r="D13" s="28">
        <v>58</v>
      </c>
      <c r="E13" s="22">
        <v>929</v>
      </c>
      <c r="F13" s="28">
        <v>430</v>
      </c>
      <c r="G13" s="22">
        <v>794</v>
      </c>
      <c r="H13" s="28">
        <v>237</v>
      </c>
      <c r="I13" s="28">
        <v>237</v>
      </c>
      <c r="J13" s="28">
        <v>151</v>
      </c>
      <c r="K13" s="22"/>
      <c r="L13" s="28"/>
      <c r="M13" s="28"/>
      <c r="N13" s="28"/>
      <c r="O13" s="22">
        <v>480</v>
      </c>
      <c r="P13" s="28"/>
      <c r="Q13" s="28"/>
      <c r="R13" s="28"/>
      <c r="S13" s="22">
        <v>441</v>
      </c>
    </row>
    <row r="14" spans="1:19" ht="13.5">
      <c r="A14" s="6" t="s">
        <v>9</v>
      </c>
      <c r="B14" s="28">
        <v>562</v>
      </c>
      <c r="C14" s="22">
        <v>44</v>
      </c>
      <c r="D14" s="28">
        <v>83</v>
      </c>
      <c r="E14" s="22">
        <v>-3077</v>
      </c>
      <c r="F14" s="28">
        <v>-1961</v>
      </c>
      <c r="G14" s="22">
        <v>-2703</v>
      </c>
      <c r="H14" s="28">
        <v>-2126</v>
      </c>
      <c r="I14" s="28">
        <v>-706</v>
      </c>
      <c r="J14" s="28">
        <v>-878</v>
      </c>
      <c r="K14" s="22">
        <v>-1637</v>
      </c>
      <c r="L14" s="28">
        <v>-1820</v>
      </c>
      <c r="M14" s="28">
        <v>-1287</v>
      </c>
      <c r="N14" s="28">
        <v>-796</v>
      </c>
      <c r="O14" s="22">
        <v>-3080</v>
      </c>
      <c r="P14" s="28">
        <v>-2495</v>
      </c>
      <c r="Q14" s="28">
        <v>-1514</v>
      </c>
      <c r="R14" s="28">
        <v>-973</v>
      </c>
      <c r="S14" s="22">
        <v>-5186</v>
      </c>
    </row>
    <row r="15" spans="1:19" ht="13.5">
      <c r="A15" s="6" t="s">
        <v>10</v>
      </c>
      <c r="B15" s="28">
        <v>-514</v>
      </c>
      <c r="C15" s="22">
        <v>-971</v>
      </c>
      <c r="D15" s="28">
        <v>-496</v>
      </c>
      <c r="E15" s="22">
        <v>-1148</v>
      </c>
      <c r="F15" s="28">
        <v>-755</v>
      </c>
      <c r="G15" s="22">
        <v>-846</v>
      </c>
      <c r="H15" s="28">
        <v>-758</v>
      </c>
      <c r="I15" s="28">
        <v>-542</v>
      </c>
      <c r="J15" s="28">
        <v>-472</v>
      </c>
      <c r="K15" s="22">
        <v>-756</v>
      </c>
      <c r="L15" s="28">
        <v>-664</v>
      </c>
      <c r="M15" s="28">
        <v>-452</v>
      </c>
      <c r="N15" s="28">
        <v>-354</v>
      </c>
      <c r="O15" s="22">
        <v>-1387</v>
      </c>
      <c r="P15" s="28">
        <v>-1153</v>
      </c>
      <c r="Q15" s="28">
        <v>-872</v>
      </c>
      <c r="R15" s="28">
        <v>-755</v>
      </c>
      <c r="S15" s="22">
        <v>-1333</v>
      </c>
    </row>
    <row r="16" spans="1:19" ht="13.5">
      <c r="A16" s="6" t="s">
        <v>169</v>
      </c>
      <c r="B16" s="28">
        <v>1867</v>
      </c>
      <c r="C16" s="22">
        <v>4263</v>
      </c>
      <c r="D16" s="28">
        <v>2213</v>
      </c>
      <c r="E16" s="22">
        <v>4876</v>
      </c>
      <c r="F16" s="28">
        <v>2513</v>
      </c>
      <c r="G16" s="22">
        <v>5468</v>
      </c>
      <c r="H16" s="28">
        <v>4185</v>
      </c>
      <c r="I16" s="28">
        <v>2813</v>
      </c>
      <c r="J16" s="28">
        <v>1433</v>
      </c>
      <c r="K16" s="22">
        <v>6572</v>
      </c>
      <c r="L16" s="28">
        <v>5095</v>
      </c>
      <c r="M16" s="28">
        <v>3507</v>
      </c>
      <c r="N16" s="28">
        <v>1781</v>
      </c>
      <c r="O16" s="22">
        <v>6825</v>
      </c>
      <c r="P16" s="28">
        <v>5083</v>
      </c>
      <c r="Q16" s="28">
        <v>3331</v>
      </c>
      <c r="R16" s="28">
        <v>1600</v>
      </c>
      <c r="S16" s="22">
        <v>6151</v>
      </c>
    </row>
    <row r="17" spans="1:19" ht="13.5">
      <c r="A17" s="6" t="s">
        <v>11</v>
      </c>
      <c r="B17" s="28">
        <v>30</v>
      </c>
      <c r="C17" s="22">
        <v>-327</v>
      </c>
      <c r="D17" s="28">
        <v>110</v>
      </c>
      <c r="E17" s="22">
        <v>-91</v>
      </c>
      <c r="F17" s="28">
        <v>176</v>
      </c>
      <c r="G17" s="22">
        <v>71</v>
      </c>
      <c r="H17" s="28">
        <v>112</v>
      </c>
      <c r="I17" s="28">
        <v>-28</v>
      </c>
      <c r="J17" s="28">
        <v>270</v>
      </c>
      <c r="K17" s="22">
        <v>-144</v>
      </c>
      <c r="L17" s="28">
        <v>16</v>
      </c>
      <c r="M17" s="28">
        <v>126</v>
      </c>
      <c r="N17" s="28">
        <v>159</v>
      </c>
      <c r="O17" s="22">
        <v>-143</v>
      </c>
      <c r="P17" s="28">
        <v>21</v>
      </c>
      <c r="Q17" s="28">
        <v>19</v>
      </c>
      <c r="R17" s="28">
        <v>-95</v>
      </c>
      <c r="S17" s="22">
        <v>620</v>
      </c>
    </row>
    <row r="18" spans="1:19" ht="13.5">
      <c r="A18" s="6" t="s">
        <v>12</v>
      </c>
      <c r="B18" s="28">
        <v>-1061</v>
      </c>
      <c r="C18" s="22">
        <v>-364</v>
      </c>
      <c r="D18" s="28">
        <v>-69</v>
      </c>
      <c r="E18" s="22">
        <v>-1529</v>
      </c>
      <c r="F18" s="28">
        <v>-796</v>
      </c>
      <c r="G18" s="22">
        <v>-1741</v>
      </c>
      <c r="H18" s="28">
        <v>-1498</v>
      </c>
      <c r="I18" s="28">
        <v>-862</v>
      </c>
      <c r="J18" s="28">
        <v>-482</v>
      </c>
      <c r="K18" s="22">
        <v>-1264</v>
      </c>
      <c r="L18" s="28">
        <v>-918</v>
      </c>
      <c r="M18" s="28">
        <v>-520</v>
      </c>
      <c r="N18" s="28">
        <v>-230</v>
      </c>
      <c r="O18" s="22">
        <v>975</v>
      </c>
      <c r="P18" s="28">
        <v>286</v>
      </c>
      <c r="Q18" s="28">
        <v>404</v>
      </c>
      <c r="R18" s="28">
        <v>611</v>
      </c>
      <c r="S18" s="22">
        <v>469</v>
      </c>
    </row>
    <row r="19" spans="1:19" ht="13.5">
      <c r="A19" s="6" t="s">
        <v>13</v>
      </c>
      <c r="B19" s="28"/>
      <c r="C19" s="22">
        <v>465</v>
      </c>
      <c r="D19" s="28">
        <v>870</v>
      </c>
      <c r="E19" s="22">
        <v>3</v>
      </c>
      <c r="F19" s="28">
        <v>44</v>
      </c>
      <c r="G19" s="22">
        <v>1102</v>
      </c>
      <c r="H19" s="28"/>
      <c r="I19" s="28">
        <v>627</v>
      </c>
      <c r="J19" s="28"/>
      <c r="K19" s="22"/>
      <c r="L19" s="28"/>
      <c r="M19" s="28"/>
      <c r="N19" s="28"/>
      <c r="O19" s="22">
        <v>2844</v>
      </c>
      <c r="P19" s="28">
        <v>2129</v>
      </c>
      <c r="Q19" s="28"/>
      <c r="R19" s="28"/>
      <c r="S19" s="22"/>
    </row>
    <row r="20" spans="1:19" ht="13.5">
      <c r="A20" s="6" t="s">
        <v>14</v>
      </c>
      <c r="B20" s="28">
        <v>102</v>
      </c>
      <c r="C20" s="22">
        <v>-58</v>
      </c>
      <c r="D20" s="28">
        <v>-30</v>
      </c>
      <c r="E20" s="22">
        <v>654</v>
      </c>
      <c r="F20" s="28"/>
      <c r="G20" s="22">
        <v>-25</v>
      </c>
      <c r="H20" s="28">
        <v>-94</v>
      </c>
      <c r="I20" s="28">
        <v>-90</v>
      </c>
      <c r="J20" s="28">
        <v>-82</v>
      </c>
      <c r="K20" s="22">
        <v>-43</v>
      </c>
      <c r="L20" s="28">
        <v>-6</v>
      </c>
      <c r="M20" s="28"/>
      <c r="N20" s="28"/>
      <c r="O20" s="22">
        <v>-400</v>
      </c>
      <c r="P20" s="28">
        <v>-326</v>
      </c>
      <c r="Q20" s="28"/>
      <c r="R20" s="28"/>
      <c r="S20" s="22">
        <v>-274</v>
      </c>
    </row>
    <row r="21" spans="1:19" ht="13.5">
      <c r="A21" s="6" t="s">
        <v>178</v>
      </c>
      <c r="B21" s="28">
        <v>507</v>
      </c>
      <c r="C21" s="22">
        <v>788</v>
      </c>
      <c r="D21" s="28">
        <v>397</v>
      </c>
      <c r="E21" s="22">
        <v>625</v>
      </c>
      <c r="F21" s="28">
        <v>221</v>
      </c>
      <c r="G21" s="22">
        <v>765</v>
      </c>
      <c r="H21" s="28">
        <v>517</v>
      </c>
      <c r="I21" s="28">
        <v>350</v>
      </c>
      <c r="J21" s="28">
        <v>204</v>
      </c>
      <c r="K21" s="22">
        <v>825</v>
      </c>
      <c r="L21" s="28">
        <v>571</v>
      </c>
      <c r="M21" s="28">
        <v>385</v>
      </c>
      <c r="N21" s="28">
        <v>136</v>
      </c>
      <c r="O21" s="22">
        <v>1231</v>
      </c>
      <c r="P21" s="28">
        <v>840</v>
      </c>
      <c r="Q21" s="28">
        <v>703</v>
      </c>
      <c r="R21" s="28">
        <v>327</v>
      </c>
      <c r="S21" s="22">
        <v>1610</v>
      </c>
    </row>
    <row r="22" spans="1:19" ht="13.5">
      <c r="A22" s="6" t="s">
        <v>15</v>
      </c>
      <c r="B22" s="28">
        <v>17590</v>
      </c>
      <c r="C22" s="22">
        <v>-30446</v>
      </c>
      <c r="D22" s="28">
        <v>-10628</v>
      </c>
      <c r="E22" s="22">
        <v>15317</v>
      </c>
      <c r="F22" s="28">
        <v>2658</v>
      </c>
      <c r="G22" s="22">
        <v>-13148</v>
      </c>
      <c r="H22" s="28">
        <v>-12769</v>
      </c>
      <c r="I22" s="28">
        <v>4347</v>
      </c>
      <c r="J22" s="28">
        <v>12152</v>
      </c>
      <c r="K22" s="22">
        <v>-14632</v>
      </c>
      <c r="L22" s="28">
        <v>-20827</v>
      </c>
      <c r="M22" s="28">
        <v>-9757</v>
      </c>
      <c r="N22" s="28">
        <v>13347</v>
      </c>
      <c r="O22" s="22">
        <v>37941</v>
      </c>
      <c r="P22" s="28">
        <v>6345</v>
      </c>
      <c r="Q22" s="28">
        <v>-16582</v>
      </c>
      <c r="R22" s="28">
        <v>-1880</v>
      </c>
      <c r="S22" s="22">
        <v>9008</v>
      </c>
    </row>
    <row r="23" spans="1:19" ht="13.5">
      <c r="A23" s="6" t="s">
        <v>16</v>
      </c>
      <c r="B23" s="28">
        <v>3457</v>
      </c>
      <c r="C23" s="22">
        <v>-5008</v>
      </c>
      <c r="D23" s="28">
        <v>1822</v>
      </c>
      <c r="E23" s="22">
        <v>-7222</v>
      </c>
      <c r="F23" s="28">
        <v>-11987</v>
      </c>
      <c r="G23" s="22">
        <v>-15256</v>
      </c>
      <c r="H23" s="28">
        <v>-14387</v>
      </c>
      <c r="I23" s="28">
        <v>-9156</v>
      </c>
      <c r="J23" s="28">
        <v>-5718</v>
      </c>
      <c r="K23" s="22">
        <v>14758</v>
      </c>
      <c r="L23" s="28">
        <v>8196</v>
      </c>
      <c r="M23" s="28">
        <v>9918</v>
      </c>
      <c r="N23" s="28">
        <v>6024</v>
      </c>
      <c r="O23" s="22">
        <v>8532</v>
      </c>
      <c r="P23" s="28">
        <v>-16513</v>
      </c>
      <c r="Q23" s="28">
        <v>-24139</v>
      </c>
      <c r="R23" s="28">
        <v>-2551</v>
      </c>
      <c r="S23" s="22">
        <v>-15616</v>
      </c>
    </row>
    <row r="24" spans="1:19" ht="13.5">
      <c r="A24" s="6" t="s">
        <v>17</v>
      </c>
      <c r="B24" s="28">
        <v>-22218</v>
      </c>
      <c r="C24" s="22">
        <v>17731</v>
      </c>
      <c r="D24" s="28">
        <v>-2562</v>
      </c>
      <c r="E24" s="22">
        <v>-1303</v>
      </c>
      <c r="F24" s="28">
        <v>3155</v>
      </c>
      <c r="G24" s="22">
        <v>10898</v>
      </c>
      <c r="H24" s="28">
        <v>14918</v>
      </c>
      <c r="I24" s="28">
        <v>-64</v>
      </c>
      <c r="J24" s="28">
        <v>-2684</v>
      </c>
      <c r="K24" s="22">
        <v>15890</v>
      </c>
      <c r="L24" s="28">
        <v>22998</v>
      </c>
      <c r="M24" s="28">
        <v>9047</v>
      </c>
      <c r="N24" s="28">
        <v>-2813</v>
      </c>
      <c r="O24" s="22">
        <v>-45307</v>
      </c>
      <c r="P24" s="28">
        <v>-10114</v>
      </c>
      <c r="Q24" s="28">
        <v>18518</v>
      </c>
      <c r="R24" s="28">
        <v>-6038</v>
      </c>
      <c r="S24" s="22">
        <v>3955</v>
      </c>
    </row>
    <row r="25" spans="1:19" ht="13.5">
      <c r="A25" s="6" t="s">
        <v>78</v>
      </c>
      <c r="B25" s="28">
        <v>-2355</v>
      </c>
      <c r="C25" s="22">
        <v>-7452</v>
      </c>
      <c r="D25" s="28">
        <v>-5066</v>
      </c>
      <c r="E25" s="22">
        <v>-9687</v>
      </c>
      <c r="F25" s="28">
        <v>-5109</v>
      </c>
      <c r="G25" s="22">
        <v>-3341</v>
      </c>
      <c r="H25" s="28">
        <v>-6899</v>
      </c>
      <c r="I25" s="28">
        <v>-2343</v>
      </c>
      <c r="J25" s="28">
        <v>-4004</v>
      </c>
      <c r="K25" s="22">
        <v>8820</v>
      </c>
      <c r="L25" s="28">
        <v>4291</v>
      </c>
      <c r="M25" s="28">
        <v>2636</v>
      </c>
      <c r="N25" s="28">
        <v>3543</v>
      </c>
      <c r="O25" s="22">
        <v>1722</v>
      </c>
      <c r="P25" s="28">
        <v>-619</v>
      </c>
      <c r="Q25" s="28">
        <v>631</v>
      </c>
      <c r="R25" s="28">
        <v>-343</v>
      </c>
      <c r="S25" s="22">
        <v>1227</v>
      </c>
    </row>
    <row r="26" spans="1:19" ht="13.5">
      <c r="A26" s="6" t="s">
        <v>18</v>
      </c>
      <c r="B26" s="28">
        <v>37771</v>
      </c>
      <c r="C26" s="22">
        <v>48657</v>
      </c>
      <c r="D26" s="28">
        <v>8224</v>
      </c>
      <c r="E26" s="22">
        <v>64697</v>
      </c>
      <c r="F26" s="28">
        <v>28533</v>
      </c>
      <c r="G26" s="22">
        <v>57455</v>
      </c>
      <c r="H26" s="28">
        <v>34911</v>
      </c>
      <c r="I26" s="28">
        <v>25243</v>
      </c>
      <c r="J26" s="28">
        <v>14629</v>
      </c>
      <c r="K26" s="22">
        <v>88026</v>
      </c>
      <c r="L26" s="28">
        <v>55657</v>
      </c>
      <c r="M26" s="28">
        <v>38607</v>
      </c>
      <c r="N26" s="28">
        <v>28337</v>
      </c>
      <c r="O26" s="22">
        <v>45606</v>
      </c>
      <c r="P26" s="28">
        <v>16583</v>
      </c>
      <c r="Q26" s="28">
        <v>22987</v>
      </c>
      <c r="R26" s="28">
        <v>8875</v>
      </c>
      <c r="S26" s="22">
        <v>91545</v>
      </c>
    </row>
    <row r="27" spans="1:19" ht="13.5">
      <c r="A27" s="6" t="s">
        <v>19</v>
      </c>
      <c r="B27" s="28">
        <v>621</v>
      </c>
      <c r="C27" s="22">
        <v>1167</v>
      </c>
      <c r="D27" s="28">
        <v>632</v>
      </c>
      <c r="E27" s="22">
        <v>1994</v>
      </c>
      <c r="F27" s="28">
        <v>1371</v>
      </c>
      <c r="G27" s="22">
        <v>2158</v>
      </c>
      <c r="H27" s="28">
        <v>2053</v>
      </c>
      <c r="I27" s="28">
        <v>1171</v>
      </c>
      <c r="J27" s="28">
        <v>586</v>
      </c>
      <c r="K27" s="22">
        <v>1549</v>
      </c>
      <c r="L27" s="28">
        <v>1439</v>
      </c>
      <c r="M27" s="28">
        <v>982</v>
      </c>
      <c r="N27" s="28">
        <v>474</v>
      </c>
      <c r="O27" s="22">
        <v>2357</v>
      </c>
      <c r="P27" s="28">
        <v>2107</v>
      </c>
      <c r="Q27" s="28">
        <v>1458</v>
      </c>
      <c r="R27" s="28">
        <v>988</v>
      </c>
      <c r="S27" s="22">
        <v>2257</v>
      </c>
    </row>
    <row r="28" spans="1:19" ht="13.5">
      <c r="A28" s="6" t="s">
        <v>20</v>
      </c>
      <c r="B28" s="28">
        <v>-2054</v>
      </c>
      <c r="C28" s="22">
        <v>-4348</v>
      </c>
      <c r="D28" s="28">
        <v>-2261</v>
      </c>
      <c r="E28" s="22">
        <v>-4841</v>
      </c>
      <c r="F28" s="28">
        <v>-2589</v>
      </c>
      <c r="G28" s="22">
        <v>-5568</v>
      </c>
      <c r="H28" s="28">
        <v>-3924</v>
      </c>
      <c r="I28" s="28">
        <v>-2886</v>
      </c>
      <c r="J28" s="28">
        <v>-1201</v>
      </c>
      <c r="K28" s="22">
        <v>-6717</v>
      </c>
      <c r="L28" s="28">
        <v>-4889</v>
      </c>
      <c r="M28" s="28">
        <v>-3605</v>
      </c>
      <c r="N28" s="28">
        <v>-1566</v>
      </c>
      <c r="O28" s="22">
        <v>-6609</v>
      </c>
      <c r="P28" s="28">
        <v>-4772</v>
      </c>
      <c r="Q28" s="28">
        <v>-3218</v>
      </c>
      <c r="R28" s="28">
        <v>-1410</v>
      </c>
      <c r="S28" s="22">
        <v>-5988</v>
      </c>
    </row>
    <row r="29" spans="1:19" ht="13.5">
      <c r="A29" s="6" t="s">
        <v>21</v>
      </c>
      <c r="B29" s="28">
        <v>-11112</v>
      </c>
      <c r="C29" s="22"/>
      <c r="D29" s="28">
        <v>-5690</v>
      </c>
      <c r="E29" s="22"/>
      <c r="F29" s="28">
        <v>-4278</v>
      </c>
      <c r="G29" s="22"/>
      <c r="H29" s="28"/>
      <c r="I29" s="28">
        <v>-2868</v>
      </c>
      <c r="J29" s="28"/>
      <c r="K29" s="22"/>
      <c r="L29" s="28"/>
      <c r="M29" s="28">
        <v>564</v>
      </c>
      <c r="N29" s="28"/>
      <c r="O29" s="22"/>
      <c r="P29" s="28"/>
      <c r="Q29" s="28">
        <v>-9894</v>
      </c>
      <c r="R29" s="28"/>
      <c r="S29" s="22"/>
    </row>
    <row r="30" spans="1:19" ht="14.25" thickBot="1">
      <c r="A30" s="4" t="s">
        <v>22</v>
      </c>
      <c r="B30" s="29">
        <v>25225</v>
      </c>
      <c r="C30" s="23">
        <v>36075</v>
      </c>
      <c r="D30" s="29">
        <v>905</v>
      </c>
      <c r="E30" s="23">
        <v>55322</v>
      </c>
      <c r="F30" s="29">
        <v>23037</v>
      </c>
      <c r="G30" s="23">
        <v>49643</v>
      </c>
      <c r="H30" s="29">
        <v>28259</v>
      </c>
      <c r="I30" s="29">
        <v>20659</v>
      </c>
      <c r="J30" s="29">
        <v>11081</v>
      </c>
      <c r="K30" s="23">
        <v>81654</v>
      </c>
      <c r="L30" s="29">
        <v>51482</v>
      </c>
      <c r="M30" s="29">
        <v>36548</v>
      </c>
      <c r="N30" s="29">
        <v>24485</v>
      </c>
      <c r="O30" s="23">
        <v>27055</v>
      </c>
      <c r="P30" s="29">
        <v>-210</v>
      </c>
      <c r="Q30" s="29">
        <v>11331</v>
      </c>
      <c r="R30" s="29">
        <v>-1439</v>
      </c>
      <c r="S30" s="23">
        <v>62166</v>
      </c>
    </row>
    <row r="31" spans="1:19" ht="14.25" thickTop="1">
      <c r="A31" s="6" t="s">
        <v>23</v>
      </c>
      <c r="B31" s="28">
        <v>-13315</v>
      </c>
      <c r="C31" s="22">
        <v>-24022</v>
      </c>
      <c r="D31" s="28">
        <v>-12526</v>
      </c>
      <c r="E31" s="22">
        <v>-19359</v>
      </c>
      <c r="F31" s="28">
        <v>-10207</v>
      </c>
      <c r="G31" s="22">
        <v>-27767</v>
      </c>
      <c r="H31" s="28">
        <v>-21993</v>
      </c>
      <c r="I31" s="28">
        <v>-16238</v>
      </c>
      <c r="J31" s="28">
        <v>-8463</v>
      </c>
      <c r="K31" s="22">
        <v>-29092</v>
      </c>
      <c r="L31" s="28">
        <v>-20952</v>
      </c>
      <c r="M31" s="28">
        <v>-14038</v>
      </c>
      <c r="N31" s="28">
        <v>-7037</v>
      </c>
      <c r="O31" s="22">
        <v>-56089</v>
      </c>
      <c r="P31" s="28">
        <v>-42736</v>
      </c>
      <c r="Q31" s="28">
        <v>-31592</v>
      </c>
      <c r="R31" s="28">
        <v>-19931</v>
      </c>
      <c r="S31" s="22">
        <v>-66153</v>
      </c>
    </row>
    <row r="32" spans="1:19" ht="13.5">
      <c r="A32" s="6" t="s">
        <v>24</v>
      </c>
      <c r="B32" s="28">
        <v>2057</v>
      </c>
      <c r="C32" s="22">
        <v>119</v>
      </c>
      <c r="D32" s="28">
        <v>63</v>
      </c>
      <c r="E32" s="22">
        <v>1055</v>
      </c>
      <c r="F32" s="28"/>
      <c r="G32" s="22">
        <v>451</v>
      </c>
      <c r="H32" s="28"/>
      <c r="I32" s="28"/>
      <c r="J32" s="28"/>
      <c r="K32" s="22">
        <v>429</v>
      </c>
      <c r="L32" s="28"/>
      <c r="M32" s="28"/>
      <c r="N32" s="28"/>
      <c r="O32" s="22">
        <v>990</v>
      </c>
      <c r="P32" s="28"/>
      <c r="Q32" s="28"/>
      <c r="R32" s="28"/>
      <c r="S32" s="22">
        <v>771</v>
      </c>
    </row>
    <row r="33" spans="1:19" ht="13.5">
      <c r="A33" s="6" t="s">
        <v>25</v>
      </c>
      <c r="B33" s="28">
        <v>-575</v>
      </c>
      <c r="C33" s="22">
        <v>-1331</v>
      </c>
      <c r="D33" s="28">
        <v>-49</v>
      </c>
      <c r="E33" s="22">
        <v>-293</v>
      </c>
      <c r="F33" s="28">
        <v>-9</v>
      </c>
      <c r="G33" s="22">
        <v>-118</v>
      </c>
      <c r="H33" s="28">
        <v>-114</v>
      </c>
      <c r="I33" s="28">
        <v>-109</v>
      </c>
      <c r="J33" s="28">
        <v>-54</v>
      </c>
      <c r="K33" s="22">
        <v>-194</v>
      </c>
      <c r="L33" s="28">
        <v>-84</v>
      </c>
      <c r="M33" s="28">
        <v>-8</v>
      </c>
      <c r="N33" s="28">
        <v>-4</v>
      </c>
      <c r="O33" s="22">
        <v>-3829</v>
      </c>
      <c r="P33" s="28">
        <v>-3826</v>
      </c>
      <c r="Q33" s="28">
        <v>-3820</v>
      </c>
      <c r="R33" s="28">
        <v>-2226</v>
      </c>
      <c r="S33" s="22">
        <v>-2522</v>
      </c>
    </row>
    <row r="34" spans="1:19" ht="13.5">
      <c r="A34" s="6" t="s">
        <v>26</v>
      </c>
      <c r="B34" s="28">
        <v>12</v>
      </c>
      <c r="C34" s="22">
        <v>46</v>
      </c>
      <c r="D34" s="28">
        <v>4</v>
      </c>
      <c r="E34" s="22">
        <v>18</v>
      </c>
      <c r="F34" s="28">
        <v>13</v>
      </c>
      <c r="G34" s="22">
        <v>18</v>
      </c>
      <c r="H34" s="28">
        <v>15</v>
      </c>
      <c r="I34" s="28">
        <v>3</v>
      </c>
      <c r="J34" s="28">
        <v>3</v>
      </c>
      <c r="K34" s="22">
        <v>303</v>
      </c>
      <c r="L34" s="28">
        <v>210</v>
      </c>
      <c r="M34" s="28">
        <v>166</v>
      </c>
      <c r="N34" s="28">
        <v>139</v>
      </c>
      <c r="O34" s="22">
        <v>4924</v>
      </c>
      <c r="P34" s="28">
        <v>4030</v>
      </c>
      <c r="Q34" s="28">
        <v>4030</v>
      </c>
      <c r="R34" s="28">
        <v>4001</v>
      </c>
      <c r="S34" s="22">
        <v>1648</v>
      </c>
    </row>
    <row r="35" spans="1:19" ht="13.5">
      <c r="A35" s="6" t="s">
        <v>27</v>
      </c>
      <c r="B35" s="28">
        <v>-4049</v>
      </c>
      <c r="C35" s="22">
        <v>-7139</v>
      </c>
      <c r="D35" s="28">
        <v>-2616</v>
      </c>
      <c r="E35" s="22">
        <v>-2804</v>
      </c>
      <c r="F35" s="28">
        <v>-1395</v>
      </c>
      <c r="G35" s="22">
        <v>-2552</v>
      </c>
      <c r="H35" s="28">
        <v>-1859</v>
      </c>
      <c r="I35" s="28">
        <v>-1344</v>
      </c>
      <c r="J35" s="28">
        <v>-537</v>
      </c>
      <c r="K35" s="22">
        <v>-2327</v>
      </c>
      <c r="L35" s="28">
        <v>-1738</v>
      </c>
      <c r="M35" s="28">
        <v>-1115</v>
      </c>
      <c r="N35" s="28">
        <v>-455</v>
      </c>
      <c r="O35" s="22">
        <v>-4277</v>
      </c>
      <c r="P35" s="28">
        <v>-3622</v>
      </c>
      <c r="Q35" s="28">
        <v>-2944</v>
      </c>
      <c r="R35" s="28">
        <v>-662</v>
      </c>
      <c r="S35" s="22">
        <v>-4368</v>
      </c>
    </row>
    <row r="36" spans="1:19" ht="13.5">
      <c r="A36" s="6" t="s">
        <v>28</v>
      </c>
      <c r="B36" s="28">
        <v>5041</v>
      </c>
      <c r="C36" s="22">
        <v>7246</v>
      </c>
      <c r="D36" s="28">
        <v>2524</v>
      </c>
      <c r="E36" s="22">
        <v>3115</v>
      </c>
      <c r="F36" s="28">
        <v>1424</v>
      </c>
      <c r="G36" s="22">
        <v>3061</v>
      </c>
      <c r="H36" s="28">
        <v>2179</v>
      </c>
      <c r="I36" s="28">
        <v>1388</v>
      </c>
      <c r="J36" s="28">
        <v>635</v>
      </c>
      <c r="K36" s="22">
        <v>2997</v>
      </c>
      <c r="L36" s="28">
        <v>2226</v>
      </c>
      <c r="M36" s="28">
        <v>1490</v>
      </c>
      <c r="N36" s="28">
        <v>782</v>
      </c>
      <c r="O36" s="22">
        <v>3477</v>
      </c>
      <c r="P36" s="28">
        <v>2587</v>
      </c>
      <c r="Q36" s="28">
        <v>1688</v>
      </c>
      <c r="R36" s="28">
        <v>813</v>
      </c>
      <c r="S36" s="22">
        <v>3906</v>
      </c>
    </row>
    <row r="37" spans="1:19" ht="13.5">
      <c r="A37" s="6" t="s">
        <v>78</v>
      </c>
      <c r="B37" s="28">
        <v>-552</v>
      </c>
      <c r="C37" s="22">
        <v>-339</v>
      </c>
      <c r="D37" s="28">
        <v>-23</v>
      </c>
      <c r="E37" s="22">
        <v>685</v>
      </c>
      <c r="F37" s="28">
        <v>638</v>
      </c>
      <c r="G37" s="22">
        <v>-79</v>
      </c>
      <c r="H37" s="28">
        <v>564</v>
      </c>
      <c r="I37" s="28">
        <v>-108</v>
      </c>
      <c r="J37" s="28">
        <v>835</v>
      </c>
      <c r="K37" s="22">
        <v>-1265</v>
      </c>
      <c r="L37" s="28">
        <v>-1143</v>
      </c>
      <c r="M37" s="28">
        <v>-495</v>
      </c>
      <c r="N37" s="28">
        <v>537</v>
      </c>
      <c r="O37" s="22">
        <v>-687</v>
      </c>
      <c r="P37" s="28">
        <v>81</v>
      </c>
      <c r="Q37" s="28">
        <v>-359</v>
      </c>
      <c r="R37" s="28">
        <v>-426</v>
      </c>
      <c r="S37" s="22">
        <v>132</v>
      </c>
    </row>
    <row r="38" spans="1:19" ht="14.25" thickBot="1">
      <c r="A38" s="4" t="s">
        <v>29</v>
      </c>
      <c r="B38" s="29">
        <v>-11380</v>
      </c>
      <c r="C38" s="23">
        <v>-23447</v>
      </c>
      <c r="D38" s="29">
        <v>-12624</v>
      </c>
      <c r="E38" s="23">
        <v>-17582</v>
      </c>
      <c r="F38" s="29">
        <v>-9535</v>
      </c>
      <c r="G38" s="23">
        <v>-26986</v>
      </c>
      <c r="H38" s="29">
        <v>-21208</v>
      </c>
      <c r="I38" s="29">
        <v>-16410</v>
      </c>
      <c r="J38" s="29">
        <v>-7581</v>
      </c>
      <c r="K38" s="23">
        <v>-29150</v>
      </c>
      <c r="L38" s="29">
        <v>-21481</v>
      </c>
      <c r="M38" s="29">
        <v>-14002</v>
      </c>
      <c r="N38" s="29">
        <v>-6038</v>
      </c>
      <c r="O38" s="23">
        <v>-64858</v>
      </c>
      <c r="P38" s="29">
        <v>-53353</v>
      </c>
      <c r="Q38" s="29">
        <v>-42792</v>
      </c>
      <c r="R38" s="29">
        <v>-28225</v>
      </c>
      <c r="S38" s="23">
        <v>-66481</v>
      </c>
    </row>
    <row r="39" spans="1:19" ht="14.25" thickTop="1">
      <c r="A39" s="6" t="s">
        <v>30</v>
      </c>
      <c r="B39" s="28">
        <v>1359</v>
      </c>
      <c r="C39" s="22">
        <v>2923</v>
      </c>
      <c r="D39" s="28">
        <v>5988</v>
      </c>
      <c r="E39" s="22">
        <v>987</v>
      </c>
      <c r="F39" s="28">
        <v>-4175</v>
      </c>
      <c r="G39" s="22">
        <v>-14091</v>
      </c>
      <c r="H39" s="28">
        <v>-3833</v>
      </c>
      <c r="I39" s="28">
        <v>-11082</v>
      </c>
      <c r="J39" s="28">
        <v>-844</v>
      </c>
      <c r="K39" s="22">
        <v>-10600</v>
      </c>
      <c r="L39" s="28">
        <v>-5203</v>
      </c>
      <c r="M39" s="28">
        <v>-16250</v>
      </c>
      <c r="N39" s="28">
        <v>1373</v>
      </c>
      <c r="O39" s="22">
        <v>35139</v>
      </c>
      <c r="P39" s="28">
        <v>70218</v>
      </c>
      <c r="Q39" s="28">
        <v>19633</v>
      </c>
      <c r="R39" s="28">
        <v>16262</v>
      </c>
      <c r="S39" s="22">
        <v>55</v>
      </c>
    </row>
    <row r="40" spans="1:19" ht="13.5">
      <c r="A40" s="6" t="s">
        <v>31</v>
      </c>
      <c r="B40" s="28">
        <v>8166</v>
      </c>
      <c r="C40" s="22">
        <v>30965</v>
      </c>
      <c r="D40" s="28">
        <v>22246</v>
      </c>
      <c r="E40" s="22">
        <v>29391</v>
      </c>
      <c r="F40" s="28">
        <v>17526</v>
      </c>
      <c r="G40" s="22">
        <v>41707</v>
      </c>
      <c r="H40" s="28">
        <v>29682</v>
      </c>
      <c r="I40" s="28">
        <v>24581</v>
      </c>
      <c r="J40" s="28">
        <v>5257</v>
      </c>
      <c r="K40" s="22">
        <v>15952</v>
      </c>
      <c r="L40" s="28">
        <v>15115</v>
      </c>
      <c r="M40" s="28">
        <v>14587</v>
      </c>
      <c r="N40" s="28">
        <v>8388</v>
      </c>
      <c r="O40" s="22">
        <v>96644</v>
      </c>
      <c r="P40" s="28">
        <v>65617</v>
      </c>
      <c r="Q40" s="28">
        <v>56849</v>
      </c>
      <c r="R40" s="28">
        <v>26717</v>
      </c>
      <c r="S40" s="22">
        <v>59301</v>
      </c>
    </row>
    <row r="41" spans="1:19" ht="13.5">
      <c r="A41" s="6" t="s">
        <v>32</v>
      </c>
      <c r="B41" s="28">
        <v>-26699</v>
      </c>
      <c r="C41" s="22">
        <v>-52499</v>
      </c>
      <c r="D41" s="28">
        <v>-27900</v>
      </c>
      <c r="E41" s="22">
        <v>-50548</v>
      </c>
      <c r="F41" s="28">
        <v>-26853</v>
      </c>
      <c r="G41" s="22">
        <v>-49453</v>
      </c>
      <c r="H41" s="28">
        <v>-33882</v>
      </c>
      <c r="I41" s="28">
        <v>-24789</v>
      </c>
      <c r="J41" s="28">
        <v>-10003</v>
      </c>
      <c r="K41" s="22">
        <v>-53782</v>
      </c>
      <c r="L41" s="28">
        <v>-36565</v>
      </c>
      <c r="M41" s="28">
        <v>-26190</v>
      </c>
      <c r="N41" s="28">
        <v>-12075</v>
      </c>
      <c r="O41" s="22">
        <v>-38480</v>
      </c>
      <c r="P41" s="28">
        <v>-26165</v>
      </c>
      <c r="Q41" s="28">
        <v>-19438</v>
      </c>
      <c r="R41" s="28">
        <v>-7557</v>
      </c>
      <c r="S41" s="22">
        <v>-42904</v>
      </c>
    </row>
    <row r="42" spans="1:19" ht="13.5">
      <c r="A42" s="6" t="s">
        <v>33</v>
      </c>
      <c r="B42" s="28">
        <v>-8</v>
      </c>
      <c r="C42" s="22">
        <v>-16</v>
      </c>
      <c r="D42" s="28">
        <v>-8</v>
      </c>
      <c r="E42" s="22">
        <v>-16</v>
      </c>
      <c r="F42" s="28">
        <v>-8</v>
      </c>
      <c r="G42" s="22">
        <v>-16</v>
      </c>
      <c r="H42" s="28">
        <v>-16</v>
      </c>
      <c r="I42" s="28">
        <v>-8</v>
      </c>
      <c r="J42" s="28">
        <v>-8</v>
      </c>
      <c r="K42" s="22">
        <v>-8</v>
      </c>
      <c r="L42" s="28">
        <v>-8</v>
      </c>
      <c r="M42" s="28"/>
      <c r="N42" s="28"/>
      <c r="O42" s="22">
        <v>-20000</v>
      </c>
      <c r="P42" s="28">
        <v>-20000</v>
      </c>
      <c r="Q42" s="28">
        <v>-20000</v>
      </c>
      <c r="R42" s="28"/>
      <c r="S42" s="22">
        <v>-5000</v>
      </c>
    </row>
    <row r="43" spans="1:19" ht="13.5">
      <c r="A43" s="6" t="s">
        <v>34</v>
      </c>
      <c r="B43" s="28">
        <v>-1792</v>
      </c>
      <c r="C43" s="22">
        <v>-5376</v>
      </c>
      <c r="D43" s="28">
        <v>-3580</v>
      </c>
      <c r="E43" s="22">
        <v>-1876</v>
      </c>
      <c r="F43" s="28">
        <v>-1792</v>
      </c>
      <c r="G43" s="22">
        <v>-3582</v>
      </c>
      <c r="H43" s="28">
        <v>-3587</v>
      </c>
      <c r="I43" s="28">
        <v>-1789</v>
      </c>
      <c r="J43" s="28">
        <v>-1789</v>
      </c>
      <c r="K43" s="22">
        <v>-2989</v>
      </c>
      <c r="L43" s="28">
        <v>-2995</v>
      </c>
      <c r="M43" s="28">
        <v>-1195</v>
      </c>
      <c r="N43" s="28">
        <v>-1201</v>
      </c>
      <c r="O43" s="22">
        <v>-4781</v>
      </c>
      <c r="P43" s="28">
        <v>-4788</v>
      </c>
      <c r="Q43" s="28">
        <v>-2389</v>
      </c>
      <c r="R43" s="28">
        <v>-2395</v>
      </c>
      <c r="S43" s="22">
        <v>-5377</v>
      </c>
    </row>
    <row r="44" spans="1:19" ht="13.5">
      <c r="A44" s="6" t="s">
        <v>35</v>
      </c>
      <c r="B44" s="28">
        <v>-253</v>
      </c>
      <c r="C44" s="22">
        <v>-414</v>
      </c>
      <c r="D44" s="28">
        <v>-213</v>
      </c>
      <c r="E44" s="22">
        <v>-446</v>
      </c>
      <c r="F44" s="28">
        <v>-243</v>
      </c>
      <c r="G44" s="22">
        <v>-298</v>
      </c>
      <c r="H44" s="28">
        <v>-275</v>
      </c>
      <c r="I44" s="28">
        <v>-147</v>
      </c>
      <c r="J44" s="28">
        <v>-99</v>
      </c>
      <c r="K44" s="22">
        <v>-394</v>
      </c>
      <c r="L44" s="28">
        <v>-346</v>
      </c>
      <c r="M44" s="28">
        <v>-210</v>
      </c>
      <c r="N44" s="28">
        <v>-217</v>
      </c>
      <c r="O44" s="22">
        <v>-750</v>
      </c>
      <c r="P44" s="28">
        <v>-684</v>
      </c>
      <c r="Q44" s="28">
        <v>-485</v>
      </c>
      <c r="R44" s="28">
        <v>-149</v>
      </c>
      <c r="S44" s="22">
        <v>-716</v>
      </c>
    </row>
    <row r="45" spans="1:19" ht="13.5">
      <c r="A45" s="6" t="s">
        <v>78</v>
      </c>
      <c r="B45" s="28">
        <v>-62</v>
      </c>
      <c r="C45" s="22">
        <v>-99</v>
      </c>
      <c r="D45" s="28">
        <v>-43</v>
      </c>
      <c r="E45" s="22">
        <v>-152</v>
      </c>
      <c r="F45" s="28">
        <v>-97</v>
      </c>
      <c r="G45" s="22">
        <v>-173</v>
      </c>
      <c r="H45" s="28">
        <v>-127</v>
      </c>
      <c r="I45" s="28">
        <v>-78</v>
      </c>
      <c r="J45" s="28">
        <v>-26</v>
      </c>
      <c r="K45" s="22">
        <v>-150</v>
      </c>
      <c r="L45" s="28">
        <v>-107</v>
      </c>
      <c r="M45" s="28">
        <v>-50</v>
      </c>
      <c r="N45" s="28">
        <v>-23</v>
      </c>
      <c r="O45" s="22">
        <v>-136</v>
      </c>
      <c r="P45" s="28">
        <v>-105</v>
      </c>
      <c r="Q45" s="28">
        <v>-88</v>
      </c>
      <c r="R45" s="28">
        <v>-30</v>
      </c>
      <c r="S45" s="22">
        <v>-146</v>
      </c>
    </row>
    <row r="46" spans="1:19" ht="14.25" thickBot="1">
      <c r="A46" s="4" t="s">
        <v>36</v>
      </c>
      <c r="B46" s="29">
        <v>-19289</v>
      </c>
      <c r="C46" s="23">
        <v>-24517</v>
      </c>
      <c r="D46" s="29">
        <v>-3511</v>
      </c>
      <c r="E46" s="23">
        <v>-22661</v>
      </c>
      <c r="F46" s="29">
        <v>-15644</v>
      </c>
      <c r="G46" s="23">
        <v>-25907</v>
      </c>
      <c r="H46" s="29">
        <v>-12040</v>
      </c>
      <c r="I46" s="29">
        <v>-13312</v>
      </c>
      <c r="J46" s="29">
        <v>-7513</v>
      </c>
      <c r="K46" s="23">
        <v>-51893</v>
      </c>
      <c r="L46" s="29">
        <v>-30030</v>
      </c>
      <c r="M46" s="29">
        <v>-29229</v>
      </c>
      <c r="N46" s="29">
        <v>-3676</v>
      </c>
      <c r="O46" s="23">
        <v>67634</v>
      </c>
      <c r="P46" s="29">
        <v>84092</v>
      </c>
      <c r="Q46" s="29">
        <v>34081</v>
      </c>
      <c r="R46" s="29">
        <v>32846</v>
      </c>
      <c r="S46" s="23">
        <v>5311</v>
      </c>
    </row>
    <row r="47" spans="1:19" ht="14.25" thickTop="1">
      <c r="A47" s="7" t="s">
        <v>37</v>
      </c>
      <c r="B47" s="28">
        <v>1418</v>
      </c>
      <c r="C47" s="22">
        <v>1724</v>
      </c>
      <c r="D47" s="28">
        <v>37</v>
      </c>
      <c r="E47" s="22">
        <v>-381</v>
      </c>
      <c r="F47" s="28">
        <v>37</v>
      </c>
      <c r="G47" s="22">
        <v>-1002</v>
      </c>
      <c r="H47" s="28">
        <v>-825</v>
      </c>
      <c r="I47" s="28">
        <v>-538</v>
      </c>
      <c r="J47" s="28">
        <v>-179</v>
      </c>
      <c r="K47" s="22">
        <v>326</v>
      </c>
      <c r="L47" s="28">
        <v>-10</v>
      </c>
      <c r="M47" s="28">
        <v>395</v>
      </c>
      <c r="N47" s="28">
        <v>427</v>
      </c>
      <c r="O47" s="22">
        <v>-1206</v>
      </c>
      <c r="P47" s="28">
        <v>-772</v>
      </c>
      <c r="Q47" s="28">
        <v>-252</v>
      </c>
      <c r="R47" s="28">
        <v>-411</v>
      </c>
      <c r="S47" s="22">
        <v>-619</v>
      </c>
    </row>
    <row r="48" spans="1:19" ht="13.5">
      <c r="A48" s="7" t="s">
        <v>38</v>
      </c>
      <c r="B48" s="28">
        <v>-4025</v>
      </c>
      <c r="C48" s="22">
        <v>-10164</v>
      </c>
      <c r="D48" s="28">
        <v>-15192</v>
      </c>
      <c r="E48" s="22">
        <v>14697</v>
      </c>
      <c r="F48" s="28">
        <v>-2104</v>
      </c>
      <c r="G48" s="22">
        <v>-4253</v>
      </c>
      <c r="H48" s="28">
        <v>-5815</v>
      </c>
      <c r="I48" s="28">
        <v>-9602</v>
      </c>
      <c r="J48" s="28">
        <v>-4192</v>
      </c>
      <c r="K48" s="22">
        <v>936</v>
      </c>
      <c r="L48" s="28">
        <v>-39</v>
      </c>
      <c r="M48" s="28">
        <v>-6288</v>
      </c>
      <c r="N48" s="28">
        <v>15199</v>
      </c>
      <c r="O48" s="22">
        <v>28625</v>
      </c>
      <c r="P48" s="28">
        <v>29756</v>
      </c>
      <c r="Q48" s="28">
        <v>2368</v>
      </c>
      <c r="R48" s="28">
        <v>2769</v>
      </c>
      <c r="S48" s="22">
        <v>376</v>
      </c>
    </row>
    <row r="49" spans="1:19" ht="13.5">
      <c r="A49" s="7" t="s">
        <v>39</v>
      </c>
      <c r="B49" s="28">
        <v>57357</v>
      </c>
      <c r="C49" s="22">
        <v>67359</v>
      </c>
      <c r="D49" s="28">
        <v>67359</v>
      </c>
      <c r="E49" s="22">
        <v>52662</v>
      </c>
      <c r="F49" s="28">
        <v>52662</v>
      </c>
      <c r="G49" s="22">
        <v>56915</v>
      </c>
      <c r="H49" s="28">
        <v>56915</v>
      </c>
      <c r="I49" s="28">
        <v>56915</v>
      </c>
      <c r="J49" s="28">
        <v>56915</v>
      </c>
      <c r="K49" s="22">
        <v>55912</v>
      </c>
      <c r="L49" s="28">
        <v>55912</v>
      </c>
      <c r="M49" s="28">
        <v>55912</v>
      </c>
      <c r="N49" s="28">
        <v>55912</v>
      </c>
      <c r="O49" s="22">
        <v>27287</v>
      </c>
      <c r="P49" s="28">
        <v>27287</v>
      </c>
      <c r="Q49" s="28">
        <v>27287</v>
      </c>
      <c r="R49" s="28">
        <v>27287</v>
      </c>
      <c r="S49" s="22">
        <v>26911</v>
      </c>
    </row>
    <row r="50" spans="1:19" ht="14.25" thickBot="1">
      <c r="A50" s="7" t="s">
        <v>39</v>
      </c>
      <c r="B50" s="28">
        <v>53332</v>
      </c>
      <c r="C50" s="22">
        <v>57357</v>
      </c>
      <c r="D50" s="28">
        <v>52167</v>
      </c>
      <c r="E50" s="22">
        <v>67359</v>
      </c>
      <c r="F50" s="28">
        <v>50557</v>
      </c>
      <c r="G50" s="22">
        <v>52662</v>
      </c>
      <c r="H50" s="28">
        <v>51100</v>
      </c>
      <c r="I50" s="28">
        <v>47312</v>
      </c>
      <c r="J50" s="28">
        <v>52723</v>
      </c>
      <c r="K50" s="22">
        <v>56915</v>
      </c>
      <c r="L50" s="28">
        <v>55938</v>
      </c>
      <c r="M50" s="28">
        <v>49690</v>
      </c>
      <c r="N50" s="28">
        <v>71178</v>
      </c>
      <c r="O50" s="22">
        <v>55912</v>
      </c>
      <c r="P50" s="28">
        <v>57043</v>
      </c>
      <c r="Q50" s="28">
        <v>29655</v>
      </c>
      <c r="R50" s="28">
        <v>30057</v>
      </c>
      <c r="S50" s="22">
        <v>27287</v>
      </c>
    </row>
    <row r="51" spans="1:19" ht="14.25" thickTop="1">
      <c r="A51" s="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3" ht="13.5">
      <c r="A53" s="20" t="s">
        <v>142</v>
      </c>
    </row>
    <row r="54" ht="13.5">
      <c r="A54" s="20" t="s">
        <v>143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138</v>
      </c>
      <c r="B2" s="14">
        <v>4042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139</v>
      </c>
      <c r="B3" s="1" t="s">
        <v>140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48</v>
      </c>
      <c r="B4" s="15" t="str">
        <f>HYPERLINK("http://www.kabupro.jp/mark/20140213/S10015MI.htm","四半期報告書")</f>
        <v>四半期報告書</v>
      </c>
      <c r="C4" s="15" t="str">
        <f>HYPERLINK("http://www.kabupro.jp/mark/20131113/S1000GOT.htm","四半期報告書")</f>
        <v>四半期報告書</v>
      </c>
      <c r="D4" s="15" t="str">
        <f>HYPERLINK("http://www.kabupro.jp/mark/20130812/S000E9FE.htm","四半期報告書")</f>
        <v>四半期報告書</v>
      </c>
      <c r="E4" s="15" t="str">
        <f>HYPERLINK("http://www.kabupro.jp/mark/20140213/S10015MI.htm","四半期報告書")</f>
        <v>四半期報告書</v>
      </c>
      <c r="F4" s="15" t="str">
        <f>HYPERLINK("http://www.kabupro.jp/mark/20130213/S000CUXO.htm","四半期報告書")</f>
        <v>四半期報告書</v>
      </c>
      <c r="G4" s="15" t="str">
        <f>HYPERLINK("http://www.kabupro.jp/mark/20121112/S000C88B.htm","四半期報告書")</f>
        <v>四半期報告書</v>
      </c>
      <c r="H4" s="15" t="str">
        <f>HYPERLINK("http://www.kabupro.jp/mark/20120810/S000BO4A.htm","四半期報告書")</f>
        <v>四半期報告書</v>
      </c>
      <c r="I4" s="15" t="str">
        <f>HYPERLINK("http://www.kabupro.jp/mark/20130627/S000DQ7K.htm","有価証券報告書")</f>
        <v>有価証券報告書</v>
      </c>
      <c r="J4" s="15" t="str">
        <f>HYPERLINK("http://www.kabupro.jp/mark/20120210/S000AA5Z.htm","四半期報告書")</f>
        <v>四半期報告書</v>
      </c>
      <c r="K4" s="15" t="str">
        <f>HYPERLINK("http://www.kabupro.jp/mark/20111111/S0009Q19.htm","四半期報告書")</f>
        <v>四半期報告書</v>
      </c>
      <c r="L4" s="15" t="str">
        <f>HYPERLINK("http://www.kabupro.jp/mark/20110812/S00096FY.htm","四半期報告書")</f>
        <v>四半期報告書</v>
      </c>
      <c r="M4" s="15" t="str">
        <f>HYPERLINK("http://www.kabupro.jp/mark/20120628/S000B4GS.htm","有価証券報告書")</f>
        <v>有価証券報告書</v>
      </c>
      <c r="N4" s="15" t="str">
        <f>HYPERLINK("http://www.kabupro.jp/mark/20110210/S0007S33.htm","四半期報告書")</f>
        <v>四半期報告書</v>
      </c>
      <c r="O4" s="15" t="str">
        <f>HYPERLINK("http://www.kabupro.jp/mark/20101112/S00076V3.htm","四半期報告書")</f>
        <v>四半期報告書</v>
      </c>
      <c r="P4" s="15" t="str">
        <f>HYPERLINK("http://www.kabupro.jp/mark/20100811/S0006KFY.htm","四半期報告書")</f>
        <v>四半期報告書</v>
      </c>
      <c r="Q4" s="15" t="str">
        <f>HYPERLINK("http://www.kabupro.jp/mark/20110629/S0008RTT.htm","有価証券報告書")</f>
        <v>有価証券報告書</v>
      </c>
      <c r="R4" s="15" t="str">
        <f>HYPERLINK("http://www.kabupro.jp/mark/20100210/S00054HP.htm","四半期報告書")</f>
        <v>四半期報告書</v>
      </c>
      <c r="S4" s="15" t="str">
        <f>HYPERLINK("http://www.kabupro.jp/mark/20091111/S0004IUF.htm","四半期報告書")</f>
        <v>四半期報告書</v>
      </c>
      <c r="T4" s="15" t="str">
        <f>HYPERLINK("http://www.kabupro.jp/mark/20090811/S0003WUT.htm","四半期報告書")</f>
        <v>四半期報告書</v>
      </c>
      <c r="U4" s="15" t="str">
        <f>HYPERLINK("http://www.kabupro.jp/mark/20100210/S00054HP.htm","四半期報告書")</f>
        <v>四半期報告書</v>
      </c>
      <c r="V4" s="15" t="str">
        <f>HYPERLINK("http://www.kabupro.jp/mark/20090213/S0002ED9.htm","四半期報告書")</f>
        <v>四半期報告書</v>
      </c>
      <c r="W4" s="15" t="str">
        <f>HYPERLINK("http://www.kabupro.jp/mark/20081111/S0001Q3G.htm","四半期報告書")</f>
        <v>四半期報告書</v>
      </c>
      <c r="X4" s="15" t="str">
        <f>HYPERLINK("http://www.kabupro.jp/mark/20081111/S0001QE4.htm","訂正四半期報告書")</f>
        <v>訂正四半期報告書</v>
      </c>
      <c r="Y4" s="15" t="str">
        <f>HYPERLINK("http://www.kabupro.jp/mark/20090626/S00037NC.htm","有価証券報告書")</f>
        <v>有価証券報告書</v>
      </c>
    </row>
    <row r="5" spans="1:25" ht="14.25" thickBot="1">
      <c r="A5" s="11" t="s">
        <v>49</v>
      </c>
      <c r="B5" s="1" t="s">
        <v>190</v>
      </c>
      <c r="C5" s="1" t="s">
        <v>193</v>
      </c>
      <c r="D5" s="1" t="s">
        <v>195</v>
      </c>
      <c r="E5" s="1" t="s">
        <v>190</v>
      </c>
      <c r="F5" s="1" t="s">
        <v>197</v>
      </c>
      <c r="G5" s="1" t="s">
        <v>199</v>
      </c>
      <c r="H5" s="1" t="s">
        <v>201</v>
      </c>
      <c r="I5" s="1" t="s">
        <v>55</v>
      </c>
      <c r="J5" s="1" t="s">
        <v>203</v>
      </c>
      <c r="K5" s="1" t="s">
        <v>205</v>
      </c>
      <c r="L5" s="1" t="s">
        <v>207</v>
      </c>
      <c r="M5" s="1" t="s">
        <v>59</v>
      </c>
      <c r="N5" s="1" t="s">
        <v>209</v>
      </c>
      <c r="O5" s="1" t="s">
        <v>211</v>
      </c>
      <c r="P5" s="1" t="s">
        <v>213</v>
      </c>
      <c r="Q5" s="1" t="s">
        <v>61</v>
      </c>
      <c r="R5" s="1" t="s">
        <v>215</v>
      </c>
      <c r="S5" s="1" t="s">
        <v>217</v>
      </c>
      <c r="T5" s="1" t="s">
        <v>219</v>
      </c>
      <c r="U5" s="1" t="s">
        <v>215</v>
      </c>
      <c r="V5" s="1" t="s">
        <v>221</v>
      </c>
      <c r="W5" s="1" t="s">
        <v>223</v>
      </c>
      <c r="X5" s="1" t="s">
        <v>223</v>
      </c>
      <c r="Y5" s="1" t="s">
        <v>63</v>
      </c>
    </row>
    <row r="6" spans="1:25" ht="15" thickBot="1" thickTop="1">
      <c r="A6" s="10" t="s">
        <v>50</v>
      </c>
      <c r="B6" s="18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51</v>
      </c>
      <c r="B7" s="14" t="s">
        <v>191</v>
      </c>
      <c r="C7" s="14" t="s">
        <v>191</v>
      </c>
      <c r="D7" s="14" t="s">
        <v>191</v>
      </c>
      <c r="E7" s="16" t="s">
        <v>56</v>
      </c>
      <c r="F7" s="14" t="s">
        <v>191</v>
      </c>
      <c r="G7" s="14" t="s">
        <v>191</v>
      </c>
      <c r="H7" s="14" t="s">
        <v>191</v>
      </c>
      <c r="I7" s="16" t="s">
        <v>56</v>
      </c>
      <c r="J7" s="14" t="s">
        <v>191</v>
      </c>
      <c r="K7" s="14" t="s">
        <v>191</v>
      </c>
      <c r="L7" s="14" t="s">
        <v>191</v>
      </c>
      <c r="M7" s="16" t="s">
        <v>56</v>
      </c>
      <c r="N7" s="14" t="s">
        <v>191</v>
      </c>
      <c r="O7" s="14" t="s">
        <v>191</v>
      </c>
      <c r="P7" s="14" t="s">
        <v>191</v>
      </c>
      <c r="Q7" s="16" t="s">
        <v>56</v>
      </c>
      <c r="R7" s="14" t="s">
        <v>191</v>
      </c>
      <c r="S7" s="14" t="s">
        <v>191</v>
      </c>
      <c r="T7" s="14" t="s">
        <v>191</v>
      </c>
      <c r="U7" s="16" t="s">
        <v>56</v>
      </c>
      <c r="V7" s="14" t="s">
        <v>191</v>
      </c>
      <c r="W7" s="14" t="s">
        <v>191</v>
      </c>
      <c r="X7" s="14" t="s">
        <v>191</v>
      </c>
      <c r="Y7" s="16" t="s">
        <v>56</v>
      </c>
    </row>
    <row r="8" spans="1:25" ht="13.5">
      <c r="A8" s="13" t="s">
        <v>52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53</v>
      </c>
      <c r="B9" s="1" t="s">
        <v>192</v>
      </c>
      <c r="C9" s="1" t="s">
        <v>194</v>
      </c>
      <c r="D9" s="1" t="s">
        <v>196</v>
      </c>
      <c r="E9" s="17" t="s">
        <v>57</v>
      </c>
      <c r="F9" s="1" t="s">
        <v>198</v>
      </c>
      <c r="G9" s="1" t="s">
        <v>200</v>
      </c>
      <c r="H9" s="1" t="s">
        <v>202</v>
      </c>
      <c r="I9" s="17" t="s">
        <v>58</v>
      </c>
      <c r="J9" s="1" t="s">
        <v>204</v>
      </c>
      <c r="K9" s="1" t="s">
        <v>206</v>
      </c>
      <c r="L9" s="1" t="s">
        <v>208</v>
      </c>
      <c r="M9" s="17" t="s">
        <v>60</v>
      </c>
      <c r="N9" s="1" t="s">
        <v>210</v>
      </c>
      <c r="O9" s="1" t="s">
        <v>212</v>
      </c>
      <c r="P9" s="1" t="s">
        <v>214</v>
      </c>
      <c r="Q9" s="17" t="s">
        <v>62</v>
      </c>
      <c r="R9" s="1" t="s">
        <v>216</v>
      </c>
      <c r="S9" s="1" t="s">
        <v>218</v>
      </c>
      <c r="T9" s="1" t="s">
        <v>220</v>
      </c>
      <c r="U9" s="17" t="s">
        <v>64</v>
      </c>
      <c r="V9" s="1" t="s">
        <v>222</v>
      </c>
      <c r="W9" s="1" t="s">
        <v>224</v>
      </c>
      <c r="X9" s="1" t="s">
        <v>225</v>
      </c>
      <c r="Y9" s="17" t="s">
        <v>65</v>
      </c>
    </row>
    <row r="10" spans="1:25" ht="14.25" thickBot="1">
      <c r="A10" s="13" t="s">
        <v>54</v>
      </c>
      <c r="B10" s="1" t="s">
        <v>67</v>
      </c>
      <c r="C10" s="1" t="s">
        <v>67</v>
      </c>
      <c r="D10" s="1" t="s">
        <v>67</v>
      </c>
      <c r="E10" s="17" t="s">
        <v>67</v>
      </c>
      <c r="F10" s="1" t="s">
        <v>67</v>
      </c>
      <c r="G10" s="1" t="s">
        <v>67</v>
      </c>
      <c r="H10" s="1" t="s">
        <v>67</v>
      </c>
      <c r="I10" s="17" t="s">
        <v>67</v>
      </c>
      <c r="J10" s="1" t="s">
        <v>67</v>
      </c>
      <c r="K10" s="1" t="s">
        <v>67</v>
      </c>
      <c r="L10" s="1" t="s">
        <v>67</v>
      </c>
      <c r="M10" s="17" t="s">
        <v>67</v>
      </c>
      <c r="N10" s="1" t="s">
        <v>67</v>
      </c>
      <c r="O10" s="1" t="s">
        <v>67</v>
      </c>
      <c r="P10" s="1" t="s">
        <v>67</v>
      </c>
      <c r="Q10" s="17" t="s">
        <v>67</v>
      </c>
      <c r="R10" s="1" t="s">
        <v>67</v>
      </c>
      <c r="S10" s="1" t="s">
        <v>67</v>
      </c>
      <c r="T10" s="1" t="s">
        <v>67</v>
      </c>
      <c r="U10" s="17" t="s">
        <v>67</v>
      </c>
      <c r="V10" s="1" t="s">
        <v>67</v>
      </c>
      <c r="W10" s="1" t="s">
        <v>67</v>
      </c>
      <c r="X10" s="1" t="s">
        <v>67</v>
      </c>
      <c r="Y10" s="17" t="s">
        <v>67</v>
      </c>
    </row>
    <row r="11" spans="1:25" ht="14.25" thickTop="1">
      <c r="A11" s="9" t="s">
        <v>66</v>
      </c>
      <c r="B11" s="27">
        <v>54660</v>
      </c>
      <c r="C11" s="27">
        <v>53458</v>
      </c>
      <c r="D11" s="27">
        <v>57738</v>
      </c>
      <c r="E11" s="21">
        <v>57583</v>
      </c>
      <c r="F11" s="27">
        <v>47209</v>
      </c>
      <c r="G11" s="27">
        <v>52457</v>
      </c>
      <c r="H11" s="27">
        <v>59532</v>
      </c>
      <c r="I11" s="21">
        <v>67701</v>
      </c>
      <c r="J11" s="27">
        <v>64168</v>
      </c>
      <c r="K11" s="27">
        <v>51210</v>
      </c>
      <c r="L11" s="27">
        <v>60338</v>
      </c>
      <c r="M11" s="21">
        <v>53863</v>
      </c>
      <c r="N11" s="27">
        <v>51693</v>
      </c>
      <c r="O11" s="27">
        <v>47945</v>
      </c>
      <c r="P11" s="27">
        <v>53250</v>
      </c>
      <c r="Q11" s="21">
        <v>58101</v>
      </c>
      <c r="R11" s="27">
        <v>57332</v>
      </c>
      <c r="S11" s="27">
        <v>50438</v>
      </c>
      <c r="T11" s="27">
        <v>71971</v>
      </c>
      <c r="U11" s="21">
        <v>57077</v>
      </c>
      <c r="V11" s="27">
        <v>58345</v>
      </c>
      <c r="W11" s="27">
        <v>31019</v>
      </c>
      <c r="X11" s="27">
        <v>31219</v>
      </c>
      <c r="Y11" s="21">
        <v>28338</v>
      </c>
    </row>
    <row r="12" spans="1:25" ht="13.5">
      <c r="A12" s="2" t="s">
        <v>226</v>
      </c>
      <c r="B12" s="28">
        <v>205259</v>
      </c>
      <c r="C12" s="28">
        <v>183703</v>
      </c>
      <c r="D12" s="28">
        <v>184518</v>
      </c>
      <c r="E12" s="22">
        <v>198289</v>
      </c>
      <c r="F12" s="28">
        <v>178905</v>
      </c>
      <c r="G12" s="28">
        <v>176240</v>
      </c>
      <c r="H12" s="28">
        <v>166552</v>
      </c>
      <c r="I12" s="22">
        <v>165563</v>
      </c>
      <c r="J12" s="28">
        <v>169490</v>
      </c>
      <c r="K12" s="28">
        <v>179488</v>
      </c>
      <c r="L12" s="28">
        <v>184813</v>
      </c>
      <c r="M12" s="22">
        <v>181765</v>
      </c>
      <c r="N12" s="28">
        <v>181906</v>
      </c>
      <c r="O12" s="28">
        <v>164988</v>
      </c>
      <c r="P12" s="28">
        <v>158536</v>
      </c>
      <c r="Q12" s="22">
        <v>170806</v>
      </c>
      <c r="R12" s="28">
        <v>176772</v>
      </c>
      <c r="S12" s="28">
        <v>166540</v>
      </c>
      <c r="T12" s="28">
        <v>143328</v>
      </c>
      <c r="U12" s="22">
        <v>155918</v>
      </c>
      <c r="V12" s="28">
        <v>189987</v>
      </c>
      <c r="W12" s="28">
        <v>214223</v>
      </c>
      <c r="X12" s="28">
        <v>198477</v>
      </c>
      <c r="Y12" s="22">
        <v>197637</v>
      </c>
    </row>
    <row r="13" spans="1:25" ht="13.5">
      <c r="A13" s="2" t="s">
        <v>70</v>
      </c>
      <c r="B13" s="28">
        <v>79957</v>
      </c>
      <c r="C13" s="28">
        <v>80433</v>
      </c>
      <c r="D13" s="28">
        <v>83522</v>
      </c>
      <c r="E13" s="22">
        <v>81910</v>
      </c>
      <c r="F13" s="28">
        <v>78307</v>
      </c>
      <c r="G13" s="28">
        <v>72796</v>
      </c>
      <c r="H13" s="28">
        <v>71462</v>
      </c>
      <c r="I13" s="22">
        <v>72132</v>
      </c>
      <c r="J13" s="28">
        <v>75118</v>
      </c>
      <c r="K13" s="28">
        <v>78206</v>
      </c>
      <c r="L13" s="28">
        <v>71661</v>
      </c>
      <c r="M13" s="22">
        <v>68961</v>
      </c>
      <c r="N13" s="28">
        <v>66530</v>
      </c>
      <c r="O13" s="28">
        <v>66224</v>
      </c>
      <c r="P13" s="28">
        <v>65994</v>
      </c>
      <c r="Q13" s="22">
        <v>63055</v>
      </c>
      <c r="R13" s="28">
        <v>64830</v>
      </c>
      <c r="S13" s="28">
        <v>64092</v>
      </c>
      <c r="T13" s="28">
        <v>66894</v>
      </c>
      <c r="U13" s="22">
        <v>70489</v>
      </c>
      <c r="V13" s="28">
        <v>87981</v>
      </c>
      <c r="W13" s="28">
        <v>97050</v>
      </c>
      <c r="X13" s="28">
        <v>81574</v>
      </c>
      <c r="Y13" s="22"/>
    </row>
    <row r="14" spans="1:25" ht="13.5">
      <c r="A14" s="2" t="s">
        <v>71</v>
      </c>
      <c r="B14" s="28">
        <v>11534</v>
      </c>
      <c r="C14" s="28">
        <v>9929</v>
      </c>
      <c r="D14" s="28">
        <v>9639</v>
      </c>
      <c r="E14" s="22">
        <v>10180</v>
      </c>
      <c r="F14" s="28">
        <v>11765</v>
      </c>
      <c r="G14" s="28">
        <v>9910</v>
      </c>
      <c r="H14" s="28">
        <v>11836</v>
      </c>
      <c r="I14" s="22">
        <v>8895</v>
      </c>
      <c r="J14" s="28">
        <v>14212</v>
      </c>
      <c r="K14" s="28">
        <v>11131</v>
      </c>
      <c r="L14" s="28">
        <v>10950</v>
      </c>
      <c r="M14" s="22">
        <v>10328</v>
      </c>
      <c r="N14" s="28">
        <v>13121</v>
      </c>
      <c r="O14" s="28">
        <v>10223</v>
      </c>
      <c r="P14" s="28">
        <v>9389</v>
      </c>
      <c r="Q14" s="22">
        <v>7063</v>
      </c>
      <c r="R14" s="28">
        <v>12081</v>
      </c>
      <c r="S14" s="28">
        <v>10908</v>
      </c>
      <c r="T14" s="28">
        <v>9800</v>
      </c>
      <c r="U14" s="22">
        <v>8519</v>
      </c>
      <c r="V14" s="28">
        <v>15118</v>
      </c>
      <c r="W14" s="28">
        <v>14048</v>
      </c>
      <c r="X14" s="28">
        <v>13290</v>
      </c>
      <c r="Y14" s="22"/>
    </row>
    <row r="15" spans="1:25" ht="13.5">
      <c r="A15" s="2" t="s">
        <v>72</v>
      </c>
      <c r="B15" s="28">
        <v>38185</v>
      </c>
      <c r="C15" s="28">
        <v>37286</v>
      </c>
      <c r="D15" s="28">
        <v>37050</v>
      </c>
      <c r="E15" s="22">
        <v>36649</v>
      </c>
      <c r="F15" s="28">
        <v>39465</v>
      </c>
      <c r="G15" s="28">
        <v>37403</v>
      </c>
      <c r="H15" s="28">
        <v>39517</v>
      </c>
      <c r="I15" s="22">
        <v>40884</v>
      </c>
      <c r="J15" s="28">
        <v>41031</v>
      </c>
      <c r="K15" s="28">
        <v>38228</v>
      </c>
      <c r="L15" s="28">
        <v>37346</v>
      </c>
      <c r="M15" s="22">
        <v>36310</v>
      </c>
      <c r="N15" s="28">
        <v>35423</v>
      </c>
      <c r="O15" s="28">
        <v>33809</v>
      </c>
      <c r="P15" s="28">
        <v>32718</v>
      </c>
      <c r="Q15" s="22">
        <v>32437</v>
      </c>
      <c r="R15" s="28">
        <v>31821</v>
      </c>
      <c r="S15" s="28">
        <v>32765</v>
      </c>
      <c r="T15" s="28">
        <v>34969</v>
      </c>
      <c r="U15" s="22">
        <v>37855</v>
      </c>
      <c r="V15" s="28">
        <v>40876</v>
      </c>
      <c r="W15" s="28">
        <v>41320</v>
      </c>
      <c r="X15" s="28">
        <v>35078</v>
      </c>
      <c r="Y15" s="22"/>
    </row>
    <row r="16" spans="1:25" ht="13.5">
      <c r="A16" s="2" t="s">
        <v>78</v>
      </c>
      <c r="B16" s="28">
        <v>31495</v>
      </c>
      <c r="C16" s="28">
        <v>27090</v>
      </c>
      <c r="D16" s="28">
        <v>28434</v>
      </c>
      <c r="E16" s="22">
        <v>27259</v>
      </c>
      <c r="F16" s="28">
        <v>30336</v>
      </c>
      <c r="G16" s="28">
        <v>27321</v>
      </c>
      <c r="H16" s="28">
        <v>29686</v>
      </c>
      <c r="I16" s="22">
        <v>20132</v>
      </c>
      <c r="J16" s="28">
        <v>28880</v>
      </c>
      <c r="K16" s="28">
        <v>26527</v>
      </c>
      <c r="L16" s="28">
        <v>27670</v>
      </c>
      <c r="M16" s="22">
        <v>13950</v>
      </c>
      <c r="N16" s="28">
        <v>24394</v>
      </c>
      <c r="O16" s="28">
        <v>22396</v>
      </c>
      <c r="P16" s="28">
        <v>28177</v>
      </c>
      <c r="Q16" s="22">
        <v>12949</v>
      </c>
      <c r="R16" s="28">
        <v>24659</v>
      </c>
      <c r="S16" s="28">
        <v>23635</v>
      </c>
      <c r="T16" s="28">
        <v>27297</v>
      </c>
      <c r="U16" s="22">
        <v>27958</v>
      </c>
      <c r="V16" s="28">
        <v>29667</v>
      </c>
      <c r="W16" s="28">
        <v>24818</v>
      </c>
      <c r="X16" s="28">
        <v>23977</v>
      </c>
      <c r="Y16" s="22">
        <v>14341</v>
      </c>
    </row>
    <row r="17" spans="1:25" ht="13.5">
      <c r="A17" s="2" t="s">
        <v>101</v>
      </c>
      <c r="B17" s="28">
        <v>-832</v>
      </c>
      <c r="C17" s="28">
        <v>-799</v>
      </c>
      <c r="D17" s="28">
        <v>-784</v>
      </c>
      <c r="E17" s="22">
        <v>-760</v>
      </c>
      <c r="F17" s="28">
        <v>-761</v>
      </c>
      <c r="G17" s="28">
        <v>-722</v>
      </c>
      <c r="H17" s="28">
        <v>-778</v>
      </c>
      <c r="I17" s="22">
        <v>-709</v>
      </c>
      <c r="J17" s="28">
        <v>-512</v>
      </c>
      <c r="K17" s="28">
        <v>-534</v>
      </c>
      <c r="L17" s="28">
        <v>-536</v>
      </c>
      <c r="M17" s="22">
        <v>-546</v>
      </c>
      <c r="N17" s="28">
        <v>-484</v>
      </c>
      <c r="O17" s="28">
        <v>-504</v>
      </c>
      <c r="P17" s="28">
        <v>-540</v>
      </c>
      <c r="Q17" s="22">
        <v>-648</v>
      </c>
      <c r="R17" s="28">
        <v>-647</v>
      </c>
      <c r="S17" s="28">
        <v>-631</v>
      </c>
      <c r="T17" s="28">
        <v>-522</v>
      </c>
      <c r="U17" s="22">
        <v>-602</v>
      </c>
      <c r="V17" s="28">
        <v>-648</v>
      </c>
      <c r="W17" s="28">
        <v>-690</v>
      </c>
      <c r="X17" s="28">
        <v>-771</v>
      </c>
      <c r="Y17" s="22">
        <v>-758</v>
      </c>
    </row>
    <row r="18" spans="1:25" ht="13.5">
      <c r="A18" s="2" t="s">
        <v>79</v>
      </c>
      <c r="B18" s="28">
        <v>420260</v>
      </c>
      <c r="C18" s="28">
        <v>391102</v>
      </c>
      <c r="D18" s="28">
        <v>400120</v>
      </c>
      <c r="E18" s="22">
        <v>411110</v>
      </c>
      <c r="F18" s="28">
        <v>385228</v>
      </c>
      <c r="G18" s="28">
        <v>375408</v>
      </c>
      <c r="H18" s="28">
        <v>377807</v>
      </c>
      <c r="I18" s="22">
        <v>380893</v>
      </c>
      <c r="J18" s="28">
        <v>392388</v>
      </c>
      <c r="K18" s="28">
        <v>384258</v>
      </c>
      <c r="L18" s="28">
        <v>392244</v>
      </c>
      <c r="M18" s="22">
        <v>372226</v>
      </c>
      <c r="N18" s="28">
        <v>372584</v>
      </c>
      <c r="O18" s="28">
        <v>345082</v>
      </c>
      <c r="P18" s="28">
        <v>347525</v>
      </c>
      <c r="Q18" s="22">
        <v>354718</v>
      </c>
      <c r="R18" s="28">
        <v>366850</v>
      </c>
      <c r="S18" s="28">
        <v>347750</v>
      </c>
      <c r="T18" s="28">
        <v>353737</v>
      </c>
      <c r="U18" s="22">
        <v>357216</v>
      </c>
      <c r="V18" s="28">
        <v>421328</v>
      </c>
      <c r="W18" s="28">
        <v>421791</v>
      </c>
      <c r="X18" s="28">
        <v>382846</v>
      </c>
      <c r="Y18" s="22">
        <v>377465</v>
      </c>
    </row>
    <row r="19" spans="1:25" ht="13.5">
      <c r="A19" s="3" t="s">
        <v>227</v>
      </c>
      <c r="B19" s="28">
        <v>81832</v>
      </c>
      <c r="C19" s="28">
        <v>80476</v>
      </c>
      <c r="D19" s="28">
        <v>82611</v>
      </c>
      <c r="E19" s="22">
        <v>85078</v>
      </c>
      <c r="F19" s="28">
        <v>87684</v>
      </c>
      <c r="G19" s="28">
        <v>88672</v>
      </c>
      <c r="H19" s="28">
        <v>90468</v>
      </c>
      <c r="I19" s="22">
        <v>92302</v>
      </c>
      <c r="J19" s="28">
        <v>97662</v>
      </c>
      <c r="K19" s="28">
        <v>104765</v>
      </c>
      <c r="L19" s="28">
        <v>110609</v>
      </c>
      <c r="M19" s="22">
        <v>116280</v>
      </c>
      <c r="N19" s="28">
        <v>116991</v>
      </c>
      <c r="O19" s="28">
        <v>124013</v>
      </c>
      <c r="P19" s="28">
        <v>129168</v>
      </c>
      <c r="Q19" s="22">
        <v>118512</v>
      </c>
      <c r="R19" s="28">
        <v>126512</v>
      </c>
      <c r="S19" s="28">
        <v>133186</v>
      </c>
      <c r="T19" s="28">
        <v>136249</v>
      </c>
      <c r="U19" s="22">
        <v>143012</v>
      </c>
      <c r="V19" s="28">
        <v>155447</v>
      </c>
      <c r="W19" s="28">
        <v>164485</v>
      </c>
      <c r="X19" s="28">
        <v>167485</v>
      </c>
      <c r="Y19" s="22">
        <v>145134</v>
      </c>
    </row>
    <row r="20" spans="1:25" ht="13.5">
      <c r="A20" s="3" t="s">
        <v>86</v>
      </c>
      <c r="B20" s="28">
        <v>73385</v>
      </c>
      <c r="C20" s="28">
        <v>73390</v>
      </c>
      <c r="D20" s="28">
        <v>73387</v>
      </c>
      <c r="E20" s="22">
        <v>73325</v>
      </c>
      <c r="F20" s="28">
        <v>73665</v>
      </c>
      <c r="G20" s="28">
        <v>73680</v>
      </c>
      <c r="H20" s="28">
        <v>73765</v>
      </c>
      <c r="I20" s="22">
        <v>73630</v>
      </c>
      <c r="J20" s="28">
        <v>74816</v>
      </c>
      <c r="K20" s="28">
        <v>74755</v>
      </c>
      <c r="L20" s="28">
        <v>74913</v>
      </c>
      <c r="M20" s="22">
        <v>74889</v>
      </c>
      <c r="N20" s="28">
        <v>74955</v>
      </c>
      <c r="O20" s="28">
        <v>74996</v>
      </c>
      <c r="P20" s="28">
        <v>75116</v>
      </c>
      <c r="Q20" s="22">
        <v>75109</v>
      </c>
      <c r="R20" s="28"/>
      <c r="S20" s="28">
        <v>75139</v>
      </c>
      <c r="T20" s="28"/>
      <c r="U20" s="22"/>
      <c r="V20" s="28"/>
      <c r="W20" s="28"/>
      <c r="X20" s="28"/>
      <c r="Y20" s="22">
        <v>76387</v>
      </c>
    </row>
    <row r="21" spans="1:25" ht="13.5">
      <c r="A21" s="3" t="s">
        <v>228</v>
      </c>
      <c r="B21" s="28">
        <v>80587</v>
      </c>
      <c r="C21" s="28">
        <v>83103</v>
      </c>
      <c r="D21" s="28">
        <v>85398</v>
      </c>
      <c r="E21" s="22">
        <v>82141</v>
      </c>
      <c r="F21" s="28">
        <v>81685</v>
      </c>
      <c r="G21" s="28">
        <v>84368</v>
      </c>
      <c r="H21" s="28">
        <v>88005</v>
      </c>
      <c r="I21" s="22">
        <v>4767</v>
      </c>
      <c r="J21" s="28">
        <v>86460</v>
      </c>
      <c r="K21" s="28">
        <v>86756</v>
      </c>
      <c r="L21" s="28">
        <v>86519</v>
      </c>
      <c r="M21" s="22">
        <v>4719</v>
      </c>
      <c r="N21" s="28">
        <v>92935</v>
      </c>
      <c r="O21" s="28">
        <v>93727</v>
      </c>
      <c r="P21" s="28">
        <v>95680</v>
      </c>
      <c r="Q21" s="22">
        <v>5467</v>
      </c>
      <c r="R21" s="28">
        <v>177627</v>
      </c>
      <c r="S21" s="28">
        <v>104498</v>
      </c>
      <c r="T21" s="28">
        <v>181787</v>
      </c>
      <c r="U21" s="22">
        <v>179239</v>
      </c>
      <c r="V21" s="28">
        <v>178099</v>
      </c>
      <c r="W21" s="28">
        <v>175802</v>
      </c>
      <c r="X21" s="28">
        <v>176996</v>
      </c>
      <c r="Y21" s="22"/>
    </row>
    <row r="22" spans="1:25" ht="13.5">
      <c r="A22" s="3" t="s">
        <v>88</v>
      </c>
      <c r="B22" s="28">
        <v>235804</v>
      </c>
      <c r="C22" s="28">
        <v>236971</v>
      </c>
      <c r="D22" s="28">
        <v>241396</v>
      </c>
      <c r="E22" s="22">
        <v>240545</v>
      </c>
      <c r="F22" s="28">
        <v>243036</v>
      </c>
      <c r="G22" s="28">
        <v>246721</v>
      </c>
      <c r="H22" s="28">
        <v>252238</v>
      </c>
      <c r="I22" s="22">
        <v>251239</v>
      </c>
      <c r="J22" s="28">
        <v>258939</v>
      </c>
      <c r="K22" s="28">
        <v>266278</v>
      </c>
      <c r="L22" s="28">
        <v>272042</v>
      </c>
      <c r="M22" s="22">
        <v>276963</v>
      </c>
      <c r="N22" s="28">
        <v>284883</v>
      </c>
      <c r="O22" s="28">
        <v>292737</v>
      </c>
      <c r="P22" s="28">
        <v>299965</v>
      </c>
      <c r="Q22" s="22">
        <v>302749</v>
      </c>
      <c r="R22" s="28">
        <v>304139</v>
      </c>
      <c r="S22" s="28">
        <v>312824</v>
      </c>
      <c r="T22" s="28">
        <v>318036</v>
      </c>
      <c r="U22" s="22">
        <v>322252</v>
      </c>
      <c r="V22" s="28">
        <v>333546</v>
      </c>
      <c r="W22" s="28">
        <v>340288</v>
      </c>
      <c r="X22" s="28">
        <v>344482</v>
      </c>
      <c r="Y22" s="22">
        <v>341481</v>
      </c>
    </row>
    <row r="23" spans="1:25" ht="13.5">
      <c r="A23" s="2" t="s">
        <v>91</v>
      </c>
      <c r="B23" s="28">
        <v>2569</v>
      </c>
      <c r="C23" s="28">
        <v>2655</v>
      </c>
      <c r="D23" s="28">
        <v>2716</v>
      </c>
      <c r="E23" s="22">
        <v>2393</v>
      </c>
      <c r="F23" s="28">
        <v>2311</v>
      </c>
      <c r="G23" s="28">
        <v>2401</v>
      </c>
      <c r="H23" s="28">
        <v>2833</v>
      </c>
      <c r="I23" s="22">
        <v>3292</v>
      </c>
      <c r="J23" s="28">
        <v>3494</v>
      </c>
      <c r="K23" s="28">
        <v>4064</v>
      </c>
      <c r="L23" s="28">
        <v>4620</v>
      </c>
      <c r="M23" s="22">
        <v>5121</v>
      </c>
      <c r="N23" s="28">
        <v>5540</v>
      </c>
      <c r="O23" s="28">
        <v>6106</v>
      </c>
      <c r="P23" s="28">
        <v>6664</v>
      </c>
      <c r="Q23" s="22">
        <v>6910</v>
      </c>
      <c r="R23" s="28">
        <v>8559</v>
      </c>
      <c r="S23" s="28">
        <v>9212</v>
      </c>
      <c r="T23" s="28">
        <v>10565</v>
      </c>
      <c r="U23" s="22">
        <v>11330</v>
      </c>
      <c r="V23" s="28">
        <v>12071</v>
      </c>
      <c r="W23" s="28">
        <v>12921</v>
      </c>
      <c r="X23" s="28">
        <v>13408</v>
      </c>
      <c r="Y23" s="22">
        <v>14309</v>
      </c>
    </row>
    <row r="24" spans="1:25" ht="13.5">
      <c r="A24" s="3" t="s">
        <v>92</v>
      </c>
      <c r="B24" s="28">
        <v>49312</v>
      </c>
      <c r="C24" s="28">
        <v>45889</v>
      </c>
      <c r="D24" s="28">
        <v>43032</v>
      </c>
      <c r="E24" s="22">
        <v>41940</v>
      </c>
      <c r="F24" s="28">
        <v>37612</v>
      </c>
      <c r="G24" s="28">
        <v>34387</v>
      </c>
      <c r="H24" s="28">
        <v>35843</v>
      </c>
      <c r="I24" s="22">
        <v>37710</v>
      </c>
      <c r="J24" s="28">
        <v>34800</v>
      </c>
      <c r="K24" s="28">
        <v>35599</v>
      </c>
      <c r="L24" s="28">
        <v>36952</v>
      </c>
      <c r="M24" s="22">
        <v>37506</v>
      </c>
      <c r="N24" s="28">
        <v>38874</v>
      </c>
      <c r="O24" s="28">
        <v>36094</v>
      </c>
      <c r="P24" s="28">
        <v>37288</v>
      </c>
      <c r="Q24" s="22">
        <v>40375</v>
      </c>
      <c r="R24" s="28">
        <v>37996</v>
      </c>
      <c r="S24" s="28">
        <v>38281</v>
      </c>
      <c r="T24" s="28">
        <v>40537</v>
      </c>
      <c r="U24" s="22">
        <v>36404</v>
      </c>
      <c r="V24" s="28">
        <v>40528</v>
      </c>
      <c r="W24" s="28">
        <v>46331</v>
      </c>
      <c r="X24" s="28">
        <v>49859</v>
      </c>
      <c r="Y24" s="22">
        <v>50005</v>
      </c>
    </row>
    <row r="25" spans="1:25" ht="13.5">
      <c r="A25" s="3" t="s">
        <v>78</v>
      </c>
      <c r="B25" s="28">
        <v>37140</v>
      </c>
      <c r="C25" s="28">
        <v>37939</v>
      </c>
      <c r="D25" s="28">
        <v>38756</v>
      </c>
      <c r="E25" s="22">
        <v>39532</v>
      </c>
      <c r="F25" s="28">
        <v>40436</v>
      </c>
      <c r="G25" s="28">
        <v>41177</v>
      </c>
      <c r="H25" s="28">
        <v>38993</v>
      </c>
      <c r="I25" s="22">
        <v>25200</v>
      </c>
      <c r="J25" s="28">
        <v>37287</v>
      </c>
      <c r="K25" s="28">
        <v>36956</v>
      </c>
      <c r="L25" s="28">
        <v>35147</v>
      </c>
      <c r="M25" s="22">
        <v>22971</v>
      </c>
      <c r="N25" s="28">
        <v>36721</v>
      </c>
      <c r="O25" s="28">
        <v>37343</v>
      </c>
      <c r="P25" s="28">
        <v>37202</v>
      </c>
      <c r="Q25" s="22">
        <v>21264</v>
      </c>
      <c r="R25" s="28">
        <v>36824</v>
      </c>
      <c r="S25" s="28">
        <v>36766</v>
      </c>
      <c r="T25" s="28">
        <v>36571</v>
      </c>
      <c r="U25" s="22">
        <v>36450</v>
      </c>
      <c r="V25" s="28">
        <v>35541</v>
      </c>
      <c r="W25" s="28">
        <v>35571</v>
      </c>
      <c r="X25" s="28">
        <v>36230</v>
      </c>
      <c r="Y25" s="22"/>
    </row>
    <row r="26" spans="1:25" ht="13.5">
      <c r="A26" s="3" t="s">
        <v>101</v>
      </c>
      <c r="B26" s="28">
        <v>-413</v>
      </c>
      <c r="C26" s="28">
        <v>-427</v>
      </c>
      <c r="D26" s="28">
        <v>-426</v>
      </c>
      <c r="E26" s="22">
        <v>-420</v>
      </c>
      <c r="F26" s="28">
        <v>-640</v>
      </c>
      <c r="G26" s="28">
        <v>-645</v>
      </c>
      <c r="H26" s="28">
        <v>-643</v>
      </c>
      <c r="I26" s="22">
        <v>-587</v>
      </c>
      <c r="J26" s="28">
        <v>-412</v>
      </c>
      <c r="K26" s="28">
        <v>-447</v>
      </c>
      <c r="L26" s="28">
        <v>-449</v>
      </c>
      <c r="M26" s="22">
        <v>-430</v>
      </c>
      <c r="N26" s="28">
        <v>-405</v>
      </c>
      <c r="O26" s="28">
        <v>-583</v>
      </c>
      <c r="P26" s="28">
        <v>-813</v>
      </c>
      <c r="Q26" s="22">
        <v>-843</v>
      </c>
      <c r="R26" s="28">
        <v>-922</v>
      </c>
      <c r="S26" s="28">
        <v>-830</v>
      </c>
      <c r="T26" s="28">
        <v>-850</v>
      </c>
      <c r="U26" s="22">
        <v>-858</v>
      </c>
      <c r="V26" s="28">
        <v>-846</v>
      </c>
      <c r="W26" s="28">
        <v>-762</v>
      </c>
      <c r="X26" s="28">
        <v>-771</v>
      </c>
      <c r="Y26" s="22">
        <v>0</v>
      </c>
    </row>
    <row r="27" spans="1:25" ht="13.5">
      <c r="A27" s="3" t="s">
        <v>102</v>
      </c>
      <c r="B27" s="28">
        <v>86039</v>
      </c>
      <c r="C27" s="28">
        <v>83401</v>
      </c>
      <c r="D27" s="28">
        <v>81363</v>
      </c>
      <c r="E27" s="22">
        <v>81052</v>
      </c>
      <c r="F27" s="28">
        <v>77408</v>
      </c>
      <c r="G27" s="28">
        <v>74919</v>
      </c>
      <c r="H27" s="28">
        <v>74192</v>
      </c>
      <c r="I27" s="22">
        <v>73295</v>
      </c>
      <c r="J27" s="28">
        <v>71675</v>
      </c>
      <c r="K27" s="28">
        <v>72108</v>
      </c>
      <c r="L27" s="28">
        <v>71650</v>
      </c>
      <c r="M27" s="22">
        <v>71606</v>
      </c>
      <c r="N27" s="28">
        <v>75190</v>
      </c>
      <c r="O27" s="28">
        <v>72854</v>
      </c>
      <c r="P27" s="28">
        <v>73677</v>
      </c>
      <c r="Q27" s="22">
        <v>75279</v>
      </c>
      <c r="R27" s="28">
        <v>73897</v>
      </c>
      <c r="S27" s="28">
        <v>74216</v>
      </c>
      <c r="T27" s="28">
        <v>76258</v>
      </c>
      <c r="U27" s="22">
        <v>71996</v>
      </c>
      <c r="V27" s="28">
        <v>75223</v>
      </c>
      <c r="W27" s="28">
        <v>81140</v>
      </c>
      <c r="X27" s="28">
        <v>85318</v>
      </c>
      <c r="Y27" s="22">
        <v>83738</v>
      </c>
    </row>
    <row r="28" spans="1:25" ht="13.5">
      <c r="A28" s="2" t="s">
        <v>103</v>
      </c>
      <c r="B28" s="28">
        <v>324413</v>
      </c>
      <c r="C28" s="28">
        <v>323028</v>
      </c>
      <c r="D28" s="28">
        <v>325475</v>
      </c>
      <c r="E28" s="22">
        <v>323991</v>
      </c>
      <c r="F28" s="28">
        <v>322755</v>
      </c>
      <c r="G28" s="28">
        <v>324042</v>
      </c>
      <c r="H28" s="28">
        <v>329264</v>
      </c>
      <c r="I28" s="22">
        <v>327827</v>
      </c>
      <c r="J28" s="28">
        <v>334109</v>
      </c>
      <c r="K28" s="28">
        <v>342452</v>
      </c>
      <c r="L28" s="28">
        <v>348313</v>
      </c>
      <c r="M28" s="22">
        <v>353690</v>
      </c>
      <c r="N28" s="28">
        <v>365613</v>
      </c>
      <c r="O28" s="28">
        <v>371698</v>
      </c>
      <c r="P28" s="28">
        <v>380308</v>
      </c>
      <c r="Q28" s="22">
        <v>384939</v>
      </c>
      <c r="R28" s="28">
        <v>386596</v>
      </c>
      <c r="S28" s="28">
        <v>396253</v>
      </c>
      <c r="T28" s="28">
        <v>404860</v>
      </c>
      <c r="U28" s="22">
        <v>405580</v>
      </c>
      <c r="V28" s="28">
        <v>420841</v>
      </c>
      <c r="W28" s="28">
        <v>434350</v>
      </c>
      <c r="X28" s="28">
        <v>443208</v>
      </c>
      <c r="Y28" s="22">
        <v>439528</v>
      </c>
    </row>
    <row r="29" spans="1:25" ht="14.25" thickBot="1">
      <c r="A29" s="4" t="s">
        <v>104</v>
      </c>
      <c r="B29" s="29">
        <v>744674</v>
      </c>
      <c r="C29" s="29">
        <v>714130</v>
      </c>
      <c r="D29" s="29">
        <v>725596</v>
      </c>
      <c r="E29" s="23">
        <v>735102</v>
      </c>
      <c r="F29" s="29">
        <v>707984</v>
      </c>
      <c r="G29" s="29">
        <v>699450</v>
      </c>
      <c r="H29" s="29">
        <v>707072</v>
      </c>
      <c r="I29" s="23">
        <v>708720</v>
      </c>
      <c r="J29" s="29">
        <v>726497</v>
      </c>
      <c r="K29" s="29">
        <v>726711</v>
      </c>
      <c r="L29" s="29">
        <v>740558</v>
      </c>
      <c r="M29" s="23">
        <v>725917</v>
      </c>
      <c r="N29" s="29">
        <v>738198</v>
      </c>
      <c r="O29" s="29">
        <v>716780</v>
      </c>
      <c r="P29" s="29">
        <v>727833</v>
      </c>
      <c r="Q29" s="23">
        <v>739658</v>
      </c>
      <c r="R29" s="29">
        <v>753447</v>
      </c>
      <c r="S29" s="29">
        <v>744004</v>
      </c>
      <c r="T29" s="29">
        <v>758598</v>
      </c>
      <c r="U29" s="23">
        <v>762796</v>
      </c>
      <c r="V29" s="29">
        <v>842169</v>
      </c>
      <c r="W29" s="29">
        <v>856142</v>
      </c>
      <c r="X29" s="29">
        <v>826055</v>
      </c>
      <c r="Y29" s="23">
        <v>816994</v>
      </c>
    </row>
    <row r="30" spans="1:25" ht="14.25" thickTop="1">
      <c r="A30" s="2" t="s">
        <v>229</v>
      </c>
      <c r="B30" s="28">
        <v>115716</v>
      </c>
      <c r="C30" s="28">
        <v>96071</v>
      </c>
      <c r="D30" s="28">
        <v>108398</v>
      </c>
      <c r="E30" s="22">
        <v>114516</v>
      </c>
      <c r="F30" s="28">
        <v>98579</v>
      </c>
      <c r="G30" s="28">
        <v>91583</v>
      </c>
      <c r="H30" s="28">
        <v>93887</v>
      </c>
      <c r="I30" s="22">
        <v>94042</v>
      </c>
      <c r="J30" s="28">
        <v>94395</v>
      </c>
      <c r="K30" s="28">
        <v>99560</v>
      </c>
      <c r="L30" s="28">
        <v>97987</v>
      </c>
      <c r="M30" s="22">
        <v>96113</v>
      </c>
      <c r="N30" s="28">
        <v>100358</v>
      </c>
      <c r="O30" s="28">
        <v>85697</v>
      </c>
      <c r="P30" s="28">
        <v>84280</v>
      </c>
      <c r="Q30" s="22">
        <v>86969</v>
      </c>
      <c r="R30" s="28">
        <v>93808</v>
      </c>
      <c r="S30" s="28">
        <v>80678</v>
      </c>
      <c r="T30" s="28">
        <v>69664</v>
      </c>
      <c r="U30" s="22">
        <v>71751</v>
      </c>
      <c r="V30" s="28">
        <v>109096</v>
      </c>
      <c r="W30" s="28">
        <v>139282</v>
      </c>
      <c r="X30" s="28">
        <v>113817</v>
      </c>
      <c r="Y30" s="22">
        <v>121465</v>
      </c>
    </row>
    <row r="31" spans="1:25" ht="13.5">
      <c r="A31" s="2" t="s">
        <v>106</v>
      </c>
      <c r="B31" s="28">
        <v>204951</v>
      </c>
      <c r="C31" s="28">
        <v>198260</v>
      </c>
      <c r="D31" s="28">
        <v>198882</v>
      </c>
      <c r="E31" s="22">
        <v>203294</v>
      </c>
      <c r="F31" s="28">
        <v>198962</v>
      </c>
      <c r="G31" s="28">
        <v>203293</v>
      </c>
      <c r="H31" s="28">
        <v>203999</v>
      </c>
      <c r="I31" s="22">
        <v>198484</v>
      </c>
      <c r="J31" s="28">
        <v>203605</v>
      </c>
      <c r="K31" s="28">
        <v>190890</v>
      </c>
      <c r="L31" s="28">
        <v>202217</v>
      </c>
      <c r="M31" s="22">
        <v>195906</v>
      </c>
      <c r="N31" s="28">
        <v>206952</v>
      </c>
      <c r="O31" s="28">
        <v>199982</v>
      </c>
      <c r="P31" s="28">
        <v>209075</v>
      </c>
      <c r="Q31" s="22">
        <v>209433</v>
      </c>
      <c r="R31" s="28">
        <v>216527</v>
      </c>
      <c r="S31" s="28">
        <v>207651</v>
      </c>
      <c r="T31" s="28">
        <v>224476</v>
      </c>
      <c r="U31" s="22">
        <v>223369</v>
      </c>
      <c r="V31" s="28">
        <v>253692</v>
      </c>
      <c r="W31" s="28">
        <v>201325</v>
      </c>
      <c r="X31" s="28">
        <v>195161</v>
      </c>
      <c r="Y31" s="22">
        <v>175481</v>
      </c>
    </row>
    <row r="32" spans="1:25" ht="13.5">
      <c r="A32" s="2" t="s">
        <v>230</v>
      </c>
      <c r="B32" s="28">
        <v>8</v>
      </c>
      <c r="C32" s="28">
        <v>16</v>
      </c>
      <c r="D32" s="28">
        <v>16</v>
      </c>
      <c r="E32" s="22">
        <v>16</v>
      </c>
      <c r="F32" s="28">
        <v>16</v>
      </c>
      <c r="G32" s="28">
        <v>16</v>
      </c>
      <c r="H32" s="28">
        <v>16</v>
      </c>
      <c r="I32" s="22">
        <v>16</v>
      </c>
      <c r="J32" s="28">
        <v>16</v>
      </c>
      <c r="K32" s="28">
        <v>16</v>
      </c>
      <c r="L32" s="28">
        <v>16</v>
      </c>
      <c r="M32" s="22">
        <v>16</v>
      </c>
      <c r="N32" s="28">
        <v>16</v>
      </c>
      <c r="O32" s="28">
        <v>16</v>
      </c>
      <c r="P32" s="28">
        <v>16</v>
      </c>
      <c r="Q32" s="22">
        <v>16</v>
      </c>
      <c r="R32" s="28">
        <v>16</v>
      </c>
      <c r="S32" s="28">
        <v>16</v>
      </c>
      <c r="T32" s="28">
        <v>16</v>
      </c>
      <c r="U32" s="22"/>
      <c r="V32" s="28"/>
      <c r="W32" s="28"/>
      <c r="X32" s="28">
        <v>20000</v>
      </c>
      <c r="Y32" s="22">
        <v>20000</v>
      </c>
    </row>
    <row r="33" spans="1:25" ht="13.5">
      <c r="A33" s="2" t="s">
        <v>110</v>
      </c>
      <c r="B33" s="28">
        <v>7557</v>
      </c>
      <c r="C33" s="28">
        <v>8312</v>
      </c>
      <c r="D33" s="28">
        <v>5098</v>
      </c>
      <c r="E33" s="22">
        <v>11008</v>
      </c>
      <c r="F33" s="28">
        <v>5094</v>
      </c>
      <c r="G33" s="28">
        <v>2670</v>
      </c>
      <c r="H33" s="28">
        <v>1627</v>
      </c>
      <c r="I33" s="22">
        <v>5194</v>
      </c>
      <c r="J33" s="28">
        <v>6600</v>
      </c>
      <c r="K33" s="28">
        <v>7801</v>
      </c>
      <c r="L33" s="28">
        <v>4533</v>
      </c>
      <c r="M33" s="22">
        <v>3841</v>
      </c>
      <c r="N33" s="28">
        <v>6719</v>
      </c>
      <c r="O33" s="28">
        <v>2800</v>
      </c>
      <c r="P33" s="28">
        <v>1802</v>
      </c>
      <c r="Q33" s="22">
        <v>2886</v>
      </c>
      <c r="R33" s="28">
        <v>5775</v>
      </c>
      <c r="S33" s="28">
        <v>4256</v>
      </c>
      <c r="T33" s="28">
        <v>1220</v>
      </c>
      <c r="U33" s="22">
        <v>2689</v>
      </c>
      <c r="V33" s="28">
        <v>2453</v>
      </c>
      <c r="W33" s="28">
        <v>8899</v>
      </c>
      <c r="X33" s="28">
        <v>4397</v>
      </c>
      <c r="Y33" s="22">
        <v>9912</v>
      </c>
    </row>
    <row r="34" spans="1:25" ht="13.5">
      <c r="A34" s="2" t="s">
        <v>231</v>
      </c>
      <c r="B34" s="28">
        <v>6253</v>
      </c>
      <c r="C34" s="28">
        <v>9197</v>
      </c>
      <c r="D34" s="28">
        <v>6024</v>
      </c>
      <c r="E34" s="22">
        <v>7959</v>
      </c>
      <c r="F34" s="28">
        <v>3837</v>
      </c>
      <c r="G34" s="28">
        <v>7262</v>
      </c>
      <c r="H34" s="28">
        <v>5155</v>
      </c>
      <c r="I34" s="22"/>
      <c r="J34" s="28">
        <v>7575</v>
      </c>
      <c r="K34" s="28">
        <v>11044</v>
      </c>
      <c r="L34" s="28">
        <v>8732</v>
      </c>
      <c r="M34" s="22"/>
      <c r="N34" s="28">
        <v>4062</v>
      </c>
      <c r="O34" s="28">
        <v>7117</v>
      </c>
      <c r="P34" s="28">
        <v>4358</v>
      </c>
      <c r="Q34" s="22"/>
      <c r="R34" s="28">
        <v>6202</v>
      </c>
      <c r="S34" s="28">
        <v>8955</v>
      </c>
      <c r="T34" s="28">
        <v>6347</v>
      </c>
      <c r="U34" s="22">
        <v>7688</v>
      </c>
      <c r="V34" s="28">
        <v>5205</v>
      </c>
      <c r="W34" s="28">
        <v>9181</v>
      </c>
      <c r="X34" s="28">
        <v>7051</v>
      </c>
      <c r="Y34" s="22"/>
    </row>
    <row r="35" spans="1:25" ht="13.5">
      <c r="A35" s="2" t="s">
        <v>78</v>
      </c>
      <c r="B35" s="28">
        <v>32568</v>
      </c>
      <c r="C35" s="28">
        <v>27668</v>
      </c>
      <c r="D35" s="28">
        <v>34448</v>
      </c>
      <c r="E35" s="22">
        <v>29665</v>
      </c>
      <c r="F35" s="28">
        <v>31942</v>
      </c>
      <c r="G35" s="28">
        <v>30272</v>
      </c>
      <c r="H35" s="28">
        <v>36873</v>
      </c>
      <c r="I35" s="22">
        <v>27291</v>
      </c>
      <c r="J35" s="28">
        <v>32242</v>
      </c>
      <c r="K35" s="28">
        <v>28378</v>
      </c>
      <c r="L35" s="28">
        <v>35260</v>
      </c>
      <c r="M35" s="22">
        <v>26939</v>
      </c>
      <c r="N35" s="28">
        <v>29700</v>
      </c>
      <c r="O35" s="28">
        <v>30014</v>
      </c>
      <c r="P35" s="28">
        <v>39415</v>
      </c>
      <c r="Q35" s="22">
        <v>33231</v>
      </c>
      <c r="R35" s="28">
        <v>31371</v>
      </c>
      <c r="S35" s="28">
        <v>28694</v>
      </c>
      <c r="T35" s="28">
        <v>32609</v>
      </c>
      <c r="U35" s="22">
        <v>28989</v>
      </c>
      <c r="V35" s="28">
        <v>37890</v>
      </c>
      <c r="W35" s="28">
        <v>35726</v>
      </c>
      <c r="X35" s="28">
        <v>41020</v>
      </c>
      <c r="Y35" s="22">
        <v>34138</v>
      </c>
    </row>
    <row r="36" spans="1:25" ht="13.5">
      <c r="A36" s="2" t="s">
        <v>115</v>
      </c>
      <c r="B36" s="28">
        <v>367054</v>
      </c>
      <c r="C36" s="28">
        <v>339527</v>
      </c>
      <c r="D36" s="28">
        <v>352868</v>
      </c>
      <c r="E36" s="22">
        <v>366460</v>
      </c>
      <c r="F36" s="28">
        <v>338431</v>
      </c>
      <c r="G36" s="28">
        <v>335098</v>
      </c>
      <c r="H36" s="28">
        <v>341559</v>
      </c>
      <c r="I36" s="22">
        <v>334933</v>
      </c>
      <c r="J36" s="28">
        <v>344435</v>
      </c>
      <c r="K36" s="28">
        <v>337691</v>
      </c>
      <c r="L36" s="28">
        <v>348746</v>
      </c>
      <c r="M36" s="22">
        <v>332428</v>
      </c>
      <c r="N36" s="28">
        <v>347809</v>
      </c>
      <c r="O36" s="28">
        <v>325628</v>
      </c>
      <c r="P36" s="28">
        <v>338948</v>
      </c>
      <c r="Q36" s="22">
        <v>342301</v>
      </c>
      <c r="R36" s="28">
        <v>353701</v>
      </c>
      <c r="S36" s="28">
        <v>330253</v>
      </c>
      <c r="T36" s="28">
        <v>334335</v>
      </c>
      <c r="U36" s="22">
        <v>334488</v>
      </c>
      <c r="V36" s="28">
        <v>408338</v>
      </c>
      <c r="W36" s="28">
        <v>394414</v>
      </c>
      <c r="X36" s="28">
        <v>381447</v>
      </c>
      <c r="Y36" s="22">
        <v>373551</v>
      </c>
    </row>
    <row r="37" spans="1:25" ht="13.5">
      <c r="A37" s="2" t="s">
        <v>232</v>
      </c>
      <c r="B37" s="28"/>
      <c r="C37" s="28"/>
      <c r="D37" s="28"/>
      <c r="E37" s="22">
        <v>8</v>
      </c>
      <c r="F37" s="28">
        <v>8</v>
      </c>
      <c r="G37" s="28">
        <v>16</v>
      </c>
      <c r="H37" s="28">
        <v>16</v>
      </c>
      <c r="I37" s="22">
        <v>24</v>
      </c>
      <c r="J37" s="28">
        <v>24</v>
      </c>
      <c r="K37" s="28">
        <v>32</v>
      </c>
      <c r="L37" s="28">
        <v>32</v>
      </c>
      <c r="M37" s="22">
        <v>40</v>
      </c>
      <c r="N37" s="28">
        <v>40</v>
      </c>
      <c r="O37" s="28">
        <v>48</v>
      </c>
      <c r="P37" s="28">
        <v>48</v>
      </c>
      <c r="Q37" s="22">
        <v>56</v>
      </c>
      <c r="R37" s="28">
        <v>56</v>
      </c>
      <c r="S37" s="28">
        <v>64</v>
      </c>
      <c r="T37" s="28">
        <v>64</v>
      </c>
      <c r="U37" s="22"/>
      <c r="V37" s="28"/>
      <c r="W37" s="28"/>
      <c r="X37" s="28"/>
      <c r="Y37" s="22"/>
    </row>
    <row r="38" spans="1:25" ht="13.5">
      <c r="A38" s="2" t="s">
        <v>116</v>
      </c>
      <c r="B38" s="28">
        <v>105640</v>
      </c>
      <c r="C38" s="28">
        <v>111421</v>
      </c>
      <c r="D38" s="28">
        <v>120298</v>
      </c>
      <c r="E38" s="22">
        <v>122677</v>
      </c>
      <c r="F38" s="28">
        <v>139745</v>
      </c>
      <c r="G38" s="28">
        <v>140917</v>
      </c>
      <c r="H38" s="28">
        <v>142907</v>
      </c>
      <c r="I38" s="22">
        <v>145033</v>
      </c>
      <c r="J38" s="28">
        <v>159542</v>
      </c>
      <c r="K38" s="28">
        <v>160066</v>
      </c>
      <c r="L38" s="28">
        <v>164063</v>
      </c>
      <c r="M38" s="22">
        <v>168210</v>
      </c>
      <c r="N38" s="28">
        <v>171280</v>
      </c>
      <c r="O38" s="28">
        <v>175145</v>
      </c>
      <c r="P38" s="28">
        <v>172688</v>
      </c>
      <c r="Q38" s="22">
        <v>178022</v>
      </c>
      <c r="R38" s="28">
        <v>192444</v>
      </c>
      <c r="S38" s="28">
        <v>201031</v>
      </c>
      <c r="T38" s="28">
        <v>209798</v>
      </c>
      <c r="U38" s="22">
        <v>212193</v>
      </c>
      <c r="V38" s="28">
        <v>200124</v>
      </c>
      <c r="W38" s="28">
        <v>200813</v>
      </c>
      <c r="X38" s="28">
        <v>184317</v>
      </c>
      <c r="Y38" s="22">
        <v>170009</v>
      </c>
    </row>
    <row r="39" spans="1:25" ht="13.5">
      <c r="A39" s="2" t="s">
        <v>118</v>
      </c>
      <c r="B39" s="28">
        <v>17756</v>
      </c>
      <c r="C39" s="28">
        <v>17572</v>
      </c>
      <c r="D39" s="28">
        <v>17381</v>
      </c>
      <c r="E39" s="22">
        <v>17323</v>
      </c>
      <c r="F39" s="28">
        <v>17674</v>
      </c>
      <c r="G39" s="28">
        <v>17655</v>
      </c>
      <c r="H39" s="28">
        <v>17567</v>
      </c>
      <c r="I39" s="22">
        <v>17588</v>
      </c>
      <c r="J39" s="28">
        <v>17941</v>
      </c>
      <c r="K39" s="28">
        <v>17965</v>
      </c>
      <c r="L39" s="28">
        <v>18148</v>
      </c>
      <c r="M39" s="22">
        <v>18502</v>
      </c>
      <c r="N39" s="28">
        <v>18724</v>
      </c>
      <c r="O39" s="28">
        <v>18688</v>
      </c>
      <c r="P39" s="28">
        <v>18544</v>
      </c>
      <c r="Q39" s="22">
        <v>18703</v>
      </c>
      <c r="R39" s="28">
        <v>18951</v>
      </c>
      <c r="S39" s="28">
        <v>18876</v>
      </c>
      <c r="T39" s="28">
        <v>18802</v>
      </c>
      <c r="U39" s="22">
        <v>18910</v>
      </c>
      <c r="V39" s="28">
        <v>19111</v>
      </c>
      <c r="W39" s="28">
        <v>19253</v>
      </c>
      <c r="X39" s="28">
        <v>18719</v>
      </c>
      <c r="Y39" s="22">
        <v>18892</v>
      </c>
    </row>
    <row r="40" spans="1:25" ht="13.5">
      <c r="A40" s="2" t="s">
        <v>233</v>
      </c>
      <c r="B40" s="28">
        <v>1545</v>
      </c>
      <c r="C40" s="28">
        <v>1438</v>
      </c>
      <c r="D40" s="28">
        <v>1429</v>
      </c>
      <c r="E40" s="22">
        <v>2642</v>
      </c>
      <c r="F40" s="28">
        <v>2440</v>
      </c>
      <c r="G40" s="28">
        <v>2118</v>
      </c>
      <c r="H40" s="28">
        <v>2252</v>
      </c>
      <c r="I40" s="22">
        <v>578</v>
      </c>
      <c r="J40" s="28">
        <v>2595</v>
      </c>
      <c r="K40" s="28">
        <v>2974</v>
      </c>
      <c r="L40" s="28">
        <v>3535</v>
      </c>
      <c r="M40" s="22">
        <v>2388</v>
      </c>
      <c r="N40" s="28">
        <v>5249</v>
      </c>
      <c r="O40" s="28">
        <v>4932</v>
      </c>
      <c r="P40" s="28">
        <v>4731</v>
      </c>
      <c r="Q40" s="22">
        <v>618</v>
      </c>
      <c r="R40" s="28">
        <v>4481</v>
      </c>
      <c r="S40" s="28">
        <v>4457</v>
      </c>
      <c r="T40" s="28">
        <v>4616</v>
      </c>
      <c r="U40" s="22">
        <v>6201</v>
      </c>
      <c r="V40" s="28">
        <v>5657</v>
      </c>
      <c r="W40" s="28">
        <v>5337</v>
      </c>
      <c r="X40" s="28">
        <v>5319</v>
      </c>
      <c r="Y40" s="22">
        <v>716</v>
      </c>
    </row>
    <row r="41" spans="1:25" ht="13.5">
      <c r="A41" s="2" t="s">
        <v>78</v>
      </c>
      <c r="B41" s="28">
        <v>8084</v>
      </c>
      <c r="C41" s="28">
        <v>7470</v>
      </c>
      <c r="D41" s="28">
        <v>7197</v>
      </c>
      <c r="E41" s="22">
        <v>6705</v>
      </c>
      <c r="F41" s="28">
        <v>8720</v>
      </c>
      <c r="G41" s="28">
        <v>7795</v>
      </c>
      <c r="H41" s="28">
        <v>8226</v>
      </c>
      <c r="I41" s="22">
        <v>1509</v>
      </c>
      <c r="J41" s="28">
        <v>6035</v>
      </c>
      <c r="K41" s="28">
        <v>6938</v>
      </c>
      <c r="L41" s="28">
        <v>7480</v>
      </c>
      <c r="M41" s="22">
        <v>1649</v>
      </c>
      <c r="N41" s="28">
        <v>4648</v>
      </c>
      <c r="O41" s="28">
        <v>5292</v>
      </c>
      <c r="P41" s="28">
        <v>5152</v>
      </c>
      <c r="Q41" s="22">
        <v>2058</v>
      </c>
      <c r="R41" s="28">
        <v>6370</v>
      </c>
      <c r="S41" s="28">
        <v>6534</v>
      </c>
      <c r="T41" s="28">
        <v>6838</v>
      </c>
      <c r="U41" s="22">
        <v>5121</v>
      </c>
      <c r="V41" s="28">
        <v>6009</v>
      </c>
      <c r="W41" s="28">
        <v>7171</v>
      </c>
      <c r="X41" s="28">
        <v>7547</v>
      </c>
      <c r="Y41" s="22">
        <v>1687</v>
      </c>
    </row>
    <row r="42" spans="1:25" ht="13.5">
      <c r="A42" s="2" t="s">
        <v>121</v>
      </c>
      <c r="B42" s="28">
        <v>133027</v>
      </c>
      <c r="C42" s="28">
        <v>137903</v>
      </c>
      <c r="D42" s="28">
        <v>146307</v>
      </c>
      <c r="E42" s="22">
        <v>149356</v>
      </c>
      <c r="F42" s="28">
        <v>168588</v>
      </c>
      <c r="G42" s="28">
        <v>168503</v>
      </c>
      <c r="H42" s="28">
        <v>170970</v>
      </c>
      <c r="I42" s="22">
        <v>173589</v>
      </c>
      <c r="J42" s="28">
        <v>186139</v>
      </c>
      <c r="K42" s="28">
        <v>187976</v>
      </c>
      <c r="L42" s="28">
        <v>193260</v>
      </c>
      <c r="M42" s="22">
        <v>199976</v>
      </c>
      <c r="N42" s="28">
        <v>199942</v>
      </c>
      <c r="O42" s="28">
        <v>204106</v>
      </c>
      <c r="P42" s="28">
        <v>201165</v>
      </c>
      <c r="Q42" s="22">
        <v>206458</v>
      </c>
      <c r="R42" s="28">
        <v>222304</v>
      </c>
      <c r="S42" s="28">
        <v>230964</v>
      </c>
      <c r="T42" s="28">
        <v>240120</v>
      </c>
      <c r="U42" s="22">
        <v>242427</v>
      </c>
      <c r="V42" s="28">
        <v>230902</v>
      </c>
      <c r="W42" s="28">
        <v>232575</v>
      </c>
      <c r="X42" s="28">
        <v>215904</v>
      </c>
      <c r="Y42" s="22">
        <v>201080</v>
      </c>
    </row>
    <row r="43" spans="1:25" ht="14.25" thickBot="1">
      <c r="A43" s="4" t="s">
        <v>122</v>
      </c>
      <c r="B43" s="29">
        <v>500081</v>
      </c>
      <c r="C43" s="29">
        <v>477430</v>
      </c>
      <c r="D43" s="29">
        <v>499175</v>
      </c>
      <c r="E43" s="23">
        <v>515816</v>
      </c>
      <c r="F43" s="29">
        <v>507020</v>
      </c>
      <c r="G43" s="29">
        <v>503602</v>
      </c>
      <c r="H43" s="29">
        <v>512529</v>
      </c>
      <c r="I43" s="23">
        <v>508522</v>
      </c>
      <c r="J43" s="29">
        <v>530575</v>
      </c>
      <c r="K43" s="29">
        <v>525667</v>
      </c>
      <c r="L43" s="29">
        <v>542006</v>
      </c>
      <c r="M43" s="23">
        <v>532405</v>
      </c>
      <c r="N43" s="29">
        <v>547751</v>
      </c>
      <c r="O43" s="29">
        <v>529735</v>
      </c>
      <c r="P43" s="29">
        <v>540113</v>
      </c>
      <c r="Q43" s="23">
        <v>548760</v>
      </c>
      <c r="R43" s="29">
        <v>576006</v>
      </c>
      <c r="S43" s="29">
        <v>561217</v>
      </c>
      <c r="T43" s="29">
        <v>574455</v>
      </c>
      <c r="U43" s="23">
        <v>576915</v>
      </c>
      <c r="V43" s="29">
        <v>639241</v>
      </c>
      <c r="W43" s="29">
        <v>626990</v>
      </c>
      <c r="X43" s="29">
        <v>597352</v>
      </c>
      <c r="Y43" s="23">
        <v>574632</v>
      </c>
    </row>
    <row r="44" spans="1:25" ht="14.25" thickTop="1">
      <c r="A44" s="2" t="s">
        <v>123</v>
      </c>
      <c r="B44" s="28">
        <v>40633</v>
      </c>
      <c r="C44" s="28">
        <v>40633</v>
      </c>
      <c r="D44" s="28">
        <v>40633</v>
      </c>
      <c r="E44" s="22">
        <v>40633</v>
      </c>
      <c r="F44" s="28">
        <v>40633</v>
      </c>
      <c r="G44" s="28">
        <v>40633</v>
      </c>
      <c r="H44" s="28">
        <v>40633</v>
      </c>
      <c r="I44" s="22">
        <v>40633</v>
      </c>
      <c r="J44" s="28">
        <v>40633</v>
      </c>
      <c r="K44" s="28">
        <v>40633</v>
      </c>
      <c r="L44" s="28">
        <v>40633</v>
      </c>
      <c r="M44" s="22">
        <v>40633</v>
      </c>
      <c r="N44" s="28">
        <v>40633</v>
      </c>
      <c r="O44" s="28">
        <v>40633</v>
      </c>
      <c r="P44" s="28">
        <v>40633</v>
      </c>
      <c r="Q44" s="22">
        <v>40633</v>
      </c>
      <c r="R44" s="28">
        <v>40633</v>
      </c>
      <c r="S44" s="28">
        <v>40633</v>
      </c>
      <c r="T44" s="28">
        <v>40633</v>
      </c>
      <c r="U44" s="22">
        <v>40633</v>
      </c>
      <c r="V44" s="28">
        <v>40633</v>
      </c>
      <c r="W44" s="28">
        <v>40633</v>
      </c>
      <c r="X44" s="28">
        <v>40633</v>
      </c>
      <c r="Y44" s="22">
        <v>40633</v>
      </c>
    </row>
    <row r="45" spans="1:25" ht="13.5">
      <c r="A45" s="2" t="s">
        <v>234</v>
      </c>
      <c r="B45" s="28">
        <v>30053</v>
      </c>
      <c r="C45" s="28">
        <v>30053</v>
      </c>
      <c r="D45" s="28">
        <v>30053</v>
      </c>
      <c r="E45" s="22">
        <v>30053</v>
      </c>
      <c r="F45" s="28">
        <v>30053</v>
      </c>
      <c r="G45" s="28">
        <v>30053</v>
      </c>
      <c r="H45" s="28">
        <v>30053</v>
      </c>
      <c r="I45" s="22">
        <v>30053</v>
      </c>
      <c r="J45" s="28">
        <v>30053</v>
      </c>
      <c r="K45" s="28">
        <v>30053</v>
      </c>
      <c r="L45" s="28">
        <v>30053</v>
      </c>
      <c r="M45" s="22">
        <v>30053</v>
      </c>
      <c r="N45" s="28">
        <v>30053</v>
      </c>
      <c r="O45" s="28">
        <v>30053</v>
      </c>
      <c r="P45" s="28">
        <v>30053</v>
      </c>
      <c r="Q45" s="22">
        <v>30061</v>
      </c>
      <c r="R45" s="28">
        <v>30061</v>
      </c>
      <c r="S45" s="28">
        <v>30061</v>
      </c>
      <c r="T45" s="28">
        <v>30061</v>
      </c>
      <c r="U45" s="22">
        <v>30061</v>
      </c>
      <c r="V45" s="28">
        <v>30061</v>
      </c>
      <c r="W45" s="28">
        <v>30069</v>
      </c>
      <c r="X45" s="28">
        <v>30070</v>
      </c>
      <c r="Y45" s="22">
        <v>30289</v>
      </c>
    </row>
    <row r="46" spans="1:25" ht="13.5">
      <c r="A46" s="2" t="s">
        <v>131</v>
      </c>
      <c r="B46" s="28">
        <v>139550</v>
      </c>
      <c r="C46" s="28">
        <v>132785</v>
      </c>
      <c r="D46" s="28">
        <v>125135</v>
      </c>
      <c r="E46" s="22">
        <v>120503</v>
      </c>
      <c r="F46" s="28">
        <v>109137</v>
      </c>
      <c r="G46" s="28">
        <v>105745</v>
      </c>
      <c r="H46" s="28">
        <v>102715</v>
      </c>
      <c r="I46" s="22">
        <v>109047</v>
      </c>
      <c r="J46" s="28">
        <v>106705</v>
      </c>
      <c r="K46" s="28">
        <v>109599</v>
      </c>
      <c r="L46" s="28">
        <v>105972</v>
      </c>
      <c r="M46" s="22">
        <v>101485</v>
      </c>
      <c r="N46" s="28">
        <v>98137</v>
      </c>
      <c r="O46" s="28">
        <v>95708</v>
      </c>
      <c r="P46" s="28">
        <v>94164</v>
      </c>
      <c r="Q46" s="22">
        <v>95077</v>
      </c>
      <c r="R46" s="28">
        <v>83945</v>
      </c>
      <c r="S46" s="28">
        <v>87753</v>
      </c>
      <c r="T46" s="28">
        <v>86580</v>
      </c>
      <c r="U46" s="22">
        <v>91204</v>
      </c>
      <c r="V46" s="28">
        <v>103398</v>
      </c>
      <c r="W46" s="28">
        <v>124207</v>
      </c>
      <c r="X46" s="28">
        <v>121908</v>
      </c>
      <c r="Y46" s="22">
        <v>124124</v>
      </c>
    </row>
    <row r="47" spans="1:25" ht="13.5">
      <c r="A47" s="2" t="s">
        <v>132</v>
      </c>
      <c r="B47" s="28">
        <v>-686</v>
      </c>
      <c r="C47" s="28">
        <v>-670</v>
      </c>
      <c r="D47" s="28">
        <v>-782</v>
      </c>
      <c r="E47" s="22">
        <v>-778</v>
      </c>
      <c r="F47" s="28">
        <v>-846</v>
      </c>
      <c r="G47" s="28">
        <v>-848</v>
      </c>
      <c r="H47" s="28">
        <v>-946</v>
      </c>
      <c r="I47" s="22">
        <v>-946</v>
      </c>
      <c r="J47" s="28">
        <v>-945</v>
      </c>
      <c r="K47" s="28">
        <v>-944</v>
      </c>
      <c r="L47" s="28">
        <v>-1042</v>
      </c>
      <c r="M47" s="22">
        <v>-988</v>
      </c>
      <c r="N47" s="28">
        <v>-978</v>
      </c>
      <c r="O47" s="28">
        <v>-953</v>
      </c>
      <c r="P47" s="28">
        <v>-1036</v>
      </c>
      <c r="Q47" s="22">
        <v>-1030</v>
      </c>
      <c r="R47" s="28">
        <v>-1013</v>
      </c>
      <c r="S47" s="28">
        <v>-978</v>
      </c>
      <c r="T47" s="28">
        <v>-993</v>
      </c>
      <c r="U47" s="22">
        <v>-990</v>
      </c>
      <c r="V47" s="28">
        <v>-994</v>
      </c>
      <c r="W47" s="28">
        <v>-1013</v>
      </c>
      <c r="X47" s="28">
        <v>-974</v>
      </c>
      <c r="Y47" s="22">
        <v>-950</v>
      </c>
    </row>
    <row r="48" spans="1:25" ht="13.5">
      <c r="A48" s="2" t="s">
        <v>133</v>
      </c>
      <c r="B48" s="28">
        <v>209551</v>
      </c>
      <c r="C48" s="28">
        <v>202801</v>
      </c>
      <c r="D48" s="28">
        <v>195040</v>
      </c>
      <c r="E48" s="22">
        <v>190412</v>
      </c>
      <c r="F48" s="28">
        <v>178978</v>
      </c>
      <c r="G48" s="28">
        <v>175583</v>
      </c>
      <c r="H48" s="28">
        <v>172456</v>
      </c>
      <c r="I48" s="22">
        <v>178788</v>
      </c>
      <c r="J48" s="28">
        <v>176448</v>
      </c>
      <c r="K48" s="28">
        <v>179342</v>
      </c>
      <c r="L48" s="28">
        <v>175617</v>
      </c>
      <c r="M48" s="22">
        <v>171184</v>
      </c>
      <c r="N48" s="28">
        <v>167846</v>
      </c>
      <c r="O48" s="28">
        <v>165442</v>
      </c>
      <c r="P48" s="28">
        <v>163815</v>
      </c>
      <c r="Q48" s="22">
        <v>164742</v>
      </c>
      <c r="R48" s="28">
        <v>153627</v>
      </c>
      <c r="S48" s="28">
        <v>157470</v>
      </c>
      <c r="T48" s="28">
        <v>156282</v>
      </c>
      <c r="U48" s="22">
        <v>160909</v>
      </c>
      <c r="V48" s="28">
        <v>173099</v>
      </c>
      <c r="W48" s="28">
        <v>193897</v>
      </c>
      <c r="X48" s="28">
        <v>191638</v>
      </c>
      <c r="Y48" s="22">
        <v>194097</v>
      </c>
    </row>
    <row r="49" spans="1:25" ht="13.5">
      <c r="A49" s="2" t="s">
        <v>134</v>
      </c>
      <c r="B49" s="28">
        <v>7789</v>
      </c>
      <c r="C49" s="28">
        <v>6317</v>
      </c>
      <c r="D49" s="28">
        <v>5468</v>
      </c>
      <c r="E49" s="22">
        <v>4926</v>
      </c>
      <c r="F49" s="28">
        <v>2471</v>
      </c>
      <c r="G49" s="28">
        <v>648</v>
      </c>
      <c r="H49" s="28">
        <v>1173</v>
      </c>
      <c r="I49" s="22">
        <v>1938</v>
      </c>
      <c r="J49" s="28">
        <v>879</v>
      </c>
      <c r="K49" s="28">
        <v>1038</v>
      </c>
      <c r="L49" s="28">
        <v>1780</v>
      </c>
      <c r="M49" s="22">
        <v>2166</v>
      </c>
      <c r="N49" s="28">
        <v>2323</v>
      </c>
      <c r="O49" s="28">
        <v>1102</v>
      </c>
      <c r="P49" s="28">
        <v>1484</v>
      </c>
      <c r="Q49" s="22">
        <v>3418</v>
      </c>
      <c r="R49" s="28">
        <v>2172</v>
      </c>
      <c r="S49" s="28">
        <v>2347</v>
      </c>
      <c r="T49" s="28">
        <v>3098</v>
      </c>
      <c r="U49" s="22">
        <v>283</v>
      </c>
      <c r="V49" s="28">
        <v>1521</v>
      </c>
      <c r="W49" s="28">
        <v>3609</v>
      </c>
      <c r="X49" s="28">
        <v>6440</v>
      </c>
      <c r="Y49" s="22">
        <v>4827</v>
      </c>
    </row>
    <row r="50" spans="1:25" ht="13.5">
      <c r="A50" s="2" t="s">
        <v>0</v>
      </c>
      <c r="B50" s="28">
        <v>3</v>
      </c>
      <c r="C50" s="28">
        <v>0</v>
      </c>
      <c r="D50" s="28">
        <v>0</v>
      </c>
      <c r="E50" s="22">
        <v>-2</v>
      </c>
      <c r="F50" s="28">
        <v>-1</v>
      </c>
      <c r="G50" s="28">
        <v>-2</v>
      </c>
      <c r="H50" s="28">
        <v>-2</v>
      </c>
      <c r="I50" s="22">
        <v>-2</v>
      </c>
      <c r="J50" s="28">
        <v>-4</v>
      </c>
      <c r="K50" s="28">
        <v>-11</v>
      </c>
      <c r="L50" s="28">
        <v>-4</v>
      </c>
      <c r="M50" s="22">
        <v>-4</v>
      </c>
      <c r="N50" s="28">
        <v>-5</v>
      </c>
      <c r="O50" s="28">
        <v>-7</v>
      </c>
      <c r="P50" s="28">
        <v>-7</v>
      </c>
      <c r="Q50" s="22">
        <v>-6</v>
      </c>
      <c r="R50" s="28">
        <v>-13</v>
      </c>
      <c r="S50" s="28">
        <v>-13</v>
      </c>
      <c r="T50" s="28">
        <v>-13</v>
      </c>
      <c r="U50" s="22">
        <v>-13</v>
      </c>
      <c r="V50" s="28">
        <v>-13</v>
      </c>
      <c r="W50" s="28">
        <v>-7</v>
      </c>
      <c r="X50" s="28">
        <v>-6</v>
      </c>
      <c r="Y50" s="22">
        <v>-14</v>
      </c>
    </row>
    <row r="51" spans="1:25" ht="13.5">
      <c r="A51" s="2" t="s">
        <v>1</v>
      </c>
      <c r="B51" s="28">
        <v>532</v>
      </c>
      <c r="C51" s="28">
        <v>532</v>
      </c>
      <c r="D51" s="28">
        <v>532</v>
      </c>
      <c r="E51" s="22">
        <v>532</v>
      </c>
      <c r="F51" s="28">
        <v>780</v>
      </c>
      <c r="G51" s="28">
        <v>793</v>
      </c>
      <c r="H51" s="28">
        <v>888</v>
      </c>
      <c r="I51" s="22">
        <v>888</v>
      </c>
      <c r="J51" s="28">
        <v>888</v>
      </c>
      <c r="K51" s="28">
        <v>815</v>
      </c>
      <c r="L51" s="28">
        <v>815</v>
      </c>
      <c r="M51" s="22">
        <v>815</v>
      </c>
      <c r="N51" s="28">
        <v>815</v>
      </c>
      <c r="O51" s="28">
        <v>815</v>
      </c>
      <c r="P51" s="28">
        <v>815</v>
      </c>
      <c r="Q51" s="22">
        <v>815</v>
      </c>
      <c r="R51" s="28">
        <v>815</v>
      </c>
      <c r="S51" s="28">
        <v>815</v>
      </c>
      <c r="T51" s="28">
        <v>815</v>
      </c>
      <c r="U51" s="22">
        <v>815</v>
      </c>
      <c r="V51" s="28">
        <v>815</v>
      </c>
      <c r="W51" s="28">
        <v>815</v>
      </c>
      <c r="X51" s="28">
        <v>815</v>
      </c>
      <c r="Y51" s="22">
        <v>815</v>
      </c>
    </row>
    <row r="52" spans="1:25" ht="13.5">
      <c r="A52" s="2" t="s">
        <v>2</v>
      </c>
      <c r="B52" s="28">
        <v>-3281</v>
      </c>
      <c r="C52" s="28">
        <v>-3261</v>
      </c>
      <c r="D52" s="28">
        <v>-4747</v>
      </c>
      <c r="E52" s="22">
        <v>-7122</v>
      </c>
      <c r="F52" s="28">
        <v>-10435</v>
      </c>
      <c r="G52" s="28">
        <v>-10217</v>
      </c>
      <c r="H52" s="28">
        <v>-8832</v>
      </c>
      <c r="I52" s="22">
        <v>-10544</v>
      </c>
      <c r="J52" s="28">
        <v>-10735</v>
      </c>
      <c r="K52" s="28">
        <v>-9125</v>
      </c>
      <c r="L52" s="28">
        <v>-8490</v>
      </c>
      <c r="M52" s="22">
        <v>-9411</v>
      </c>
      <c r="N52" s="28">
        <v>-8760</v>
      </c>
      <c r="O52" s="28">
        <v>-8472</v>
      </c>
      <c r="P52" s="28">
        <v>-6569</v>
      </c>
      <c r="Q52" s="22">
        <v>-6469</v>
      </c>
      <c r="R52" s="28">
        <v>-6922</v>
      </c>
      <c r="S52" s="28">
        <v>-5902</v>
      </c>
      <c r="T52" s="28">
        <v>-5886</v>
      </c>
      <c r="U52" s="22">
        <v>-6984</v>
      </c>
      <c r="V52" s="28">
        <v>-3873</v>
      </c>
      <c r="W52" s="28">
        <v>-2148</v>
      </c>
      <c r="X52" s="28">
        <v>-3482</v>
      </c>
      <c r="Y52" s="22">
        <v>-1120</v>
      </c>
    </row>
    <row r="53" spans="1:25" ht="13.5">
      <c r="A53" s="2" t="s">
        <v>3</v>
      </c>
      <c r="B53" s="28">
        <v>5044</v>
      </c>
      <c r="C53" s="28">
        <v>3587</v>
      </c>
      <c r="D53" s="28">
        <v>1253</v>
      </c>
      <c r="E53" s="22">
        <v>-1664</v>
      </c>
      <c r="F53" s="28">
        <v>-7183</v>
      </c>
      <c r="G53" s="28">
        <v>-8779</v>
      </c>
      <c r="H53" s="28">
        <v>-6773</v>
      </c>
      <c r="I53" s="22">
        <v>-7719</v>
      </c>
      <c r="J53" s="28">
        <v>-8971</v>
      </c>
      <c r="K53" s="28">
        <v>-7283</v>
      </c>
      <c r="L53" s="28">
        <v>-5899</v>
      </c>
      <c r="M53" s="22">
        <v>-6433</v>
      </c>
      <c r="N53" s="28">
        <v>-5626</v>
      </c>
      <c r="O53" s="28">
        <v>-6561</v>
      </c>
      <c r="P53" s="28">
        <v>-4276</v>
      </c>
      <c r="Q53" s="22">
        <v>-2241</v>
      </c>
      <c r="R53" s="28">
        <v>-3947</v>
      </c>
      <c r="S53" s="28">
        <v>-2753</v>
      </c>
      <c r="T53" s="28">
        <v>-1986</v>
      </c>
      <c r="U53" s="22">
        <v>-5897</v>
      </c>
      <c r="V53" s="28">
        <v>-1549</v>
      </c>
      <c r="W53" s="28">
        <v>2268</v>
      </c>
      <c r="X53" s="28">
        <v>3766</v>
      </c>
      <c r="Y53" s="22">
        <v>4509</v>
      </c>
    </row>
    <row r="54" spans="1:25" ht="13.5">
      <c r="A54" s="6" t="s">
        <v>135</v>
      </c>
      <c r="B54" s="28">
        <v>266</v>
      </c>
      <c r="C54" s="28">
        <v>266</v>
      </c>
      <c r="D54" s="28">
        <v>277</v>
      </c>
      <c r="E54" s="22">
        <v>277</v>
      </c>
      <c r="F54" s="28">
        <v>277</v>
      </c>
      <c r="G54" s="28">
        <v>277</v>
      </c>
      <c r="H54" s="28">
        <v>258</v>
      </c>
      <c r="I54" s="22">
        <v>258</v>
      </c>
      <c r="J54" s="28">
        <v>258</v>
      </c>
      <c r="K54" s="28">
        <v>258</v>
      </c>
      <c r="L54" s="28">
        <v>257</v>
      </c>
      <c r="M54" s="22">
        <v>257</v>
      </c>
      <c r="N54" s="28">
        <v>257</v>
      </c>
      <c r="O54" s="28">
        <v>257</v>
      </c>
      <c r="P54" s="28">
        <v>278</v>
      </c>
      <c r="Q54" s="22">
        <v>278</v>
      </c>
      <c r="R54" s="28">
        <v>278</v>
      </c>
      <c r="S54" s="28">
        <v>278</v>
      </c>
      <c r="T54" s="28">
        <v>217</v>
      </c>
      <c r="U54" s="22">
        <v>217</v>
      </c>
      <c r="V54" s="28">
        <v>217</v>
      </c>
      <c r="W54" s="28">
        <v>217</v>
      </c>
      <c r="X54" s="28">
        <v>143</v>
      </c>
      <c r="Y54" s="22">
        <v>143</v>
      </c>
    </row>
    <row r="55" spans="1:25" ht="13.5">
      <c r="A55" s="6" t="s">
        <v>4</v>
      </c>
      <c r="B55" s="28">
        <v>29729</v>
      </c>
      <c r="C55" s="28">
        <v>30044</v>
      </c>
      <c r="D55" s="28">
        <v>29848</v>
      </c>
      <c r="E55" s="22">
        <v>30260</v>
      </c>
      <c r="F55" s="28">
        <v>28891</v>
      </c>
      <c r="G55" s="28">
        <v>28765</v>
      </c>
      <c r="H55" s="28">
        <v>28602</v>
      </c>
      <c r="I55" s="22">
        <v>28870</v>
      </c>
      <c r="J55" s="28">
        <v>28186</v>
      </c>
      <c r="K55" s="28">
        <v>28726</v>
      </c>
      <c r="L55" s="28">
        <v>28576</v>
      </c>
      <c r="M55" s="22">
        <v>28504</v>
      </c>
      <c r="N55" s="28">
        <v>27968</v>
      </c>
      <c r="O55" s="28">
        <v>27906</v>
      </c>
      <c r="P55" s="28">
        <v>27902</v>
      </c>
      <c r="Q55" s="22">
        <v>28119</v>
      </c>
      <c r="R55" s="28">
        <v>27482</v>
      </c>
      <c r="S55" s="28">
        <v>27790</v>
      </c>
      <c r="T55" s="28">
        <v>29629</v>
      </c>
      <c r="U55" s="22">
        <v>30651</v>
      </c>
      <c r="V55" s="28">
        <v>31160</v>
      </c>
      <c r="W55" s="28">
        <v>32768</v>
      </c>
      <c r="X55" s="28">
        <v>33154</v>
      </c>
      <c r="Y55" s="22">
        <v>43611</v>
      </c>
    </row>
    <row r="56" spans="1:25" ht="13.5">
      <c r="A56" s="6" t="s">
        <v>136</v>
      </c>
      <c r="B56" s="28">
        <v>244592</v>
      </c>
      <c r="C56" s="28">
        <v>236700</v>
      </c>
      <c r="D56" s="28">
        <v>226420</v>
      </c>
      <c r="E56" s="22">
        <v>219285</v>
      </c>
      <c r="F56" s="28">
        <v>200963</v>
      </c>
      <c r="G56" s="28">
        <v>195848</v>
      </c>
      <c r="H56" s="28">
        <v>194543</v>
      </c>
      <c r="I56" s="22">
        <v>200197</v>
      </c>
      <c r="J56" s="28">
        <v>195922</v>
      </c>
      <c r="K56" s="28">
        <v>201043</v>
      </c>
      <c r="L56" s="28">
        <v>198551</v>
      </c>
      <c r="M56" s="22">
        <v>193512</v>
      </c>
      <c r="N56" s="28">
        <v>190446</v>
      </c>
      <c r="O56" s="28">
        <v>187045</v>
      </c>
      <c r="P56" s="28">
        <v>187719</v>
      </c>
      <c r="Q56" s="22">
        <v>190898</v>
      </c>
      <c r="R56" s="28">
        <v>177441</v>
      </c>
      <c r="S56" s="28">
        <v>182786</v>
      </c>
      <c r="T56" s="28">
        <v>184142</v>
      </c>
      <c r="U56" s="22">
        <v>185880</v>
      </c>
      <c r="V56" s="28">
        <v>202928</v>
      </c>
      <c r="W56" s="28">
        <v>229151</v>
      </c>
      <c r="X56" s="28">
        <v>228702</v>
      </c>
      <c r="Y56" s="22">
        <v>242361</v>
      </c>
    </row>
    <row r="57" spans="1:25" ht="14.25" thickBot="1">
      <c r="A57" s="7" t="s">
        <v>137</v>
      </c>
      <c r="B57" s="28">
        <v>744674</v>
      </c>
      <c r="C57" s="28">
        <v>714130</v>
      </c>
      <c r="D57" s="28">
        <v>725596</v>
      </c>
      <c r="E57" s="22">
        <v>735102</v>
      </c>
      <c r="F57" s="28">
        <v>707984</v>
      </c>
      <c r="G57" s="28">
        <v>699450</v>
      </c>
      <c r="H57" s="28">
        <v>707072</v>
      </c>
      <c r="I57" s="22">
        <v>708720</v>
      </c>
      <c r="J57" s="28">
        <v>726497</v>
      </c>
      <c r="K57" s="28">
        <v>726711</v>
      </c>
      <c r="L57" s="28">
        <v>740558</v>
      </c>
      <c r="M57" s="22">
        <v>725917</v>
      </c>
      <c r="N57" s="28">
        <v>738198</v>
      </c>
      <c r="O57" s="28">
        <v>716780</v>
      </c>
      <c r="P57" s="28">
        <v>727833</v>
      </c>
      <c r="Q57" s="22">
        <v>739658</v>
      </c>
      <c r="R57" s="28">
        <v>753447</v>
      </c>
      <c r="S57" s="28">
        <v>744004</v>
      </c>
      <c r="T57" s="28">
        <v>758598</v>
      </c>
      <c r="U57" s="22">
        <v>762796</v>
      </c>
      <c r="V57" s="28">
        <v>842169</v>
      </c>
      <c r="W57" s="28">
        <v>856142</v>
      </c>
      <c r="X57" s="28">
        <v>826055</v>
      </c>
      <c r="Y57" s="22">
        <v>816994</v>
      </c>
    </row>
    <row r="58" spans="1:25" ht="14.25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60" ht="13.5">
      <c r="A60" s="20" t="s">
        <v>142</v>
      </c>
    </row>
    <row r="61" ht="13.5">
      <c r="A61" s="20" t="s">
        <v>143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138</v>
      </c>
      <c r="B2" s="14">
        <v>4042</v>
      </c>
      <c r="C2" s="14"/>
      <c r="D2" s="14"/>
      <c r="E2" s="14"/>
      <c r="F2" s="14"/>
      <c r="G2" s="14"/>
    </row>
    <row r="3" spans="1:7" ht="14.25" thickBot="1">
      <c r="A3" s="11" t="s">
        <v>139</v>
      </c>
      <c r="B3" s="1" t="s">
        <v>140</v>
      </c>
      <c r="C3" s="1"/>
      <c r="D3" s="1"/>
      <c r="E3" s="1"/>
      <c r="F3" s="1"/>
      <c r="G3" s="1"/>
    </row>
    <row r="4" spans="1:7" ht="14.25" thickTop="1">
      <c r="A4" s="10" t="s">
        <v>48</v>
      </c>
      <c r="B4" s="15" t="str">
        <f>HYPERLINK("http://www.kabupro.jp/mark/20130627/S000DQ7K.htm","有価証券報告書")</f>
        <v>有価証券報告書</v>
      </c>
      <c r="C4" s="15" t="str">
        <f>HYPERLINK("http://www.kabupro.jp/mark/20130627/S000DQ7K.htm","有価証券報告書")</f>
        <v>有価証券報告書</v>
      </c>
      <c r="D4" s="15" t="str">
        <f>HYPERLINK("http://www.kabupro.jp/mark/20120628/S000B4GS.htm","有価証券報告書")</f>
        <v>有価証券報告書</v>
      </c>
      <c r="E4" s="15" t="str">
        <f>HYPERLINK("http://www.kabupro.jp/mark/20110629/S0008RTT.htm","有価証券報告書")</f>
        <v>有価証券報告書</v>
      </c>
      <c r="F4" s="15" t="str">
        <f>HYPERLINK("http://www.kabupro.jp/mark/20090626/S00037NC.htm","有価証券報告書")</f>
        <v>有価証券報告書</v>
      </c>
      <c r="G4" s="15" t="str">
        <f>HYPERLINK("http://www.kabupro.jp/mark/20090626/S00037NC.htm","有価証券報告書")</f>
        <v>有価証券報告書</v>
      </c>
    </row>
    <row r="5" spans="1:7" ht="14.25" thickBot="1">
      <c r="A5" s="11" t="s">
        <v>49</v>
      </c>
      <c r="B5" s="1" t="s">
        <v>55</v>
      </c>
      <c r="C5" s="1" t="s">
        <v>55</v>
      </c>
      <c r="D5" s="1" t="s">
        <v>59</v>
      </c>
      <c r="E5" s="1" t="s">
        <v>61</v>
      </c>
      <c r="F5" s="1" t="s">
        <v>63</v>
      </c>
      <c r="G5" s="1" t="s">
        <v>63</v>
      </c>
    </row>
    <row r="6" spans="1:7" ht="15" thickBot="1" thickTop="1">
      <c r="A6" s="10" t="s">
        <v>50</v>
      </c>
      <c r="B6" s="18" t="s">
        <v>189</v>
      </c>
      <c r="C6" s="19"/>
      <c r="D6" s="19"/>
      <c r="E6" s="19"/>
      <c r="F6" s="19"/>
      <c r="G6" s="19"/>
    </row>
    <row r="7" spans="1:7" ht="14.25" thickTop="1">
      <c r="A7" s="12" t="s">
        <v>51</v>
      </c>
      <c r="B7" s="16" t="s">
        <v>56</v>
      </c>
      <c r="C7" s="16" t="s">
        <v>56</v>
      </c>
      <c r="D7" s="16" t="s">
        <v>56</v>
      </c>
      <c r="E7" s="16" t="s">
        <v>56</v>
      </c>
      <c r="F7" s="16" t="s">
        <v>56</v>
      </c>
      <c r="G7" s="16" t="s">
        <v>56</v>
      </c>
    </row>
    <row r="8" spans="1:7" ht="13.5">
      <c r="A8" s="13" t="s">
        <v>52</v>
      </c>
      <c r="B8" s="17" t="s">
        <v>144</v>
      </c>
      <c r="C8" s="17" t="s">
        <v>145</v>
      </c>
      <c r="D8" s="17" t="s">
        <v>146</v>
      </c>
      <c r="E8" s="17" t="s">
        <v>147</v>
      </c>
      <c r="F8" s="17" t="s">
        <v>148</v>
      </c>
      <c r="G8" s="17" t="s">
        <v>149</v>
      </c>
    </row>
    <row r="9" spans="1:7" ht="13.5">
      <c r="A9" s="13" t="s">
        <v>53</v>
      </c>
      <c r="B9" s="17" t="s">
        <v>57</v>
      </c>
      <c r="C9" s="17" t="s">
        <v>58</v>
      </c>
      <c r="D9" s="17" t="s">
        <v>60</v>
      </c>
      <c r="E9" s="17" t="s">
        <v>62</v>
      </c>
      <c r="F9" s="17" t="s">
        <v>64</v>
      </c>
      <c r="G9" s="17" t="s">
        <v>65</v>
      </c>
    </row>
    <row r="10" spans="1:7" ht="14.25" thickBot="1">
      <c r="A10" s="13" t="s">
        <v>54</v>
      </c>
      <c r="B10" s="17" t="s">
        <v>67</v>
      </c>
      <c r="C10" s="17" t="s">
        <v>67</v>
      </c>
      <c r="D10" s="17" t="s">
        <v>67</v>
      </c>
      <c r="E10" s="17" t="s">
        <v>67</v>
      </c>
      <c r="F10" s="17" t="s">
        <v>67</v>
      </c>
      <c r="G10" s="17" t="s">
        <v>67</v>
      </c>
    </row>
    <row r="11" spans="1:7" ht="14.25" thickTop="1">
      <c r="A11" s="26" t="s">
        <v>150</v>
      </c>
      <c r="B11" s="21">
        <v>407027</v>
      </c>
      <c r="C11" s="21">
        <v>417689</v>
      </c>
      <c r="D11" s="21">
        <v>437633</v>
      </c>
      <c r="E11" s="21">
        <v>399715</v>
      </c>
      <c r="F11" s="21">
        <v>440488</v>
      </c>
      <c r="G11" s="21">
        <v>482968</v>
      </c>
    </row>
    <row r="12" spans="1:7" ht="13.5">
      <c r="A12" s="6" t="s">
        <v>151</v>
      </c>
      <c r="B12" s="22">
        <v>38086</v>
      </c>
      <c r="C12" s="22">
        <v>39756</v>
      </c>
      <c r="D12" s="22">
        <v>41642</v>
      </c>
      <c r="E12" s="22">
        <v>36324</v>
      </c>
      <c r="F12" s="22">
        <v>59225</v>
      </c>
      <c r="G12" s="22">
        <v>93781</v>
      </c>
    </row>
    <row r="13" spans="1:7" ht="13.5">
      <c r="A13" s="6" t="s">
        <v>152</v>
      </c>
      <c r="B13" s="22">
        <v>445113</v>
      </c>
      <c r="C13" s="22">
        <v>457445</v>
      </c>
      <c r="D13" s="22">
        <v>479276</v>
      </c>
      <c r="E13" s="22">
        <v>436039</v>
      </c>
      <c r="F13" s="22">
        <v>499714</v>
      </c>
      <c r="G13" s="22">
        <v>576750</v>
      </c>
    </row>
    <row r="14" spans="1:7" ht="13.5">
      <c r="A14" s="6" t="s">
        <v>153</v>
      </c>
      <c r="B14" s="22">
        <v>30092</v>
      </c>
      <c r="C14" s="22">
        <v>27747</v>
      </c>
      <c r="D14" s="22">
        <v>25567</v>
      </c>
      <c r="E14" s="22">
        <v>29231</v>
      </c>
      <c r="F14" s="22">
        <v>31785</v>
      </c>
      <c r="G14" s="22">
        <v>25010</v>
      </c>
    </row>
    <row r="15" spans="1:7" ht="13.5">
      <c r="A15" s="6" t="s">
        <v>154</v>
      </c>
      <c r="B15" s="22">
        <v>348831</v>
      </c>
      <c r="C15" s="22">
        <v>358926</v>
      </c>
      <c r="D15" s="22">
        <v>368371</v>
      </c>
      <c r="E15" s="22">
        <v>330307</v>
      </c>
      <c r="F15" s="22">
        <v>412659</v>
      </c>
      <c r="G15" s="22">
        <v>418862</v>
      </c>
    </row>
    <row r="16" spans="1:7" ht="13.5">
      <c r="A16" s="6" t="s">
        <v>155</v>
      </c>
      <c r="B16" s="22">
        <v>35160</v>
      </c>
      <c r="C16" s="22">
        <v>38057</v>
      </c>
      <c r="D16" s="22">
        <v>38477</v>
      </c>
      <c r="E16" s="22">
        <v>33695</v>
      </c>
      <c r="F16" s="22">
        <v>40911</v>
      </c>
      <c r="G16" s="22">
        <v>78125</v>
      </c>
    </row>
    <row r="17" spans="1:7" ht="13.5">
      <c r="A17" s="6" t="s">
        <v>156</v>
      </c>
      <c r="B17" s="22">
        <v>414085</v>
      </c>
      <c r="C17" s="22">
        <v>424731</v>
      </c>
      <c r="D17" s="22">
        <v>432416</v>
      </c>
      <c r="E17" s="22">
        <v>393234</v>
      </c>
      <c r="F17" s="22">
        <v>485356</v>
      </c>
      <c r="G17" s="22">
        <v>521997</v>
      </c>
    </row>
    <row r="18" spans="1:7" ht="13.5">
      <c r="A18" s="6" t="s">
        <v>157</v>
      </c>
      <c r="B18" s="22">
        <v>762</v>
      </c>
      <c r="C18" s="22">
        <v>702</v>
      </c>
      <c r="D18" s="22">
        <v>12</v>
      </c>
      <c r="E18" s="22">
        <v>136</v>
      </c>
      <c r="F18" s="22">
        <v>400</v>
      </c>
      <c r="G18" s="22">
        <v>288</v>
      </c>
    </row>
    <row r="19" spans="1:7" ht="13.5">
      <c r="A19" s="6" t="s">
        <v>158</v>
      </c>
      <c r="B19" s="22">
        <v>31998</v>
      </c>
      <c r="C19" s="22">
        <v>30092</v>
      </c>
      <c r="D19" s="22">
        <v>27747</v>
      </c>
      <c r="E19" s="22">
        <v>25567</v>
      </c>
      <c r="F19" s="22">
        <v>29231</v>
      </c>
      <c r="G19" s="22">
        <v>31785</v>
      </c>
    </row>
    <row r="20" spans="1:7" ht="13.5">
      <c r="A20" s="6" t="s">
        <v>159</v>
      </c>
      <c r="B20" s="22">
        <v>381324</v>
      </c>
      <c r="C20" s="22">
        <v>393936</v>
      </c>
      <c r="D20" s="22">
        <v>404656</v>
      </c>
      <c r="E20" s="22">
        <v>367531</v>
      </c>
      <c r="F20" s="22">
        <v>455724</v>
      </c>
      <c r="G20" s="22">
        <v>489924</v>
      </c>
    </row>
    <row r="21" spans="1:7" ht="13.5">
      <c r="A21" s="7" t="s">
        <v>160</v>
      </c>
      <c r="B21" s="22">
        <v>63789</v>
      </c>
      <c r="C21" s="22">
        <v>63509</v>
      </c>
      <c r="D21" s="22">
        <v>74619</v>
      </c>
      <c r="E21" s="22">
        <v>68508</v>
      </c>
      <c r="F21" s="22">
        <v>43989</v>
      </c>
      <c r="G21" s="22">
        <v>86826</v>
      </c>
    </row>
    <row r="22" spans="1:7" ht="13.5">
      <c r="A22" s="7" t="s">
        <v>161</v>
      </c>
      <c r="B22" s="22">
        <v>45928</v>
      </c>
      <c r="C22" s="22">
        <v>48216</v>
      </c>
      <c r="D22" s="22">
        <v>49057</v>
      </c>
      <c r="E22" s="22">
        <v>48856</v>
      </c>
      <c r="F22" s="22">
        <v>52180</v>
      </c>
      <c r="G22" s="22">
        <v>50518</v>
      </c>
    </row>
    <row r="23" spans="1:7" ht="14.25" thickBot="1">
      <c r="A23" s="25" t="s">
        <v>162</v>
      </c>
      <c r="B23" s="23">
        <v>17860</v>
      </c>
      <c r="C23" s="23">
        <v>15293</v>
      </c>
      <c r="D23" s="23">
        <v>25562</v>
      </c>
      <c r="E23" s="23">
        <v>19651</v>
      </c>
      <c r="F23" s="23">
        <v>-8190</v>
      </c>
      <c r="G23" s="23">
        <v>36307</v>
      </c>
    </row>
    <row r="24" spans="1:7" ht="14.25" thickTop="1">
      <c r="A24" s="6" t="s">
        <v>163</v>
      </c>
      <c r="B24" s="22">
        <v>514</v>
      </c>
      <c r="C24" s="22">
        <v>488</v>
      </c>
      <c r="D24" s="22">
        <v>287</v>
      </c>
      <c r="E24" s="22">
        <v>170</v>
      </c>
      <c r="F24" s="22">
        <v>204</v>
      </c>
      <c r="G24" s="22">
        <v>294</v>
      </c>
    </row>
    <row r="25" spans="1:7" ht="13.5">
      <c r="A25" s="6" t="s">
        <v>164</v>
      </c>
      <c r="B25" s="22">
        <v>2896</v>
      </c>
      <c r="C25" s="22">
        <v>3722</v>
      </c>
      <c r="D25" s="22">
        <v>3636</v>
      </c>
      <c r="E25" s="22">
        <v>3294</v>
      </c>
      <c r="F25" s="22">
        <v>4222</v>
      </c>
      <c r="G25" s="22">
        <v>4323</v>
      </c>
    </row>
    <row r="26" spans="1:7" ht="13.5">
      <c r="A26" s="6" t="s">
        <v>165</v>
      </c>
      <c r="B26" s="22">
        <v>1549</v>
      </c>
      <c r="C26" s="22">
        <v>1488</v>
      </c>
      <c r="D26" s="22">
        <v>1391</v>
      </c>
      <c r="E26" s="22">
        <v>1524</v>
      </c>
      <c r="F26" s="22">
        <v>1608</v>
      </c>
      <c r="G26" s="22">
        <v>1650</v>
      </c>
    </row>
    <row r="27" spans="1:7" ht="13.5">
      <c r="A27" s="6" t="s">
        <v>166</v>
      </c>
      <c r="B27" s="22">
        <v>3993</v>
      </c>
      <c r="C27" s="22"/>
      <c r="D27" s="22"/>
      <c r="E27" s="22"/>
      <c r="F27" s="22"/>
      <c r="G27" s="22"/>
    </row>
    <row r="28" spans="1:7" ht="13.5">
      <c r="A28" s="6" t="s">
        <v>167</v>
      </c>
      <c r="B28" s="22">
        <v>6009</v>
      </c>
      <c r="C28" s="22">
        <v>3005</v>
      </c>
      <c r="D28" s="22">
        <v>51</v>
      </c>
      <c r="E28" s="22"/>
      <c r="F28" s="22">
        <v>2389</v>
      </c>
      <c r="G28" s="22"/>
    </row>
    <row r="29" spans="1:7" ht="13.5">
      <c r="A29" s="6" t="s">
        <v>78</v>
      </c>
      <c r="B29" s="22">
        <v>738</v>
      </c>
      <c r="C29" s="22">
        <v>1152</v>
      </c>
      <c r="D29" s="22">
        <v>2179</v>
      </c>
      <c r="E29" s="22">
        <v>1435</v>
      </c>
      <c r="F29" s="22">
        <v>2867</v>
      </c>
      <c r="G29" s="22">
        <v>2439</v>
      </c>
    </row>
    <row r="30" spans="1:7" ht="13.5">
      <c r="A30" s="6" t="s">
        <v>168</v>
      </c>
      <c r="B30" s="22">
        <v>15701</v>
      </c>
      <c r="C30" s="22">
        <v>9857</v>
      </c>
      <c r="D30" s="22">
        <v>7546</v>
      </c>
      <c r="E30" s="22">
        <v>7678</v>
      </c>
      <c r="F30" s="22">
        <v>11292</v>
      </c>
      <c r="G30" s="22">
        <v>8708</v>
      </c>
    </row>
    <row r="31" spans="1:7" ht="13.5">
      <c r="A31" s="6" t="s">
        <v>169</v>
      </c>
      <c r="B31" s="22">
        <v>2952</v>
      </c>
      <c r="C31" s="22">
        <v>3286</v>
      </c>
      <c r="D31" s="22">
        <v>3556</v>
      </c>
      <c r="E31" s="22">
        <v>4171</v>
      </c>
      <c r="F31" s="22">
        <v>4184</v>
      </c>
      <c r="G31" s="22">
        <v>3313</v>
      </c>
    </row>
    <row r="32" spans="1:7" ht="13.5">
      <c r="A32" s="6" t="s">
        <v>170</v>
      </c>
      <c r="B32" s="22"/>
      <c r="C32" s="22">
        <v>1169</v>
      </c>
      <c r="D32" s="22">
        <v>2523</v>
      </c>
      <c r="E32" s="22">
        <v>1073</v>
      </c>
      <c r="F32" s="22">
        <v>1230</v>
      </c>
      <c r="G32" s="22">
        <v>3390</v>
      </c>
    </row>
    <row r="33" spans="1:7" ht="13.5">
      <c r="A33" s="6" t="s">
        <v>171</v>
      </c>
      <c r="B33" s="22">
        <v>1313</v>
      </c>
      <c r="C33" s="22"/>
      <c r="D33" s="22"/>
      <c r="E33" s="22"/>
      <c r="F33" s="22"/>
      <c r="G33" s="22"/>
    </row>
    <row r="34" spans="1:7" ht="13.5">
      <c r="A34" s="6" t="s">
        <v>78</v>
      </c>
      <c r="B34" s="22">
        <v>614</v>
      </c>
      <c r="C34" s="22">
        <v>393</v>
      </c>
      <c r="D34" s="22">
        <v>324</v>
      </c>
      <c r="E34" s="22">
        <v>604</v>
      </c>
      <c r="F34" s="22">
        <v>350</v>
      </c>
      <c r="G34" s="22">
        <v>717</v>
      </c>
    </row>
    <row r="35" spans="1:7" ht="13.5">
      <c r="A35" s="6" t="s">
        <v>172</v>
      </c>
      <c r="B35" s="22">
        <v>4879</v>
      </c>
      <c r="C35" s="22">
        <v>4849</v>
      </c>
      <c r="D35" s="22">
        <v>6404</v>
      </c>
      <c r="E35" s="22">
        <v>5850</v>
      </c>
      <c r="F35" s="22">
        <v>5867</v>
      </c>
      <c r="G35" s="22">
        <v>7701</v>
      </c>
    </row>
    <row r="36" spans="1:7" ht="14.25" thickBot="1">
      <c r="A36" s="25" t="s">
        <v>173</v>
      </c>
      <c r="B36" s="23">
        <v>28682</v>
      </c>
      <c r="C36" s="23">
        <v>20301</v>
      </c>
      <c r="D36" s="23">
        <v>26703</v>
      </c>
      <c r="E36" s="23">
        <v>21479</v>
      </c>
      <c r="F36" s="23">
        <v>-2765</v>
      </c>
      <c r="G36" s="23">
        <v>37314</v>
      </c>
    </row>
    <row r="37" spans="1:7" ht="14.25" thickTop="1">
      <c r="A37" s="6" t="s">
        <v>174</v>
      </c>
      <c r="B37" s="22">
        <v>133</v>
      </c>
      <c r="C37" s="22"/>
      <c r="D37" s="22"/>
      <c r="E37" s="22"/>
      <c r="F37" s="22"/>
      <c r="G37" s="22">
        <v>243</v>
      </c>
    </row>
    <row r="38" spans="1:7" ht="13.5">
      <c r="A38" s="6" t="s">
        <v>175</v>
      </c>
      <c r="B38" s="22">
        <v>516</v>
      </c>
      <c r="C38" s="22"/>
      <c r="D38" s="22">
        <v>914</v>
      </c>
      <c r="E38" s="22"/>
      <c r="F38" s="22">
        <v>815</v>
      </c>
      <c r="G38" s="22"/>
    </row>
    <row r="39" spans="1:7" ht="13.5">
      <c r="A39" s="6" t="s">
        <v>176</v>
      </c>
      <c r="B39" s="22">
        <v>232</v>
      </c>
      <c r="C39" s="22">
        <v>1915</v>
      </c>
      <c r="D39" s="22"/>
      <c r="E39" s="22"/>
      <c r="F39" s="22"/>
      <c r="G39" s="22"/>
    </row>
    <row r="40" spans="1:7" ht="13.5">
      <c r="A40" s="6" t="s">
        <v>177</v>
      </c>
      <c r="B40" s="22">
        <v>881</v>
      </c>
      <c r="C40" s="22">
        <v>1915</v>
      </c>
      <c r="D40" s="22">
        <v>2673</v>
      </c>
      <c r="E40" s="22"/>
      <c r="F40" s="22">
        <v>921</v>
      </c>
      <c r="G40" s="22">
        <v>480</v>
      </c>
    </row>
    <row r="41" spans="1:7" ht="13.5">
      <c r="A41" s="6" t="s">
        <v>178</v>
      </c>
      <c r="B41" s="22">
        <v>476</v>
      </c>
      <c r="C41" s="22">
        <v>480</v>
      </c>
      <c r="D41" s="22">
        <v>570</v>
      </c>
      <c r="E41" s="22">
        <v>682</v>
      </c>
      <c r="F41" s="22">
        <v>964</v>
      </c>
      <c r="G41" s="22">
        <v>987</v>
      </c>
    </row>
    <row r="42" spans="1:7" ht="13.5">
      <c r="A42" s="6" t="s">
        <v>179</v>
      </c>
      <c r="B42" s="22">
        <v>454</v>
      </c>
      <c r="C42" s="22"/>
      <c r="D42" s="22">
        <v>537</v>
      </c>
      <c r="E42" s="22"/>
      <c r="F42" s="22">
        <v>1130</v>
      </c>
      <c r="G42" s="22"/>
    </row>
    <row r="43" spans="1:7" ht="13.5">
      <c r="A43" s="6" t="s">
        <v>180</v>
      </c>
      <c r="B43" s="22">
        <v>5174</v>
      </c>
      <c r="C43" s="22">
        <v>29237</v>
      </c>
      <c r="D43" s="22">
        <v>11659</v>
      </c>
      <c r="E43" s="22">
        <v>11093</v>
      </c>
      <c r="F43" s="22">
        <v>549</v>
      </c>
      <c r="G43" s="22">
        <v>4462</v>
      </c>
    </row>
    <row r="44" spans="1:7" ht="13.5">
      <c r="A44" s="6" t="s">
        <v>181</v>
      </c>
      <c r="B44" s="22">
        <v>125</v>
      </c>
      <c r="C44" s="22">
        <v>775</v>
      </c>
      <c r="D44" s="22">
        <v>584</v>
      </c>
      <c r="E44" s="22"/>
      <c r="F44" s="22"/>
      <c r="G44" s="22"/>
    </row>
    <row r="45" spans="1:7" ht="13.5">
      <c r="A45" s="6" t="s">
        <v>182</v>
      </c>
      <c r="B45" s="22"/>
      <c r="C45" s="22">
        <v>2173</v>
      </c>
      <c r="D45" s="22"/>
      <c r="E45" s="22"/>
      <c r="F45" s="22"/>
      <c r="G45" s="22"/>
    </row>
    <row r="46" spans="1:7" ht="13.5">
      <c r="A46" s="6" t="s">
        <v>183</v>
      </c>
      <c r="B46" s="22">
        <v>6230</v>
      </c>
      <c r="C46" s="22">
        <v>32666</v>
      </c>
      <c r="D46" s="22">
        <v>13388</v>
      </c>
      <c r="E46" s="22">
        <v>38496</v>
      </c>
      <c r="F46" s="22">
        <v>7712</v>
      </c>
      <c r="G46" s="22">
        <v>6215</v>
      </c>
    </row>
    <row r="47" spans="1:7" ht="13.5">
      <c r="A47" s="7" t="s">
        <v>184</v>
      </c>
      <c r="B47" s="22">
        <v>23333</v>
      </c>
      <c r="C47" s="22">
        <v>-10450</v>
      </c>
      <c r="D47" s="22">
        <v>15989</v>
      </c>
      <c r="E47" s="22">
        <v>-17017</v>
      </c>
      <c r="F47" s="22">
        <v>-9556</v>
      </c>
      <c r="G47" s="22">
        <v>31578</v>
      </c>
    </row>
    <row r="48" spans="1:7" ht="13.5">
      <c r="A48" s="7" t="s">
        <v>185</v>
      </c>
      <c r="B48" s="22">
        <v>9256</v>
      </c>
      <c r="C48" s="22">
        <v>1845</v>
      </c>
      <c r="D48" s="22">
        <v>114</v>
      </c>
      <c r="E48" s="22">
        <v>149</v>
      </c>
      <c r="F48" s="22">
        <v>24</v>
      </c>
      <c r="G48" s="22">
        <v>11349</v>
      </c>
    </row>
    <row r="49" spans="1:7" ht="13.5">
      <c r="A49" s="7" t="s">
        <v>186</v>
      </c>
      <c r="B49" s="22">
        <v>-716</v>
      </c>
      <c r="C49" s="22">
        <v>3667</v>
      </c>
      <c r="D49" s="22">
        <v>9083</v>
      </c>
      <c r="E49" s="22">
        <v>-3550</v>
      </c>
      <c r="F49" s="22">
        <v>-1902</v>
      </c>
      <c r="G49" s="22">
        <v>-767</v>
      </c>
    </row>
    <row r="50" spans="1:7" ht="13.5">
      <c r="A50" s="7" t="s">
        <v>187</v>
      </c>
      <c r="B50" s="22">
        <v>8539</v>
      </c>
      <c r="C50" s="22">
        <v>5513</v>
      </c>
      <c r="D50" s="22">
        <v>9198</v>
      </c>
      <c r="E50" s="22">
        <v>-3401</v>
      </c>
      <c r="F50" s="22">
        <v>-1804</v>
      </c>
      <c r="G50" s="22">
        <v>10582</v>
      </c>
    </row>
    <row r="51" spans="1:7" ht="14.25" thickBot="1">
      <c r="A51" s="7" t="s">
        <v>188</v>
      </c>
      <c r="B51" s="22">
        <v>14793</v>
      </c>
      <c r="C51" s="22">
        <v>-15963</v>
      </c>
      <c r="D51" s="22">
        <v>6790</v>
      </c>
      <c r="E51" s="22">
        <v>-13615</v>
      </c>
      <c r="F51" s="22">
        <v>-7751</v>
      </c>
      <c r="G51" s="22">
        <v>20996</v>
      </c>
    </row>
    <row r="52" spans="1:7" ht="14.25" thickTop="1">
      <c r="A52" s="8"/>
      <c r="B52" s="24"/>
      <c r="C52" s="24"/>
      <c r="D52" s="24"/>
      <c r="E52" s="24"/>
      <c r="F52" s="24"/>
      <c r="G52" s="24"/>
    </row>
    <row r="54" ht="13.5">
      <c r="A54" s="20" t="s">
        <v>142</v>
      </c>
    </row>
    <row r="55" ht="13.5">
      <c r="A55" s="20" t="s">
        <v>143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138</v>
      </c>
      <c r="B2" s="14">
        <v>4042</v>
      </c>
      <c r="C2" s="14"/>
      <c r="D2" s="14"/>
      <c r="E2" s="14"/>
      <c r="F2" s="14"/>
      <c r="G2" s="14"/>
    </row>
    <row r="3" spans="1:7" ht="14.25" thickBot="1">
      <c r="A3" s="11" t="s">
        <v>139</v>
      </c>
      <c r="B3" s="1" t="s">
        <v>140</v>
      </c>
      <c r="C3" s="1"/>
      <c r="D3" s="1"/>
      <c r="E3" s="1"/>
      <c r="F3" s="1"/>
      <c r="G3" s="1"/>
    </row>
    <row r="4" spans="1:7" ht="14.25" thickTop="1">
      <c r="A4" s="10" t="s">
        <v>48</v>
      </c>
      <c r="B4" s="15" t="str">
        <f>HYPERLINK("http://www.kabupro.jp/mark/20130627/S000DQ7K.htm","有価証券報告書")</f>
        <v>有価証券報告書</v>
      </c>
      <c r="C4" s="15" t="str">
        <f>HYPERLINK("http://www.kabupro.jp/mark/20130627/S000DQ7K.htm","有価証券報告書")</f>
        <v>有価証券報告書</v>
      </c>
      <c r="D4" s="15" t="str">
        <f>HYPERLINK("http://www.kabupro.jp/mark/20120628/S000B4GS.htm","有価証券報告書")</f>
        <v>有価証券報告書</v>
      </c>
      <c r="E4" s="15" t="str">
        <f>HYPERLINK("http://www.kabupro.jp/mark/20110629/S0008RTT.htm","有価証券報告書")</f>
        <v>有価証券報告書</v>
      </c>
      <c r="F4" s="15" t="str">
        <f>HYPERLINK("http://www.kabupro.jp/mark/20090626/S00037NC.htm","有価証券報告書")</f>
        <v>有価証券報告書</v>
      </c>
      <c r="G4" s="15" t="str">
        <f>HYPERLINK("http://www.kabupro.jp/mark/20090626/S00037NC.htm","有価証券報告書")</f>
        <v>有価証券報告書</v>
      </c>
    </row>
    <row r="5" spans="1:7" ht="14.25" thickBot="1">
      <c r="A5" s="11" t="s">
        <v>49</v>
      </c>
      <c r="B5" s="1" t="s">
        <v>55</v>
      </c>
      <c r="C5" s="1" t="s">
        <v>55</v>
      </c>
      <c r="D5" s="1" t="s">
        <v>59</v>
      </c>
      <c r="E5" s="1" t="s">
        <v>61</v>
      </c>
      <c r="F5" s="1" t="s">
        <v>63</v>
      </c>
      <c r="G5" s="1" t="s">
        <v>63</v>
      </c>
    </row>
    <row r="6" spans="1:7" ht="15" thickBot="1" thickTop="1">
      <c r="A6" s="10" t="s">
        <v>50</v>
      </c>
      <c r="B6" s="18" t="s">
        <v>141</v>
      </c>
      <c r="C6" s="19"/>
      <c r="D6" s="19"/>
      <c r="E6" s="19"/>
      <c r="F6" s="19"/>
      <c r="G6" s="19"/>
    </row>
    <row r="7" spans="1:7" ht="14.25" thickTop="1">
      <c r="A7" s="12" t="s">
        <v>51</v>
      </c>
      <c r="B7" s="16" t="s">
        <v>56</v>
      </c>
      <c r="C7" s="16" t="s">
        <v>56</v>
      </c>
      <c r="D7" s="16" t="s">
        <v>56</v>
      </c>
      <c r="E7" s="16" t="s">
        <v>56</v>
      </c>
      <c r="F7" s="16" t="s">
        <v>56</v>
      </c>
      <c r="G7" s="16" t="s">
        <v>56</v>
      </c>
    </row>
    <row r="8" spans="1:7" ht="13.5">
      <c r="A8" s="13" t="s">
        <v>52</v>
      </c>
      <c r="B8" s="17"/>
      <c r="C8" s="17"/>
      <c r="D8" s="17"/>
      <c r="E8" s="17"/>
      <c r="F8" s="17"/>
      <c r="G8" s="17"/>
    </row>
    <row r="9" spans="1:7" ht="13.5">
      <c r="A9" s="13" t="s">
        <v>53</v>
      </c>
      <c r="B9" s="17" t="s">
        <v>57</v>
      </c>
      <c r="C9" s="17" t="s">
        <v>58</v>
      </c>
      <c r="D9" s="17" t="s">
        <v>60</v>
      </c>
      <c r="E9" s="17" t="s">
        <v>62</v>
      </c>
      <c r="F9" s="17" t="s">
        <v>64</v>
      </c>
      <c r="G9" s="17" t="s">
        <v>65</v>
      </c>
    </row>
    <row r="10" spans="1:7" ht="14.25" thickBot="1">
      <c r="A10" s="13" t="s">
        <v>54</v>
      </c>
      <c r="B10" s="17" t="s">
        <v>67</v>
      </c>
      <c r="C10" s="17" t="s">
        <v>67</v>
      </c>
      <c r="D10" s="17" t="s">
        <v>67</v>
      </c>
      <c r="E10" s="17" t="s">
        <v>67</v>
      </c>
      <c r="F10" s="17" t="s">
        <v>67</v>
      </c>
      <c r="G10" s="17" t="s">
        <v>67</v>
      </c>
    </row>
    <row r="11" spans="1:7" ht="14.25" thickTop="1">
      <c r="A11" s="9" t="s">
        <v>66</v>
      </c>
      <c r="B11" s="21">
        <v>23710</v>
      </c>
      <c r="C11" s="21">
        <v>35555</v>
      </c>
      <c r="D11" s="21">
        <v>18794</v>
      </c>
      <c r="E11" s="21">
        <v>23179</v>
      </c>
      <c r="F11" s="21">
        <v>25528</v>
      </c>
      <c r="G11" s="21">
        <v>2339</v>
      </c>
    </row>
    <row r="12" spans="1:7" ht="13.5">
      <c r="A12" s="2" t="s">
        <v>68</v>
      </c>
      <c r="B12" s="22">
        <v>1341</v>
      </c>
      <c r="C12" s="22">
        <v>1703</v>
      </c>
      <c r="D12" s="22">
        <v>1355</v>
      </c>
      <c r="E12" s="22">
        <v>1522</v>
      </c>
      <c r="F12" s="22">
        <v>901</v>
      </c>
      <c r="G12" s="22">
        <v>1418</v>
      </c>
    </row>
    <row r="13" spans="1:7" ht="13.5">
      <c r="A13" s="2" t="s">
        <v>69</v>
      </c>
      <c r="B13" s="22">
        <v>137725</v>
      </c>
      <c r="C13" s="22">
        <v>102024</v>
      </c>
      <c r="D13" s="22">
        <v>126336</v>
      </c>
      <c r="E13" s="22">
        <v>116076</v>
      </c>
      <c r="F13" s="22">
        <v>85015</v>
      </c>
      <c r="G13" s="22">
        <v>135335</v>
      </c>
    </row>
    <row r="14" spans="1:7" ht="13.5">
      <c r="A14" s="2" t="s">
        <v>70</v>
      </c>
      <c r="B14" s="22">
        <v>33712</v>
      </c>
      <c r="C14" s="22">
        <v>31542</v>
      </c>
      <c r="D14" s="22">
        <v>29339</v>
      </c>
      <c r="E14" s="22">
        <v>26945</v>
      </c>
      <c r="F14" s="22">
        <v>30215</v>
      </c>
      <c r="G14" s="22"/>
    </row>
    <row r="15" spans="1:7" ht="13.5">
      <c r="A15" s="2" t="s">
        <v>71</v>
      </c>
      <c r="B15" s="22">
        <v>751</v>
      </c>
      <c r="C15" s="22">
        <v>528</v>
      </c>
      <c r="D15" s="22">
        <v>586</v>
      </c>
      <c r="E15" s="22">
        <v>604</v>
      </c>
      <c r="F15" s="22">
        <v>520</v>
      </c>
      <c r="G15" s="22">
        <v>443</v>
      </c>
    </row>
    <row r="16" spans="1:7" ht="13.5">
      <c r="A16" s="2" t="s">
        <v>72</v>
      </c>
      <c r="B16" s="22">
        <v>17564</v>
      </c>
      <c r="C16" s="22">
        <v>19552</v>
      </c>
      <c r="D16" s="22">
        <v>17444</v>
      </c>
      <c r="E16" s="22">
        <v>15200</v>
      </c>
      <c r="F16" s="22">
        <v>17119</v>
      </c>
      <c r="G16" s="22"/>
    </row>
    <row r="17" spans="1:7" ht="13.5">
      <c r="A17" s="2" t="s">
        <v>73</v>
      </c>
      <c r="B17" s="22">
        <v>938</v>
      </c>
      <c r="C17" s="22">
        <v>693</v>
      </c>
      <c r="D17" s="22">
        <v>1561</v>
      </c>
      <c r="E17" s="22">
        <v>1432</v>
      </c>
      <c r="F17" s="22">
        <v>311</v>
      </c>
      <c r="G17" s="22">
        <v>639</v>
      </c>
    </row>
    <row r="18" spans="1:7" ht="13.5">
      <c r="A18" s="2" t="s">
        <v>74</v>
      </c>
      <c r="B18" s="22">
        <v>27</v>
      </c>
      <c r="C18" s="22">
        <v>26</v>
      </c>
      <c r="D18" s="22">
        <v>22</v>
      </c>
      <c r="E18" s="22">
        <v>57</v>
      </c>
      <c r="F18" s="22">
        <v>59</v>
      </c>
      <c r="G18" s="22">
        <v>67</v>
      </c>
    </row>
    <row r="19" spans="1:7" ht="13.5">
      <c r="A19" s="2" t="s">
        <v>75</v>
      </c>
      <c r="B19" s="22">
        <v>2442</v>
      </c>
      <c r="C19" s="22">
        <v>2620</v>
      </c>
      <c r="D19" s="22">
        <v>4644</v>
      </c>
      <c r="E19" s="22">
        <v>8354</v>
      </c>
      <c r="F19" s="22">
        <v>7483</v>
      </c>
      <c r="G19" s="22">
        <v>3666</v>
      </c>
    </row>
    <row r="20" spans="1:7" ht="13.5">
      <c r="A20" s="2" t="s">
        <v>76</v>
      </c>
      <c r="B20" s="22">
        <v>7257</v>
      </c>
      <c r="C20" s="22">
        <v>6796</v>
      </c>
      <c r="D20" s="22">
        <v>2204</v>
      </c>
      <c r="E20" s="22">
        <v>1673</v>
      </c>
      <c r="F20" s="22">
        <v>3086</v>
      </c>
      <c r="G20" s="22">
        <v>1818</v>
      </c>
    </row>
    <row r="21" spans="1:7" ht="13.5">
      <c r="A21" s="2" t="s">
        <v>77</v>
      </c>
      <c r="B21" s="22">
        <v>5392</v>
      </c>
      <c r="C21" s="22">
        <v>5692</v>
      </c>
      <c r="D21" s="22">
        <v>5186</v>
      </c>
      <c r="E21" s="22">
        <v>5364</v>
      </c>
      <c r="F21" s="22">
        <v>5441</v>
      </c>
      <c r="G21" s="22">
        <v>8029</v>
      </c>
    </row>
    <row r="22" spans="1:7" ht="13.5">
      <c r="A22" s="2" t="s">
        <v>78</v>
      </c>
      <c r="B22" s="22">
        <v>999</v>
      </c>
      <c r="C22" s="22">
        <v>566</v>
      </c>
      <c r="D22" s="22">
        <v>1083</v>
      </c>
      <c r="E22" s="22">
        <v>719</v>
      </c>
      <c r="F22" s="22">
        <v>4613</v>
      </c>
      <c r="G22" s="22">
        <v>2167</v>
      </c>
    </row>
    <row r="23" spans="1:7" ht="13.5">
      <c r="A23" s="2" t="s">
        <v>79</v>
      </c>
      <c r="B23" s="22">
        <v>231864</v>
      </c>
      <c r="C23" s="22">
        <v>207303</v>
      </c>
      <c r="D23" s="22">
        <v>208560</v>
      </c>
      <c r="E23" s="22">
        <v>201129</v>
      </c>
      <c r="F23" s="22">
        <v>180296</v>
      </c>
      <c r="G23" s="22">
        <v>204666</v>
      </c>
    </row>
    <row r="24" spans="1:7" ht="13.5">
      <c r="A24" s="3" t="s">
        <v>80</v>
      </c>
      <c r="B24" s="22">
        <v>18591</v>
      </c>
      <c r="C24" s="22">
        <v>18417</v>
      </c>
      <c r="D24" s="22">
        <v>19506</v>
      </c>
      <c r="E24" s="22">
        <v>19410</v>
      </c>
      <c r="F24" s="22">
        <v>18722</v>
      </c>
      <c r="G24" s="22">
        <v>18220</v>
      </c>
    </row>
    <row r="25" spans="1:7" ht="13.5">
      <c r="A25" s="3" t="s">
        <v>81</v>
      </c>
      <c r="B25" s="22">
        <v>17735</v>
      </c>
      <c r="C25" s="22">
        <v>13520</v>
      </c>
      <c r="D25" s="22">
        <v>14955</v>
      </c>
      <c r="E25" s="22">
        <v>15192</v>
      </c>
      <c r="F25" s="22">
        <v>16385</v>
      </c>
      <c r="G25" s="22">
        <v>16345</v>
      </c>
    </row>
    <row r="26" spans="1:7" ht="13.5">
      <c r="A26" s="3" t="s">
        <v>82</v>
      </c>
      <c r="B26" s="22">
        <v>54554</v>
      </c>
      <c r="C26" s="22">
        <v>60670</v>
      </c>
      <c r="D26" s="22">
        <v>78709</v>
      </c>
      <c r="E26" s="22">
        <v>73217</v>
      </c>
      <c r="F26" s="22">
        <v>87910</v>
      </c>
      <c r="G26" s="22">
        <v>82418</v>
      </c>
    </row>
    <row r="27" spans="1:7" ht="13.5">
      <c r="A27" s="3" t="s">
        <v>83</v>
      </c>
      <c r="B27" s="22">
        <v>0</v>
      </c>
      <c r="C27" s="22">
        <v>0</v>
      </c>
      <c r="D27" s="22">
        <v>0</v>
      </c>
      <c r="E27" s="22">
        <v>1</v>
      </c>
      <c r="F27" s="22">
        <v>2</v>
      </c>
      <c r="G27" s="22">
        <v>2</v>
      </c>
    </row>
    <row r="28" spans="1:7" ht="13.5">
      <c r="A28" s="3" t="s">
        <v>84</v>
      </c>
      <c r="B28" s="22">
        <v>22</v>
      </c>
      <c r="C28" s="22">
        <v>31</v>
      </c>
      <c r="D28" s="22">
        <v>35</v>
      </c>
      <c r="E28" s="22">
        <v>35</v>
      </c>
      <c r="F28" s="22">
        <v>47</v>
      </c>
      <c r="G28" s="22">
        <v>51</v>
      </c>
    </row>
    <row r="29" spans="1:7" ht="13.5">
      <c r="A29" s="3" t="s">
        <v>85</v>
      </c>
      <c r="B29" s="22">
        <v>1677</v>
      </c>
      <c r="C29" s="22">
        <v>1958</v>
      </c>
      <c r="D29" s="22">
        <v>1967</v>
      </c>
      <c r="E29" s="22">
        <v>2386</v>
      </c>
      <c r="F29" s="22">
        <v>3166</v>
      </c>
      <c r="G29" s="22">
        <v>3382</v>
      </c>
    </row>
    <row r="30" spans="1:7" ht="13.5">
      <c r="A30" s="3" t="s">
        <v>86</v>
      </c>
      <c r="B30" s="22">
        <v>41731</v>
      </c>
      <c r="C30" s="22">
        <v>41692</v>
      </c>
      <c r="D30" s="22">
        <v>42180</v>
      </c>
      <c r="E30" s="22">
        <v>41992</v>
      </c>
      <c r="F30" s="22">
        <v>42082</v>
      </c>
      <c r="G30" s="22">
        <v>42299</v>
      </c>
    </row>
    <row r="31" spans="1:7" ht="13.5">
      <c r="A31" s="3" t="s">
        <v>87</v>
      </c>
      <c r="B31" s="22">
        <v>6141</v>
      </c>
      <c r="C31" s="22">
        <v>16018</v>
      </c>
      <c r="D31" s="22">
        <v>10969</v>
      </c>
      <c r="E31" s="22">
        <v>32164</v>
      </c>
      <c r="F31" s="22">
        <v>23584</v>
      </c>
      <c r="G31" s="22">
        <v>32938</v>
      </c>
    </row>
    <row r="32" spans="1:7" ht="13.5">
      <c r="A32" s="3" t="s">
        <v>88</v>
      </c>
      <c r="B32" s="22">
        <v>140454</v>
      </c>
      <c r="C32" s="22">
        <v>152308</v>
      </c>
      <c r="D32" s="22">
        <v>168326</v>
      </c>
      <c r="E32" s="22">
        <v>184400</v>
      </c>
      <c r="F32" s="22">
        <v>191901</v>
      </c>
      <c r="G32" s="22">
        <v>195658</v>
      </c>
    </row>
    <row r="33" spans="1:7" ht="13.5">
      <c r="A33" s="3" t="s">
        <v>89</v>
      </c>
      <c r="B33" s="22">
        <v>34</v>
      </c>
      <c r="C33" s="22">
        <v>58</v>
      </c>
      <c r="D33" s="22">
        <v>153</v>
      </c>
      <c r="E33" s="22">
        <v>265</v>
      </c>
      <c r="F33" s="22">
        <v>383</v>
      </c>
      <c r="G33" s="22">
        <v>477</v>
      </c>
    </row>
    <row r="34" spans="1:7" ht="13.5">
      <c r="A34" s="3" t="s">
        <v>90</v>
      </c>
      <c r="B34" s="22">
        <v>968</v>
      </c>
      <c r="C34" s="22">
        <v>1715</v>
      </c>
      <c r="D34" s="22">
        <v>3189</v>
      </c>
      <c r="E34" s="22">
        <v>4640</v>
      </c>
      <c r="F34" s="22">
        <v>6185</v>
      </c>
      <c r="G34" s="22">
        <v>7310</v>
      </c>
    </row>
    <row r="35" spans="1:7" ht="13.5">
      <c r="A35" s="3" t="s">
        <v>78</v>
      </c>
      <c r="B35" s="22">
        <v>32</v>
      </c>
      <c r="C35" s="22">
        <v>34</v>
      </c>
      <c r="D35" s="22">
        <v>34</v>
      </c>
      <c r="E35" s="22">
        <v>35</v>
      </c>
      <c r="F35" s="22">
        <v>34</v>
      </c>
      <c r="G35" s="22">
        <v>38</v>
      </c>
    </row>
    <row r="36" spans="1:7" ht="13.5">
      <c r="A36" s="3" t="s">
        <v>91</v>
      </c>
      <c r="B36" s="22">
        <v>1036</v>
      </c>
      <c r="C36" s="22">
        <v>1807</v>
      </c>
      <c r="D36" s="22">
        <v>3376</v>
      </c>
      <c r="E36" s="22">
        <v>4941</v>
      </c>
      <c r="F36" s="22">
        <v>6602</v>
      </c>
      <c r="G36" s="22">
        <v>7827</v>
      </c>
    </row>
    <row r="37" spans="1:7" ht="13.5">
      <c r="A37" s="3" t="s">
        <v>92</v>
      </c>
      <c r="B37" s="22">
        <v>24692</v>
      </c>
      <c r="C37" s="22">
        <v>20102</v>
      </c>
      <c r="D37" s="22">
        <v>20333</v>
      </c>
      <c r="E37" s="22">
        <v>22875</v>
      </c>
      <c r="F37" s="22">
        <v>18151</v>
      </c>
      <c r="G37" s="22">
        <v>27293</v>
      </c>
    </row>
    <row r="38" spans="1:7" ht="13.5">
      <c r="A38" s="3" t="s">
        <v>93</v>
      </c>
      <c r="B38" s="22">
        <v>62716</v>
      </c>
      <c r="C38" s="22">
        <v>64042</v>
      </c>
      <c r="D38" s="22">
        <v>64042</v>
      </c>
      <c r="E38" s="22">
        <v>61746</v>
      </c>
      <c r="F38" s="22">
        <v>88430</v>
      </c>
      <c r="G38" s="22">
        <v>82655</v>
      </c>
    </row>
    <row r="39" spans="1:7" ht="13.5">
      <c r="A39" s="3" t="s">
        <v>94</v>
      </c>
      <c r="B39" s="22">
        <v>0</v>
      </c>
      <c r="C39" s="22">
        <v>0</v>
      </c>
      <c r="D39" s="22">
        <v>0</v>
      </c>
      <c r="E39" s="22">
        <v>9</v>
      </c>
      <c r="F39" s="22">
        <v>82</v>
      </c>
      <c r="G39" s="22">
        <v>82</v>
      </c>
    </row>
    <row r="40" spans="1:7" ht="13.5">
      <c r="A40" s="3" t="s">
        <v>95</v>
      </c>
      <c r="B40" s="22">
        <v>2302</v>
      </c>
      <c r="C40" s="22">
        <v>2302</v>
      </c>
      <c r="D40" s="22">
        <v>2302</v>
      </c>
      <c r="E40" s="22">
        <v>2302</v>
      </c>
      <c r="F40" s="22">
        <v>2302</v>
      </c>
      <c r="G40" s="22">
        <v>2313</v>
      </c>
    </row>
    <row r="41" spans="1:7" ht="13.5">
      <c r="A41" s="3" t="s">
        <v>96</v>
      </c>
      <c r="B41" s="22">
        <v>3</v>
      </c>
      <c r="C41" s="22">
        <v>3</v>
      </c>
      <c r="D41" s="22">
        <v>3</v>
      </c>
      <c r="E41" s="22">
        <v>3</v>
      </c>
      <c r="F41" s="22">
        <v>3</v>
      </c>
      <c r="G41" s="22">
        <v>3</v>
      </c>
    </row>
    <row r="42" spans="1:7" ht="13.5">
      <c r="A42" s="3" t="s">
        <v>97</v>
      </c>
      <c r="B42" s="22">
        <v>188</v>
      </c>
      <c r="C42" s="22">
        <v>207</v>
      </c>
      <c r="D42" s="22">
        <v>281</v>
      </c>
      <c r="E42" s="22">
        <v>340</v>
      </c>
      <c r="F42" s="22">
        <v>423</v>
      </c>
      <c r="G42" s="22">
        <v>480</v>
      </c>
    </row>
    <row r="43" spans="1:7" ht="13.5">
      <c r="A43" s="3" t="s">
        <v>98</v>
      </c>
      <c r="B43" s="22">
        <v>58555</v>
      </c>
      <c r="C43" s="22">
        <v>43963</v>
      </c>
      <c r="D43" s="22">
        <v>26128</v>
      </c>
      <c r="E43" s="22">
        <v>14992</v>
      </c>
      <c r="F43" s="22">
        <v>9233</v>
      </c>
      <c r="G43" s="22"/>
    </row>
    <row r="44" spans="1:7" ht="13.5">
      <c r="A44" s="3" t="s">
        <v>99</v>
      </c>
      <c r="B44" s="22">
        <v>9795</v>
      </c>
      <c r="C44" s="22">
        <v>2399</v>
      </c>
      <c r="D44" s="22">
        <v>1499</v>
      </c>
      <c r="E44" s="22">
        <v>2571</v>
      </c>
      <c r="F44" s="22">
        <v>3702</v>
      </c>
      <c r="G44" s="22">
        <v>4760</v>
      </c>
    </row>
    <row r="45" spans="1:7" ht="13.5">
      <c r="A45" s="3" t="s">
        <v>100</v>
      </c>
      <c r="B45" s="22">
        <v>18493</v>
      </c>
      <c r="C45" s="22">
        <v>18840</v>
      </c>
      <c r="D45" s="22">
        <v>16665</v>
      </c>
      <c r="E45" s="22">
        <v>14122</v>
      </c>
      <c r="F45" s="22">
        <v>12697</v>
      </c>
      <c r="G45" s="22">
        <v>9551</v>
      </c>
    </row>
    <row r="46" spans="1:7" ht="13.5">
      <c r="A46" s="3" t="s">
        <v>78</v>
      </c>
      <c r="B46" s="22">
        <v>2352</v>
      </c>
      <c r="C46" s="22">
        <v>2953</v>
      </c>
      <c r="D46" s="22">
        <v>3513</v>
      </c>
      <c r="E46" s="22">
        <v>3574</v>
      </c>
      <c r="F46" s="22">
        <v>3526</v>
      </c>
      <c r="G46" s="22"/>
    </row>
    <row r="47" spans="1:7" ht="13.5">
      <c r="A47" s="3" t="s">
        <v>101</v>
      </c>
      <c r="B47" s="22">
        <v>-54606</v>
      </c>
      <c r="C47" s="22">
        <v>-41537</v>
      </c>
      <c r="D47" s="22">
        <v>-23197</v>
      </c>
      <c r="E47" s="22">
        <v>-11426</v>
      </c>
      <c r="F47" s="22">
        <v>-7287</v>
      </c>
      <c r="G47" s="22"/>
    </row>
    <row r="48" spans="1:7" ht="13.5">
      <c r="A48" s="3" t="s">
        <v>102</v>
      </c>
      <c r="B48" s="22">
        <v>124495</v>
      </c>
      <c r="C48" s="22">
        <v>113279</v>
      </c>
      <c r="D48" s="22">
        <v>111572</v>
      </c>
      <c r="E48" s="22">
        <v>113298</v>
      </c>
      <c r="F48" s="22">
        <v>132716</v>
      </c>
      <c r="G48" s="22">
        <v>133539</v>
      </c>
    </row>
    <row r="49" spans="1:7" ht="13.5">
      <c r="A49" s="2" t="s">
        <v>103</v>
      </c>
      <c r="B49" s="22">
        <v>265986</v>
      </c>
      <c r="C49" s="22">
        <v>267395</v>
      </c>
      <c r="D49" s="22">
        <v>283275</v>
      </c>
      <c r="E49" s="22">
        <v>302640</v>
      </c>
      <c r="F49" s="22">
        <v>331220</v>
      </c>
      <c r="G49" s="22">
        <v>337025</v>
      </c>
    </row>
    <row r="50" spans="1:7" ht="14.25" thickBot="1">
      <c r="A50" s="4" t="s">
        <v>104</v>
      </c>
      <c r="B50" s="23">
        <v>497850</v>
      </c>
      <c r="C50" s="23">
        <v>474699</v>
      </c>
      <c r="D50" s="23">
        <v>491835</v>
      </c>
      <c r="E50" s="23">
        <v>503769</v>
      </c>
      <c r="F50" s="23">
        <v>511516</v>
      </c>
      <c r="G50" s="23">
        <v>541691</v>
      </c>
    </row>
    <row r="51" spans="1:7" ht="14.25" thickTop="1">
      <c r="A51" s="2" t="s">
        <v>105</v>
      </c>
      <c r="B51" s="22">
        <v>75327</v>
      </c>
      <c r="C51" s="22">
        <v>53773</v>
      </c>
      <c r="D51" s="22">
        <v>58946</v>
      </c>
      <c r="E51" s="22">
        <v>55276</v>
      </c>
      <c r="F51" s="22">
        <v>36948</v>
      </c>
      <c r="G51" s="22">
        <v>77199</v>
      </c>
    </row>
    <row r="52" spans="1:7" ht="13.5">
      <c r="A52" s="2" t="s">
        <v>106</v>
      </c>
      <c r="B52" s="22">
        <v>86420</v>
      </c>
      <c r="C52" s="22">
        <v>87120</v>
      </c>
      <c r="D52" s="22">
        <v>77620</v>
      </c>
      <c r="E52" s="22">
        <v>86120</v>
      </c>
      <c r="F52" s="22">
        <v>91120</v>
      </c>
      <c r="G52" s="22">
        <v>77040</v>
      </c>
    </row>
    <row r="53" spans="1:7" ht="13.5">
      <c r="A53" s="2" t="s">
        <v>107</v>
      </c>
      <c r="B53" s="22">
        <v>42022</v>
      </c>
      <c r="C53" s="22">
        <v>38039</v>
      </c>
      <c r="D53" s="22">
        <v>36041</v>
      </c>
      <c r="E53" s="22">
        <v>36746</v>
      </c>
      <c r="F53" s="22">
        <v>36903</v>
      </c>
      <c r="G53" s="22">
        <v>27673</v>
      </c>
    </row>
    <row r="54" spans="1:7" ht="13.5">
      <c r="A54" s="2" t="s">
        <v>108</v>
      </c>
      <c r="B54" s="22">
        <v>9049</v>
      </c>
      <c r="C54" s="22">
        <v>7849</v>
      </c>
      <c r="D54" s="22">
        <v>7542</v>
      </c>
      <c r="E54" s="22">
        <v>13151</v>
      </c>
      <c r="F54" s="22">
        <v>9443</v>
      </c>
      <c r="G54" s="22">
        <v>11080</v>
      </c>
    </row>
    <row r="55" spans="1:7" ht="13.5">
      <c r="A55" s="2" t="s">
        <v>109</v>
      </c>
      <c r="B55" s="22">
        <v>2259</v>
      </c>
      <c r="C55" s="22">
        <v>2446</v>
      </c>
      <c r="D55" s="22">
        <v>2249</v>
      </c>
      <c r="E55" s="22">
        <v>2177</v>
      </c>
      <c r="F55" s="22">
        <v>2078</v>
      </c>
      <c r="G55" s="22">
        <v>2041</v>
      </c>
    </row>
    <row r="56" spans="1:7" ht="13.5">
      <c r="A56" s="2" t="s">
        <v>110</v>
      </c>
      <c r="B56" s="22">
        <v>8263</v>
      </c>
      <c r="C56" s="22">
        <v>1506</v>
      </c>
      <c r="D56" s="22">
        <v>265</v>
      </c>
      <c r="E56" s="22">
        <v>147</v>
      </c>
      <c r="F56" s="22">
        <v>287</v>
      </c>
      <c r="G56" s="22">
        <v>5739</v>
      </c>
    </row>
    <row r="57" spans="1:7" ht="13.5">
      <c r="A57" s="2" t="s">
        <v>111</v>
      </c>
      <c r="B57" s="22">
        <v>9855</v>
      </c>
      <c r="C57" s="22">
        <v>9959</v>
      </c>
      <c r="D57" s="22">
        <v>12056</v>
      </c>
      <c r="E57" s="22">
        <v>12180</v>
      </c>
      <c r="F57" s="22">
        <v>7331</v>
      </c>
      <c r="G57" s="22">
        <v>10621</v>
      </c>
    </row>
    <row r="58" spans="1:7" ht="13.5">
      <c r="A58" s="2" t="s">
        <v>112</v>
      </c>
      <c r="B58" s="22">
        <v>2343</v>
      </c>
      <c r="C58" s="22">
        <v>2033</v>
      </c>
      <c r="D58" s="22">
        <v>2160</v>
      </c>
      <c r="E58" s="22">
        <v>1807</v>
      </c>
      <c r="F58" s="22">
        <v>1782</v>
      </c>
      <c r="G58" s="22">
        <v>2305</v>
      </c>
    </row>
    <row r="59" spans="1:7" ht="13.5">
      <c r="A59" s="2" t="s">
        <v>113</v>
      </c>
      <c r="B59" s="22"/>
      <c r="C59" s="22">
        <v>2546</v>
      </c>
      <c r="D59" s="22">
        <v>164</v>
      </c>
      <c r="E59" s="22">
        <v>2784</v>
      </c>
      <c r="F59" s="22">
        <v>507</v>
      </c>
      <c r="G59" s="22">
        <v>2841</v>
      </c>
    </row>
    <row r="60" spans="1:7" ht="13.5">
      <c r="A60" s="2" t="s">
        <v>114</v>
      </c>
      <c r="B60" s="22">
        <v>46</v>
      </c>
      <c r="C60" s="22"/>
      <c r="D60" s="22"/>
      <c r="E60" s="22"/>
      <c r="F60" s="22"/>
      <c r="G60" s="22"/>
    </row>
    <row r="61" spans="1:7" ht="13.5">
      <c r="A61" s="2" t="s">
        <v>78</v>
      </c>
      <c r="B61" s="22">
        <v>90</v>
      </c>
      <c r="C61" s="22">
        <v>426</v>
      </c>
      <c r="D61" s="22">
        <v>106</v>
      </c>
      <c r="E61" s="22">
        <v>2350</v>
      </c>
      <c r="F61" s="22">
        <v>140</v>
      </c>
      <c r="G61" s="22">
        <v>192</v>
      </c>
    </row>
    <row r="62" spans="1:7" ht="13.5">
      <c r="A62" s="2" t="s">
        <v>115</v>
      </c>
      <c r="B62" s="22">
        <v>235677</v>
      </c>
      <c r="C62" s="22">
        <v>205701</v>
      </c>
      <c r="D62" s="22">
        <v>197154</v>
      </c>
      <c r="E62" s="22">
        <v>212741</v>
      </c>
      <c r="F62" s="22">
        <v>186542</v>
      </c>
      <c r="G62" s="22">
        <v>238177</v>
      </c>
    </row>
    <row r="63" spans="1:7" ht="13.5">
      <c r="A63" s="2" t="s">
        <v>116</v>
      </c>
      <c r="B63" s="22">
        <v>107000</v>
      </c>
      <c r="C63" s="22">
        <v>119022</v>
      </c>
      <c r="D63" s="22">
        <v>136062</v>
      </c>
      <c r="E63" s="22">
        <v>137563</v>
      </c>
      <c r="F63" s="22">
        <v>162634</v>
      </c>
      <c r="G63" s="22">
        <v>126017</v>
      </c>
    </row>
    <row r="64" spans="1:7" ht="13.5">
      <c r="A64" s="2" t="s">
        <v>117</v>
      </c>
      <c r="B64" s="22">
        <v>4201</v>
      </c>
      <c r="C64" s="22">
        <v>3647</v>
      </c>
      <c r="D64" s="22">
        <v>2331</v>
      </c>
      <c r="E64" s="22"/>
      <c r="F64" s="22"/>
      <c r="G64" s="22"/>
    </row>
    <row r="65" spans="1:7" ht="13.5">
      <c r="A65" s="2" t="s">
        <v>118</v>
      </c>
      <c r="B65" s="22">
        <v>7257</v>
      </c>
      <c r="C65" s="22">
        <v>7761</v>
      </c>
      <c r="D65" s="22">
        <v>8647</v>
      </c>
      <c r="E65" s="22">
        <v>8769</v>
      </c>
      <c r="F65" s="22">
        <v>9198</v>
      </c>
      <c r="G65" s="22">
        <v>8877</v>
      </c>
    </row>
    <row r="66" spans="1:7" ht="13.5">
      <c r="A66" s="2" t="s">
        <v>113</v>
      </c>
      <c r="B66" s="22">
        <v>979</v>
      </c>
      <c r="C66" s="22">
        <v>229</v>
      </c>
      <c r="D66" s="22">
        <v>2128</v>
      </c>
      <c r="E66" s="22">
        <v>416</v>
      </c>
      <c r="F66" s="22">
        <v>1632</v>
      </c>
      <c r="G66" s="22">
        <v>364</v>
      </c>
    </row>
    <row r="67" spans="1:7" ht="13.5">
      <c r="A67" s="2" t="s">
        <v>114</v>
      </c>
      <c r="B67" s="22">
        <v>39</v>
      </c>
      <c r="C67" s="22">
        <v>73</v>
      </c>
      <c r="D67" s="22">
        <v>63</v>
      </c>
      <c r="E67" s="22">
        <v>53</v>
      </c>
      <c r="F67" s="22">
        <v>43</v>
      </c>
      <c r="G67" s="22">
        <v>33</v>
      </c>
    </row>
    <row r="68" spans="1:7" ht="13.5">
      <c r="A68" s="2" t="s">
        <v>119</v>
      </c>
      <c r="B68" s="22">
        <v>11796</v>
      </c>
      <c r="C68" s="22">
        <v>19125</v>
      </c>
      <c r="D68" s="22">
        <v>6978</v>
      </c>
      <c r="E68" s="22">
        <v>6711</v>
      </c>
      <c r="F68" s="22">
        <v>21</v>
      </c>
      <c r="G68" s="22">
        <v>5</v>
      </c>
    </row>
    <row r="69" spans="1:7" ht="13.5">
      <c r="A69" s="2" t="s">
        <v>120</v>
      </c>
      <c r="B69" s="22">
        <v>463</v>
      </c>
      <c r="C69" s="22">
        <v>1098</v>
      </c>
      <c r="D69" s="22">
        <v>2443</v>
      </c>
      <c r="E69" s="22">
        <v>3159</v>
      </c>
      <c r="F69" s="22">
        <v>3300</v>
      </c>
      <c r="G69" s="22">
        <v>3286</v>
      </c>
    </row>
    <row r="70" spans="1:7" ht="13.5">
      <c r="A70" s="2" t="s">
        <v>78</v>
      </c>
      <c r="B70" s="22">
        <v>762</v>
      </c>
      <c r="C70" s="22">
        <v>476</v>
      </c>
      <c r="D70" s="22">
        <v>558</v>
      </c>
      <c r="E70" s="22">
        <v>831</v>
      </c>
      <c r="F70" s="22">
        <v>894</v>
      </c>
      <c r="G70" s="22">
        <v>933</v>
      </c>
    </row>
    <row r="71" spans="1:7" ht="13.5">
      <c r="A71" s="2" t="s">
        <v>121</v>
      </c>
      <c r="B71" s="22">
        <v>132500</v>
      </c>
      <c r="C71" s="22">
        <v>151434</v>
      </c>
      <c r="D71" s="22">
        <v>159213</v>
      </c>
      <c r="E71" s="22">
        <v>157504</v>
      </c>
      <c r="F71" s="22">
        <v>177724</v>
      </c>
      <c r="G71" s="22">
        <v>139517</v>
      </c>
    </row>
    <row r="72" spans="1:7" ht="14.25" thickBot="1">
      <c r="A72" s="4" t="s">
        <v>122</v>
      </c>
      <c r="B72" s="23">
        <v>368177</v>
      </c>
      <c r="C72" s="23">
        <v>357135</v>
      </c>
      <c r="D72" s="23">
        <v>356367</v>
      </c>
      <c r="E72" s="23">
        <v>370246</v>
      </c>
      <c r="F72" s="23">
        <v>364267</v>
      </c>
      <c r="G72" s="23">
        <v>377694</v>
      </c>
    </row>
    <row r="73" spans="1:7" ht="14.25" thickTop="1">
      <c r="A73" s="2" t="s">
        <v>123</v>
      </c>
      <c r="B73" s="22">
        <v>40633</v>
      </c>
      <c r="C73" s="22">
        <v>40633</v>
      </c>
      <c r="D73" s="22">
        <v>40633</v>
      </c>
      <c r="E73" s="22">
        <v>40633</v>
      </c>
      <c r="F73" s="22">
        <v>40633</v>
      </c>
      <c r="G73" s="22">
        <v>40633</v>
      </c>
    </row>
    <row r="74" spans="1:7" ht="13.5">
      <c r="A74" s="3" t="s">
        <v>124</v>
      </c>
      <c r="B74" s="22">
        <v>29637</v>
      </c>
      <c r="C74" s="22">
        <v>29637</v>
      </c>
      <c r="D74" s="22">
        <v>29637</v>
      </c>
      <c r="E74" s="22">
        <v>29637</v>
      </c>
      <c r="F74" s="22">
        <v>29637</v>
      </c>
      <c r="G74" s="22">
        <v>29637</v>
      </c>
    </row>
    <row r="75" spans="1:7" ht="13.5">
      <c r="A75" s="3" t="s">
        <v>125</v>
      </c>
      <c r="B75" s="22">
        <v>5676</v>
      </c>
      <c r="C75" s="22">
        <v>5676</v>
      </c>
      <c r="D75" s="22">
        <v>5676</v>
      </c>
      <c r="E75" s="22">
        <v>5676</v>
      </c>
      <c r="F75" s="22">
        <v>5676</v>
      </c>
      <c r="G75" s="22">
        <v>5676</v>
      </c>
    </row>
    <row r="76" spans="1:7" ht="13.5">
      <c r="A76" s="5" t="s">
        <v>126</v>
      </c>
      <c r="B76" s="22">
        <v>63</v>
      </c>
      <c r="C76" s="22">
        <v>85</v>
      </c>
      <c r="D76" s="22">
        <v>101</v>
      </c>
      <c r="E76" s="22">
        <v>15</v>
      </c>
      <c r="F76" s="22">
        <v>63</v>
      </c>
      <c r="G76" s="22">
        <v>124</v>
      </c>
    </row>
    <row r="77" spans="1:7" ht="13.5">
      <c r="A77" s="5" t="s">
        <v>127</v>
      </c>
      <c r="B77" s="22">
        <v>2899</v>
      </c>
      <c r="C77" s="22">
        <v>3134</v>
      </c>
      <c r="D77" s="22">
        <v>3176</v>
      </c>
      <c r="E77" s="22">
        <v>3369</v>
      </c>
      <c r="F77" s="22">
        <v>3298</v>
      </c>
      <c r="G77" s="22">
        <v>3407</v>
      </c>
    </row>
    <row r="78" spans="1:7" ht="13.5">
      <c r="A78" s="5" t="s">
        <v>128</v>
      </c>
      <c r="B78" s="22">
        <v>15782</v>
      </c>
      <c r="C78" s="22">
        <v>31782</v>
      </c>
      <c r="D78" s="22">
        <v>31782</v>
      </c>
      <c r="E78" s="22">
        <v>48782</v>
      </c>
      <c r="F78" s="22">
        <v>60782</v>
      </c>
      <c r="G78" s="22">
        <v>48782</v>
      </c>
    </row>
    <row r="79" spans="1:7" ht="13.5">
      <c r="A79" s="5" t="s">
        <v>129</v>
      </c>
      <c r="B79" s="22">
        <v>31015</v>
      </c>
      <c r="C79" s="22">
        <v>5376</v>
      </c>
      <c r="D79" s="22">
        <v>23099</v>
      </c>
      <c r="E79" s="22">
        <v>2806</v>
      </c>
      <c r="F79" s="22">
        <v>7444</v>
      </c>
      <c r="G79" s="22">
        <v>31843</v>
      </c>
    </row>
    <row r="80" spans="1:7" ht="13.5">
      <c r="A80" s="5" t="s">
        <v>130</v>
      </c>
      <c r="B80" s="22">
        <v>49761</v>
      </c>
      <c r="C80" s="22">
        <v>40379</v>
      </c>
      <c r="D80" s="22">
        <v>58160</v>
      </c>
      <c r="E80" s="22">
        <v>54973</v>
      </c>
      <c r="F80" s="22">
        <v>71588</v>
      </c>
      <c r="G80" s="22">
        <v>84157</v>
      </c>
    </row>
    <row r="81" spans="1:7" ht="13.5">
      <c r="A81" s="3" t="s">
        <v>131</v>
      </c>
      <c r="B81" s="22">
        <v>55437</v>
      </c>
      <c r="C81" s="22">
        <v>46055</v>
      </c>
      <c r="D81" s="22">
        <v>63836</v>
      </c>
      <c r="E81" s="22">
        <v>60650</v>
      </c>
      <c r="F81" s="22">
        <v>77264</v>
      </c>
      <c r="G81" s="22">
        <v>89833</v>
      </c>
    </row>
    <row r="82" spans="1:7" ht="13.5">
      <c r="A82" s="2" t="s">
        <v>132</v>
      </c>
      <c r="B82" s="22">
        <v>-601</v>
      </c>
      <c r="C82" s="22">
        <v>-667</v>
      </c>
      <c r="D82" s="22">
        <v>-710</v>
      </c>
      <c r="E82" s="22">
        <v>-752</v>
      </c>
      <c r="F82" s="22">
        <v>-712</v>
      </c>
      <c r="G82" s="22">
        <v>-699</v>
      </c>
    </row>
    <row r="83" spans="1:7" ht="13.5">
      <c r="A83" s="2" t="s">
        <v>133</v>
      </c>
      <c r="B83" s="22">
        <v>125106</v>
      </c>
      <c r="C83" s="22">
        <v>115658</v>
      </c>
      <c r="D83" s="22">
        <v>133396</v>
      </c>
      <c r="E83" s="22">
        <v>130168</v>
      </c>
      <c r="F83" s="22">
        <v>146823</v>
      </c>
      <c r="G83" s="22">
        <v>159414</v>
      </c>
    </row>
    <row r="84" spans="1:7" ht="13.5">
      <c r="A84" s="2" t="s">
        <v>134</v>
      </c>
      <c r="B84" s="22">
        <v>4287</v>
      </c>
      <c r="C84" s="22">
        <v>1646</v>
      </c>
      <c r="D84" s="22">
        <v>1813</v>
      </c>
      <c r="E84" s="22">
        <v>3075</v>
      </c>
      <c r="F84" s="22">
        <v>208</v>
      </c>
      <c r="G84" s="22">
        <v>4438</v>
      </c>
    </row>
    <row r="85" spans="1:7" ht="13.5">
      <c r="A85" s="6" t="s">
        <v>135</v>
      </c>
      <c r="B85" s="22">
        <v>277</v>
      </c>
      <c r="C85" s="22">
        <v>258</v>
      </c>
      <c r="D85" s="22">
        <v>257</v>
      </c>
      <c r="E85" s="22">
        <v>278</v>
      </c>
      <c r="F85" s="22">
        <v>217</v>
      </c>
      <c r="G85" s="22">
        <v>143</v>
      </c>
    </row>
    <row r="86" spans="1:7" ht="13.5">
      <c r="A86" s="6" t="s">
        <v>136</v>
      </c>
      <c r="B86" s="22">
        <v>129672</v>
      </c>
      <c r="C86" s="22">
        <v>117563</v>
      </c>
      <c r="D86" s="22">
        <v>135468</v>
      </c>
      <c r="E86" s="22">
        <v>133523</v>
      </c>
      <c r="F86" s="22">
        <v>147249</v>
      </c>
      <c r="G86" s="22">
        <v>163997</v>
      </c>
    </row>
    <row r="87" spans="1:7" ht="14.25" thickBot="1">
      <c r="A87" s="7" t="s">
        <v>137</v>
      </c>
      <c r="B87" s="22">
        <v>497850</v>
      </c>
      <c r="C87" s="22">
        <v>474699</v>
      </c>
      <c r="D87" s="22">
        <v>491835</v>
      </c>
      <c r="E87" s="22">
        <v>503769</v>
      </c>
      <c r="F87" s="22">
        <v>511516</v>
      </c>
      <c r="G87" s="22">
        <v>541691</v>
      </c>
    </row>
    <row r="88" spans="1:7" ht="14.25" thickTop="1">
      <c r="A88" s="8"/>
      <c r="B88" s="24"/>
      <c r="C88" s="24"/>
      <c r="D88" s="24"/>
      <c r="E88" s="24"/>
      <c r="F88" s="24"/>
      <c r="G88" s="24"/>
    </row>
    <row r="90" ht="13.5">
      <c r="A90" s="20" t="s">
        <v>142</v>
      </c>
    </row>
    <row r="91" ht="13.5">
      <c r="A91" s="20" t="s">
        <v>143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2014-02-13T07:20:29Z</dcterms:created>
  <dcterms:modified xsi:type="dcterms:W3CDTF">2014-02-13T07:20:39Z</dcterms:modified>
  <cp:category/>
  <cp:version/>
  <cp:contentType/>
  <cp:contentStatus/>
</cp:coreProperties>
</file>