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<sst xmlns="http://schemas.openxmlformats.org/spreadsheetml/2006/main" count="677" uniqueCount="259">
  <si>
    <t>支払手形及び買掛金</t>
  </si>
  <si>
    <t>役員退職慰労引当金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</si>
  <si>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</si>
  <si>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</si>
  <si>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</si>
  <si>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</si>
  <si>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</si>
  <si>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</si>
  <si>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受取利息及び受取配当金</t>
  </si>
  <si>
    <t>保険返戻金</t>
  </si>
  <si>
    <t>固定資産売却損益（△は益）</t>
  </si>
  <si>
    <t>投資有価証券売却損益（△は益）</t>
  </si>
  <si>
    <t>売上債権の増減額（△は増加）</t>
  </si>
  <si>
    <t>たな卸資産の増減額（△は増加）</t>
  </si>
  <si>
    <t>仕入債務の増減額（△は減少）</t>
  </si>
  <si>
    <t>その他の流動資産の増減額（△は増加）</t>
  </si>
  <si>
    <t>その他の流動負債の増減額（△は減少）</t>
  </si>
  <si>
    <t>小計</t>
  </si>
  <si>
    <t>利息及び配当金の受取額</t>
  </si>
  <si>
    <t>利息の支払額</t>
  </si>
  <si>
    <t>保険金の受取額</t>
  </si>
  <si>
    <t>法人税等の還付額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</si>
  <si>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</si>
  <si>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</si>
  <si>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</si>
  <si>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</si>
  <si>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有価証券の取得による支出</t>
  </si>
  <si>
    <t>投資有価証券の取得による支出</t>
  </si>
  <si>
    <t>投資有価証券の売却による収入</t>
  </si>
  <si>
    <t>補助金の受取額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</si>
  <si>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</si>
  <si>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</si>
  <si>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</si>
  <si>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</si>
  <si>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</si>
  <si>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</si>
  <si>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</si>
  <si>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</si>
  <si>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</si>
  <si>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</si>
  <si>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</si>
  <si>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保険解約返戻金</t>
  </si>
  <si>
    <t>試作品売却益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</si>
  <si>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</si>
  <si>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</si>
  <si>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</si>
  <si>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</si>
  <si>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</si>
  <si>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</si>
  <si>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</si>
  <si>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</si>
  <si>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</si>
  <si>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</si>
  <si>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</si>
  <si>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</si>
  <si>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</si>
  <si>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</si>
  <si>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</si>
  <si>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</si>
  <si>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</si>
  <si>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</si>
  <si>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</si>
  <si>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</si>
  <si>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</si>
  <si>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</si>
  <si>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</si>
  <si>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</si>
  <si>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</si>
  <si>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</si>
  <si>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</si>
  <si>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商品及び製品</t>
  </si>
  <si>
    <t>商品及び製品</t>
  </si>
  <si>
    <t>原材料</t>
  </si>
  <si>
    <t>仕掛品</t>
  </si>
  <si>
    <t>貯蔵品</t>
  </si>
  <si>
    <t>原材料及び貯蔵品</t>
  </si>
  <si>
    <t>前渡金</t>
  </si>
  <si>
    <t>前払費用</t>
  </si>
  <si>
    <t>繰延税金資産</t>
  </si>
  <si>
    <t>未収還付法人税等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</si>
  <si>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</si>
  <si>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</si>
  <si>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</si>
  <si>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</si>
  <si>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</si>
  <si>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</si>
  <si>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</si>
  <si>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</si>
  <si>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</si>
  <si>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</si>
  <si>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</si>
  <si>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</si>
  <si>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</si>
  <si>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</si>
  <si>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</si>
  <si>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</si>
  <si>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</si>
  <si>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</si>
  <si>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</si>
  <si>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</si>
  <si>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</si>
  <si>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</si>
  <si>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</si>
  <si>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関係会社出資金</t>
  </si>
  <si>
    <t>従業員長期貸付金</t>
  </si>
  <si>
    <t>長期前払費用</t>
  </si>
  <si>
    <t>繰延税金資産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</si>
  <si>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</si>
  <si>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</si>
  <si>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</si>
  <si>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</si>
  <si>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</si>
  <si>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</si>
  <si>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</si>
  <si>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</si>
  <si>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</si>
  <si>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</si>
  <si>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</si>
  <si>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</si>
  <si>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繰延税金負債</t>
  </si>
  <si>
    <t>預り金</t>
  </si>
  <si>
    <t>設備関係支払手形</t>
  </si>
  <si>
    <t>未払役員賞与</t>
  </si>
  <si>
    <t>資産除去債務</t>
  </si>
  <si>
    <t>流動負債</t>
  </si>
  <si>
    <t>流動負債</t>
  </si>
  <si>
    <t>長期借入金</t>
  </si>
  <si>
    <t>長期借入金</t>
  </si>
  <si>
    <t>リース債務</t>
  </si>
  <si>
    <t>繰延税金負債</t>
  </si>
  <si>
    <t>退職給付引当金</t>
  </si>
  <si>
    <t>環境対策引当金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</si>
  <si>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</si>
  <si>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</si>
  <si>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</si>
  <si>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</si>
  <si>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</si>
  <si>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</si>
  <si>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</si>
  <si>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</si>
  <si>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配当準備金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</si>
  <si>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</si>
  <si>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</si>
  <si>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</si>
  <si>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</si>
  <si>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</si>
  <si>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</si>
  <si>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</si>
  <si>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</si>
  <si>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</si>
  <si>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</si>
  <si>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</si>
  <si>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</si>
  <si>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</si>
  <si>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</si>
  <si>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</si>
  <si>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関東電化工業株式会社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</si>
  <si>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</si>
  <si>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</si>
  <si>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</si>
  <si>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</si>
  <si>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</si>
  <si>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</si>
  <si>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</si>
  <si>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</si>
  <si>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</si>
  <si>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</si>
  <si>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</si>
  <si>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</si>
  <si>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当期商品仕入高</t>
  </si>
  <si>
    <t>合計</t>
  </si>
  <si>
    <t>他勘定振替高</t>
  </si>
  <si>
    <t>製品期末たな卸高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</si>
  <si>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</si>
  <si>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</si>
  <si>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</si>
  <si>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</si>
  <si>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</si>
  <si>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</si>
  <si>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</si>
  <si>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試作品等売却代</t>
  </si>
  <si>
    <t>団体定期保険金</t>
  </si>
  <si>
    <t>産業廃棄物処理代</t>
  </si>
  <si>
    <t>固定資産賃貸料</t>
  </si>
  <si>
    <t>為替差益</t>
  </si>
  <si>
    <t>雑収益</t>
  </si>
  <si>
    <t>営業外収益</t>
  </si>
  <si>
    <t>営業外収益</t>
  </si>
  <si>
    <t>支払利息</t>
  </si>
  <si>
    <t>為替差損</t>
  </si>
  <si>
    <t>休止固定資産減価償却費</t>
  </si>
  <si>
    <t>雑損失</t>
  </si>
  <si>
    <t>営業外費用</t>
  </si>
  <si>
    <t>営業外費用</t>
  </si>
  <si>
    <t>経常利益</t>
  </si>
  <si>
    <t>固定資産受贈益</t>
  </si>
  <si>
    <t>投資有価証券売却益</t>
  </si>
  <si>
    <t>固定資産売却益</t>
  </si>
  <si>
    <t>受取保険金</t>
  </si>
  <si>
    <t>受取保険金</t>
  </si>
  <si>
    <t>補助金収入</t>
  </si>
  <si>
    <t>特別利益</t>
  </si>
  <si>
    <t>固定資産除却損</t>
  </si>
  <si>
    <t>投資有価証券評価損</t>
  </si>
  <si>
    <t>環境対策引当金繰入額</t>
  </si>
  <si>
    <t>環境対策引当金繰入額</t>
  </si>
  <si>
    <t>減損損失</t>
  </si>
  <si>
    <t>事業構造改善費用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</si>
  <si>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</si>
  <si>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</si>
  <si>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</si>
  <si>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</si>
  <si>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</si>
  <si>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</si>
  <si>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</si>
  <si>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</si>
  <si>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</si>
  <si>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</si>
  <si>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</si>
  <si>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</si>
  <si>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</si>
  <si>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2013/08/13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</si>
  <si>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</si>
  <si>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</si>
  <si>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</si>
  <si>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</si>
  <si>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</si>
  <si>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</si>
  <si>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</si>
  <si>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</si>
  <si>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</si>
  <si>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</si>
  <si>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</si>
  <si>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</si>
  <si>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</si>
  <si>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2011/02/10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</si>
  <si>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</si>
  <si>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</si>
  <si>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</si>
  <si>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</si>
  <si>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</si>
  <si>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</si>
  <si>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</si>
  <si>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</si>
  <si>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</si>
  <si>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</si>
  <si>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</si>
  <si>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</si>
  <si>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</si>
  <si>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</si>
  <si>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</si>
  <si>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</si>
  <si>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</si>
  <si>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現金及び預金</t>
  </si>
  <si>
    <t>受取手形及び営業未収入金</t>
  </si>
  <si>
    <t>建物及び構築物（純額）</t>
  </si>
  <si>
    <t>機械装置及び運搬具（純額）</t>
  </si>
  <si>
    <t>その他（純額）</t>
  </si>
  <si>
    <t>投資その他の資産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</si>
</sst>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154</v>
      </c>
      <c r="B2" s="14">
        <v>4047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155</v>
      </c>
      <c r="B3" s="1" t="s">
        <v>156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HYPERLINK("http://www.kabupro.jp/mark/20140214/S10018O6.htm","四半期報告書")</f>
        <v>四半期報告書</v>
      </c>
      <c r="C4" s="15" t="str">
        <f>HYPERLINK("http://www.kabupro.jp/mark/20131114/S1000HT3.htm","四半期報告書")</f>
        <v>四半期報告書</v>
      </c>
      <c r="D4" s="15" t="str">
        <f>HYPERLINK("http://www.kabupro.jp/mark/20130813/S000EA1V.htm","四半期報告書")</f>
        <v>四半期報告書</v>
      </c>
      <c r="E4" s="15" t="str">
        <f>HYPERLINK("http://www.kabupro.jp/mark/20130627/S000DT4S.htm","有価証券報告書")</f>
        <v>有価証券報告書</v>
      </c>
      <c r="F4" s="15" t="str">
        <f>HYPERLINK("http://www.kabupro.jp/mark/20140214/S10018O6.htm","四半期報告書")</f>
        <v>四半期報告書</v>
      </c>
      <c r="G4" s="15" t="str">
        <f>HYPERLINK("http://www.kabupro.jp/mark/20131114/S1000HT3.htm","四半期報告書")</f>
        <v>四半期報告書</v>
      </c>
      <c r="H4" s="15" t="str">
        <f>HYPERLINK("http://www.kabupro.jp/mark/20130813/S000EA1V.htm","四半期報告書")</f>
        <v>四半期報告書</v>
      </c>
      <c r="I4" s="15" t="str">
        <f>HYPERLINK("http://www.kabupro.jp/mark/20130627/S000DT4S.htm","有価証券報告書")</f>
        <v>有価証券報告書</v>
      </c>
      <c r="J4" s="15" t="str">
        <f>HYPERLINK("http://www.kabupro.jp/mark/20130214/S000CW46.htm","四半期報告書")</f>
        <v>四半期報告書</v>
      </c>
      <c r="K4" s="15" t="str">
        <f>HYPERLINK("http://www.kabupro.jp/mark/20121114/S000CBCA.htm","四半期報告書")</f>
        <v>四半期報告書</v>
      </c>
      <c r="L4" s="15" t="str">
        <f>HYPERLINK("http://www.kabupro.jp/mark/20120810/S000BPAD.htm","四半期報告書")</f>
        <v>四半期報告書</v>
      </c>
      <c r="M4" s="15" t="str">
        <f>HYPERLINK("http://www.kabupro.jp/mark/20120628/S000B9B4.htm","有価証券報告書")</f>
        <v>有価証券報告書</v>
      </c>
      <c r="N4" s="15" t="str">
        <f>HYPERLINK("http://www.kabupro.jp/mark/20120214/S000ACYW.htm","四半期報告書")</f>
        <v>四半期報告書</v>
      </c>
      <c r="O4" s="15" t="str">
        <f>HYPERLINK("http://www.kabupro.jp/mark/20111114/S0009R4T.htm","四半期報告書")</f>
        <v>四半期報告書</v>
      </c>
      <c r="P4" s="15" t="str">
        <f>HYPERLINK("http://www.kabupro.jp/mark/20110812/S00096KX.htm","四半期報告書")</f>
        <v>四半期報告書</v>
      </c>
      <c r="Q4" s="15" t="str">
        <f>HYPERLINK("http://www.kabupro.jp/mark/20110629/S0008MOA.htm","有価証券報告書")</f>
        <v>有価証券報告書</v>
      </c>
      <c r="R4" s="15" t="str">
        <f>HYPERLINK("http://www.kabupro.jp/mark/20110210/S0007PPV.htm","四半期報告書")</f>
        <v>四半期報告書</v>
      </c>
      <c r="S4" s="15" t="str">
        <f>HYPERLINK("http://www.kabupro.jp/mark/20101112/S00075E6.htm","四半期報告書")</f>
        <v>四半期報告書</v>
      </c>
      <c r="T4" s="15" t="str">
        <f>HYPERLINK("http://www.kabupro.jp/mark/20100813/S0006LRG.htm","四半期報告書")</f>
        <v>四半期報告書</v>
      </c>
      <c r="U4" s="15" t="str">
        <f>HYPERLINK("http://www.kabupro.jp/mark/20090626/S0003DKY.htm","有価証券報告書")</f>
        <v>有価証券報告書</v>
      </c>
      <c r="V4" s="15" t="str">
        <f>HYPERLINK("http://www.kabupro.jp/mark/20100212/S00054VI.htm","四半期報告書")</f>
        <v>四半期報告書</v>
      </c>
      <c r="W4" s="15" t="str">
        <f>HYPERLINK("http://www.kabupro.jp/mark/20091113/S0004JG2.htm","四半期報告書")</f>
        <v>四半期報告書</v>
      </c>
      <c r="X4" s="15" t="str">
        <f>HYPERLINK("http://www.kabupro.jp/mark/20090814/S0003ZGA.htm","四半期報告書")</f>
        <v>四半期報告書</v>
      </c>
      <c r="Y4" s="15" t="str">
        <f>HYPERLINK("http://www.kabupro.jp/mark/20090626/S0003DKY.htm","有価証券報告書")</f>
        <v>有価証券報告書</v>
      </c>
    </row>
    <row r="5" spans="1:25" ht="14.25" thickBot="1">
      <c r="A5" s="11" t="s">
        <v>47</v>
      </c>
      <c r="B5" s="1" t="s">
        <v>216</v>
      </c>
      <c r="C5" s="1" t="s">
        <v>219</v>
      </c>
      <c r="D5" s="1" t="s">
        <v>221</v>
      </c>
      <c r="E5" s="1" t="s">
        <v>53</v>
      </c>
      <c r="F5" s="1" t="s">
        <v>216</v>
      </c>
      <c r="G5" s="1" t="s">
        <v>219</v>
      </c>
      <c r="H5" s="1" t="s">
        <v>221</v>
      </c>
      <c r="I5" s="1" t="s">
        <v>53</v>
      </c>
      <c r="J5" s="1" t="s">
        <v>223</v>
      </c>
      <c r="K5" s="1" t="s">
        <v>225</v>
      </c>
      <c r="L5" s="1" t="s">
        <v>227</v>
      </c>
      <c r="M5" s="1" t="s">
        <v>57</v>
      </c>
      <c r="N5" s="1" t="s">
        <v>229</v>
      </c>
      <c r="O5" s="1" t="s">
        <v>231</v>
      </c>
      <c r="P5" s="1" t="s">
        <v>233</v>
      </c>
      <c r="Q5" s="1" t="s">
        <v>59</v>
      </c>
      <c r="R5" s="1" t="s">
        <v>235</v>
      </c>
      <c r="S5" s="1" t="s">
        <v>237</v>
      </c>
      <c r="T5" s="1" t="s">
        <v>239</v>
      </c>
      <c r="U5" s="1" t="s">
        <v>61</v>
      </c>
      <c r="V5" s="1" t="s">
        <v>241</v>
      </c>
      <c r="W5" s="1" t="s">
        <v>243</v>
      </c>
      <c r="X5" s="1" t="s">
        <v>245</v>
      </c>
      <c r="Y5" s="1" t="s">
        <v>61</v>
      </c>
    </row>
    <row r="6" spans="1:25" ht="15" thickBot="1" thickTop="1">
      <c r="A6" s="10" t="s">
        <v>48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5</v>
      </c>
      <c r="C7" s="14" t="s">
        <v>5</v>
      </c>
      <c r="D7" s="14" t="s">
        <v>5</v>
      </c>
      <c r="E7" s="16" t="s">
        <v>54</v>
      </c>
      <c r="F7" s="14" t="s">
        <v>5</v>
      </c>
      <c r="G7" s="14" t="s">
        <v>5</v>
      </c>
      <c r="H7" s="14" t="s">
        <v>5</v>
      </c>
      <c r="I7" s="16" t="s">
        <v>54</v>
      </c>
      <c r="J7" s="14" t="s">
        <v>5</v>
      </c>
      <c r="K7" s="14" t="s">
        <v>5</v>
      </c>
      <c r="L7" s="14" t="s">
        <v>5</v>
      </c>
      <c r="M7" s="16" t="s">
        <v>54</v>
      </c>
      <c r="N7" s="14" t="s">
        <v>5</v>
      </c>
      <c r="O7" s="14" t="s">
        <v>5</v>
      </c>
      <c r="P7" s="14" t="s">
        <v>5</v>
      </c>
      <c r="Q7" s="16" t="s">
        <v>54</v>
      </c>
      <c r="R7" s="14" t="s">
        <v>5</v>
      </c>
      <c r="S7" s="14" t="s">
        <v>5</v>
      </c>
      <c r="T7" s="14" t="s">
        <v>5</v>
      </c>
      <c r="U7" s="16" t="s">
        <v>54</v>
      </c>
      <c r="V7" s="14" t="s">
        <v>5</v>
      </c>
      <c r="W7" s="14" t="s">
        <v>5</v>
      </c>
      <c r="X7" s="14" t="s">
        <v>5</v>
      </c>
      <c r="Y7" s="16" t="s">
        <v>54</v>
      </c>
    </row>
    <row r="8" spans="1:25" ht="13.5">
      <c r="A8" s="13" t="s">
        <v>50</v>
      </c>
      <c r="B8" s="1" t="s">
        <v>6</v>
      </c>
      <c r="C8" s="1" t="s">
        <v>6</v>
      </c>
      <c r="D8" s="1" t="s">
        <v>6</v>
      </c>
      <c r="E8" s="17" t="s">
        <v>160</v>
      </c>
      <c r="F8" s="1" t="s">
        <v>160</v>
      </c>
      <c r="G8" s="1" t="s">
        <v>160</v>
      </c>
      <c r="H8" s="1" t="s">
        <v>160</v>
      </c>
      <c r="I8" s="17" t="s">
        <v>161</v>
      </c>
      <c r="J8" s="1" t="s">
        <v>161</v>
      </c>
      <c r="K8" s="1" t="s">
        <v>161</v>
      </c>
      <c r="L8" s="1" t="s">
        <v>161</v>
      </c>
      <c r="M8" s="17" t="s">
        <v>162</v>
      </c>
      <c r="N8" s="1" t="s">
        <v>162</v>
      </c>
      <c r="O8" s="1" t="s">
        <v>162</v>
      </c>
      <c r="P8" s="1" t="s">
        <v>162</v>
      </c>
      <c r="Q8" s="17" t="s">
        <v>163</v>
      </c>
      <c r="R8" s="1" t="s">
        <v>163</v>
      </c>
      <c r="S8" s="1" t="s">
        <v>163</v>
      </c>
      <c r="T8" s="1" t="s">
        <v>163</v>
      </c>
      <c r="U8" s="17" t="s">
        <v>164</v>
      </c>
      <c r="V8" s="1" t="s">
        <v>164</v>
      </c>
      <c r="W8" s="1" t="s">
        <v>164</v>
      </c>
      <c r="X8" s="1" t="s">
        <v>164</v>
      </c>
      <c r="Y8" s="17" t="s">
        <v>165</v>
      </c>
    </row>
    <row r="9" spans="1:25" ht="13.5">
      <c r="A9" s="13" t="s">
        <v>51</v>
      </c>
      <c r="B9" s="1" t="s">
        <v>218</v>
      </c>
      <c r="C9" s="1" t="s">
        <v>220</v>
      </c>
      <c r="D9" s="1" t="s">
        <v>222</v>
      </c>
      <c r="E9" s="17" t="s">
        <v>55</v>
      </c>
      <c r="F9" s="1" t="s">
        <v>224</v>
      </c>
      <c r="G9" s="1" t="s">
        <v>226</v>
      </c>
      <c r="H9" s="1" t="s">
        <v>228</v>
      </c>
      <c r="I9" s="17" t="s">
        <v>56</v>
      </c>
      <c r="J9" s="1" t="s">
        <v>230</v>
      </c>
      <c r="K9" s="1" t="s">
        <v>232</v>
      </c>
      <c r="L9" s="1" t="s">
        <v>234</v>
      </c>
      <c r="M9" s="17" t="s">
        <v>58</v>
      </c>
      <c r="N9" s="1" t="s">
        <v>236</v>
      </c>
      <c r="O9" s="1" t="s">
        <v>238</v>
      </c>
      <c r="P9" s="1" t="s">
        <v>240</v>
      </c>
      <c r="Q9" s="17" t="s">
        <v>60</v>
      </c>
      <c r="R9" s="1" t="s">
        <v>242</v>
      </c>
      <c r="S9" s="1" t="s">
        <v>244</v>
      </c>
      <c r="T9" s="1" t="s">
        <v>246</v>
      </c>
      <c r="U9" s="17" t="s">
        <v>62</v>
      </c>
      <c r="V9" s="1" t="s">
        <v>248</v>
      </c>
      <c r="W9" s="1" t="s">
        <v>250</v>
      </c>
      <c r="X9" s="1" t="s">
        <v>252</v>
      </c>
      <c r="Y9" s="17" t="s">
        <v>63</v>
      </c>
    </row>
    <row r="10" spans="1:25" ht="14.25" thickBot="1">
      <c r="A10" s="13" t="s">
        <v>52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26" t="s">
        <v>166</v>
      </c>
      <c r="B11" s="27">
        <v>26507</v>
      </c>
      <c r="C11" s="27">
        <v>17480</v>
      </c>
      <c r="D11" s="27">
        <v>8198</v>
      </c>
      <c r="E11" s="21">
        <v>34366</v>
      </c>
      <c r="F11" s="27">
        <v>25177</v>
      </c>
      <c r="G11" s="27">
        <v>16403</v>
      </c>
      <c r="H11" s="27">
        <v>8157</v>
      </c>
      <c r="I11" s="21">
        <v>35236</v>
      </c>
      <c r="J11" s="27">
        <v>26582</v>
      </c>
      <c r="K11" s="27">
        <v>17923</v>
      </c>
      <c r="L11" s="27">
        <v>8977</v>
      </c>
      <c r="M11" s="21">
        <v>40304</v>
      </c>
      <c r="N11" s="27">
        <v>30014</v>
      </c>
      <c r="O11" s="27">
        <v>20177</v>
      </c>
      <c r="P11" s="27">
        <v>9961</v>
      </c>
      <c r="Q11" s="21">
        <v>38006</v>
      </c>
      <c r="R11" s="27">
        <v>27394</v>
      </c>
      <c r="S11" s="27">
        <v>17739</v>
      </c>
      <c r="T11" s="27">
        <v>8716</v>
      </c>
      <c r="U11" s="21">
        <v>40058</v>
      </c>
      <c r="V11" s="27">
        <v>32782</v>
      </c>
      <c r="W11" s="27">
        <v>22663</v>
      </c>
      <c r="X11" s="27">
        <v>11497</v>
      </c>
      <c r="Y11" s="21">
        <v>44193</v>
      </c>
    </row>
    <row r="12" spans="1:25" ht="13.5">
      <c r="A12" s="7" t="s">
        <v>173</v>
      </c>
      <c r="B12" s="28">
        <v>21336</v>
      </c>
      <c r="C12" s="28">
        <v>14357</v>
      </c>
      <c r="D12" s="28">
        <v>6655</v>
      </c>
      <c r="E12" s="22">
        <v>29062</v>
      </c>
      <c r="F12" s="28">
        <v>21470</v>
      </c>
      <c r="G12" s="28">
        <v>14324</v>
      </c>
      <c r="H12" s="28">
        <v>6895</v>
      </c>
      <c r="I12" s="22">
        <v>29087</v>
      </c>
      <c r="J12" s="28">
        <v>21440</v>
      </c>
      <c r="K12" s="28">
        <v>14269</v>
      </c>
      <c r="L12" s="28">
        <v>6862</v>
      </c>
      <c r="M12" s="22">
        <v>29924</v>
      </c>
      <c r="N12" s="28">
        <v>22264</v>
      </c>
      <c r="O12" s="28">
        <v>15180</v>
      </c>
      <c r="P12" s="28">
        <v>7778</v>
      </c>
      <c r="Q12" s="22">
        <v>30076</v>
      </c>
      <c r="R12" s="28">
        <v>21907</v>
      </c>
      <c r="S12" s="28">
        <v>14818</v>
      </c>
      <c r="T12" s="28">
        <v>7671</v>
      </c>
      <c r="U12" s="22">
        <v>31540</v>
      </c>
      <c r="V12" s="28">
        <v>24242</v>
      </c>
      <c r="W12" s="28">
        <v>16595</v>
      </c>
      <c r="X12" s="28">
        <v>8459</v>
      </c>
      <c r="Y12" s="22">
        <v>31577</v>
      </c>
    </row>
    <row r="13" spans="1:25" ht="13.5">
      <c r="A13" s="7" t="s">
        <v>174</v>
      </c>
      <c r="B13" s="28">
        <v>5171</v>
      </c>
      <c r="C13" s="28">
        <v>3123</v>
      </c>
      <c r="D13" s="28">
        <v>1543</v>
      </c>
      <c r="E13" s="22">
        <v>5303</v>
      </c>
      <c r="F13" s="28">
        <v>3707</v>
      </c>
      <c r="G13" s="28">
        <v>2078</v>
      </c>
      <c r="H13" s="28">
        <v>1261</v>
      </c>
      <c r="I13" s="22">
        <v>6149</v>
      </c>
      <c r="J13" s="28">
        <v>5142</v>
      </c>
      <c r="K13" s="28">
        <v>3653</v>
      </c>
      <c r="L13" s="28">
        <v>2115</v>
      </c>
      <c r="M13" s="22">
        <v>10379</v>
      </c>
      <c r="N13" s="28">
        <v>7750</v>
      </c>
      <c r="O13" s="28">
        <v>4997</v>
      </c>
      <c r="P13" s="28">
        <v>2182</v>
      </c>
      <c r="Q13" s="22">
        <v>7930</v>
      </c>
      <c r="R13" s="28">
        <v>5486</v>
      </c>
      <c r="S13" s="28">
        <v>2921</v>
      </c>
      <c r="T13" s="28">
        <v>1045</v>
      </c>
      <c r="U13" s="22">
        <v>8518</v>
      </c>
      <c r="V13" s="28">
        <v>8539</v>
      </c>
      <c r="W13" s="28">
        <v>6068</v>
      </c>
      <c r="X13" s="28">
        <v>3038</v>
      </c>
      <c r="Y13" s="22">
        <v>12616</v>
      </c>
    </row>
    <row r="14" spans="1:25" ht="13.5">
      <c r="A14" s="7" t="s">
        <v>175</v>
      </c>
      <c r="B14" s="28">
        <v>4049</v>
      </c>
      <c r="C14" s="28">
        <v>2675</v>
      </c>
      <c r="D14" s="28">
        <v>1346</v>
      </c>
      <c r="E14" s="22">
        <v>5771</v>
      </c>
      <c r="F14" s="28">
        <v>4402</v>
      </c>
      <c r="G14" s="28">
        <v>3027</v>
      </c>
      <c r="H14" s="28">
        <v>1530</v>
      </c>
      <c r="I14" s="22">
        <v>6258</v>
      </c>
      <c r="J14" s="28">
        <v>4702</v>
      </c>
      <c r="K14" s="28">
        <v>3139</v>
      </c>
      <c r="L14" s="28">
        <v>1539</v>
      </c>
      <c r="M14" s="22">
        <v>6423</v>
      </c>
      <c r="N14" s="28">
        <v>4779</v>
      </c>
      <c r="O14" s="28">
        <v>3162</v>
      </c>
      <c r="P14" s="28">
        <v>1546</v>
      </c>
      <c r="Q14" s="22">
        <v>6222</v>
      </c>
      <c r="R14" s="28">
        <v>4664</v>
      </c>
      <c r="S14" s="28">
        <v>3063</v>
      </c>
      <c r="T14" s="28">
        <v>1532</v>
      </c>
      <c r="U14" s="22">
        <v>6550</v>
      </c>
      <c r="V14" s="28">
        <v>4942</v>
      </c>
      <c r="W14" s="28">
        <v>3329</v>
      </c>
      <c r="X14" s="28">
        <v>1648</v>
      </c>
      <c r="Y14" s="22">
        <v>6835</v>
      </c>
    </row>
    <row r="15" spans="1:25" ht="14.25" thickBot="1">
      <c r="A15" s="25" t="s">
        <v>176</v>
      </c>
      <c r="B15" s="29">
        <v>1121</v>
      </c>
      <c r="C15" s="29">
        <v>447</v>
      </c>
      <c r="D15" s="29">
        <v>196</v>
      </c>
      <c r="E15" s="23">
        <v>-467</v>
      </c>
      <c r="F15" s="29">
        <v>-695</v>
      </c>
      <c r="G15" s="29">
        <v>-949</v>
      </c>
      <c r="H15" s="29">
        <v>-268</v>
      </c>
      <c r="I15" s="23">
        <v>-109</v>
      </c>
      <c r="J15" s="29">
        <v>439</v>
      </c>
      <c r="K15" s="29">
        <v>513</v>
      </c>
      <c r="L15" s="29">
        <v>576</v>
      </c>
      <c r="M15" s="23">
        <v>3956</v>
      </c>
      <c r="N15" s="29">
        <v>2971</v>
      </c>
      <c r="O15" s="29">
        <v>1834</v>
      </c>
      <c r="P15" s="29">
        <v>636</v>
      </c>
      <c r="Q15" s="23">
        <v>1708</v>
      </c>
      <c r="R15" s="29">
        <v>822</v>
      </c>
      <c r="S15" s="29">
        <v>-142</v>
      </c>
      <c r="T15" s="29">
        <v>-487</v>
      </c>
      <c r="U15" s="23">
        <v>1967</v>
      </c>
      <c r="V15" s="29">
        <v>3597</v>
      </c>
      <c r="W15" s="29">
        <v>2739</v>
      </c>
      <c r="X15" s="29">
        <v>1389</v>
      </c>
      <c r="Y15" s="23">
        <v>5780</v>
      </c>
    </row>
    <row r="16" spans="1:25" ht="14.25" thickTop="1">
      <c r="A16" s="6" t="s">
        <v>177</v>
      </c>
      <c r="B16" s="28">
        <v>4</v>
      </c>
      <c r="C16" s="28">
        <v>3</v>
      </c>
      <c r="D16" s="28">
        <v>0</v>
      </c>
      <c r="E16" s="22">
        <v>8</v>
      </c>
      <c r="F16" s="28">
        <v>6</v>
      </c>
      <c r="G16" s="28">
        <v>5</v>
      </c>
      <c r="H16" s="28">
        <v>2</v>
      </c>
      <c r="I16" s="22">
        <v>9</v>
      </c>
      <c r="J16" s="28">
        <v>5</v>
      </c>
      <c r="K16" s="28">
        <v>3</v>
      </c>
      <c r="L16" s="28">
        <v>1</v>
      </c>
      <c r="M16" s="22">
        <v>10</v>
      </c>
      <c r="N16" s="28">
        <v>7</v>
      </c>
      <c r="O16" s="28">
        <v>5</v>
      </c>
      <c r="P16" s="28">
        <v>2</v>
      </c>
      <c r="Q16" s="22">
        <v>16</v>
      </c>
      <c r="R16" s="28">
        <v>8</v>
      </c>
      <c r="S16" s="28">
        <v>4</v>
      </c>
      <c r="T16" s="28">
        <v>2</v>
      </c>
      <c r="U16" s="22">
        <v>13</v>
      </c>
      <c r="V16" s="28">
        <v>9</v>
      </c>
      <c r="W16" s="28">
        <v>7</v>
      </c>
      <c r="X16" s="28">
        <v>4</v>
      </c>
      <c r="Y16" s="22">
        <v>9</v>
      </c>
    </row>
    <row r="17" spans="1:25" ht="13.5">
      <c r="A17" s="6" t="s">
        <v>178</v>
      </c>
      <c r="B17" s="28">
        <v>107</v>
      </c>
      <c r="C17" s="28">
        <v>65</v>
      </c>
      <c r="D17" s="28">
        <v>61</v>
      </c>
      <c r="E17" s="22">
        <v>104</v>
      </c>
      <c r="F17" s="28">
        <v>116</v>
      </c>
      <c r="G17" s="28">
        <v>77</v>
      </c>
      <c r="H17" s="28">
        <v>57</v>
      </c>
      <c r="I17" s="22">
        <v>105</v>
      </c>
      <c r="J17" s="28">
        <v>104</v>
      </c>
      <c r="K17" s="28">
        <v>63</v>
      </c>
      <c r="L17" s="28">
        <v>58</v>
      </c>
      <c r="M17" s="22">
        <v>95</v>
      </c>
      <c r="N17" s="28">
        <v>94</v>
      </c>
      <c r="O17" s="28">
        <v>59</v>
      </c>
      <c r="P17" s="28">
        <v>55</v>
      </c>
      <c r="Q17" s="22">
        <v>71</v>
      </c>
      <c r="R17" s="28">
        <v>70</v>
      </c>
      <c r="S17" s="28">
        <v>64</v>
      </c>
      <c r="T17" s="28">
        <v>61</v>
      </c>
      <c r="U17" s="22">
        <v>116</v>
      </c>
      <c r="V17" s="28">
        <v>111</v>
      </c>
      <c r="W17" s="28">
        <v>69</v>
      </c>
      <c r="X17" s="28">
        <v>65</v>
      </c>
      <c r="Y17" s="22">
        <v>106</v>
      </c>
    </row>
    <row r="18" spans="1:25" ht="13.5">
      <c r="A18" s="6" t="s">
        <v>41</v>
      </c>
      <c r="B18" s="28">
        <v>72</v>
      </c>
      <c r="C18" s="28">
        <v>72</v>
      </c>
      <c r="D18" s="28"/>
      <c r="E18" s="22">
        <v>62</v>
      </c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42</v>
      </c>
      <c r="B19" s="28">
        <v>238</v>
      </c>
      <c r="C19" s="28">
        <v>207</v>
      </c>
      <c r="D19" s="28">
        <v>121</v>
      </c>
      <c r="E19" s="22">
        <v>156</v>
      </c>
      <c r="F19" s="28">
        <v>120</v>
      </c>
      <c r="G19" s="28">
        <v>44</v>
      </c>
      <c r="H19" s="28">
        <v>14</v>
      </c>
      <c r="I19" s="22">
        <v>15</v>
      </c>
      <c r="J19" s="28">
        <v>6</v>
      </c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>
        <v>96</v>
      </c>
    </row>
    <row r="20" spans="1:25" ht="13.5">
      <c r="A20" s="6" t="s">
        <v>81</v>
      </c>
      <c r="B20" s="28">
        <v>184</v>
      </c>
      <c r="C20" s="28">
        <v>107</v>
      </c>
      <c r="D20" s="28">
        <v>58</v>
      </c>
      <c r="E20" s="22"/>
      <c r="F20" s="28">
        <v>170</v>
      </c>
      <c r="G20" s="28">
        <v>92</v>
      </c>
      <c r="H20" s="28">
        <v>41</v>
      </c>
      <c r="I20" s="22"/>
      <c r="J20" s="28">
        <v>136</v>
      </c>
      <c r="K20" s="28">
        <v>79</v>
      </c>
      <c r="L20" s="28">
        <v>39</v>
      </c>
      <c r="M20" s="22"/>
      <c r="N20" s="28">
        <v>179</v>
      </c>
      <c r="O20" s="28">
        <v>99</v>
      </c>
      <c r="P20" s="28">
        <v>38</v>
      </c>
      <c r="Q20" s="22"/>
      <c r="R20" s="28">
        <v>243</v>
      </c>
      <c r="S20" s="28">
        <v>115</v>
      </c>
      <c r="T20" s="28">
        <v>51</v>
      </c>
      <c r="U20" s="22"/>
      <c r="V20" s="28">
        <v>200</v>
      </c>
      <c r="W20" s="28">
        <v>88</v>
      </c>
      <c r="X20" s="28">
        <v>45</v>
      </c>
      <c r="Y20" s="22"/>
    </row>
    <row r="21" spans="1:25" ht="13.5">
      <c r="A21" s="6" t="s">
        <v>186</v>
      </c>
      <c r="B21" s="28">
        <v>607</v>
      </c>
      <c r="C21" s="28">
        <v>456</v>
      </c>
      <c r="D21" s="28">
        <v>241</v>
      </c>
      <c r="E21" s="22">
        <v>609</v>
      </c>
      <c r="F21" s="28">
        <v>414</v>
      </c>
      <c r="G21" s="28">
        <v>219</v>
      </c>
      <c r="H21" s="28">
        <v>116</v>
      </c>
      <c r="I21" s="22">
        <v>314</v>
      </c>
      <c r="J21" s="28">
        <v>252</v>
      </c>
      <c r="K21" s="28">
        <v>145</v>
      </c>
      <c r="L21" s="28">
        <v>99</v>
      </c>
      <c r="M21" s="22">
        <v>330</v>
      </c>
      <c r="N21" s="28">
        <v>280</v>
      </c>
      <c r="O21" s="28">
        <v>164</v>
      </c>
      <c r="P21" s="28">
        <v>96</v>
      </c>
      <c r="Q21" s="22">
        <v>479</v>
      </c>
      <c r="R21" s="28">
        <v>322</v>
      </c>
      <c r="S21" s="28">
        <v>236</v>
      </c>
      <c r="T21" s="28">
        <v>115</v>
      </c>
      <c r="U21" s="22">
        <v>346</v>
      </c>
      <c r="V21" s="28">
        <v>321</v>
      </c>
      <c r="W21" s="28">
        <v>165</v>
      </c>
      <c r="X21" s="28">
        <v>114</v>
      </c>
      <c r="Y21" s="22">
        <v>478</v>
      </c>
    </row>
    <row r="22" spans="1:25" ht="13.5">
      <c r="A22" s="6" t="s">
        <v>188</v>
      </c>
      <c r="B22" s="28">
        <v>247</v>
      </c>
      <c r="C22" s="28">
        <v>168</v>
      </c>
      <c r="D22" s="28">
        <v>86</v>
      </c>
      <c r="E22" s="22">
        <v>301</v>
      </c>
      <c r="F22" s="28">
        <v>229</v>
      </c>
      <c r="G22" s="28">
        <v>157</v>
      </c>
      <c r="H22" s="28">
        <v>80</v>
      </c>
      <c r="I22" s="22">
        <v>323</v>
      </c>
      <c r="J22" s="28">
        <v>241</v>
      </c>
      <c r="K22" s="28">
        <v>161</v>
      </c>
      <c r="L22" s="28">
        <v>83</v>
      </c>
      <c r="M22" s="22">
        <v>410</v>
      </c>
      <c r="N22" s="28">
        <v>320</v>
      </c>
      <c r="O22" s="28">
        <v>222</v>
      </c>
      <c r="P22" s="28">
        <v>116</v>
      </c>
      <c r="Q22" s="22">
        <v>515</v>
      </c>
      <c r="R22" s="28">
        <v>389</v>
      </c>
      <c r="S22" s="28">
        <v>257</v>
      </c>
      <c r="T22" s="28">
        <v>125</v>
      </c>
      <c r="U22" s="22">
        <v>488</v>
      </c>
      <c r="V22" s="28">
        <v>366</v>
      </c>
      <c r="W22" s="28">
        <v>244</v>
      </c>
      <c r="X22" s="28">
        <v>124</v>
      </c>
      <c r="Y22" s="22">
        <v>432</v>
      </c>
    </row>
    <row r="23" spans="1:25" ht="13.5">
      <c r="A23" s="6" t="s">
        <v>81</v>
      </c>
      <c r="B23" s="28">
        <v>48</v>
      </c>
      <c r="C23" s="28">
        <v>33</v>
      </c>
      <c r="D23" s="28">
        <v>13</v>
      </c>
      <c r="E23" s="22"/>
      <c r="F23" s="28">
        <v>47</v>
      </c>
      <c r="G23" s="28">
        <v>19</v>
      </c>
      <c r="H23" s="28">
        <v>16</v>
      </c>
      <c r="I23" s="22"/>
      <c r="J23" s="28">
        <v>44</v>
      </c>
      <c r="K23" s="28">
        <v>46</v>
      </c>
      <c r="L23" s="28">
        <v>48</v>
      </c>
      <c r="M23" s="22"/>
      <c r="N23" s="28">
        <v>57</v>
      </c>
      <c r="O23" s="28">
        <v>30</v>
      </c>
      <c r="P23" s="28">
        <v>30</v>
      </c>
      <c r="Q23" s="22"/>
      <c r="R23" s="28">
        <v>118</v>
      </c>
      <c r="S23" s="28">
        <v>75</v>
      </c>
      <c r="T23" s="28">
        <v>31</v>
      </c>
      <c r="U23" s="22"/>
      <c r="V23" s="28">
        <v>192</v>
      </c>
      <c r="W23" s="28">
        <v>83</v>
      </c>
      <c r="X23" s="28">
        <v>55</v>
      </c>
      <c r="Y23" s="22"/>
    </row>
    <row r="24" spans="1:25" ht="13.5">
      <c r="A24" s="6" t="s">
        <v>192</v>
      </c>
      <c r="B24" s="28">
        <v>296</v>
      </c>
      <c r="C24" s="28">
        <v>202</v>
      </c>
      <c r="D24" s="28">
        <v>99</v>
      </c>
      <c r="E24" s="22">
        <v>460</v>
      </c>
      <c r="F24" s="28">
        <v>277</v>
      </c>
      <c r="G24" s="28">
        <v>242</v>
      </c>
      <c r="H24" s="28">
        <v>134</v>
      </c>
      <c r="I24" s="22">
        <v>424</v>
      </c>
      <c r="J24" s="28">
        <v>350</v>
      </c>
      <c r="K24" s="28">
        <v>307</v>
      </c>
      <c r="L24" s="28">
        <v>174</v>
      </c>
      <c r="M24" s="22">
        <v>679</v>
      </c>
      <c r="N24" s="28">
        <v>576</v>
      </c>
      <c r="O24" s="28">
        <v>362</v>
      </c>
      <c r="P24" s="28">
        <v>204</v>
      </c>
      <c r="Q24" s="22">
        <v>642</v>
      </c>
      <c r="R24" s="28">
        <v>508</v>
      </c>
      <c r="S24" s="28">
        <v>332</v>
      </c>
      <c r="T24" s="28">
        <v>156</v>
      </c>
      <c r="U24" s="22">
        <v>868</v>
      </c>
      <c r="V24" s="28">
        <v>559</v>
      </c>
      <c r="W24" s="28">
        <v>327</v>
      </c>
      <c r="X24" s="28">
        <v>179</v>
      </c>
      <c r="Y24" s="22">
        <v>919</v>
      </c>
    </row>
    <row r="25" spans="1:25" ht="14.25" thickBot="1">
      <c r="A25" s="25" t="s">
        <v>194</v>
      </c>
      <c r="B25" s="29">
        <v>1432</v>
      </c>
      <c r="C25" s="29">
        <v>702</v>
      </c>
      <c r="D25" s="29">
        <v>338</v>
      </c>
      <c r="E25" s="23">
        <v>-319</v>
      </c>
      <c r="F25" s="29">
        <v>-558</v>
      </c>
      <c r="G25" s="29">
        <v>-972</v>
      </c>
      <c r="H25" s="29">
        <v>-287</v>
      </c>
      <c r="I25" s="23">
        <v>-219</v>
      </c>
      <c r="J25" s="29">
        <v>342</v>
      </c>
      <c r="K25" s="29">
        <v>351</v>
      </c>
      <c r="L25" s="29">
        <v>500</v>
      </c>
      <c r="M25" s="23">
        <v>3608</v>
      </c>
      <c r="N25" s="29">
        <v>2675</v>
      </c>
      <c r="O25" s="29">
        <v>1637</v>
      </c>
      <c r="P25" s="29">
        <v>528</v>
      </c>
      <c r="Q25" s="23">
        <v>1544</v>
      </c>
      <c r="R25" s="29">
        <v>636</v>
      </c>
      <c r="S25" s="29">
        <v>-238</v>
      </c>
      <c r="T25" s="29">
        <v>-528</v>
      </c>
      <c r="U25" s="23">
        <v>1446</v>
      </c>
      <c r="V25" s="29">
        <v>3359</v>
      </c>
      <c r="W25" s="29">
        <v>2576</v>
      </c>
      <c r="X25" s="29">
        <v>1325</v>
      </c>
      <c r="Y25" s="23">
        <v>5339</v>
      </c>
    </row>
    <row r="26" spans="1:25" ht="14.25" thickTop="1">
      <c r="A26" s="6" t="s">
        <v>197</v>
      </c>
      <c r="B26" s="28">
        <v>29</v>
      </c>
      <c r="C26" s="28">
        <v>29</v>
      </c>
      <c r="D26" s="28">
        <v>29</v>
      </c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196</v>
      </c>
      <c r="B27" s="28">
        <v>66</v>
      </c>
      <c r="C27" s="28">
        <v>66</v>
      </c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>
        <v>11</v>
      </c>
    </row>
    <row r="28" spans="1:25" ht="13.5">
      <c r="A28" s="6" t="s">
        <v>201</v>
      </c>
      <c r="B28" s="28">
        <v>96</v>
      </c>
      <c r="C28" s="28">
        <v>96</v>
      </c>
      <c r="D28" s="28">
        <v>29</v>
      </c>
      <c r="E28" s="22">
        <v>387</v>
      </c>
      <c r="F28" s="28"/>
      <c r="G28" s="28"/>
      <c r="H28" s="28"/>
      <c r="I28" s="22">
        <v>64</v>
      </c>
      <c r="J28" s="28">
        <v>64</v>
      </c>
      <c r="K28" s="28"/>
      <c r="L28" s="28"/>
      <c r="M28" s="22">
        <v>33</v>
      </c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>
        <v>11</v>
      </c>
    </row>
    <row r="29" spans="1:25" ht="13.5">
      <c r="A29" s="6" t="s">
        <v>202</v>
      </c>
      <c r="B29" s="28">
        <v>61</v>
      </c>
      <c r="C29" s="28">
        <v>59</v>
      </c>
      <c r="D29" s="28">
        <v>26</v>
      </c>
      <c r="E29" s="22">
        <v>417</v>
      </c>
      <c r="F29" s="28">
        <v>244</v>
      </c>
      <c r="G29" s="28">
        <v>227</v>
      </c>
      <c r="H29" s="28">
        <v>26</v>
      </c>
      <c r="I29" s="22">
        <v>408</v>
      </c>
      <c r="J29" s="28">
        <v>140</v>
      </c>
      <c r="K29" s="28">
        <v>31</v>
      </c>
      <c r="L29" s="28">
        <v>18</v>
      </c>
      <c r="M29" s="22">
        <v>137</v>
      </c>
      <c r="N29" s="28">
        <v>67</v>
      </c>
      <c r="O29" s="28">
        <v>57</v>
      </c>
      <c r="P29" s="28">
        <v>17</v>
      </c>
      <c r="Q29" s="22">
        <v>88</v>
      </c>
      <c r="R29" s="28">
        <v>65</v>
      </c>
      <c r="S29" s="28">
        <v>52</v>
      </c>
      <c r="T29" s="28">
        <v>28</v>
      </c>
      <c r="U29" s="22">
        <v>268</v>
      </c>
      <c r="V29" s="28">
        <v>133</v>
      </c>
      <c r="W29" s="28">
        <v>87</v>
      </c>
      <c r="X29" s="28">
        <v>30</v>
      </c>
      <c r="Y29" s="22">
        <v>330</v>
      </c>
    </row>
    <row r="30" spans="1:25" ht="13.5">
      <c r="A30" s="6" t="s">
        <v>206</v>
      </c>
      <c r="B30" s="28"/>
      <c r="C30" s="28"/>
      <c r="D30" s="28"/>
      <c r="E30" s="22">
        <v>3788</v>
      </c>
      <c r="F30" s="28">
        <v>3081</v>
      </c>
      <c r="G30" s="28">
        <v>3081</v>
      </c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207</v>
      </c>
      <c r="B31" s="28"/>
      <c r="C31" s="28"/>
      <c r="D31" s="28"/>
      <c r="E31" s="22">
        <v>1293</v>
      </c>
      <c r="F31" s="28">
        <v>1276</v>
      </c>
      <c r="G31" s="28">
        <v>844</v>
      </c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203</v>
      </c>
      <c r="B32" s="28"/>
      <c r="C32" s="28">
        <v>8</v>
      </c>
      <c r="D32" s="28">
        <v>7</v>
      </c>
      <c r="E32" s="22"/>
      <c r="F32" s="28">
        <v>31</v>
      </c>
      <c r="G32" s="28">
        <v>110</v>
      </c>
      <c r="H32" s="28">
        <v>105</v>
      </c>
      <c r="I32" s="22">
        <v>54</v>
      </c>
      <c r="J32" s="28">
        <v>69</v>
      </c>
      <c r="K32" s="28">
        <v>64</v>
      </c>
      <c r="L32" s="28"/>
      <c r="M32" s="22">
        <v>114</v>
      </c>
      <c r="N32" s="28">
        <v>114</v>
      </c>
      <c r="O32" s="28">
        <v>175</v>
      </c>
      <c r="P32" s="28">
        <v>103</v>
      </c>
      <c r="Q32" s="22"/>
      <c r="R32" s="28"/>
      <c r="S32" s="28"/>
      <c r="T32" s="28"/>
      <c r="U32" s="22">
        <v>435</v>
      </c>
      <c r="V32" s="28">
        <v>367</v>
      </c>
      <c r="W32" s="28"/>
      <c r="X32" s="28"/>
      <c r="Y32" s="22">
        <v>15</v>
      </c>
    </row>
    <row r="33" spans="1:25" ht="13.5">
      <c r="A33" s="6" t="s">
        <v>204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>
        <v>22</v>
      </c>
      <c r="N33" s="28">
        <v>22</v>
      </c>
      <c r="O33" s="28">
        <v>22</v>
      </c>
      <c r="P33" s="28">
        <v>21</v>
      </c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208</v>
      </c>
      <c r="B34" s="28"/>
      <c r="C34" s="28"/>
      <c r="D34" s="28"/>
      <c r="E34" s="22">
        <v>192</v>
      </c>
      <c r="F34" s="28">
        <v>192</v>
      </c>
      <c r="G34" s="28">
        <v>192</v>
      </c>
      <c r="H34" s="28">
        <v>192</v>
      </c>
      <c r="I34" s="22"/>
      <c r="J34" s="28"/>
      <c r="K34" s="28"/>
      <c r="L34" s="28"/>
      <c r="M34" s="22">
        <v>332</v>
      </c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209</v>
      </c>
      <c r="B35" s="28">
        <v>61</v>
      </c>
      <c r="C35" s="28">
        <v>67</v>
      </c>
      <c r="D35" s="28">
        <v>34</v>
      </c>
      <c r="E35" s="22">
        <v>5692</v>
      </c>
      <c r="F35" s="28">
        <v>4825</v>
      </c>
      <c r="G35" s="28">
        <v>4456</v>
      </c>
      <c r="H35" s="28">
        <v>324</v>
      </c>
      <c r="I35" s="22">
        <v>462</v>
      </c>
      <c r="J35" s="28">
        <v>210</v>
      </c>
      <c r="K35" s="28">
        <v>96</v>
      </c>
      <c r="L35" s="28">
        <v>18</v>
      </c>
      <c r="M35" s="22">
        <v>697</v>
      </c>
      <c r="N35" s="28">
        <v>294</v>
      </c>
      <c r="O35" s="28">
        <v>344</v>
      </c>
      <c r="P35" s="28">
        <v>231</v>
      </c>
      <c r="Q35" s="22">
        <v>88</v>
      </c>
      <c r="R35" s="28">
        <v>65</v>
      </c>
      <c r="S35" s="28">
        <v>52</v>
      </c>
      <c r="T35" s="28">
        <v>28</v>
      </c>
      <c r="U35" s="22">
        <v>703</v>
      </c>
      <c r="V35" s="28">
        <v>500</v>
      </c>
      <c r="W35" s="28">
        <v>87</v>
      </c>
      <c r="X35" s="28">
        <v>30</v>
      </c>
      <c r="Y35" s="22">
        <v>346</v>
      </c>
    </row>
    <row r="36" spans="1:25" ht="13.5">
      <c r="A36" s="7" t="s">
        <v>210</v>
      </c>
      <c r="B36" s="28">
        <v>1467</v>
      </c>
      <c r="C36" s="28">
        <v>730</v>
      </c>
      <c r="D36" s="28">
        <v>333</v>
      </c>
      <c r="E36" s="22">
        <v>-5624</v>
      </c>
      <c r="F36" s="28">
        <v>-5384</v>
      </c>
      <c r="G36" s="28">
        <v>-5429</v>
      </c>
      <c r="H36" s="28">
        <v>-611</v>
      </c>
      <c r="I36" s="22">
        <v>-617</v>
      </c>
      <c r="J36" s="28">
        <v>196</v>
      </c>
      <c r="K36" s="28">
        <v>255</v>
      </c>
      <c r="L36" s="28">
        <v>481</v>
      </c>
      <c r="M36" s="22">
        <v>2944</v>
      </c>
      <c r="N36" s="28">
        <v>2380</v>
      </c>
      <c r="O36" s="28">
        <v>1292</v>
      </c>
      <c r="P36" s="28">
        <v>296</v>
      </c>
      <c r="Q36" s="22">
        <v>1456</v>
      </c>
      <c r="R36" s="28">
        <v>571</v>
      </c>
      <c r="S36" s="28">
        <v>-290</v>
      </c>
      <c r="T36" s="28">
        <v>-557</v>
      </c>
      <c r="U36" s="22">
        <v>742</v>
      </c>
      <c r="V36" s="28">
        <v>2858</v>
      </c>
      <c r="W36" s="28">
        <v>2489</v>
      </c>
      <c r="X36" s="28">
        <v>1294</v>
      </c>
      <c r="Y36" s="22">
        <v>5004</v>
      </c>
    </row>
    <row r="37" spans="1:25" ht="13.5">
      <c r="A37" s="7" t="s">
        <v>213</v>
      </c>
      <c r="B37" s="28">
        <v>215</v>
      </c>
      <c r="C37" s="28">
        <v>168</v>
      </c>
      <c r="D37" s="28">
        <v>21</v>
      </c>
      <c r="E37" s="22">
        <v>2803</v>
      </c>
      <c r="F37" s="28">
        <v>2717</v>
      </c>
      <c r="G37" s="28">
        <v>2676</v>
      </c>
      <c r="H37" s="28">
        <v>-200</v>
      </c>
      <c r="I37" s="22">
        <v>-30</v>
      </c>
      <c r="J37" s="28">
        <v>219</v>
      </c>
      <c r="K37" s="28">
        <v>105</v>
      </c>
      <c r="L37" s="28">
        <v>204</v>
      </c>
      <c r="M37" s="22">
        <v>1189</v>
      </c>
      <c r="N37" s="28">
        <v>1028</v>
      </c>
      <c r="O37" s="28">
        <v>583</v>
      </c>
      <c r="P37" s="28">
        <v>196</v>
      </c>
      <c r="Q37" s="22">
        <v>539</v>
      </c>
      <c r="R37" s="28">
        <v>276</v>
      </c>
      <c r="S37" s="28">
        <v>-92</v>
      </c>
      <c r="T37" s="28">
        <v>-238</v>
      </c>
      <c r="U37" s="22">
        <v>355</v>
      </c>
      <c r="V37" s="28">
        <v>1028</v>
      </c>
      <c r="W37" s="28">
        <v>910</v>
      </c>
      <c r="X37" s="28">
        <v>462</v>
      </c>
      <c r="Y37" s="22">
        <v>1708</v>
      </c>
    </row>
    <row r="38" spans="1:25" ht="13.5">
      <c r="A38" s="7" t="s">
        <v>43</v>
      </c>
      <c r="B38" s="28">
        <v>1251</v>
      </c>
      <c r="C38" s="28">
        <v>561</v>
      </c>
      <c r="D38" s="28">
        <v>311</v>
      </c>
      <c r="E38" s="22">
        <v>-8427</v>
      </c>
      <c r="F38" s="28">
        <v>-8102</v>
      </c>
      <c r="G38" s="28">
        <v>-8105</v>
      </c>
      <c r="H38" s="28">
        <v>-410</v>
      </c>
      <c r="I38" s="22">
        <v>-587</v>
      </c>
      <c r="J38" s="28">
        <v>-22</v>
      </c>
      <c r="K38" s="28">
        <v>150</v>
      </c>
      <c r="L38" s="28">
        <v>277</v>
      </c>
      <c r="M38" s="22">
        <v>1754</v>
      </c>
      <c r="N38" s="28">
        <v>1352</v>
      </c>
      <c r="O38" s="28">
        <v>708</v>
      </c>
      <c r="P38" s="28">
        <v>99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7" t="s">
        <v>44</v>
      </c>
      <c r="B39" s="28">
        <v>121</v>
      </c>
      <c r="C39" s="28">
        <v>102</v>
      </c>
      <c r="D39" s="28">
        <v>6</v>
      </c>
      <c r="E39" s="22">
        <v>85</v>
      </c>
      <c r="F39" s="28">
        <v>47</v>
      </c>
      <c r="G39" s="28">
        <v>44</v>
      </c>
      <c r="H39" s="28">
        <v>2</v>
      </c>
      <c r="I39" s="22">
        <v>65</v>
      </c>
      <c r="J39" s="28">
        <v>69</v>
      </c>
      <c r="K39" s="28">
        <v>48</v>
      </c>
      <c r="L39" s="28">
        <v>5</v>
      </c>
      <c r="M39" s="22">
        <v>87</v>
      </c>
      <c r="N39" s="28">
        <v>31</v>
      </c>
      <c r="O39" s="28">
        <v>14</v>
      </c>
      <c r="P39" s="28">
        <v>-6</v>
      </c>
      <c r="Q39" s="22">
        <v>88</v>
      </c>
      <c r="R39" s="28">
        <v>60</v>
      </c>
      <c r="S39" s="28">
        <v>50</v>
      </c>
      <c r="T39" s="28">
        <v>33</v>
      </c>
      <c r="U39" s="22">
        <v>212</v>
      </c>
      <c r="V39" s="28">
        <v>220</v>
      </c>
      <c r="W39" s="28">
        <v>183</v>
      </c>
      <c r="X39" s="28">
        <v>108</v>
      </c>
      <c r="Y39" s="22">
        <v>18</v>
      </c>
    </row>
    <row r="40" spans="1:25" ht="14.25" thickBot="1">
      <c r="A40" s="7" t="s">
        <v>214</v>
      </c>
      <c r="B40" s="28">
        <v>1129</v>
      </c>
      <c r="C40" s="28">
        <v>458</v>
      </c>
      <c r="D40" s="28">
        <v>304</v>
      </c>
      <c r="E40" s="22">
        <v>-8512</v>
      </c>
      <c r="F40" s="28">
        <v>-8149</v>
      </c>
      <c r="G40" s="28">
        <v>-8150</v>
      </c>
      <c r="H40" s="28">
        <v>-413</v>
      </c>
      <c r="I40" s="22">
        <v>-652</v>
      </c>
      <c r="J40" s="28">
        <v>-92</v>
      </c>
      <c r="K40" s="28">
        <v>102</v>
      </c>
      <c r="L40" s="28">
        <v>271</v>
      </c>
      <c r="M40" s="22">
        <v>1666</v>
      </c>
      <c r="N40" s="28">
        <v>1320</v>
      </c>
      <c r="O40" s="28">
        <v>694</v>
      </c>
      <c r="P40" s="28">
        <v>106</v>
      </c>
      <c r="Q40" s="22">
        <v>827</v>
      </c>
      <c r="R40" s="28">
        <v>235</v>
      </c>
      <c r="S40" s="28">
        <v>-248</v>
      </c>
      <c r="T40" s="28">
        <v>-351</v>
      </c>
      <c r="U40" s="22">
        <v>174</v>
      </c>
      <c r="V40" s="28">
        <v>1609</v>
      </c>
      <c r="W40" s="28">
        <v>1395</v>
      </c>
      <c r="X40" s="28">
        <v>723</v>
      </c>
      <c r="Y40" s="22">
        <v>3277</v>
      </c>
    </row>
    <row r="41" spans="1:25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3" ht="13.5">
      <c r="A43" s="20" t="s">
        <v>158</v>
      </c>
    </row>
    <row r="44" ht="13.5">
      <c r="A44" s="20" t="s">
        <v>159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154</v>
      </c>
      <c r="B2" s="14">
        <v>4047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155</v>
      </c>
      <c r="B3" s="1" t="s">
        <v>156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46</v>
      </c>
      <c r="B4" s="15" t="str">
        <f>HYPERLINK("http://www.kabupro.jp/mark/20131114/S1000HT3.htm","四半期報告書")</f>
        <v>四半期報告書</v>
      </c>
      <c r="C4" s="15" t="str">
        <f>HYPERLINK("http://www.kabupro.jp/mark/20130627/S000DT4S.htm","有価証券報告書")</f>
        <v>有価証券報告書</v>
      </c>
      <c r="D4" s="15" t="str">
        <f>HYPERLINK("http://www.kabupro.jp/mark/20131114/S1000HT3.htm","四半期報告書")</f>
        <v>四半期報告書</v>
      </c>
      <c r="E4" s="15" t="str">
        <f>HYPERLINK("http://www.kabupro.jp/mark/20130627/S000DT4S.htm","有価証券報告書")</f>
        <v>有価証券報告書</v>
      </c>
      <c r="F4" s="15" t="str">
        <f>HYPERLINK("http://www.kabupro.jp/mark/20121114/S000CBCA.htm","四半期報告書")</f>
        <v>四半期報告書</v>
      </c>
      <c r="G4" s="15" t="str">
        <f>HYPERLINK("http://www.kabupro.jp/mark/20120628/S000B9B4.htm","有価証券報告書")</f>
        <v>有価証券報告書</v>
      </c>
      <c r="H4" s="15" t="str">
        <f>HYPERLINK("http://www.kabupro.jp/mark/20110210/S0007PPV.htm","四半期報告書")</f>
        <v>四半期報告書</v>
      </c>
      <c r="I4" s="15" t="str">
        <f>HYPERLINK("http://www.kabupro.jp/mark/20111114/S0009R4T.htm","四半期報告書")</f>
        <v>四半期報告書</v>
      </c>
      <c r="J4" s="15" t="str">
        <f>HYPERLINK("http://www.kabupro.jp/mark/20100813/S0006LRG.htm","四半期報告書")</f>
        <v>四半期報告書</v>
      </c>
      <c r="K4" s="15" t="str">
        <f>HYPERLINK("http://www.kabupro.jp/mark/20110629/S0008MOA.htm","有価証券報告書")</f>
        <v>有価証券報告書</v>
      </c>
      <c r="L4" s="15" t="str">
        <f>HYPERLINK("http://www.kabupro.jp/mark/20110210/S0007PPV.htm","四半期報告書")</f>
        <v>四半期報告書</v>
      </c>
      <c r="M4" s="15" t="str">
        <f>HYPERLINK("http://www.kabupro.jp/mark/20101112/S00075E6.htm","四半期報告書")</f>
        <v>四半期報告書</v>
      </c>
      <c r="N4" s="15" t="str">
        <f>HYPERLINK("http://www.kabupro.jp/mark/20100813/S0006LRG.htm","四半期報告書")</f>
        <v>四半期報告書</v>
      </c>
      <c r="O4" s="15" t="str">
        <f>HYPERLINK("http://www.kabupro.jp/mark/20090626/S0003DKY.htm","有価証券報告書")</f>
        <v>有価証券報告書</v>
      </c>
      <c r="P4" s="15" t="str">
        <f>HYPERLINK("http://www.kabupro.jp/mark/20100212/S00054VI.htm","四半期報告書")</f>
        <v>四半期報告書</v>
      </c>
      <c r="Q4" s="15" t="str">
        <f>HYPERLINK("http://www.kabupro.jp/mark/20091113/S0004JG2.htm","四半期報告書")</f>
        <v>四半期報告書</v>
      </c>
      <c r="R4" s="15" t="str">
        <f>HYPERLINK("http://www.kabupro.jp/mark/20090814/S0003ZGA.htm","四半期報告書")</f>
        <v>四半期報告書</v>
      </c>
      <c r="S4" s="15" t="str">
        <f>HYPERLINK("http://www.kabupro.jp/mark/20090626/S0003DKY.htm","有価証券報告書")</f>
        <v>有価証券報告書</v>
      </c>
    </row>
    <row r="5" spans="1:19" ht="14.25" thickBot="1">
      <c r="A5" s="11" t="s">
        <v>47</v>
      </c>
      <c r="B5" s="1" t="s">
        <v>219</v>
      </c>
      <c r="C5" s="1" t="s">
        <v>53</v>
      </c>
      <c r="D5" s="1" t="s">
        <v>219</v>
      </c>
      <c r="E5" s="1" t="s">
        <v>53</v>
      </c>
      <c r="F5" s="1" t="s">
        <v>225</v>
      </c>
      <c r="G5" s="1" t="s">
        <v>57</v>
      </c>
      <c r="H5" s="1" t="s">
        <v>235</v>
      </c>
      <c r="I5" s="1" t="s">
        <v>231</v>
      </c>
      <c r="J5" s="1" t="s">
        <v>239</v>
      </c>
      <c r="K5" s="1" t="s">
        <v>59</v>
      </c>
      <c r="L5" s="1" t="s">
        <v>235</v>
      </c>
      <c r="M5" s="1" t="s">
        <v>237</v>
      </c>
      <c r="N5" s="1" t="s">
        <v>239</v>
      </c>
      <c r="O5" s="1" t="s">
        <v>61</v>
      </c>
      <c r="P5" s="1" t="s">
        <v>241</v>
      </c>
      <c r="Q5" s="1" t="s">
        <v>243</v>
      </c>
      <c r="R5" s="1" t="s">
        <v>245</v>
      </c>
      <c r="S5" s="1" t="s">
        <v>61</v>
      </c>
    </row>
    <row r="6" spans="1:19" ht="15" thickBot="1" thickTop="1">
      <c r="A6" s="10" t="s">
        <v>48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49</v>
      </c>
      <c r="B7" s="14" t="s">
        <v>5</v>
      </c>
      <c r="C7" s="16" t="s">
        <v>54</v>
      </c>
      <c r="D7" s="14" t="s">
        <v>5</v>
      </c>
      <c r="E7" s="16" t="s">
        <v>54</v>
      </c>
      <c r="F7" s="14" t="s">
        <v>5</v>
      </c>
      <c r="G7" s="16" t="s">
        <v>54</v>
      </c>
      <c r="H7" s="14" t="s">
        <v>5</v>
      </c>
      <c r="I7" s="14" t="s">
        <v>5</v>
      </c>
      <c r="J7" s="14" t="s">
        <v>5</v>
      </c>
      <c r="K7" s="16" t="s">
        <v>54</v>
      </c>
      <c r="L7" s="14" t="s">
        <v>5</v>
      </c>
      <c r="M7" s="14" t="s">
        <v>5</v>
      </c>
      <c r="N7" s="14" t="s">
        <v>5</v>
      </c>
      <c r="O7" s="16" t="s">
        <v>54</v>
      </c>
      <c r="P7" s="14" t="s">
        <v>5</v>
      </c>
      <c r="Q7" s="14" t="s">
        <v>5</v>
      </c>
      <c r="R7" s="14" t="s">
        <v>5</v>
      </c>
      <c r="S7" s="16" t="s">
        <v>54</v>
      </c>
    </row>
    <row r="8" spans="1:19" ht="13.5">
      <c r="A8" s="13" t="s">
        <v>50</v>
      </c>
      <c r="B8" s="1" t="s">
        <v>6</v>
      </c>
      <c r="C8" s="17" t="s">
        <v>160</v>
      </c>
      <c r="D8" s="1" t="s">
        <v>160</v>
      </c>
      <c r="E8" s="17" t="s">
        <v>161</v>
      </c>
      <c r="F8" s="1" t="s">
        <v>161</v>
      </c>
      <c r="G8" s="17" t="s">
        <v>162</v>
      </c>
      <c r="H8" s="1" t="s">
        <v>162</v>
      </c>
      <c r="I8" s="1" t="s">
        <v>162</v>
      </c>
      <c r="J8" s="1" t="s">
        <v>162</v>
      </c>
      <c r="K8" s="17" t="s">
        <v>163</v>
      </c>
      <c r="L8" s="1" t="s">
        <v>163</v>
      </c>
      <c r="M8" s="1" t="s">
        <v>163</v>
      </c>
      <c r="N8" s="1" t="s">
        <v>163</v>
      </c>
      <c r="O8" s="17" t="s">
        <v>164</v>
      </c>
      <c r="P8" s="1" t="s">
        <v>164</v>
      </c>
      <c r="Q8" s="1" t="s">
        <v>164</v>
      </c>
      <c r="R8" s="1" t="s">
        <v>164</v>
      </c>
      <c r="S8" s="17" t="s">
        <v>165</v>
      </c>
    </row>
    <row r="9" spans="1:19" ht="13.5">
      <c r="A9" s="13" t="s">
        <v>51</v>
      </c>
      <c r="B9" s="1" t="s">
        <v>220</v>
      </c>
      <c r="C9" s="17" t="s">
        <v>55</v>
      </c>
      <c r="D9" s="1" t="s">
        <v>226</v>
      </c>
      <c r="E9" s="17" t="s">
        <v>56</v>
      </c>
      <c r="F9" s="1" t="s">
        <v>232</v>
      </c>
      <c r="G9" s="17" t="s">
        <v>58</v>
      </c>
      <c r="H9" s="1" t="s">
        <v>236</v>
      </c>
      <c r="I9" s="1" t="s">
        <v>238</v>
      </c>
      <c r="J9" s="1" t="s">
        <v>240</v>
      </c>
      <c r="K9" s="17" t="s">
        <v>60</v>
      </c>
      <c r="L9" s="1" t="s">
        <v>242</v>
      </c>
      <c r="M9" s="1" t="s">
        <v>244</v>
      </c>
      <c r="N9" s="1" t="s">
        <v>246</v>
      </c>
      <c r="O9" s="17" t="s">
        <v>62</v>
      </c>
      <c r="P9" s="1" t="s">
        <v>248</v>
      </c>
      <c r="Q9" s="1" t="s">
        <v>250</v>
      </c>
      <c r="R9" s="1" t="s">
        <v>252</v>
      </c>
      <c r="S9" s="17" t="s">
        <v>63</v>
      </c>
    </row>
    <row r="10" spans="1:19" ht="14.25" thickBot="1">
      <c r="A10" s="13" t="s">
        <v>52</v>
      </c>
      <c r="B10" s="1" t="s">
        <v>65</v>
      </c>
      <c r="C10" s="17" t="s">
        <v>65</v>
      </c>
      <c r="D10" s="1" t="s">
        <v>65</v>
      </c>
      <c r="E10" s="17" t="s">
        <v>65</v>
      </c>
      <c r="F10" s="1" t="s">
        <v>65</v>
      </c>
      <c r="G10" s="17" t="s">
        <v>65</v>
      </c>
      <c r="H10" s="1" t="s">
        <v>65</v>
      </c>
      <c r="I10" s="1" t="s">
        <v>65</v>
      </c>
      <c r="J10" s="1" t="s">
        <v>65</v>
      </c>
      <c r="K10" s="17" t="s">
        <v>65</v>
      </c>
      <c r="L10" s="1" t="s">
        <v>65</v>
      </c>
      <c r="M10" s="1" t="s">
        <v>65</v>
      </c>
      <c r="N10" s="1" t="s">
        <v>65</v>
      </c>
      <c r="O10" s="17" t="s">
        <v>65</v>
      </c>
      <c r="P10" s="1" t="s">
        <v>65</v>
      </c>
      <c r="Q10" s="1" t="s">
        <v>65</v>
      </c>
      <c r="R10" s="1" t="s">
        <v>65</v>
      </c>
      <c r="S10" s="17" t="s">
        <v>65</v>
      </c>
    </row>
    <row r="11" spans="1:19" ht="14.25" thickTop="1">
      <c r="A11" s="30" t="s">
        <v>210</v>
      </c>
      <c r="B11" s="27">
        <v>730</v>
      </c>
      <c r="C11" s="21">
        <v>-5624</v>
      </c>
      <c r="D11" s="27">
        <v>-5429</v>
      </c>
      <c r="E11" s="21">
        <v>-617</v>
      </c>
      <c r="F11" s="27">
        <v>255</v>
      </c>
      <c r="G11" s="21">
        <v>2944</v>
      </c>
      <c r="H11" s="27">
        <v>2380</v>
      </c>
      <c r="I11" s="27">
        <v>1292</v>
      </c>
      <c r="J11" s="27">
        <v>296</v>
      </c>
      <c r="K11" s="21">
        <v>1456</v>
      </c>
      <c r="L11" s="27">
        <v>571</v>
      </c>
      <c r="M11" s="27">
        <v>-290</v>
      </c>
      <c r="N11" s="27">
        <v>-557</v>
      </c>
      <c r="O11" s="21">
        <v>742</v>
      </c>
      <c r="P11" s="27">
        <v>2858</v>
      </c>
      <c r="Q11" s="27">
        <v>2489</v>
      </c>
      <c r="R11" s="27">
        <v>1294</v>
      </c>
      <c r="S11" s="21">
        <v>5004</v>
      </c>
    </row>
    <row r="12" spans="1:19" ht="13.5">
      <c r="A12" s="6" t="s">
        <v>7</v>
      </c>
      <c r="B12" s="28">
        <v>1626</v>
      </c>
      <c r="C12" s="22">
        <v>3986</v>
      </c>
      <c r="D12" s="28">
        <v>2009</v>
      </c>
      <c r="E12" s="22">
        <v>4820</v>
      </c>
      <c r="F12" s="28">
        <v>2345</v>
      </c>
      <c r="G12" s="22">
        <v>5150</v>
      </c>
      <c r="H12" s="28">
        <v>3819</v>
      </c>
      <c r="I12" s="28">
        <v>2495</v>
      </c>
      <c r="J12" s="28">
        <v>1221</v>
      </c>
      <c r="K12" s="22">
        <v>5622</v>
      </c>
      <c r="L12" s="28">
        <v>4097</v>
      </c>
      <c r="M12" s="28">
        <v>2604</v>
      </c>
      <c r="N12" s="28">
        <v>1262</v>
      </c>
      <c r="O12" s="22">
        <v>5943</v>
      </c>
      <c r="P12" s="28">
        <v>4302</v>
      </c>
      <c r="Q12" s="28">
        <v>2758</v>
      </c>
      <c r="R12" s="28">
        <v>1341</v>
      </c>
      <c r="S12" s="22">
        <v>5079</v>
      </c>
    </row>
    <row r="13" spans="1:19" ht="13.5">
      <c r="A13" s="6" t="s">
        <v>206</v>
      </c>
      <c r="B13" s="28"/>
      <c r="C13" s="22">
        <v>3788</v>
      </c>
      <c r="D13" s="28">
        <v>3081</v>
      </c>
      <c r="E13" s="22"/>
      <c r="F13" s="28"/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8</v>
      </c>
      <c r="B14" s="28">
        <v>-69</v>
      </c>
      <c r="C14" s="22">
        <v>-113</v>
      </c>
      <c r="D14" s="28">
        <v>-82</v>
      </c>
      <c r="E14" s="22">
        <v>-114</v>
      </c>
      <c r="F14" s="28">
        <v>-66</v>
      </c>
      <c r="G14" s="22">
        <v>-106</v>
      </c>
      <c r="H14" s="28">
        <v>-101</v>
      </c>
      <c r="I14" s="28">
        <v>-64</v>
      </c>
      <c r="J14" s="28">
        <v>-58</v>
      </c>
      <c r="K14" s="22"/>
      <c r="L14" s="28">
        <v>-78</v>
      </c>
      <c r="M14" s="28">
        <v>-69</v>
      </c>
      <c r="N14" s="28">
        <v>-64</v>
      </c>
      <c r="O14" s="22"/>
      <c r="P14" s="28">
        <v>-120</v>
      </c>
      <c r="Q14" s="28">
        <v>-77</v>
      </c>
      <c r="R14" s="28">
        <v>-69</v>
      </c>
      <c r="S14" s="22"/>
    </row>
    <row r="15" spans="1:19" ht="13.5">
      <c r="A15" s="6" t="s">
        <v>198</v>
      </c>
      <c r="B15" s="28"/>
      <c r="C15" s="22">
        <v>-293</v>
      </c>
      <c r="D15" s="28"/>
      <c r="E15" s="22"/>
      <c r="F15" s="28"/>
      <c r="G15" s="22"/>
      <c r="H15" s="28"/>
      <c r="I15" s="28"/>
      <c r="J15" s="28"/>
      <c r="K15" s="22"/>
      <c r="L15" s="28"/>
      <c r="M15" s="28"/>
      <c r="N15" s="28"/>
      <c r="O15" s="22"/>
      <c r="P15" s="28"/>
      <c r="Q15" s="28"/>
      <c r="R15" s="28"/>
      <c r="S15" s="22"/>
    </row>
    <row r="16" spans="1:19" ht="13.5">
      <c r="A16" s="6" t="s">
        <v>9</v>
      </c>
      <c r="B16" s="28"/>
      <c r="C16" s="22"/>
      <c r="D16" s="28"/>
      <c r="E16" s="22"/>
      <c r="F16" s="28"/>
      <c r="G16" s="22"/>
      <c r="H16" s="28"/>
      <c r="I16" s="28"/>
      <c r="J16" s="28"/>
      <c r="K16" s="22">
        <v>-100</v>
      </c>
      <c r="L16" s="28"/>
      <c r="M16" s="28">
        <v>-50</v>
      </c>
      <c r="N16" s="28"/>
      <c r="O16" s="22"/>
      <c r="P16" s="28"/>
      <c r="Q16" s="28"/>
      <c r="R16" s="28"/>
      <c r="S16" s="22"/>
    </row>
    <row r="17" spans="1:19" ht="13.5">
      <c r="A17" s="6" t="s">
        <v>188</v>
      </c>
      <c r="B17" s="28">
        <v>168</v>
      </c>
      <c r="C17" s="22">
        <v>301</v>
      </c>
      <c r="D17" s="28">
        <v>157</v>
      </c>
      <c r="E17" s="22">
        <v>323</v>
      </c>
      <c r="F17" s="28">
        <v>161</v>
      </c>
      <c r="G17" s="22">
        <v>410</v>
      </c>
      <c r="H17" s="28">
        <v>320</v>
      </c>
      <c r="I17" s="28">
        <v>222</v>
      </c>
      <c r="J17" s="28">
        <v>116</v>
      </c>
      <c r="K17" s="22">
        <v>515</v>
      </c>
      <c r="L17" s="28">
        <v>389</v>
      </c>
      <c r="M17" s="28">
        <v>257</v>
      </c>
      <c r="N17" s="28">
        <v>125</v>
      </c>
      <c r="O17" s="22">
        <v>488</v>
      </c>
      <c r="P17" s="28">
        <v>366</v>
      </c>
      <c r="Q17" s="28">
        <v>244</v>
      </c>
      <c r="R17" s="28">
        <v>124</v>
      </c>
      <c r="S17" s="22">
        <v>432</v>
      </c>
    </row>
    <row r="18" spans="1:19" ht="13.5">
      <c r="A18" s="6" t="s">
        <v>10</v>
      </c>
      <c r="B18" s="28">
        <v>-29</v>
      </c>
      <c r="C18" s="22"/>
      <c r="D18" s="28"/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202</v>
      </c>
      <c r="B19" s="28">
        <v>59</v>
      </c>
      <c r="C19" s="22">
        <v>417</v>
      </c>
      <c r="D19" s="28">
        <v>227</v>
      </c>
      <c r="E19" s="22">
        <v>408</v>
      </c>
      <c r="F19" s="28">
        <v>31</v>
      </c>
      <c r="G19" s="22">
        <v>137</v>
      </c>
      <c r="H19" s="28">
        <v>67</v>
      </c>
      <c r="I19" s="28">
        <v>57</v>
      </c>
      <c r="J19" s="28">
        <v>17</v>
      </c>
      <c r="K19" s="22">
        <v>88</v>
      </c>
      <c r="L19" s="28">
        <v>65</v>
      </c>
      <c r="M19" s="28">
        <v>52</v>
      </c>
      <c r="N19" s="28">
        <v>28</v>
      </c>
      <c r="O19" s="22">
        <v>268</v>
      </c>
      <c r="P19" s="28">
        <v>133</v>
      </c>
      <c r="Q19" s="28">
        <v>87</v>
      </c>
      <c r="R19" s="28">
        <v>30</v>
      </c>
      <c r="S19" s="22">
        <v>330</v>
      </c>
    </row>
    <row r="20" spans="1:19" ht="13.5">
      <c r="A20" s="6" t="s">
        <v>11</v>
      </c>
      <c r="B20" s="28">
        <v>-66</v>
      </c>
      <c r="C20" s="22"/>
      <c r="D20" s="28">
        <v>-1</v>
      </c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207</v>
      </c>
      <c r="B21" s="28"/>
      <c r="C21" s="22">
        <v>904</v>
      </c>
      <c r="D21" s="28">
        <v>844</v>
      </c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12</v>
      </c>
      <c r="B22" s="28">
        <v>194</v>
      </c>
      <c r="C22" s="22">
        <v>-312</v>
      </c>
      <c r="D22" s="28">
        <v>1290</v>
      </c>
      <c r="E22" s="22">
        <v>1480</v>
      </c>
      <c r="F22" s="28">
        <v>2494</v>
      </c>
      <c r="G22" s="22">
        <v>121</v>
      </c>
      <c r="H22" s="28">
        <v>-534</v>
      </c>
      <c r="I22" s="28">
        <v>-313</v>
      </c>
      <c r="J22" s="28">
        <v>121</v>
      </c>
      <c r="K22" s="22">
        <v>-3632</v>
      </c>
      <c r="L22" s="28">
        <v>-2960</v>
      </c>
      <c r="M22" s="28">
        <v>-2313</v>
      </c>
      <c r="N22" s="28">
        <v>-846</v>
      </c>
      <c r="O22" s="22">
        <v>4372</v>
      </c>
      <c r="P22" s="28">
        <v>1084</v>
      </c>
      <c r="Q22" s="28">
        <v>365</v>
      </c>
      <c r="R22" s="28">
        <v>-234</v>
      </c>
      <c r="S22" s="22">
        <v>651</v>
      </c>
    </row>
    <row r="23" spans="1:19" ht="13.5">
      <c r="A23" s="6" t="s">
        <v>13</v>
      </c>
      <c r="B23" s="28">
        <v>492</v>
      </c>
      <c r="C23" s="22">
        <v>397</v>
      </c>
      <c r="D23" s="28">
        <v>-8</v>
      </c>
      <c r="E23" s="22">
        <v>-1057</v>
      </c>
      <c r="F23" s="28">
        <v>-988</v>
      </c>
      <c r="G23" s="22">
        <v>-59</v>
      </c>
      <c r="H23" s="28">
        <v>-672</v>
      </c>
      <c r="I23" s="28">
        <v>456</v>
      </c>
      <c r="J23" s="28">
        <v>-29</v>
      </c>
      <c r="K23" s="22">
        <v>3099</v>
      </c>
      <c r="L23" s="28">
        <v>2258</v>
      </c>
      <c r="M23" s="28">
        <v>2730</v>
      </c>
      <c r="N23" s="28">
        <v>1285</v>
      </c>
      <c r="O23" s="22">
        <v>-2513</v>
      </c>
      <c r="P23" s="28">
        <v>-1709</v>
      </c>
      <c r="Q23" s="28">
        <v>-350</v>
      </c>
      <c r="R23" s="28">
        <v>-490</v>
      </c>
      <c r="S23" s="22">
        <v>-253</v>
      </c>
    </row>
    <row r="24" spans="1:19" ht="13.5">
      <c r="A24" s="6" t="s">
        <v>14</v>
      </c>
      <c r="B24" s="28">
        <v>261</v>
      </c>
      <c r="C24" s="22">
        <v>-1488</v>
      </c>
      <c r="D24" s="28">
        <v>-588</v>
      </c>
      <c r="E24" s="22">
        <v>516</v>
      </c>
      <c r="F24" s="28">
        <v>522</v>
      </c>
      <c r="G24" s="22">
        <v>232</v>
      </c>
      <c r="H24" s="28">
        <v>706</v>
      </c>
      <c r="I24" s="28">
        <v>-39</v>
      </c>
      <c r="J24" s="28">
        <v>348</v>
      </c>
      <c r="K24" s="22">
        <v>-1241</v>
      </c>
      <c r="L24" s="28">
        <v>-1281</v>
      </c>
      <c r="M24" s="28">
        <v>-2482</v>
      </c>
      <c r="N24" s="28">
        <v>-1584</v>
      </c>
      <c r="O24" s="22">
        <v>-332</v>
      </c>
      <c r="P24" s="28">
        <v>597</v>
      </c>
      <c r="Q24" s="28">
        <v>-225</v>
      </c>
      <c r="R24" s="28">
        <v>324</v>
      </c>
      <c r="S24" s="22">
        <v>564</v>
      </c>
    </row>
    <row r="25" spans="1:19" ht="13.5">
      <c r="A25" s="6" t="s">
        <v>15</v>
      </c>
      <c r="B25" s="28">
        <v>-55</v>
      </c>
      <c r="C25" s="22">
        <v>180</v>
      </c>
      <c r="D25" s="28">
        <v>24</v>
      </c>
      <c r="E25" s="22">
        <v>-153</v>
      </c>
      <c r="F25" s="28">
        <v>-289</v>
      </c>
      <c r="G25" s="22">
        <v>404</v>
      </c>
      <c r="H25" s="28">
        <v>240</v>
      </c>
      <c r="I25" s="28">
        <v>229</v>
      </c>
      <c r="J25" s="28">
        <v>268</v>
      </c>
      <c r="K25" s="22">
        <v>334</v>
      </c>
      <c r="L25" s="28">
        <v>595</v>
      </c>
      <c r="M25" s="28">
        <v>580</v>
      </c>
      <c r="N25" s="28">
        <v>604</v>
      </c>
      <c r="O25" s="22">
        <v>-758</v>
      </c>
      <c r="P25" s="28">
        <v>-82</v>
      </c>
      <c r="Q25" s="28">
        <v>-8</v>
      </c>
      <c r="R25" s="28">
        <v>209</v>
      </c>
      <c r="S25" s="22">
        <v>-341</v>
      </c>
    </row>
    <row r="26" spans="1:19" ht="13.5">
      <c r="A26" s="6" t="s">
        <v>16</v>
      </c>
      <c r="B26" s="28">
        <v>-128</v>
      </c>
      <c r="C26" s="22">
        <v>-1</v>
      </c>
      <c r="D26" s="28">
        <v>-10</v>
      </c>
      <c r="E26" s="22">
        <v>-163</v>
      </c>
      <c r="F26" s="28">
        <v>60</v>
      </c>
      <c r="G26" s="22">
        <v>263</v>
      </c>
      <c r="H26" s="28">
        <v>135</v>
      </c>
      <c r="I26" s="28">
        <v>55</v>
      </c>
      <c r="J26" s="28">
        <v>324</v>
      </c>
      <c r="K26" s="22">
        <v>28</v>
      </c>
      <c r="L26" s="28">
        <v>-31</v>
      </c>
      <c r="M26" s="28">
        <v>138</v>
      </c>
      <c r="N26" s="28">
        <v>617</v>
      </c>
      <c r="O26" s="22">
        <v>-51</v>
      </c>
      <c r="P26" s="28">
        <v>-11</v>
      </c>
      <c r="Q26" s="28">
        <v>25</v>
      </c>
      <c r="R26" s="28">
        <v>797</v>
      </c>
      <c r="S26" s="22">
        <v>-27</v>
      </c>
    </row>
    <row r="27" spans="1:19" ht="13.5">
      <c r="A27" s="6" t="s">
        <v>81</v>
      </c>
      <c r="B27" s="28">
        <v>66</v>
      </c>
      <c r="C27" s="22">
        <v>-214</v>
      </c>
      <c r="D27" s="28">
        <v>139</v>
      </c>
      <c r="E27" s="22">
        <v>-394</v>
      </c>
      <c r="F27" s="28">
        <v>-103</v>
      </c>
      <c r="G27" s="22">
        <v>163</v>
      </c>
      <c r="H27" s="28">
        <v>308</v>
      </c>
      <c r="I27" s="28">
        <v>351</v>
      </c>
      <c r="J27" s="28">
        <v>218</v>
      </c>
      <c r="K27" s="22">
        <v>34</v>
      </c>
      <c r="L27" s="28">
        <v>19</v>
      </c>
      <c r="M27" s="28">
        <v>-33</v>
      </c>
      <c r="N27" s="28">
        <v>23</v>
      </c>
      <c r="O27" s="22">
        <v>381</v>
      </c>
      <c r="P27" s="28">
        <v>-12</v>
      </c>
      <c r="Q27" s="28">
        <v>-48</v>
      </c>
      <c r="R27" s="28">
        <v>-134</v>
      </c>
      <c r="S27" s="22">
        <v>-175</v>
      </c>
    </row>
    <row r="28" spans="1:19" ht="13.5">
      <c r="A28" s="6" t="s">
        <v>17</v>
      </c>
      <c r="B28" s="28">
        <v>3251</v>
      </c>
      <c r="C28" s="22">
        <v>1929</v>
      </c>
      <c r="D28" s="28">
        <v>1655</v>
      </c>
      <c r="E28" s="22">
        <v>4984</v>
      </c>
      <c r="F28" s="28">
        <v>4422</v>
      </c>
      <c r="G28" s="22">
        <v>9663</v>
      </c>
      <c r="H28" s="28">
        <v>6672</v>
      </c>
      <c r="I28" s="28">
        <v>4742</v>
      </c>
      <c r="J28" s="28">
        <v>2845</v>
      </c>
      <c r="K28" s="22">
        <v>6205</v>
      </c>
      <c r="L28" s="28">
        <v>3644</v>
      </c>
      <c r="M28" s="28">
        <v>1123</v>
      </c>
      <c r="N28" s="28">
        <v>894</v>
      </c>
      <c r="O28" s="22">
        <v>8541</v>
      </c>
      <c r="P28" s="28">
        <v>7771</v>
      </c>
      <c r="Q28" s="28">
        <v>5261</v>
      </c>
      <c r="R28" s="28">
        <v>3194</v>
      </c>
      <c r="S28" s="22">
        <v>11265</v>
      </c>
    </row>
    <row r="29" spans="1:19" ht="13.5">
      <c r="A29" s="6" t="s">
        <v>18</v>
      </c>
      <c r="B29" s="28">
        <v>69</v>
      </c>
      <c r="C29" s="22">
        <v>113</v>
      </c>
      <c r="D29" s="28">
        <v>80</v>
      </c>
      <c r="E29" s="22">
        <v>99</v>
      </c>
      <c r="F29" s="28">
        <v>57</v>
      </c>
      <c r="G29" s="22">
        <v>110</v>
      </c>
      <c r="H29" s="28">
        <v>99</v>
      </c>
      <c r="I29" s="28">
        <v>63</v>
      </c>
      <c r="J29" s="28">
        <v>58</v>
      </c>
      <c r="K29" s="22"/>
      <c r="L29" s="28">
        <v>78</v>
      </c>
      <c r="M29" s="28">
        <v>69</v>
      </c>
      <c r="N29" s="28">
        <v>64</v>
      </c>
      <c r="O29" s="22"/>
      <c r="P29" s="28">
        <v>120</v>
      </c>
      <c r="Q29" s="28">
        <v>77</v>
      </c>
      <c r="R29" s="28">
        <v>69</v>
      </c>
      <c r="S29" s="22"/>
    </row>
    <row r="30" spans="1:19" ht="13.5">
      <c r="A30" s="6" t="s">
        <v>19</v>
      </c>
      <c r="B30" s="28">
        <v>-153</v>
      </c>
      <c r="C30" s="22">
        <v>-310</v>
      </c>
      <c r="D30" s="28">
        <v>-163</v>
      </c>
      <c r="E30" s="22">
        <v>-334</v>
      </c>
      <c r="F30" s="28">
        <v>-165</v>
      </c>
      <c r="G30" s="22">
        <v>-423</v>
      </c>
      <c r="H30" s="28">
        <v>-331</v>
      </c>
      <c r="I30" s="28">
        <v>-232</v>
      </c>
      <c r="J30" s="28">
        <v>-123</v>
      </c>
      <c r="K30" s="22">
        <v>-507</v>
      </c>
      <c r="L30" s="28">
        <v>-383</v>
      </c>
      <c r="M30" s="28">
        <v>-248</v>
      </c>
      <c r="N30" s="28">
        <v>-128</v>
      </c>
      <c r="O30" s="22">
        <v>-481</v>
      </c>
      <c r="P30" s="28">
        <v>-369</v>
      </c>
      <c r="Q30" s="28">
        <v>-213</v>
      </c>
      <c r="R30" s="28">
        <v>-130</v>
      </c>
      <c r="S30" s="22">
        <v>-429</v>
      </c>
    </row>
    <row r="31" spans="1:19" ht="13.5">
      <c r="A31" s="6" t="s">
        <v>20</v>
      </c>
      <c r="B31" s="28"/>
      <c r="C31" s="22">
        <v>293</v>
      </c>
      <c r="D31" s="28"/>
      <c r="E31" s="22"/>
      <c r="F31" s="28"/>
      <c r="G31" s="22"/>
      <c r="H31" s="28"/>
      <c r="I31" s="28"/>
      <c r="J31" s="28"/>
      <c r="K31" s="22">
        <v>100</v>
      </c>
      <c r="L31" s="28"/>
      <c r="M31" s="28">
        <v>50</v>
      </c>
      <c r="N31" s="28"/>
      <c r="O31" s="22"/>
      <c r="P31" s="28"/>
      <c r="Q31" s="28"/>
      <c r="R31" s="28"/>
      <c r="S31" s="22"/>
    </row>
    <row r="32" spans="1:19" ht="13.5">
      <c r="A32" s="6" t="s">
        <v>21</v>
      </c>
      <c r="B32" s="28">
        <v>23</v>
      </c>
      <c r="C32" s="22">
        <v>21</v>
      </c>
      <c r="D32" s="28">
        <v>21</v>
      </c>
      <c r="E32" s="22"/>
      <c r="F32" s="28"/>
      <c r="G32" s="22"/>
      <c r="H32" s="28"/>
      <c r="I32" s="28"/>
      <c r="J32" s="28"/>
      <c r="K32" s="22">
        <v>424</v>
      </c>
      <c r="L32" s="28">
        <v>424</v>
      </c>
      <c r="M32" s="28">
        <v>424</v>
      </c>
      <c r="N32" s="28"/>
      <c r="O32" s="22"/>
      <c r="P32" s="28"/>
      <c r="Q32" s="28"/>
      <c r="R32" s="28"/>
      <c r="S32" s="22"/>
    </row>
    <row r="33" spans="1:19" ht="13.5">
      <c r="A33" s="6" t="s">
        <v>22</v>
      </c>
      <c r="B33" s="28">
        <v>-49</v>
      </c>
      <c r="C33" s="22">
        <v>-237</v>
      </c>
      <c r="D33" s="28">
        <v>-168</v>
      </c>
      <c r="E33" s="22">
        <v>-1214</v>
      </c>
      <c r="F33" s="28">
        <v>-1077</v>
      </c>
      <c r="G33" s="22">
        <v>-398</v>
      </c>
      <c r="H33" s="28">
        <v>-368</v>
      </c>
      <c r="I33" s="28">
        <v>-229</v>
      </c>
      <c r="J33" s="28">
        <v>-169</v>
      </c>
      <c r="K33" s="22">
        <v>-346</v>
      </c>
      <c r="L33" s="28">
        <v>-304</v>
      </c>
      <c r="M33" s="28">
        <v>-235</v>
      </c>
      <c r="N33" s="28">
        <v>-171</v>
      </c>
      <c r="O33" s="22">
        <v>-1470</v>
      </c>
      <c r="P33" s="28">
        <v>-1851</v>
      </c>
      <c r="Q33" s="28">
        <v>-993</v>
      </c>
      <c r="R33" s="28">
        <v>-939</v>
      </c>
      <c r="S33" s="22">
        <v>-2725</v>
      </c>
    </row>
    <row r="34" spans="1:19" ht="14.25" thickBot="1">
      <c r="A34" s="5" t="s">
        <v>23</v>
      </c>
      <c r="B34" s="29">
        <v>3141</v>
      </c>
      <c r="C34" s="23">
        <v>1809</v>
      </c>
      <c r="D34" s="29">
        <v>1424</v>
      </c>
      <c r="E34" s="23">
        <v>3535</v>
      </c>
      <c r="F34" s="29">
        <v>3236</v>
      </c>
      <c r="G34" s="23">
        <v>8952</v>
      </c>
      <c r="H34" s="29">
        <v>6071</v>
      </c>
      <c r="I34" s="29">
        <v>4344</v>
      </c>
      <c r="J34" s="29">
        <v>2611</v>
      </c>
      <c r="K34" s="23">
        <v>5965</v>
      </c>
      <c r="L34" s="29">
        <v>3460</v>
      </c>
      <c r="M34" s="29">
        <v>1183</v>
      </c>
      <c r="N34" s="29">
        <v>658</v>
      </c>
      <c r="O34" s="23">
        <v>6719</v>
      </c>
      <c r="P34" s="29">
        <v>5671</v>
      </c>
      <c r="Q34" s="29">
        <v>4131</v>
      </c>
      <c r="R34" s="29">
        <v>2193</v>
      </c>
      <c r="S34" s="23">
        <v>8225</v>
      </c>
    </row>
    <row r="35" spans="1:19" ht="14.25" thickTop="1">
      <c r="A35" s="6" t="s">
        <v>24</v>
      </c>
      <c r="B35" s="28">
        <v>-1159</v>
      </c>
      <c r="C35" s="22">
        <v>-3216</v>
      </c>
      <c r="D35" s="28">
        <v>-1781</v>
      </c>
      <c r="E35" s="22">
        <v>-6361</v>
      </c>
      <c r="F35" s="28">
        <v>-2353</v>
      </c>
      <c r="G35" s="22">
        <v>-2748</v>
      </c>
      <c r="H35" s="28">
        <v>-1852</v>
      </c>
      <c r="I35" s="28">
        <v>-1110</v>
      </c>
      <c r="J35" s="28">
        <v>-352</v>
      </c>
      <c r="K35" s="22">
        <v>-2935</v>
      </c>
      <c r="L35" s="28">
        <v>-2453</v>
      </c>
      <c r="M35" s="28">
        <v>-1894</v>
      </c>
      <c r="N35" s="28">
        <v>-1098</v>
      </c>
      <c r="O35" s="22">
        <v>-6401</v>
      </c>
      <c r="P35" s="28">
        <v>-4193</v>
      </c>
      <c r="Q35" s="28">
        <v>-2357</v>
      </c>
      <c r="R35" s="28">
        <v>-987</v>
      </c>
      <c r="S35" s="22">
        <v>-9081</v>
      </c>
    </row>
    <row r="36" spans="1:19" ht="13.5">
      <c r="A36" s="6" t="s">
        <v>25</v>
      </c>
      <c r="B36" s="28">
        <v>29</v>
      </c>
      <c r="C36" s="22"/>
      <c r="D36" s="28"/>
      <c r="E36" s="22"/>
      <c r="F36" s="28"/>
      <c r="G36" s="22"/>
      <c r="H36" s="28"/>
      <c r="I36" s="28"/>
      <c r="J36" s="28"/>
      <c r="K36" s="22"/>
      <c r="L36" s="28"/>
      <c r="M36" s="28"/>
      <c r="N36" s="28"/>
      <c r="O36" s="22"/>
      <c r="P36" s="28"/>
      <c r="Q36" s="28"/>
      <c r="R36" s="28"/>
      <c r="S36" s="22"/>
    </row>
    <row r="37" spans="1:19" ht="13.5">
      <c r="A37" s="6" t="s">
        <v>26</v>
      </c>
      <c r="B37" s="28"/>
      <c r="C37" s="22"/>
      <c r="D37" s="28"/>
      <c r="E37" s="22"/>
      <c r="F37" s="28"/>
      <c r="G37" s="22"/>
      <c r="H37" s="28"/>
      <c r="I37" s="28"/>
      <c r="J37" s="28"/>
      <c r="K37" s="22">
        <v>-499</v>
      </c>
      <c r="L37" s="28">
        <v>-499</v>
      </c>
      <c r="M37" s="28">
        <v>-499</v>
      </c>
      <c r="N37" s="28"/>
      <c r="O37" s="22"/>
      <c r="P37" s="28"/>
      <c r="Q37" s="28"/>
      <c r="R37" s="28"/>
      <c r="S37" s="22"/>
    </row>
    <row r="38" spans="1:19" ht="13.5">
      <c r="A38" s="6" t="s">
        <v>27</v>
      </c>
      <c r="B38" s="28"/>
      <c r="C38" s="22"/>
      <c r="D38" s="28"/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>
        <v>-109</v>
      </c>
      <c r="P38" s="28">
        <v>-106</v>
      </c>
      <c r="Q38" s="28">
        <v>-102</v>
      </c>
      <c r="R38" s="28"/>
      <c r="S38" s="22">
        <v>-135</v>
      </c>
    </row>
    <row r="39" spans="1:19" ht="13.5">
      <c r="A39" s="6" t="s">
        <v>28</v>
      </c>
      <c r="B39" s="28">
        <v>95</v>
      </c>
      <c r="C39" s="22"/>
      <c r="D39" s="28">
        <v>11</v>
      </c>
      <c r="E39" s="22"/>
      <c r="F39" s="28"/>
      <c r="G39" s="22"/>
      <c r="H39" s="28"/>
      <c r="I39" s="28"/>
      <c r="J39" s="28"/>
      <c r="K39" s="22"/>
      <c r="L39" s="28">
        <v>9</v>
      </c>
      <c r="M39" s="28"/>
      <c r="N39" s="28"/>
      <c r="O39" s="22"/>
      <c r="P39" s="28">
        <v>102</v>
      </c>
      <c r="Q39" s="28">
        <v>102</v>
      </c>
      <c r="R39" s="28"/>
      <c r="S39" s="22"/>
    </row>
    <row r="40" spans="1:19" ht="13.5">
      <c r="A40" s="6" t="s">
        <v>29</v>
      </c>
      <c r="B40" s="28"/>
      <c r="C40" s="22">
        <v>618</v>
      </c>
      <c r="D40" s="28">
        <v>618</v>
      </c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81</v>
      </c>
      <c r="B41" s="28">
        <v>-76</v>
      </c>
      <c r="C41" s="22">
        <v>-134</v>
      </c>
      <c r="D41" s="28">
        <v>-57</v>
      </c>
      <c r="E41" s="22">
        <v>-130</v>
      </c>
      <c r="F41" s="28">
        <v>-85</v>
      </c>
      <c r="G41" s="22">
        <v>-127</v>
      </c>
      <c r="H41" s="28">
        <v>-231</v>
      </c>
      <c r="I41" s="28">
        <v>-71</v>
      </c>
      <c r="J41" s="28">
        <v>-265</v>
      </c>
      <c r="K41" s="22">
        <v>-362</v>
      </c>
      <c r="L41" s="28">
        <v>-92</v>
      </c>
      <c r="M41" s="28">
        <v>-88</v>
      </c>
      <c r="N41" s="28">
        <v>-45</v>
      </c>
      <c r="O41" s="22">
        <v>-241</v>
      </c>
      <c r="P41" s="28">
        <v>-189</v>
      </c>
      <c r="Q41" s="28">
        <v>-165</v>
      </c>
      <c r="R41" s="28">
        <v>-75</v>
      </c>
      <c r="S41" s="22">
        <v>-394</v>
      </c>
    </row>
    <row r="42" spans="1:19" ht="14.25" thickBot="1">
      <c r="A42" s="5" t="s">
        <v>30</v>
      </c>
      <c r="B42" s="29">
        <v>-1110</v>
      </c>
      <c r="C42" s="23">
        <v>-2732</v>
      </c>
      <c r="D42" s="29">
        <v>-1209</v>
      </c>
      <c r="E42" s="23">
        <v>-6591</v>
      </c>
      <c r="F42" s="29">
        <v>-2439</v>
      </c>
      <c r="G42" s="23">
        <v>-2875</v>
      </c>
      <c r="H42" s="29">
        <v>-2083</v>
      </c>
      <c r="I42" s="29">
        <v>-1181</v>
      </c>
      <c r="J42" s="29">
        <v>-617</v>
      </c>
      <c r="K42" s="23">
        <v>-3297</v>
      </c>
      <c r="L42" s="29">
        <v>-3036</v>
      </c>
      <c r="M42" s="29">
        <v>-2481</v>
      </c>
      <c r="N42" s="29">
        <v>-1143</v>
      </c>
      <c r="O42" s="23">
        <v>-6752</v>
      </c>
      <c r="P42" s="29">
        <v>-4386</v>
      </c>
      <c r="Q42" s="29">
        <v>-2522</v>
      </c>
      <c r="R42" s="29">
        <v>-1062</v>
      </c>
      <c r="S42" s="23">
        <v>-9611</v>
      </c>
    </row>
    <row r="43" spans="1:19" ht="14.25" thickTop="1">
      <c r="A43" s="6" t="s">
        <v>31</v>
      </c>
      <c r="B43" s="28"/>
      <c r="C43" s="22">
        <v>-3768</v>
      </c>
      <c r="D43" s="28">
        <v>-30</v>
      </c>
      <c r="E43" s="22">
        <v>3533</v>
      </c>
      <c r="F43" s="28">
        <v>-48</v>
      </c>
      <c r="G43" s="22">
        <v>-1532</v>
      </c>
      <c r="H43" s="28">
        <v>-26</v>
      </c>
      <c r="I43" s="28">
        <v>-73</v>
      </c>
      <c r="J43" s="28">
        <v>-138</v>
      </c>
      <c r="K43" s="22">
        <v>-774</v>
      </c>
      <c r="L43" s="28">
        <v>-722</v>
      </c>
      <c r="M43" s="28">
        <v>-759</v>
      </c>
      <c r="N43" s="28">
        <v>341</v>
      </c>
      <c r="O43" s="22">
        <v>1039</v>
      </c>
      <c r="P43" s="28">
        <v>1354</v>
      </c>
      <c r="Q43" s="28">
        <v>-70</v>
      </c>
      <c r="R43" s="28">
        <v>-63</v>
      </c>
      <c r="S43" s="22">
        <v>-550</v>
      </c>
    </row>
    <row r="44" spans="1:19" ht="13.5">
      <c r="A44" s="6" t="s">
        <v>32</v>
      </c>
      <c r="B44" s="28"/>
      <c r="C44" s="22">
        <v>8030</v>
      </c>
      <c r="D44" s="28">
        <v>200</v>
      </c>
      <c r="E44" s="22">
        <v>5250</v>
      </c>
      <c r="F44" s="28">
        <v>50</v>
      </c>
      <c r="G44" s="22">
        <v>850</v>
      </c>
      <c r="H44" s="28">
        <v>28</v>
      </c>
      <c r="I44" s="28">
        <v>28</v>
      </c>
      <c r="J44" s="28">
        <v>28</v>
      </c>
      <c r="K44" s="22">
        <v>5620</v>
      </c>
      <c r="L44" s="28">
        <v>5620</v>
      </c>
      <c r="M44" s="28">
        <v>5610</v>
      </c>
      <c r="N44" s="28">
        <v>1000</v>
      </c>
      <c r="O44" s="22">
        <v>3600</v>
      </c>
      <c r="P44" s="28">
        <v>110</v>
      </c>
      <c r="Q44" s="28">
        <v>110</v>
      </c>
      <c r="R44" s="28"/>
      <c r="S44" s="22">
        <v>7550</v>
      </c>
    </row>
    <row r="45" spans="1:19" ht="13.5">
      <c r="A45" s="6" t="s">
        <v>33</v>
      </c>
      <c r="B45" s="28">
        <v>-1580</v>
      </c>
      <c r="C45" s="22">
        <v>-4454</v>
      </c>
      <c r="D45" s="28">
        <v>-2605</v>
      </c>
      <c r="E45" s="22">
        <v>-5272</v>
      </c>
      <c r="F45" s="28">
        <v>-2566</v>
      </c>
      <c r="G45" s="22">
        <v>-4417</v>
      </c>
      <c r="H45" s="28">
        <v>-3416</v>
      </c>
      <c r="I45" s="28">
        <v>-2438</v>
      </c>
      <c r="J45" s="28">
        <v>-1232</v>
      </c>
      <c r="K45" s="22">
        <v>-4636</v>
      </c>
      <c r="L45" s="28">
        <v>-3371</v>
      </c>
      <c r="M45" s="28">
        <v>-2229</v>
      </c>
      <c r="N45" s="28">
        <v>-956</v>
      </c>
      <c r="O45" s="22">
        <v>-3836</v>
      </c>
      <c r="P45" s="28">
        <v>-2791</v>
      </c>
      <c r="Q45" s="28">
        <v>-1768</v>
      </c>
      <c r="R45" s="28">
        <v>-798</v>
      </c>
      <c r="S45" s="22">
        <v>-3347</v>
      </c>
    </row>
    <row r="46" spans="1:19" ht="13.5">
      <c r="A46" s="6" t="s">
        <v>34</v>
      </c>
      <c r="B46" s="28"/>
      <c r="C46" s="22">
        <v>-172</v>
      </c>
      <c r="D46" s="28">
        <v>-172</v>
      </c>
      <c r="E46" s="22">
        <v>-345</v>
      </c>
      <c r="F46" s="28">
        <v>-172</v>
      </c>
      <c r="G46" s="22">
        <v>-345</v>
      </c>
      <c r="H46" s="28">
        <v>-345</v>
      </c>
      <c r="I46" s="28">
        <v>-172</v>
      </c>
      <c r="J46" s="28">
        <v>-172</v>
      </c>
      <c r="K46" s="22">
        <v>-290</v>
      </c>
      <c r="L46" s="28">
        <v>-289</v>
      </c>
      <c r="M46" s="28">
        <v>-116</v>
      </c>
      <c r="N46" s="28">
        <v>-115</v>
      </c>
      <c r="O46" s="22">
        <v>-460</v>
      </c>
      <c r="P46" s="28">
        <v>-461</v>
      </c>
      <c r="Q46" s="28">
        <v>-230</v>
      </c>
      <c r="R46" s="28">
        <v>-229</v>
      </c>
      <c r="S46" s="22">
        <v>-460</v>
      </c>
    </row>
    <row r="47" spans="1:19" ht="13.5">
      <c r="A47" s="6" t="s">
        <v>35</v>
      </c>
      <c r="B47" s="28">
        <v>-3</v>
      </c>
      <c r="C47" s="22">
        <v>-15</v>
      </c>
      <c r="D47" s="28">
        <v>-15</v>
      </c>
      <c r="E47" s="22">
        <v>-8</v>
      </c>
      <c r="F47" s="28">
        <v>-8</v>
      </c>
      <c r="G47" s="22">
        <v>-3</v>
      </c>
      <c r="H47" s="28">
        <v>-3</v>
      </c>
      <c r="I47" s="28">
        <v>-3</v>
      </c>
      <c r="J47" s="28">
        <v>-3</v>
      </c>
      <c r="K47" s="22">
        <v>-18</v>
      </c>
      <c r="L47" s="28">
        <v>-18</v>
      </c>
      <c r="M47" s="28">
        <v>-18</v>
      </c>
      <c r="N47" s="28">
        <v>-16</v>
      </c>
      <c r="O47" s="22">
        <v>-14</v>
      </c>
      <c r="P47" s="28">
        <v>-14</v>
      </c>
      <c r="Q47" s="28">
        <v>-14</v>
      </c>
      <c r="R47" s="28">
        <v>-13</v>
      </c>
      <c r="S47" s="22">
        <v>-11</v>
      </c>
    </row>
    <row r="48" spans="1:19" ht="13.5">
      <c r="A48" s="6" t="s">
        <v>81</v>
      </c>
      <c r="B48" s="28">
        <v>-131</v>
      </c>
      <c r="C48" s="22">
        <v>-138</v>
      </c>
      <c r="D48" s="28">
        <v>-121</v>
      </c>
      <c r="E48" s="22">
        <v>-228</v>
      </c>
      <c r="F48" s="28">
        <v>-114</v>
      </c>
      <c r="G48" s="22">
        <v>-368</v>
      </c>
      <c r="H48" s="28">
        <v>-286</v>
      </c>
      <c r="I48" s="28">
        <v>-148</v>
      </c>
      <c r="J48" s="28">
        <v>-56</v>
      </c>
      <c r="K48" s="22">
        <v>-32</v>
      </c>
      <c r="L48" s="28">
        <v>58</v>
      </c>
      <c r="M48" s="28">
        <v>116</v>
      </c>
      <c r="N48" s="28">
        <v>-61</v>
      </c>
      <c r="O48" s="22">
        <v>71</v>
      </c>
      <c r="P48" s="28">
        <v>-56</v>
      </c>
      <c r="Q48" s="28">
        <v>-4</v>
      </c>
      <c r="R48" s="28">
        <v>-37</v>
      </c>
      <c r="S48" s="22">
        <v>-40</v>
      </c>
    </row>
    <row r="49" spans="1:19" ht="14.25" thickBot="1">
      <c r="A49" s="5" t="s">
        <v>36</v>
      </c>
      <c r="B49" s="29">
        <v>-1715</v>
      </c>
      <c r="C49" s="23">
        <v>-518</v>
      </c>
      <c r="D49" s="29">
        <v>-2744</v>
      </c>
      <c r="E49" s="23">
        <v>2927</v>
      </c>
      <c r="F49" s="29">
        <v>-2860</v>
      </c>
      <c r="G49" s="23">
        <v>-5817</v>
      </c>
      <c r="H49" s="29">
        <v>-4049</v>
      </c>
      <c r="I49" s="29">
        <v>-2806</v>
      </c>
      <c r="J49" s="29">
        <v>-1574</v>
      </c>
      <c r="K49" s="23">
        <v>-132</v>
      </c>
      <c r="L49" s="29">
        <v>1276</v>
      </c>
      <c r="M49" s="29">
        <v>2602</v>
      </c>
      <c r="N49" s="29">
        <v>190</v>
      </c>
      <c r="O49" s="23">
        <v>398</v>
      </c>
      <c r="P49" s="29">
        <v>-1859</v>
      </c>
      <c r="Q49" s="29">
        <v>-1978</v>
      </c>
      <c r="R49" s="29">
        <v>-1143</v>
      </c>
      <c r="S49" s="23">
        <v>3138</v>
      </c>
    </row>
    <row r="50" spans="1:19" ht="14.25" thickTop="1">
      <c r="A50" s="7" t="s">
        <v>37</v>
      </c>
      <c r="B50" s="28">
        <v>94</v>
      </c>
      <c r="C50" s="22">
        <v>193</v>
      </c>
      <c r="D50" s="28">
        <v>7</v>
      </c>
      <c r="E50" s="22">
        <v>-89</v>
      </c>
      <c r="F50" s="28">
        <v>46</v>
      </c>
      <c r="G50" s="22">
        <v>-100</v>
      </c>
      <c r="H50" s="28">
        <v>-141</v>
      </c>
      <c r="I50" s="28">
        <v>-151</v>
      </c>
      <c r="J50" s="28">
        <v>21</v>
      </c>
      <c r="K50" s="22">
        <v>71</v>
      </c>
      <c r="L50" s="28">
        <v>54</v>
      </c>
      <c r="M50" s="28">
        <v>27</v>
      </c>
      <c r="N50" s="28">
        <v>-25</v>
      </c>
      <c r="O50" s="22">
        <v>-401</v>
      </c>
      <c r="P50" s="28">
        <v>-390</v>
      </c>
      <c r="Q50" s="28">
        <v>-134</v>
      </c>
      <c r="R50" s="28">
        <v>-171</v>
      </c>
      <c r="S50" s="22">
        <v>-59</v>
      </c>
    </row>
    <row r="51" spans="1:19" ht="13.5">
      <c r="A51" s="7" t="s">
        <v>38</v>
      </c>
      <c r="B51" s="28">
        <v>410</v>
      </c>
      <c r="C51" s="22">
        <v>-1247</v>
      </c>
      <c r="D51" s="28">
        <v>-2521</v>
      </c>
      <c r="E51" s="22">
        <v>-217</v>
      </c>
      <c r="F51" s="28">
        <v>-2016</v>
      </c>
      <c r="G51" s="22">
        <v>159</v>
      </c>
      <c r="H51" s="28">
        <v>-203</v>
      </c>
      <c r="I51" s="28">
        <v>205</v>
      </c>
      <c r="J51" s="28">
        <v>440</v>
      </c>
      <c r="K51" s="22">
        <v>2605</v>
      </c>
      <c r="L51" s="28">
        <v>1755</v>
      </c>
      <c r="M51" s="28">
        <v>1331</v>
      </c>
      <c r="N51" s="28">
        <v>-320</v>
      </c>
      <c r="O51" s="22">
        <v>-35</v>
      </c>
      <c r="P51" s="28">
        <v>-965</v>
      </c>
      <c r="Q51" s="28">
        <v>-503</v>
      </c>
      <c r="R51" s="28">
        <v>-183</v>
      </c>
      <c r="S51" s="22">
        <v>1694</v>
      </c>
    </row>
    <row r="52" spans="1:19" ht="13.5">
      <c r="A52" s="7" t="s">
        <v>39</v>
      </c>
      <c r="B52" s="28">
        <v>6763</v>
      </c>
      <c r="C52" s="22">
        <v>8010</v>
      </c>
      <c r="D52" s="28">
        <v>8010</v>
      </c>
      <c r="E52" s="22">
        <v>8228</v>
      </c>
      <c r="F52" s="28">
        <v>8228</v>
      </c>
      <c r="G52" s="22">
        <v>8069</v>
      </c>
      <c r="H52" s="28">
        <v>8069</v>
      </c>
      <c r="I52" s="28">
        <v>8069</v>
      </c>
      <c r="J52" s="28">
        <v>8069</v>
      </c>
      <c r="K52" s="22">
        <v>5463</v>
      </c>
      <c r="L52" s="28">
        <v>5463</v>
      </c>
      <c r="M52" s="28">
        <v>5463</v>
      </c>
      <c r="N52" s="28">
        <v>5463</v>
      </c>
      <c r="O52" s="22">
        <v>5498</v>
      </c>
      <c r="P52" s="28">
        <v>5498</v>
      </c>
      <c r="Q52" s="28">
        <v>5498</v>
      </c>
      <c r="R52" s="28">
        <v>5498</v>
      </c>
      <c r="S52" s="22">
        <v>3804</v>
      </c>
    </row>
    <row r="53" spans="1:19" ht="14.25" thickBot="1">
      <c r="A53" s="7" t="s">
        <v>39</v>
      </c>
      <c r="B53" s="28">
        <v>7173</v>
      </c>
      <c r="C53" s="22">
        <v>6763</v>
      </c>
      <c r="D53" s="28">
        <v>5489</v>
      </c>
      <c r="E53" s="22">
        <v>8010</v>
      </c>
      <c r="F53" s="28">
        <v>6211</v>
      </c>
      <c r="G53" s="22">
        <v>8228</v>
      </c>
      <c r="H53" s="28">
        <v>7865</v>
      </c>
      <c r="I53" s="28">
        <v>8274</v>
      </c>
      <c r="J53" s="28">
        <v>8510</v>
      </c>
      <c r="K53" s="22">
        <v>8069</v>
      </c>
      <c r="L53" s="28">
        <v>7219</v>
      </c>
      <c r="M53" s="28">
        <v>6794</v>
      </c>
      <c r="N53" s="28">
        <v>5143</v>
      </c>
      <c r="O53" s="22">
        <v>5463</v>
      </c>
      <c r="P53" s="28">
        <v>4533</v>
      </c>
      <c r="Q53" s="28">
        <v>4995</v>
      </c>
      <c r="R53" s="28">
        <v>5315</v>
      </c>
      <c r="S53" s="22">
        <v>5498</v>
      </c>
    </row>
    <row r="54" spans="1:19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6" ht="13.5">
      <c r="A56" s="20" t="s">
        <v>158</v>
      </c>
    </row>
    <row r="57" ht="13.5">
      <c r="A57" s="20" t="s">
        <v>159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154</v>
      </c>
      <c r="B2" s="14">
        <v>4047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155</v>
      </c>
      <c r="B3" s="1" t="s">
        <v>156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HYPERLINK("http://www.kabupro.jp/mark/20140214/S10018O6.htm","四半期報告書")</f>
        <v>四半期報告書</v>
      </c>
      <c r="C4" s="15" t="str">
        <f>HYPERLINK("http://www.kabupro.jp/mark/20131114/S1000HT3.htm","四半期報告書")</f>
        <v>四半期報告書</v>
      </c>
      <c r="D4" s="15" t="str">
        <f>HYPERLINK("http://www.kabupro.jp/mark/20130813/S000EA1V.htm","四半期報告書")</f>
        <v>四半期報告書</v>
      </c>
      <c r="E4" s="15" t="str">
        <f>HYPERLINK("http://www.kabupro.jp/mark/20140214/S10018O6.htm","四半期報告書")</f>
        <v>四半期報告書</v>
      </c>
      <c r="F4" s="15" t="str">
        <f>HYPERLINK("http://www.kabupro.jp/mark/20130214/S000CW46.htm","四半期報告書")</f>
        <v>四半期報告書</v>
      </c>
      <c r="G4" s="15" t="str">
        <f>HYPERLINK("http://www.kabupro.jp/mark/20121114/S000CBCA.htm","四半期報告書")</f>
        <v>四半期報告書</v>
      </c>
      <c r="H4" s="15" t="str">
        <f>HYPERLINK("http://www.kabupro.jp/mark/20120810/S000BPAD.htm","四半期報告書")</f>
        <v>四半期報告書</v>
      </c>
      <c r="I4" s="15" t="str">
        <f>HYPERLINK("http://www.kabupro.jp/mark/20130627/S000DT4S.htm","有価証券報告書")</f>
        <v>有価証券報告書</v>
      </c>
      <c r="J4" s="15" t="str">
        <f>HYPERLINK("http://www.kabupro.jp/mark/20120214/S000ACYW.htm","四半期報告書")</f>
        <v>四半期報告書</v>
      </c>
      <c r="K4" s="15" t="str">
        <f>HYPERLINK("http://www.kabupro.jp/mark/20111114/S0009R4T.htm","四半期報告書")</f>
        <v>四半期報告書</v>
      </c>
      <c r="L4" s="15" t="str">
        <f>HYPERLINK("http://www.kabupro.jp/mark/20110812/S00096KX.htm","四半期報告書")</f>
        <v>四半期報告書</v>
      </c>
      <c r="M4" s="15" t="str">
        <f>HYPERLINK("http://www.kabupro.jp/mark/20120628/S000B9B4.htm","有価証券報告書")</f>
        <v>有価証券報告書</v>
      </c>
      <c r="N4" s="15" t="str">
        <f>HYPERLINK("http://www.kabupro.jp/mark/20110210/S0007PPV.htm","四半期報告書")</f>
        <v>四半期報告書</v>
      </c>
      <c r="O4" s="15" t="str">
        <f>HYPERLINK("http://www.kabupro.jp/mark/20101112/S00075E6.htm","四半期報告書")</f>
        <v>四半期報告書</v>
      </c>
      <c r="P4" s="15" t="str">
        <f>HYPERLINK("http://www.kabupro.jp/mark/20100813/S0006LRG.htm","四半期報告書")</f>
        <v>四半期報告書</v>
      </c>
      <c r="Q4" s="15" t="str">
        <f>HYPERLINK("http://www.kabupro.jp/mark/20110629/S0008MOA.htm","有価証券報告書")</f>
        <v>有価証券報告書</v>
      </c>
      <c r="R4" s="15" t="str">
        <f>HYPERLINK("http://www.kabupro.jp/mark/20100212/S00054VI.htm","四半期報告書")</f>
        <v>四半期報告書</v>
      </c>
      <c r="S4" s="15" t="str">
        <f>HYPERLINK("http://www.kabupro.jp/mark/20091113/S0004JG2.htm","四半期報告書")</f>
        <v>四半期報告書</v>
      </c>
      <c r="T4" s="15" t="str">
        <f>HYPERLINK("http://www.kabupro.jp/mark/20090814/S0003ZGA.htm","四半期報告書")</f>
        <v>四半期報告書</v>
      </c>
      <c r="U4" s="15" t="str">
        <f>HYPERLINK("http://www.kabupro.jp/mark/20100212/S00054VI.htm","四半期報告書")</f>
        <v>四半期報告書</v>
      </c>
      <c r="V4" s="15" t="str">
        <f>HYPERLINK("http://www.kabupro.jp/mark/20090213/S0002J3B.htm","四半期報告書")</f>
        <v>四半期報告書</v>
      </c>
      <c r="W4" s="15" t="str">
        <f>HYPERLINK("http://www.kabupro.jp/mark/20081114/S0001U7G.htm","四半期報告書")</f>
        <v>四半期報告書</v>
      </c>
      <c r="X4" s="15" t="str">
        <f>HYPERLINK("http://www.kabupro.jp/mark/20080814/S00014PL.htm","四半期報告書")</f>
        <v>四半期報告書</v>
      </c>
      <c r="Y4" s="15" t="str">
        <f>HYPERLINK("http://www.kabupro.jp/mark/20090626/S0003DKY.htm","有価証券報告書")</f>
        <v>有価証券報告書</v>
      </c>
    </row>
    <row r="5" spans="1:25" ht="14.25" thickBot="1">
      <c r="A5" s="11" t="s">
        <v>47</v>
      </c>
      <c r="B5" s="1" t="s">
        <v>216</v>
      </c>
      <c r="C5" s="1" t="s">
        <v>219</v>
      </c>
      <c r="D5" s="1" t="s">
        <v>221</v>
      </c>
      <c r="E5" s="1" t="s">
        <v>216</v>
      </c>
      <c r="F5" s="1" t="s">
        <v>223</v>
      </c>
      <c r="G5" s="1" t="s">
        <v>225</v>
      </c>
      <c r="H5" s="1" t="s">
        <v>227</v>
      </c>
      <c r="I5" s="1" t="s">
        <v>53</v>
      </c>
      <c r="J5" s="1" t="s">
        <v>229</v>
      </c>
      <c r="K5" s="1" t="s">
        <v>231</v>
      </c>
      <c r="L5" s="1" t="s">
        <v>233</v>
      </c>
      <c r="M5" s="1" t="s">
        <v>57</v>
      </c>
      <c r="N5" s="1" t="s">
        <v>235</v>
      </c>
      <c r="O5" s="1" t="s">
        <v>237</v>
      </c>
      <c r="P5" s="1" t="s">
        <v>239</v>
      </c>
      <c r="Q5" s="1" t="s">
        <v>59</v>
      </c>
      <c r="R5" s="1" t="s">
        <v>241</v>
      </c>
      <c r="S5" s="1" t="s">
        <v>243</v>
      </c>
      <c r="T5" s="1" t="s">
        <v>245</v>
      </c>
      <c r="U5" s="1" t="s">
        <v>241</v>
      </c>
      <c r="V5" s="1" t="s">
        <v>247</v>
      </c>
      <c r="W5" s="1" t="s">
        <v>249</v>
      </c>
      <c r="X5" s="1" t="s">
        <v>251</v>
      </c>
      <c r="Y5" s="1" t="s">
        <v>61</v>
      </c>
    </row>
    <row r="6" spans="1:25" ht="15" thickBot="1" thickTop="1">
      <c r="A6" s="10" t="s">
        <v>48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217</v>
      </c>
      <c r="C7" s="14" t="s">
        <v>217</v>
      </c>
      <c r="D7" s="14" t="s">
        <v>217</v>
      </c>
      <c r="E7" s="16" t="s">
        <v>54</v>
      </c>
      <c r="F7" s="14" t="s">
        <v>217</v>
      </c>
      <c r="G7" s="14" t="s">
        <v>217</v>
      </c>
      <c r="H7" s="14" t="s">
        <v>217</v>
      </c>
      <c r="I7" s="16" t="s">
        <v>54</v>
      </c>
      <c r="J7" s="14" t="s">
        <v>217</v>
      </c>
      <c r="K7" s="14" t="s">
        <v>217</v>
      </c>
      <c r="L7" s="14" t="s">
        <v>217</v>
      </c>
      <c r="M7" s="16" t="s">
        <v>54</v>
      </c>
      <c r="N7" s="14" t="s">
        <v>217</v>
      </c>
      <c r="O7" s="14" t="s">
        <v>217</v>
      </c>
      <c r="P7" s="14" t="s">
        <v>217</v>
      </c>
      <c r="Q7" s="16" t="s">
        <v>54</v>
      </c>
      <c r="R7" s="14" t="s">
        <v>217</v>
      </c>
      <c r="S7" s="14" t="s">
        <v>217</v>
      </c>
      <c r="T7" s="14" t="s">
        <v>217</v>
      </c>
      <c r="U7" s="16" t="s">
        <v>54</v>
      </c>
      <c r="V7" s="14" t="s">
        <v>217</v>
      </c>
      <c r="W7" s="14" t="s">
        <v>217</v>
      </c>
      <c r="X7" s="14" t="s">
        <v>217</v>
      </c>
      <c r="Y7" s="16" t="s">
        <v>54</v>
      </c>
    </row>
    <row r="8" spans="1:25" ht="13.5">
      <c r="A8" s="13" t="s">
        <v>50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51</v>
      </c>
      <c r="B9" s="1" t="s">
        <v>218</v>
      </c>
      <c r="C9" s="1" t="s">
        <v>220</v>
      </c>
      <c r="D9" s="1" t="s">
        <v>222</v>
      </c>
      <c r="E9" s="17" t="s">
        <v>55</v>
      </c>
      <c r="F9" s="1" t="s">
        <v>224</v>
      </c>
      <c r="G9" s="1" t="s">
        <v>226</v>
      </c>
      <c r="H9" s="1" t="s">
        <v>228</v>
      </c>
      <c r="I9" s="17" t="s">
        <v>56</v>
      </c>
      <c r="J9" s="1" t="s">
        <v>230</v>
      </c>
      <c r="K9" s="1" t="s">
        <v>232</v>
      </c>
      <c r="L9" s="1" t="s">
        <v>234</v>
      </c>
      <c r="M9" s="17" t="s">
        <v>58</v>
      </c>
      <c r="N9" s="1" t="s">
        <v>236</v>
      </c>
      <c r="O9" s="1" t="s">
        <v>238</v>
      </c>
      <c r="P9" s="1" t="s">
        <v>240</v>
      </c>
      <c r="Q9" s="17" t="s">
        <v>60</v>
      </c>
      <c r="R9" s="1" t="s">
        <v>242</v>
      </c>
      <c r="S9" s="1" t="s">
        <v>244</v>
      </c>
      <c r="T9" s="1" t="s">
        <v>246</v>
      </c>
      <c r="U9" s="17" t="s">
        <v>62</v>
      </c>
      <c r="V9" s="1" t="s">
        <v>248</v>
      </c>
      <c r="W9" s="1" t="s">
        <v>250</v>
      </c>
      <c r="X9" s="1" t="s">
        <v>252</v>
      </c>
      <c r="Y9" s="17" t="s">
        <v>63</v>
      </c>
    </row>
    <row r="10" spans="1:25" ht="14.25" thickBot="1">
      <c r="A10" s="13" t="s">
        <v>52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9" t="s">
        <v>253</v>
      </c>
      <c r="B11" s="27">
        <v>7626</v>
      </c>
      <c r="C11" s="27">
        <v>7350</v>
      </c>
      <c r="D11" s="27">
        <v>6926</v>
      </c>
      <c r="E11" s="21">
        <v>7028</v>
      </c>
      <c r="F11" s="27">
        <v>6131</v>
      </c>
      <c r="G11" s="27">
        <v>5745</v>
      </c>
      <c r="H11" s="27">
        <v>6797</v>
      </c>
      <c r="I11" s="21">
        <v>8369</v>
      </c>
      <c r="J11" s="27">
        <v>6655</v>
      </c>
      <c r="K11" s="27">
        <v>6619</v>
      </c>
      <c r="L11" s="27">
        <v>7271</v>
      </c>
      <c r="M11" s="21">
        <v>8633</v>
      </c>
      <c r="N11" s="27">
        <v>6365</v>
      </c>
      <c r="O11" s="27">
        <v>6733</v>
      </c>
      <c r="P11" s="27">
        <v>7249</v>
      </c>
      <c r="Q11" s="21">
        <v>6557</v>
      </c>
      <c r="R11" s="27">
        <v>6405</v>
      </c>
      <c r="S11" s="27">
        <v>4980</v>
      </c>
      <c r="T11" s="27">
        <v>5327</v>
      </c>
      <c r="U11" s="21">
        <v>5648</v>
      </c>
      <c r="V11" s="27">
        <v>4766</v>
      </c>
      <c r="W11" s="27">
        <v>4729</v>
      </c>
      <c r="X11" s="27">
        <v>5540</v>
      </c>
      <c r="Y11" s="21">
        <v>4723</v>
      </c>
    </row>
    <row r="12" spans="1:25" ht="13.5">
      <c r="A12" s="2" t="s">
        <v>254</v>
      </c>
      <c r="B12" s="28">
        <v>10185</v>
      </c>
      <c r="C12" s="28">
        <v>9823</v>
      </c>
      <c r="D12" s="28">
        <v>9764</v>
      </c>
      <c r="E12" s="22">
        <v>9939</v>
      </c>
      <c r="F12" s="28">
        <v>9767</v>
      </c>
      <c r="G12" s="28">
        <v>8229</v>
      </c>
      <c r="H12" s="28">
        <v>9645</v>
      </c>
      <c r="I12" s="22">
        <v>9506</v>
      </c>
      <c r="J12" s="28">
        <v>9658</v>
      </c>
      <c r="K12" s="28">
        <v>8552</v>
      </c>
      <c r="L12" s="28">
        <v>10183</v>
      </c>
      <c r="M12" s="22">
        <v>11029</v>
      </c>
      <c r="N12" s="28">
        <v>11679</v>
      </c>
      <c r="O12" s="28">
        <v>11460</v>
      </c>
      <c r="P12" s="28">
        <v>11098</v>
      </c>
      <c r="Q12" s="22">
        <v>11196</v>
      </c>
      <c r="R12" s="28">
        <v>10495</v>
      </c>
      <c r="S12" s="28">
        <v>9859</v>
      </c>
      <c r="T12" s="28">
        <v>8343</v>
      </c>
      <c r="U12" s="22">
        <v>7517</v>
      </c>
      <c r="V12" s="28">
        <v>10941</v>
      </c>
      <c r="W12" s="28">
        <v>11827</v>
      </c>
      <c r="X12" s="28">
        <v>12402</v>
      </c>
      <c r="Y12" s="22">
        <v>12328</v>
      </c>
    </row>
    <row r="13" spans="1:25" ht="13.5">
      <c r="A13" s="2" t="s">
        <v>68</v>
      </c>
      <c r="B13" s="28"/>
      <c r="C13" s="28"/>
      <c r="D13" s="28"/>
      <c r="E13" s="22"/>
      <c r="F13" s="28"/>
      <c r="G13" s="28"/>
      <c r="H13" s="28"/>
      <c r="I13" s="22"/>
      <c r="J13" s="28">
        <v>1499</v>
      </c>
      <c r="K13" s="28"/>
      <c r="L13" s="28"/>
      <c r="M13" s="22"/>
      <c r="N13" s="28">
        <v>2001</v>
      </c>
      <c r="O13" s="28">
        <v>2000</v>
      </c>
      <c r="P13" s="28">
        <v>2000</v>
      </c>
      <c r="Q13" s="22">
        <v>2000</v>
      </c>
      <c r="R13" s="28">
        <v>1500</v>
      </c>
      <c r="S13" s="28">
        <v>2499</v>
      </c>
      <c r="T13" s="28"/>
      <c r="U13" s="22"/>
      <c r="V13" s="28"/>
      <c r="W13" s="28"/>
      <c r="X13" s="28"/>
      <c r="Y13" s="22">
        <v>999</v>
      </c>
    </row>
    <row r="14" spans="1:25" ht="13.5">
      <c r="A14" s="2" t="s">
        <v>70</v>
      </c>
      <c r="B14" s="28">
        <v>2201</v>
      </c>
      <c r="C14" s="28">
        <v>1955</v>
      </c>
      <c r="D14" s="28">
        <v>2379</v>
      </c>
      <c r="E14" s="22">
        <v>1959</v>
      </c>
      <c r="F14" s="28">
        <v>2299</v>
      </c>
      <c r="G14" s="28">
        <v>2181</v>
      </c>
      <c r="H14" s="28">
        <v>2575</v>
      </c>
      <c r="I14" s="22">
        <v>2124</v>
      </c>
      <c r="J14" s="28">
        <v>2214</v>
      </c>
      <c r="K14" s="28">
        <v>2081</v>
      </c>
      <c r="L14" s="28">
        <v>2039</v>
      </c>
      <c r="M14" s="22">
        <v>1805</v>
      </c>
      <c r="N14" s="28">
        <v>1903</v>
      </c>
      <c r="O14" s="28">
        <v>1580</v>
      </c>
      <c r="P14" s="28">
        <v>1921</v>
      </c>
      <c r="Q14" s="22">
        <v>1894</v>
      </c>
      <c r="R14" s="28">
        <v>2003</v>
      </c>
      <c r="S14" s="28">
        <v>1931</v>
      </c>
      <c r="T14" s="28">
        <v>3003</v>
      </c>
      <c r="U14" s="22">
        <v>3342</v>
      </c>
      <c r="V14" s="28"/>
      <c r="W14" s="28"/>
      <c r="X14" s="28"/>
      <c r="Y14" s="22"/>
    </row>
    <row r="15" spans="1:25" ht="13.5">
      <c r="A15" s="2" t="s">
        <v>73</v>
      </c>
      <c r="B15" s="28">
        <v>2120</v>
      </c>
      <c r="C15" s="28">
        <v>2163</v>
      </c>
      <c r="D15" s="28">
        <v>2797</v>
      </c>
      <c r="E15" s="22">
        <v>2561</v>
      </c>
      <c r="F15" s="28">
        <v>2562</v>
      </c>
      <c r="G15" s="28">
        <v>2529</v>
      </c>
      <c r="H15" s="28">
        <v>2703</v>
      </c>
      <c r="I15" s="22">
        <v>2551</v>
      </c>
      <c r="J15" s="28">
        <v>2775</v>
      </c>
      <c r="K15" s="28">
        <v>2650</v>
      </c>
      <c r="L15" s="28">
        <v>2977</v>
      </c>
      <c r="M15" s="22">
        <v>2208</v>
      </c>
      <c r="N15" s="28">
        <v>2831</v>
      </c>
      <c r="O15" s="28">
        <v>2076</v>
      </c>
      <c r="P15" s="28">
        <v>2223</v>
      </c>
      <c r="Q15" s="22">
        <v>2111</v>
      </c>
      <c r="R15" s="28">
        <v>2537</v>
      </c>
      <c r="S15" s="28">
        <v>2123</v>
      </c>
      <c r="T15" s="28">
        <v>2298</v>
      </c>
      <c r="U15" s="22">
        <v>3191</v>
      </c>
      <c r="V15" s="28">
        <v>3086</v>
      </c>
      <c r="W15" s="28">
        <v>2669</v>
      </c>
      <c r="X15" s="28">
        <v>2762</v>
      </c>
      <c r="Y15" s="22"/>
    </row>
    <row r="16" spans="1:25" ht="13.5">
      <c r="A16" s="2" t="s">
        <v>75</v>
      </c>
      <c r="B16" s="28">
        <v>1462</v>
      </c>
      <c r="C16" s="28">
        <v>1553</v>
      </c>
      <c r="D16" s="28">
        <v>1679</v>
      </c>
      <c r="E16" s="22">
        <v>1561</v>
      </c>
      <c r="F16" s="28">
        <v>1914</v>
      </c>
      <c r="G16" s="28">
        <v>1625</v>
      </c>
      <c r="H16" s="28">
        <v>1610</v>
      </c>
      <c r="I16" s="22">
        <v>1626</v>
      </c>
      <c r="J16" s="28">
        <v>1784</v>
      </c>
      <c r="K16" s="28">
        <v>1599</v>
      </c>
      <c r="L16" s="28">
        <v>1432</v>
      </c>
      <c r="M16" s="22">
        <v>1301</v>
      </c>
      <c r="N16" s="28">
        <v>1202</v>
      </c>
      <c r="O16" s="28">
        <v>1170</v>
      </c>
      <c r="P16" s="28">
        <v>1231</v>
      </c>
      <c r="Q16" s="22">
        <v>1326</v>
      </c>
      <c r="R16" s="28">
        <v>1602</v>
      </c>
      <c r="S16" s="28">
        <v>1599</v>
      </c>
      <c r="T16" s="28">
        <v>1762</v>
      </c>
      <c r="U16" s="22">
        <v>1833</v>
      </c>
      <c r="V16" s="28"/>
      <c r="W16" s="28"/>
      <c r="X16" s="28"/>
      <c r="Y16" s="22"/>
    </row>
    <row r="17" spans="1:25" ht="13.5">
      <c r="A17" s="2" t="s">
        <v>79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>
        <v>424</v>
      </c>
      <c r="U17" s="22"/>
      <c r="V17" s="28"/>
      <c r="W17" s="28"/>
      <c r="X17" s="28"/>
      <c r="Y17" s="22"/>
    </row>
    <row r="18" spans="1:25" ht="13.5">
      <c r="A18" s="2" t="s">
        <v>78</v>
      </c>
      <c r="B18" s="28"/>
      <c r="C18" s="28"/>
      <c r="D18" s="28"/>
      <c r="E18" s="22"/>
      <c r="F18" s="28"/>
      <c r="G18" s="28"/>
      <c r="H18" s="28"/>
      <c r="I18" s="22">
        <v>446</v>
      </c>
      <c r="J18" s="28"/>
      <c r="K18" s="28"/>
      <c r="L18" s="28"/>
      <c r="M18" s="22">
        <v>515</v>
      </c>
      <c r="N18" s="28"/>
      <c r="O18" s="28"/>
      <c r="P18" s="28"/>
      <c r="Q18" s="22">
        <v>432</v>
      </c>
      <c r="R18" s="28"/>
      <c r="S18" s="28"/>
      <c r="T18" s="28"/>
      <c r="U18" s="22"/>
      <c r="V18" s="28"/>
      <c r="W18" s="28"/>
      <c r="X18" s="28"/>
      <c r="Y18" s="22">
        <v>577</v>
      </c>
    </row>
    <row r="19" spans="1:25" ht="13.5">
      <c r="A19" s="2" t="s">
        <v>81</v>
      </c>
      <c r="B19" s="28">
        <v>588</v>
      </c>
      <c r="C19" s="28">
        <v>767</v>
      </c>
      <c r="D19" s="28">
        <v>668</v>
      </c>
      <c r="E19" s="22">
        <v>714</v>
      </c>
      <c r="F19" s="28">
        <v>790</v>
      </c>
      <c r="G19" s="28">
        <v>864</v>
      </c>
      <c r="H19" s="28">
        <v>1178</v>
      </c>
      <c r="I19" s="22">
        <v>841</v>
      </c>
      <c r="J19" s="28">
        <v>1234</v>
      </c>
      <c r="K19" s="28">
        <v>1158</v>
      </c>
      <c r="L19" s="28">
        <v>946</v>
      </c>
      <c r="M19" s="22">
        <v>371</v>
      </c>
      <c r="N19" s="28">
        <v>983</v>
      </c>
      <c r="O19" s="28">
        <v>960</v>
      </c>
      <c r="P19" s="28">
        <v>994</v>
      </c>
      <c r="Q19" s="22">
        <v>787</v>
      </c>
      <c r="R19" s="28">
        <v>1151</v>
      </c>
      <c r="S19" s="28">
        <v>1508</v>
      </c>
      <c r="T19" s="28">
        <v>1557</v>
      </c>
      <c r="U19" s="22">
        <v>2273</v>
      </c>
      <c r="V19" s="28">
        <v>1486</v>
      </c>
      <c r="W19" s="28">
        <v>1912</v>
      </c>
      <c r="X19" s="28">
        <v>1224</v>
      </c>
      <c r="Y19" s="22">
        <v>893</v>
      </c>
    </row>
    <row r="20" spans="1:25" ht="13.5">
      <c r="A20" s="2" t="s">
        <v>82</v>
      </c>
      <c r="B20" s="28">
        <v>-14</v>
      </c>
      <c r="C20" s="28">
        <v>-13</v>
      </c>
      <c r="D20" s="28">
        <v>-13</v>
      </c>
      <c r="E20" s="22">
        <v>-14</v>
      </c>
      <c r="F20" s="28">
        <v>-13</v>
      </c>
      <c r="G20" s="28">
        <v>-13</v>
      </c>
      <c r="H20" s="28">
        <v>-14</v>
      </c>
      <c r="I20" s="22">
        <v>-14</v>
      </c>
      <c r="J20" s="28">
        <v>-14</v>
      </c>
      <c r="K20" s="28">
        <v>-14</v>
      </c>
      <c r="L20" s="28">
        <v>-15</v>
      </c>
      <c r="M20" s="22">
        <v>-15</v>
      </c>
      <c r="N20" s="28">
        <v>-15</v>
      </c>
      <c r="O20" s="28">
        <v>-15</v>
      </c>
      <c r="P20" s="28">
        <v>-15</v>
      </c>
      <c r="Q20" s="22">
        <v>-16</v>
      </c>
      <c r="R20" s="28">
        <v>-19</v>
      </c>
      <c r="S20" s="28">
        <v>-23</v>
      </c>
      <c r="T20" s="28">
        <v>-20</v>
      </c>
      <c r="U20" s="22">
        <v>-26</v>
      </c>
      <c r="V20" s="28">
        <v>-32</v>
      </c>
      <c r="W20" s="28">
        <v>-30</v>
      </c>
      <c r="X20" s="28">
        <v>-31</v>
      </c>
      <c r="Y20" s="22">
        <v>-32</v>
      </c>
    </row>
    <row r="21" spans="1:25" ht="13.5">
      <c r="A21" s="2" t="s">
        <v>83</v>
      </c>
      <c r="B21" s="28">
        <v>24169</v>
      </c>
      <c r="C21" s="28">
        <v>23601</v>
      </c>
      <c r="D21" s="28">
        <v>24201</v>
      </c>
      <c r="E21" s="22">
        <v>23751</v>
      </c>
      <c r="F21" s="28">
        <v>23452</v>
      </c>
      <c r="G21" s="28">
        <v>21162</v>
      </c>
      <c r="H21" s="28">
        <v>24496</v>
      </c>
      <c r="I21" s="22">
        <v>25451</v>
      </c>
      <c r="J21" s="28">
        <v>25808</v>
      </c>
      <c r="K21" s="28">
        <v>22647</v>
      </c>
      <c r="L21" s="28">
        <v>24835</v>
      </c>
      <c r="M21" s="22">
        <v>25850</v>
      </c>
      <c r="N21" s="28">
        <v>26951</v>
      </c>
      <c r="O21" s="28">
        <v>25967</v>
      </c>
      <c r="P21" s="28">
        <v>26704</v>
      </c>
      <c r="Q21" s="22">
        <v>26290</v>
      </c>
      <c r="R21" s="28">
        <v>25676</v>
      </c>
      <c r="S21" s="28">
        <v>24478</v>
      </c>
      <c r="T21" s="28">
        <v>22695</v>
      </c>
      <c r="U21" s="22">
        <v>23780</v>
      </c>
      <c r="V21" s="28">
        <v>24980</v>
      </c>
      <c r="W21" s="28">
        <v>25093</v>
      </c>
      <c r="X21" s="28">
        <v>25891</v>
      </c>
      <c r="Y21" s="22">
        <v>25899</v>
      </c>
    </row>
    <row r="22" spans="1:25" ht="13.5">
      <c r="A22" s="3" t="s">
        <v>255</v>
      </c>
      <c r="B22" s="28">
        <v>5934</v>
      </c>
      <c r="C22" s="28">
        <v>6020</v>
      </c>
      <c r="D22" s="28">
        <v>6096</v>
      </c>
      <c r="E22" s="22">
        <v>6125</v>
      </c>
      <c r="F22" s="28">
        <v>6388</v>
      </c>
      <c r="G22" s="28">
        <v>6466</v>
      </c>
      <c r="H22" s="28">
        <v>6833</v>
      </c>
      <c r="I22" s="22">
        <v>6853</v>
      </c>
      <c r="J22" s="28">
        <v>6925</v>
      </c>
      <c r="K22" s="28">
        <v>7037</v>
      </c>
      <c r="L22" s="28">
        <v>7077</v>
      </c>
      <c r="M22" s="22">
        <v>6980</v>
      </c>
      <c r="N22" s="28">
        <v>7073</v>
      </c>
      <c r="O22" s="28">
        <v>7129</v>
      </c>
      <c r="P22" s="28">
        <v>7143</v>
      </c>
      <c r="Q22" s="22">
        <v>7190</v>
      </c>
      <c r="R22" s="28">
        <v>7285</v>
      </c>
      <c r="S22" s="28">
        <v>7357</v>
      </c>
      <c r="T22" s="28">
        <v>6969</v>
      </c>
      <c r="U22" s="22">
        <v>6965</v>
      </c>
      <c r="V22" s="28">
        <v>6959</v>
      </c>
      <c r="W22" s="28">
        <v>6802</v>
      </c>
      <c r="X22" s="28">
        <v>6831</v>
      </c>
      <c r="Y22" s="22">
        <v>6858</v>
      </c>
    </row>
    <row r="23" spans="1:25" ht="13.5">
      <c r="A23" s="3" t="s">
        <v>256</v>
      </c>
      <c r="B23" s="28">
        <v>4654</v>
      </c>
      <c r="C23" s="28">
        <v>5075</v>
      </c>
      <c r="D23" s="28">
        <v>5043</v>
      </c>
      <c r="E23" s="22">
        <v>5045</v>
      </c>
      <c r="F23" s="28">
        <v>5979</v>
      </c>
      <c r="G23" s="28">
        <v>6226</v>
      </c>
      <c r="H23" s="28">
        <v>5962</v>
      </c>
      <c r="I23" s="22">
        <v>6385</v>
      </c>
      <c r="J23" s="28">
        <v>7022</v>
      </c>
      <c r="K23" s="28">
        <v>7536</v>
      </c>
      <c r="L23" s="28">
        <v>8113</v>
      </c>
      <c r="M23" s="22">
        <v>7564</v>
      </c>
      <c r="N23" s="28">
        <v>8118</v>
      </c>
      <c r="O23" s="28">
        <v>8662</v>
      </c>
      <c r="P23" s="28">
        <v>9099</v>
      </c>
      <c r="Q23" s="22">
        <v>9310</v>
      </c>
      <c r="R23" s="28">
        <v>10323</v>
      </c>
      <c r="S23" s="28">
        <v>10762</v>
      </c>
      <c r="T23" s="28">
        <v>9966</v>
      </c>
      <c r="U23" s="22">
        <v>10576</v>
      </c>
      <c r="V23" s="28">
        <v>11372</v>
      </c>
      <c r="W23" s="28">
        <v>11198</v>
      </c>
      <c r="X23" s="28">
        <v>11461</v>
      </c>
      <c r="Y23" s="22">
        <v>12001</v>
      </c>
    </row>
    <row r="24" spans="1:25" ht="13.5">
      <c r="A24" s="3" t="s">
        <v>257</v>
      </c>
      <c r="B24" s="28">
        <v>4201</v>
      </c>
      <c r="C24" s="28">
        <v>4331</v>
      </c>
      <c r="D24" s="28">
        <v>4515</v>
      </c>
      <c r="E24" s="22">
        <v>4939</v>
      </c>
      <c r="F24" s="28">
        <v>5274</v>
      </c>
      <c r="G24" s="28">
        <v>5190</v>
      </c>
      <c r="H24" s="28">
        <v>9350</v>
      </c>
      <c r="I24" s="22">
        <v>2301</v>
      </c>
      <c r="J24" s="28">
        <v>7710</v>
      </c>
      <c r="K24" s="28">
        <v>6466</v>
      </c>
      <c r="L24" s="28">
        <v>5415</v>
      </c>
      <c r="M24" s="22">
        <v>2480</v>
      </c>
      <c r="N24" s="28">
        <v>5832</v>
      </c>
      <c r="O24" s="28">
        <v>5524</v>
      </c>
      <c r="P24" s="28">
        <v>5581</v>
      </c>
      <c r="Q24" s="22">
        <v>2662</v>
      </c>
      <c r="R24" s="28">
        <v>5613</v>
      </c>
      <c r="S24" s="28">
        <v>6160</v>
      </c>
      <c r="T24" s="28">
        <v>8229</v>
      </c>
      <c r="U24" s="22">
        <v>8278</v>
      </c>
      <c r="V24" s="28">
        <v>8268</v>
      </c>
      <c r="W24" s="28">
        <v>8115</v>
      </c>
      <c r="X24" s="28">
        <v>6569</v>
      </c>
      <c r="Y24" s="22"/>
    </row>
    <row r="25" spans="1:25" ht="13.5">
      <c r="A25" s="3" t="s">
        <v>98</v>
      </c>
      <c r="B25" s="28">
        <v>14790</v>
      </c>
      <c r="C25" s="28">
        <v>15427</v>
      </c>
      <c r="D25" s="28">
        <v>15655</v>
      </c>
      <c r="E25" s="22">
        <v>16110</v>
      </c>
      <c r="F25" s="28">
        <v>17641</v>
      </c>
      <c r="G25" s="28">
        <v>17883</v>
      </c>
      <c r="H25" s="28">
        <v>22147</v>
      </c>
      <c r="I25" s="22">
        <v>23037</v>
      </c>
      <c r="J25" s="28">
        <v>21659</v>
      </c>
      <c r="K25" s="28">
        <v>21039</v>
      </c>
      <c r="L25" s="28">
        <v>20606</v>
      </c>
      <c r="M25" s="22">
        <v>21076</v>
      </c>
      <c r="N25" s="28">
        <v>21024</v>
      </c>
      <c r="O25" s="28">
        <v>21317</v>
      </c>
      <c r="P25" s="28">
        <v>21825</v>
      </c>
      <c r="Q25" s="22">
        <v>22458</v>
      </c>
      <c r="R25" s="28">
        <v>23222</v>
      </c>
      <c r="S25" s="28">
        <v>24279</v>
      </c>
      <c r="T25" s="28">
        <v>25165</v>
      </c>
      <c r="U25" s="22">
        <v>25819</v>
      </c>
      <c r="V25" s="28">
        <v>26601</v>
      </c>
      <c r="W25" s="28">
        <v>26117</v>
      </c>
      <c r="X25" s="28">
        <v>24862</v>
      </c>
      <c r="Y25" s="22">
        <v>24965</v>
      </c>
    </row>
    <row r="26" spans="1:25" ht="13.5">
      <c r="A26" s="2" t="s">
        <v>100</v>
      </c>
      <c r="B26" s="28">
        <v>306</v>
      </c>
      <c r="C26" s="28">
        <v>328</v>
      </c>
      <c r="D26" s="28">
        <v>360</v>
      </c>
      <c r="E26" s="22">
        <v>382</v>
      </c>
      <c r="F26" s="28">
        <v>307</v>
      </c>
      <c r="G26" s="28">
        <v>336</v>
      </c>
      <c r="H26" s="28">
        <v>347</v>
      </c>
      <c r="I26" s="22">
        <v>273</v>
      </c>
      <c r="J26" s="28">
        <v>286</v>
      </c>
      <c r="K26" s="28">
        <v>306</v>
      </c>
      <c r="L26" s="28">
        <v>353</v>
      </c>
      <c r="M26" s="22">
        <v>367</v>
      </c>
      <c r="N26" s="28">
        <v>402</v>
      </c>
      <c r="O26" s="28">
        <v>419</v>
      </c>
      <c r="P26" s="28">
        <v>465</v>
      </c>
      <c r="Q26" s="22">
        <v>512</v>
      </c>
      <c r="R26" s="28">
        <v>563</v>
      </c>
      <c r="S26" s="28">
        <v>607</v>
      </c>
      <c r="T26" s="28">
        <v>660</v>
      </c>
      <c r="U26" s="22">
        <v>643</v>
      </c>
      <c r="V26" s="28">
        <v>542</v>
      </c>
      <c r="W26" s="28">
        <v>553</v>
      </c>
      <c r="X26" s="28">
        <v>594</v>
      </c>
      <c r="Y26" s="22">
        <v>589</v>
      </c>
    </row>
    <row r="27" spans="1:25" ht="13.5">
      <c r="A27" s="3" t="s">
        <v>101</v>
      </c>
      <c r="B27" s="28">
        <v>6468</v>
      </c>
      <c r="C27" s="28">
        <v>6673</v>
      </c>
      <c r="D27" s="28">
        <v>6131</v>
      </c>
      <c r="E27" s="22">
        <v>5516</v>
      </c>
      <c r="F27" s="28">
        <v>4357</v>
      </c>
      <c r="G27" s="28">
        <v>3725</v>
      </c>
      <c r="H27" s="28">
        <v>3893</v>
      </c>
      <c r="I27" s="22">
        <v>4415</v>
      </c>
      <c r="J27" s="28">
        <v>3998</v>
      </c>
      <c r="K27" s="28">
        <v>4293</v>
      </c>
      <c r="L27" s="28">
        <v>4443</v>
      </c>
      <c r="M27" s="22">
        <v>4562</v>
      </c>
      <c r="N27" s="28">
        <v>4594</v>
      </c>
      <c r="O27" s="28">
        <v>4324</v>
      </c>
      <c r="P27" s="28">
        <v>4270</v>
      </c>
      <c r="Q27" s="22">
        <v>4855</v>
      </c>
      <c r="R27" s="28">
        <v>4386</v>
      </c>
      <c r="S27" s="28">
        <v>4545</v>
      </c>
      <c r="T27" s="28">
        <v>4779</v>
      </c>
      <c r="U27" s="22">
        <v>3980</v>
      </c>
      <c r="V27" s="28">
        <v>4452</v>
      </c>
      <c r="W27" s="28">
        <v>5023</v>
      </c>
      <c r="X27" s="28">
        <v>5857</v>
      </c>
      <c r="Y27" s="22">
        <v>5704</v>
      </c>
    </row>
    <row r="28" spans="1:25" ht="13.5">
      <c r="A28" s="3" t="s">
        <v>81</v>
      </c>
      <c r="B28" s="28">
        <v>466</v>
      </c>
      <c r="C28" s="28">
        <v>510</v>
      </c>
      <c r="D28" s="28">
        <v>553</v>
      </c>
      <c r="E28" s="22">
        <v>602</v>
      </c>
      <c r="F28" s="28">
        <v>568</v>
      </c>
      <c r="G28" s="28">
        <v>600</v>
      </c>
      <c r="H28" s="28">
        <v>2645</v>
      </c>
      <c r="I28" s="22">
        <v>461</v>
      </c>
      <c r="J28" s="28">
        <v>2093</v>
      </c>
      <c r="K28" s="28">
        <v>2084</v>
      </c>
      <c r="L28" s="28">
        <v>2057</v>
      </c>
      <c r="M28" s="22">
        <v>400</v>
      </c>
      <c r="N28" s="28">
        <v>1937</v>
      </c>
      <c r="O28" s="28">
        <v>2001</v>
      </c>
      <c r="P28" s="28">
        <v>2019</v>
      </c>
      <c r="Q28" s="22">
        <v>435</v>
      </c>
      <c r="R28" s="28">
        <v>2010</v>
      </c>
      <c r="S28" s="28">
        <v>1933</v>
      </c>
      <c r="T28" s="28">
        <v>1849</v>
      </c>
      <c r="U28" s="22">
        <v>2225</v>
      </c>
      <c r="V28" s="28">
        <v>1880</v>
      </c>
      <c r="W28" s="28">
        <v>1827</v>
      </c>
      <c r="X28" s="28">
        <v>1467</v>
      </c>
      <c r="Y28" s="22">
        <v>510</v>
      </c>
    </row>
    <row r="29" spans="1:25" ht="13.5">
      <c r="A29" s="3" t="s">
        <v>82</v>
      </c>
      <c r="B29" s="28">
        <v>-9</v>
      </c>
      <c r="C29" s="28">
        <v>-11</v>
      </c>
      <c r="D29" s="28">
        <v>-11</v>
      </c>
      <c r="E29" s="22">
        <v>-11</v>
      </c>
      <c r="F29" s="28">
        <v>-11</v>
      </c>
      <c r="G29" s="28">
        <v>-17</v>
      </c>
      <c r="H29" s="28">
        <v>-17</v>
      </c>
      <c r="I29" s="22">
        <v>-17</v>
      </c>
      <c r="J29" s="28">
        <v>-15</v>
      </c>
      <c r="K29" s="28">
        <v>-15</v>
      </c>
      <c r="L29" s="28">
        <v>-12</v>
      </c>
      <c r="M29" s="22">
        <v>-12</v>
      </c>
      <c r="N29" s="28">
        <v>-12</v>
      </c>
      <c r="O29" s="28">
        <v>-12</v>
      </c>
      <c r="P29" s="28">
        <v>-12</v>
      </c>
      <c r="Q29" s="22">
        <v>-12</v>
      </c>
      <c r="R29" s="28">
        <v>-12</v>
      </c>
      <c r="S29" s="28">
        <v>-12</v>
      </c>
      <c r="T29" s="28">
        <v>-12</v>
      </c>
      <c r="U29" s="22">
        <v>-12</v>
      </c>
      <c r="V29" s="28">
        <v>-11</v>
      </c>
      <c r="W29" s="28">
        <v>-11</v>
      </c>
      <c r="X29" s="28">
        <v>-11</v>
      </c>
      <c r="Y29" s="22">
        <v>-9</v>
      </c>
    </row>
    <row r="30" spans="1:25" ht="13.5">
      <c r="A30" s="3" t="s">
        <v>258</v>
      </c>
      <c r="B30" s="28">
        <v>6924</v>
      </c>
      <c r="C30" s="28">
        <v>7171</v>
      </c>
      <c r="D30" s="28">
        <v>6673</v>
      </c>
      <c r="E30" s="22">
        <v>6107</v>
      </c>
      <c r="F30" s="28">
        <v>4913</v>
      </c>
      <c r="G30" s="28">
        <v>4308</v>
      </c>
      <c r="H30" s="28">
        <v>6521</v>
      </c>
      <c r="I30" s="22">
        <v>6927</v>
      </c>
      <c r="J30" s="28">
        <v>6077</v>
      </c>
      <c r="K30" s="28">
        <v>6363</v>
      </c>
      <c r="L30" s="28">
        <v>6488</v>
      </c>
      <c r="M30" s="22">
        <v>6506</v>
      </c>
      <c r="N30" s="28">
        <v>6518</v>
      </c>
      <c r="O30" s="28">
        <v>6313</v>
      </c>
      <c r="P30" s="28">
        <v>6277</v>
      </c>
      <c r="Q30" s="22">
        <v>6714</v>
      </c>
      <c r="R30" s="28">
        <v>6384</v>
      </c>
      <c r="S30" s="28">
        <v>6467</v>
      </c>
      <c r="T30" s="28">
        <v>6616</v>
      </c>
      <c r="U30" s="22">
        <v>6193</v>
      </c>
      <c r="V30" s="28">
        <v>6321</v>
      </c>
      <c r="W30" s="28">
        <v>6839</v>
      </c>
      <c r="X30" s="28">
        <v>7313</v>
      </c>
      <c r="Y30" s="22">
        <v>7223</v>
      </c>
    </row>
    <row r="31" spans="1:25" ht="13.5">
      <c r="A31" s="2" t="s">
        <v>108</v>
      </c>
      <c r="B31" s="28">
        <v>22021</v>
      </c>
      <c r="C31" s="28">
        <v>22928</v>
      </c>
      <c r="D31" s="28">
        <v>22688</v>
      </c>
      <c r="E31" s="22">
        <v>22600</v>
      </c>
      <c r="F31" s="28">
        <v>22862</v>
      </c>
      <c r="G31" s="28">
        <v>22528</v>
      </c>
      <c r="H31" s="28">
        <v>29015</v>
      </c>
      <c r="I31" s="22">
        <v>30237</v>
      </c>
      <c r="J31" s="28">
        <v>28022</v>
      </c>
      <c r="K31" s="28">
        <v>27710</v>
      </c>
      <c r="L31" s="28">
        <v>27448</v>
      </c>
      <c r="M31" s="22">
        <v>27949</v>
      </c>
      <c r="N31" s="28">
        <v>27945</v>
      </c>
      <c r="O31" s="28">
        <v>28049</v>
      </c>
      <c r="P31" s="28">
        <v>28568</v>
      </c>
      <c r="Q31" s="22">
        <v>29686</v>
      </c>
      <c r="R31" s="28">
        <v>30171</v>
      </c>
      <c r="S31" s="28">
        <v>31355</v>
      </c>
      <c r="T31" s="28">
        <v>32442</v>
      </c>
      <c r="U31" s="22">
        <v>32657</v>
      </c>
      <c r="V31" s="28">
        <v>33465</v>
      </c>
      <c r="W31" s="28">
        <v>33510</v>
      </c>
      <c r="X31" s="28">
        <v>32770</v>
      </c>
      <c r="Y31" s="22">
        <v>32778</v>
      </c>
    </row>
    <row r="32" spans="1:25" ht="14.25" thickBot="1">
      <c r="A32" s="5" t="s">
        <v>109</v>
      </c>
      <c r="B32" s="29">
        <v>46191</v>
      </c>
      <c r="C32" s="29">
        <v>46529</v>
      </c>
      <c r="D32" s="29">
        <v>46890</v>
      </c>
      <c r="E32" s="23">
        <v>46351</v>
      </c>
      <c r="F32" s="29">
        <v>46315</v>
      </c>
      <c r="G32" s="29">
        <v>43691</v>
      </c>
      <c r="H32" s="29">
        <v>53511</v>
      </c>
      <c r="I32" s="23">
        <v>55689</v>
      </c>
      <c r="J32" s="29">
        <v>53830</v>
      </c>
      <c r="K32" s="29">
        <v>50357</v>
      </c>
      <c r="L32" s="29">
        <v>52284</v>
      </c>
      <c r="M32" s="23">
        <v>53799</v>
      </c>
      <c r="N32" s="29">
        <v>54896</v>
      </c>
      <c r="O32" s="29">
        <v>54017</v>
      </c>
      <c r="P32" s="29">
        <v>55272</v>
      </c>
      <c r="Q32" s="23">
        <v>55976</v>
      </c>
      <c r="R32" s="29">
        <v>55847</v>
      </c>
      <c r="S32" s="29">
        <v>55833</v>
      </c>
      <c r="T32" s="29">
        <v>55137</v>
      </c>
      <c r="U32" s="23">
        <v>56437</v>
      </c>
      <c r="V32" s="29">
        <v>58446</v>
      </c>
      <c r="W32" s="29">
        <v>58603</v>
      </c>
      <c r="X32" s="29">
        <v>58662</v>
      </c>
      <c r="Y32" s="23">
        <v>58677</v>
      </c>
    </row>
    <row r="33" spans="1:25" ht="14.25" thickTop="1">
      <c r="A33" s="2" t="s">
        <v>0</v>
      </c>
      <c r="B33" s="28">
        <v>5400</v>
      </c>
      <c r="C33" s="28">
        <v>4925</v>
      </c>
      <c r="D33" s="28">
        <v>4931</v>
      </c>
      <c r="E33" s="22">
        <v>4556</v>
      </c>
      <c r="F33" s="28">
        <v>5928</v>
      </c>
      <c r="G33" s="28">
        <v>5290</v>
      </c>
      <c r="H33" s="28">
        <v>5730</v>
      </c>
      <c r="I33" s="22">
        <v>5840</v>
      </c>
      <c r="J33" s="28">
        <v>6293</v>
      </c>
      <c r="K33" s="28">
        <v>5998</v>
      </c>
      <c r="L33" s="28">
        <v>5553</v>
      </c>
      <c r="M33" s="22">
        <v>5424</v>
      </c>
      <c r="N33" s="28">
        <v>5895</v>
      </c>
      <c r="O33" s="28">
        <v>5177</v>
      </c>
      <c r="P33" s="28">
        <v>5693</v>
      </c>
      <c r="Q33" s="22">
        <v>5291</v>
      </c>
      <c r="R33" s="28">
        <v>5208</v>
      </c>
      <c r="S33" s="28">
        <v>3980</v>
      </c>
      <c r="T33" s="28">
        <v>4791</v>
      </c>
      <c r="U33" s="22">
        <v>6437</v>
      </c>
      <c r="V33" s="28">
        <v>7615</v>
      </c>
      <c r="W33" s="28">
        <v>7219</v>
      </c>
      <c r="X33" s="28">
        <v>7690</v>
      </c>
      <c r="Y33" s="22">
        <v>7695</v>
      </c>
    </row>
    <row r="34" spans="1:25" ht="13.5">
      <c r="A34" s="2" t="s">
        <v>113</v>
      </c>
      <c r="B34" s="28">
        <v>6769</v>
      </c>
      <c r="C34" s="28">
        <v>6701</v>
      </c>
      <c r="D34" s="28">
        <v>6719</v>
      </c>
      <c r="E34" s="22">
        <v>6701</v>
      </c>
      <c r="F34" s="28">
        <v>12569</v>
      </c>
      <c r="G34" s="28">
        <v>10439</v>
      </c>
      <c r="H34" s="28">
        <v>10469</v>
      </c>
      <c r="I34" s="22">
        <v>10469</v>
      </c>
      <c r="J34" s="28">
        <v>6942</v>
      </c>
      <c r="K34" s="28">
        <v>6887</v>
      </c>
      <c r="L34" s="28">
        <v>6984</v>
      </c>
      <c r="M34" s="22">
        <v>6935</v>
      </c>
      <c r="N34" s="28">
        <v>8441</v>
      </c>
      <c r="O34" s="28">
        <v>8394</v>
      </c>
      <c r="P34" s="28">
        <v>8329</v>
      </c>
      <c r="Q34" s="22">
        <v>8467</v>
      </c>
      <c r="R34" s="28">
        <v>8519</v>
      </c>
      <c r="S34" s="28">
        <v>8482</v>
      </c>
      <c r="T34" s="28">
        <v>9584</v>
      </c>
      <c r="U34" s="22">
        <v>9242</v>
      </c>
      <c r="V34" s="28">
        <v>9557</v>
      </c>
      <c r="W34" s="28">
        <v>8132</v>
      </c>
      <c r="X34" s="28">
        <v>8139</v>
      </c>
      <c r="Y34" s="22">
        <v>8203</v>
      </c>
    </row>
    <row r="35" spans="1:25" ht="13.5">
      <c r="A35" s="2" t="s">
        <v>114</v>
      </c>
      <c r="B35" s="28">
        <v>3586</v>
      </c>
      <c r="C35" s="28">
        <v>4221</v>
      </c>
      <c r="D35" s="28">
        <v>4101</v>
      </c>
      <c r="E35" s="22">
        <v>3969</v>
      </c>
      <c r="F35" s="28">
        <v>3600</v>
      </c>
      <c r="G35" s="28">
        <v>3349</v>
      </c>
      <c r="H35" s="28">
        <v>3839</v>
      </c>
      <c r="I35" s="22">
        <v>4354</v>
      </c>
      <c r="J35" s="28">
        <v>4826</v>
      </c>
      <c r="K35" s="28">
        <v>5311</v>
      </c>
      <c r="L35" s="28">
        <v>5348</v>
      </c>
      <c r="M35" s="22">
        <v>5260</v>
      </c>
      <c r="N35" s="28">
        <v>4988</v>
      </c>
      <c r="O35" s="28">
        <v>4570</v>
      </c>
      <c r="P35" s="28">
        <v>4415</v>
      </c>
      <c r="Q35" s="22">
        <v>4417</v>
      </c>
      <c r="R35" s="28">
        <v>4643</v>
      </c>
      <c r="S35" s="28">
        <v>4814</v>
      </c>
      <c r="T35" s="28">
        <v>4853</v>
      </c>
      <c r="U35" s="22">
        <v>4616</v>
      </c>
      <c r="V35" s="28">
        <v>4399</v>
      </c>
      <c r="W35" s="28">
        <v>4297</v>
      </c>
      <c r="X35" s="28">
        <v>3972</v>
      </c>
      <c r="Y35" s="22">
        <v>3824</v>
      </c>
    </row>
    <row r="36" spans="1:25" ht="13.5">
      <c r="A36" s="2" t="s">
        <v>118</v>
      </c>
      <c r="B36" s="28">
        <v>114</v>
      </c>
      <c r="C36" s="28">
        <v>141</v>
      </c>
      <c r="D36" s="28">
        <v>36</v>
      </c>
      <c r="E36" s="22">
        <v>59</v>
      </c>
      <c r="F36" s="28">
        <v>35</v>
      </c>
      <c r="G36" s="28">
        <v>76</v>
      </c>
      <c r="H36" s="28">
        <v>64</v>
      </c>
      <c r="I36" s="22">
        <v>200</v>
      </c>
      <c r="J36" s="28">
        <v>90</v>
      </c>
      <c r="K36" s="28">
        <v>127</v>
      </c>
      <c r="L36" s="28">
        <v>230</v>
      </c>
      <c r="M36" s="22">
        <v>1120</v>
      </c>
      <c r="N36" s="28">
        <v>905</v>
      </c>
      <c r="O36" s="28">
        <v>559</v>
      </c>
      <c r="P36" s="28">
        <v>253</v>
      </c>
      <c r="Q36" s="22">
        <v>257</v>
      </c>
      <c r="R36" s="28">
        <v>86</v>
      </c>
      <c r="S36" s="28">
        <v>122</v>
      </c>
      <c r="T36" s="28">
        <v>140</v>
      </c>
      <c r="U36" s="22">
        <v>248</v>
      </c>
      <c r="V36" s="28">
        <v>235</v>
      </c>
      <c r="W36" s="28">
        <v>955</v>
      </c>
      <c r="X36" s="28">
        <v>570</v>
      </c>
      <c r="Y36" s="22">
        <v>1073</v>
      </c>
    </row>
    <row r="37" spans="1:25" ht="13.5">
      <c r="A37" s="2" t="s">
        <v>122</v>
      </c>
      <c r="B37" s="28">
        <v>0</v>
      </c>
      <c r="C37" s="28"/>
      <c r="D37" s="28"/>
      <c r="E37" s="22">
        <v>1</v>
      </c>
      <c r="F37" s="28"/>
      <c r="G37" s="28"/>
      <c r="H37" s="28"/>
      <c r="I37" s="22">
        <v>20</v>
      </c>
      <c r="J37" s="28"/>
      <c r="K37" s="28"/>
      <c r="L37" s="28">
        <v>34</v>
      </c>
      <c r="M37" s="22">
        <v>36</v>
      </c>
      <c r="N37" s="28"/>
      <c r="O37" s="28"/>
      <c r="P37" s="28"/>
      <c r="Q37" s="22">
        <v>2</v>
      </c>
      <c r="R37" s="28"/>
      <c r="S37" s="28"/>
      <c r="T37" s="28"/>
      <c r="U37" s="22"/>
      <c r="V37" s="28"/>
      <c r="W37" s="28"/>
      <c r="X37" s="28"/>
      <c r="Y37" s="22">
        <v>56</v>
      </c>
    </row>
    <row r="38" spans="1:25" ht="13.5">
      <c r="A38" s="2" t="s">
        <v>81</v>
      </c>
      <c r="B38" s="28">
        <v>1964</v>
      </c>
      <c r="C38" s="28">
        <v>2290</v>
      </c>
      <c r="D38" s="28">
        <v>2739</v>
      </c>
      <c r="E38" s="22">
        <v>2762</v>
      </c>
      <c r="F38" s="28">
        <v>3246</v>
      </c>
      <c r="G38" s="28">
        <v>3138</v>
      </c>
      <c r="H38" s="28">
        <v>3587</v>
      </c>
      <c r="I38" s="22">
        <v>3296</v>
      </c>
      <c r="J38" s="28">
        <v>3288</v>
      </c>
      <c r="K38" s="28">
        <v>3153</v>
      </c>
      <c r="L38" s="28">
        <v>3565</v>
      </c>
      <c r="M38" s="22">
        <v>3130</v>
      </c>
      <c r="N38" s="28">
        <v>2722</v>
      </c>
      <c r="O38" s="28">
        <v>2493</v>
      </c>
      <c r="P38" s="28">
        <v>2834</v>
      </c>
      <c r="Q38" s="22">
        <v>2225</v>
      </c>
      <c r="R38" s="28">
        <v>2051</v>
      </c>
      <c r="S38" s="28">
        <v>2381</v>
      </c>
      <c r="T38" s="28">
        <v>3198</v>
      </c>
      <c r="U38" s="22">
        <v>3073</v>
      </c>
      <c r="V38" s="28">
        <v>4433</v>
      </c>
      <c r="W38" s="28">
        <v>4389</v>
      </c>
      <c r="X38" s="28">
        <v>3849</v>
      </c>
      <c r="Y38" s="22">
        <v>2869</v>
      </c>
    </row>
    <row r="39" spans="1:25" ht="13.5">
      <c r="A39" s="2" t="s">
        <v>124</v>
      </c>
      <c r="B39" s="28">
        <v>17836</v>
      </c>
      <c r="C39" s="28">
        <v>18279</v>
      </c>
      <c r="D39" s="28">
        <v>18528</v>
      </c>
      <c r="E39" s="22">
        <v>18049</v>
      </c>
      <c r="F39" s="28">
        <v>25380</v>
      </c>
      <c r="G39" s="28">
        <v>22293</v>
      </c>
      <c r="H39" s="28">
        <v>23691</v>
      </c>
      <c r="I39" s="22">
        <v>24326</v>
      </c>
      <c r="J39" s="28">
        <v>21441</v>
      </c>
      <c r="K39" s="28">
        <v>21478</v>
      </c>
      <c r="L39" s="28">
        <v>21716</v>
      </c>
      <c r="M39" s="22">
        <v>22037</v>
      </c>
      <c r="N39" s="28">
        <v>22952</v>
      </c>
      <c r="O39" s="28">
        <v>21196</v>
      </c>
      <c r="P39" s="28">
        <v>21526</v>
      </c>
      <c r="Q39" s="22">
        <v>20791</v>
      </c>
      <c r="R39" s="28">
        <v>20509</v>
      </c>
      <c r="S39" s="28">
        <v>19782</v>
      </c>
      <c r="T39" s="28">
        <v>22568</v>
      </c>
      <c r="U39" s="22">
        <v>23618</v>
      </c>
      <c r="V39" s="28">
        <v>26241</v>
      </c>
      <c r="W39" s="28">
        <v>24994</v>
      </c>
      <c r="X39" s="28">
        <v>24224</v>
      </c>
      <c r="Y39" s="22">
        <v>23722</v>
      </c>
    </row>
    <row r="40" spans="1:25" ht="13.5">
      <c r="A40" s="2" t="s">
        <v>126</v>
      </c>
      <c r="B40" s="28">
        <v>11807</v>
      </c>
      <c r="C40" s="28">
        <v>12289</v>
      </c>
      <c r="D40" s="28">
        <v>13199</v>
      </c>
      <c r="E40" s="22">
        <v>14122</v>
      </c>
      <c r="F40" s="28">
        <v>7565</v>
      </c>
      <c r="G40" s="28">
        <v>8761</v>
      </c>
      <c r="H40" s="28">
        <v>9380</v>
      </c>
      <c r="I40" s="22">
        <v>10161</v>
      </c>
      <c r="J40" s="28">
        <v>10985</v>
      </c>
      <c r="K40" s="28">
        <v>6710</v>
      </c>
      <c r="L40" s="28">
        <v>8029</v>
      </c>
      <c r="M40" s="22">
        <v>9278</v>
      </c>
      <c r="N40" s="28">
        <v>9730</v>
      </c>
      <c r="O40" s="28">
        <v>11126</v>
      </c>
      <c r="P40" s="28">
        <v>12487</v>
      </c>
      <c r="Q40" s="22">
        <v>13688</v>
      </c>
      <c r="R40" s="28">
        <v>14729</v>
      </c>
      <c r="S40" s="28">
        <v>15688</v>
      </c>
      <c r="T40" s="28">
        <v>12314</v>
      </c>
      <c r="U40" s="22">
        <v>12507</v>
      </c>
      <c r="V40" s="28">
        <v>10278</v>
      </c>
      <c r="W40" s="28">
        <v>11403</v>
      </c>
      <c r="X40" s="28">
        <v>12589</v>
      </c>
      <c r="Y40" s="22">
        <v>13535</v>
      </c>
    </row>
    <row r="41" spans="1:25" ht="13.5">
      <c r="A41" s="2" t="s">
        <v>119</v>
      </c>
      <c r="B41" s="28">
        <v>1001</v>
      </c>
      <c r="C41" s="28">
        <v>1063</v>
      </c>
      <c r="D41" s="28">
        <v>859</v>
      </c>
      <c r="E41" s="22">
        <v>711</v>
      </c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>
        <v>15</v>
      </c>
    </row>
    <row r="42" spans="1:25" ht="13.5">
      <c r="A42" s="2" t="s">
        <v>130</v>
      </c>
      <c r="B42" s="28">
        <v>1841</v>
      </c>
      <c r="C42" s="28">
        <v>1818</v>
      </c>
      <c r="D42" s="28">
        <v>1808</v>
      </c>
      <c r="E42" s="22">
        <v>1785</v>
      </c>
      <c r="F42" s="28">
        <v>1963</v>
      </c>
      <c r="G42" s="28">
        <v>1971</v>
      </c>
      <c r="H42" s="28">
        <v>1950</v>
      </c>
      <c r="I42" s="22">
        <v>1933</v>
      </c>
      <c r="J42" s="28">
        <v>1958</v>
      </c>
      <c r="K42" s="28">
        <v>1968</v>
      </c>
      <c r="L42" s="28">
        <v>1982</v>
      </c>
      <c r="M42" s="22">
        <v>2008</v>
      </c>
      <c r="N42" s="28">
        <v>2034</v>
      </c>
      <c r="O42" s="28">
        <v>2048</v>
      </c>
      <c r="P42" s="28">
        <v>2032</v>
      </c>
      <c r="Q42" s="22">
        <v>2017</v>
      </c>
      <c r="R42" s="28">
        <v>1985</v>
      </c>
      <c r="S42" s="28">
        <v>1930</v>
      </c>
      <c r="T42" s="28">
        <v>1937</v>
      </c>
      <c r="U42" s="22">
        <v>1962</v>
      </c>
      <c r="V42" s="28">
        <v>1921</v>
      </c>
      <c r="W42" s="28">
        <v>1903</v>
      </c>
      <c r="X42" s="28">
        <v>1864</v>
      </c>
      <c r="Y42" s="22">
        <v>1866</v>
      </c>
    </row>
    <row r="43" spans="1:25" ht="13.5">
      <c r="A43" s="2" t="s">
        <v>1</v>
      </c>
      <c r="B43" s="28">
        <v>102</v>
      </c>
      <c r="C43" s="28">
        <v>100</v>
      </c>
      <c r="D43" s="28">
        <v>108</v>
      </c>
      <c r="E43" s="22">
        <v>106</v>
      </c>
      <c r="F43" s="28">
        <v>103</v>
      </c>
      <c r="G43" s="28">
        <v>100</v>
      </c>
      <c r="H43" s="28">
        <v>98</v>
      </c>
      <c r="I43" s="22">
        <v>96</v>
      </c>
      <c r="J43" s="28">
        <v>93</v>
      </c>
      <c r="K43" s="28">
        <v>91</v>
      </c>
      <c r="L43" s="28">
        <v>94</v>
      </c>
      <c r="M43" s="22">
        <v>92</v>
      </c>
      <c r="N43" s="28">
        <v>89</v>
      </c>
      <c r="O43" s="28">
        <v>87</v>
      </c>
      <c r="P43" s="28">
        <v>83</v>
      </c>
      <c r="Q43" s="22">
        <v>82</v>
      </c>
      <c r="R43" s="28">
        <v>74</v>
      </c>
      <c r="S43" s="28">
        <v>73</v>
      </c>
      <c r="T43" s="28">
        <v>110</v>
      </c>
      <c r="U43" s="22">
        <v>108</v>
      </c>
      <c r="V43" s="28">
        <v>106</v>
      </c>
      <c r="W43" s="28">
        <v>103</v>
      </c>
      <c r="X43" s="28">
        <v>109</v>
      </c>
      <c r="Y43" s="22">
        <v>107</v>
      </c>
    </row>
    <row r="44" spans="1:25" ht="13.5">
      <c r="A44" s="2" t="s">
        <v>131</v>
      </c>
      <c r="B44" s="28">
        <v>19</v>
      </c>
      <c r="C44" s="28">
        <v>19</v>
      </c>
      <c r="D44" s="28">
        <v>19</v>
      </c>
      <c r="E44" s="22">
        <v>19</v>
      </c>
      <c r="F44" s="28">
        <v>19</v>
      </c>
      <c r="G44" s="28">
        <v>19</v>
      </c>
      <c r="H44" s="28">
        <v>19</v>
      </c>
      <c r="I44" s="22">
        <v>19</v>
      </c>
      <c r="J44" s="28">
        <v>19</v>
      </c>
      <c r="K44" s="28">
        <v>21</v>
      </c>
      <c r="L44" s="28">
        <v>21</v>
      </c>
      <c r="M44" s="22">
        <v>21</v>
      </c>
      <c r="N44" s="28">
        <v>22</v>
      </c>
      <c r="O44" s="28">
        <v>22</v>
      </c>
      <c r="P44" s="28">
        <v>21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2" t="s">
        <v>81</v>
      </c>
      <c r="B45" s="28">
        <v>473</v>
      </c>
      <c r="C45" s="28">
        <v>502</v>
      </c>
      <c r="D45" s="28">
        <v>560</v>
      </c>
      <c r="E45" s="22">
        <v>597</v>
      </c>
      <c r="F45" s="28">
        <v>1001</v>
      </c>
      <c r="G45" s="28">
        <v>694</v>
      </c>
      <c r="H45" s="28">
        <v>610</v>
      </c>
      <c r="I45" s="22">
        <v>382</v>
      </c>
      <c r="J45" s="28">
        <v>595</v>
      </c>
      <c r="K45" s="28">
        <v>609</v>
      </c>
      <c r="L45" s="28">
        <v>778</v>
      </c>
      <c r="M45" s="22">
        <v>647</v>
      </c>
      <c r="N45" s="28">
        <v>860</v>
      </c>
      <c r="O45" s="28">
        <v>888</v>
      </c>
      <c r="P45" s="28">
        <v>967</v>
      </c>
      <c r="Q45" s="22">
        <v>723</v>
      </c>
      <c r="R45" s="28">
        <v>1035</v>
      </c>
      <c r="S45" s="28">
        <v>1076</v>
      </c>
      <c r="T45" s="28">
        <v>971</v>
      </c>
      <c r="U45" s="22">
        <v>1018</v>
      </c>
      <c r="V45" s="28">
        <v>769</v>
      </c>
      <c r="W45" s="28">
        <v>745</v>
      </c>
      <c r="X45" s="28">
        <v>703</v>
      </c>
      <c r="Y45" s="22">
        <v>743</v>
      </c>
    </row>
    <row r="46" spans="1:25" ht="13.5">
      <c r="A46" s="2" t="s">
        <v>132</v>
      </c>
      <c r="B46" s="28">
        <v>15246</v>
      </c>
      <c r="C46" s="28">
        <v>15794</v>
      </c>
      <c r="D46" s="28">
        <v>16556</v>
      </c>
      <c r="E46" s="22">
        <v>17343</v>
      </c>
      <c r="F46" s="28">
        <v>10653</v>
      </c>
      <c r="G46" s="28">
        <v>11548</v>
      </c>
      <c r="H46" s="28">
        <v>12060</v>
      </c>
      <c r="I46" s="22">
        <v>12851</v>
      </c>
      <c r="J46" s="28">
        <v>13653</v>
      </c>
      <c r="K46" s="28">
        <v>9402</v>
      </c>
      <c r="L46" s="28">
        <v>10907</v>
      </c>
      <c r="M46" s="22">
        <v>12194</v>
      </c>
      <c r="N46" s="28">
        <v>12737</v>
      </c>
      <c r="O46" s="28">
        <v>14173</v>
      </c>
      <c r="P46" s="28">
        <v>15592</v>
      </c>
      <c r="Q46" s="22">
        <v>16724</v>
      </c>
      <c r="R46" s="28">
        <v>17824</v>
      </c>
      <c r="S46" s="28">
        <v>18769</v>
      </c>
      <c r="T46" s="28">
        <v>15333</v>
      </c>
      <c r="U46" s="22">
        <v>15596</v>
      </c>
      <c r="V46" s="28">
        <v>13075</v>
      </c>
      <c r="W46" s="28">
        <v>14155</v>
      </c>
      <c r="X46" s="28">
        <v>15266</v>
      </c>
      <c r="Y46" s="22">
        <v>16268</v>
      </c>
    </row>
    <row r="47" spans="1:25" ht="14.25" thickBot="1">
      <c r="A47" s="5" t="s">
        <v>133</v>
      </c>
      <c r="B47" s="29">
        <v>33082</v>
      </c>
      <c r="C47" s="29">
        <v>34073</v>
      </c>
      <c r="D47" s="29">
        <v>35084</v>
      </c>
      <c r="E47" s="23">
        <v>35393</v>
      </c>
      <c r="F47" s="29">
        <v>36033</v>
      </c>
      <c r="G47" s="29">
        <v>33842</v>
      </c>
      <c r="H47" s="29">
        <v>35751</v>
      </c>
      <c r="I47" s="23">
        <v>37177</v>
      </c>
      <c r="J47" s="29">
        <v>35095</v>
      </c>
      <c r="K47" s="29">
        <v>30881</v>
      </c>
      <c r="L47" s="29">
        <v>32623</v>
      </c>
      <c r="M47" s="23">
        <v>34232</v>
      </c>
      <c r="N47" s="29">
        <v>35689</v>
      </c>
      <c r="O47" s="29">
        <v>35369</v>
      </c>
      <c r="P47" s="29">
        <v>37118</v>
      </c>
      <c r="Q47" s="23">
        <v>37516</v>
      </c>
      <c r="R47" s="29">
        <v>38333</v>
      </c>
      <c r="S47" s="29">
        <v>38551</v>
      </c>
      <c r="T47" s="29">
        <v>37901</v>
      </c>
      <c r="U47" s="23">
        <v>39215</v>
      </c>
      <c r="V47" s="29">
        <v>39317</v>
      </c>
      <c r="W47" s="29">
        <v>39150</v>
      </c>
      <c r="X47" s="29">
        <v>39490</v>
      </c>
      <c r="Y47" s="23">
        <v>39990</v>
      </c>
    </row>
    <row r="48" spans="1:25" ht="14.25" thickTop="1">
      <c r="A48" s="2" t="s">
        <v>135</v>
      </c>
      <c r="B48" s="28">
        <v>2877</v>
      </c>
      <c r="C48" s="28">
        <v>2877</v>
      </c>
      <c r="D48" s="28">
        <v>2877</v>
      </c>
      <c r="E48" s="22">
        <v>2877</v>
      </c>
      <c r="F48" s="28">
        <v>2877</v>
      </c>
      <c r="G48" s="28">
        <v>2877</v>
      </c>
      <c r="H48" s="28">
        <v>2877</v>
      </c>
      <c r="I48" s="22">
        <v>2877</v>
      </c>
      <c r="J48" s="28">
        <v>2877</v>
      </c>
      <c r="K48" s="28">
        <v>2877</v>
      </c>
      <c r="L48" s="28">
        <v>2877</v>
      </c>
      <c r="M48" s="22">
        <v>2877</v>
      </c>
      <c r="N48" s="28">
        <v>2877</v>
      </c>
      <c r="O48" s="28">
        <v>2877</v>
      </c>
      <c r="P48" s="28">
        <v>2877</v>
      </c>
      <c r="Q48" s="22">
        <v>2877</v>
      </c>
      <c r="R48" s="28">
        <v>2877</v>
      </c>
      <c r="S48" s="28">
        <v>2877</v>
      </c>
      <c r="T48" s="28">
        <v>2877</v>
      </c>
      <c r="U48" s="22">
        <v>2877</v>
      </c>
      <c r="V48" s="28">
        <v>2877</v>
      </c>
      <c r="W48" s="28">
        <v>2877</v>
      </c>
      <c r="X48" s="28">
        <v>2877</v>
      </c>
      <c r="Y48" s="22">
        <v>2877</v>
      </c>
    </row>
    <row r="49" spans="1:25" ht="13.5">
      <c r="A49" s="2" t="s">
        <v>137</v>
      </c>
      <c r="B49" s="28">
        <v>1614</v>
      </c>
      <c r="C49" s="28">
        <v>1614</v>
      </c>
      <c r="D49" s="28">
        <v>1614</v>
      </c>
      <c r="E49" s="22">
        <v>1614</v>
      </c>
      <c r="F49" s="28">
        <v>1614</v>
      </c>
      <c r="G49" s="28">
        <v>1614</v>
      </c>
      <c r="H49" s="28">
        <v>1614</v>
      </c>
      <c r="I49" s="22">
        <v>1614</v>
      </c>
      <c r="J49" s="28">
        <v>1614</v>
      </c>
      <c r="K49" s="28">
        <v>1614</v>
      </c>
      <c r="L49" s="28">
        <v>1614</v>
      </c>
      <c r="M49" s="22">
        <v>1614</v>
      </c>
      <c r="N49" s="28">
        <v>1614</v>
      </c>
      <c r="O49" s="28">
        <v>1614</v>
      </c>
      <c r="P49" s="28">
        <v>1614</v>
      </c>
      <c r="Q49" s="22">
        <v>1614</v>
      </c>
      <c r="R49" s="28">
        <v>1614</v>
      </c>
      <c r="S49" s="28">
        <v>1614</v>
      </c>
      <c r="T49" s="28">
        <v>1614</v>
      </c>
      <c r="U49" s="22">
        <v>1614</v>
      </c>
      <c r="V49" s="28">
        <v>1614</v>
      </c>
      <c r="W49" s="28">
        <v>1614</v>
      </c>
      <c r="X49" s="28">
        <v>1614</v>
      </c>
      <c r="Y49" s="22">
        <v>1614</v>
      </c>
    </row>
    <row r="50" spans="1:25" ht="13.5">
      <c r="A50" s="2" t="s">
        <v>143</v>
      </c>
      <c r="B50" s="28">
        <v>5858</v>
      </c>
      <c r="C50" s="28">
        <v>5187</v>
      </c>
      <c r="D50" s="28">
        <v>5033</v>
      </c>
      <c r="E50" s="22">
        <v>4728</v>
      </c>
      <c r="F50" s="28">
        <v>5091</v>
      </c>
      <c r="G50" s="28">
        <v>5091</v>
      </c>
      <c r="H50" s="28">
        <v>12828</v>
      </c>
      <c r="I50" s="22">
        <v>13414</v>
      </c>
      <c r="J50" s="28">
        <v>13973</v>
      </c>
      <c r="K50" s="28">
        <v>14341</v>
      </c>
      <c r="L50" s="28">
        <v>14511</v>
      </c>
      <c r="M50" s="22">
        <v>14411</v>
      </c>
      <c r="N50" s="28">
        <v>14065</v>
      </c>
      <c r="O50" s="28">
        <v>13612</v>
      </c>
      <c r="P50" s="28">
        <v>13023</v>
      </c>
      <c r="Q50" s="22">
        <v>13090</v>
      </c>
      <c r="R50" s="28">
        <v>12497</v>
      </c>
      <c r="S50" s="28">
        <v>12186</v>
      </c>
      <c r="T50" s="28">
        <v>12083</v>
      </c>
      <c r="U50" s="22">
        <v>12550</v>
      </c>
      <c r="V50" s="28">
        <v>13985</v>
      </c>
      <c r="W50" s="28">
        <v>14000</v>
      </c>
      <c r="X50" s="28">
        <v>13329</v>
      </c>
      <c r="Y50" s="22">
        <v>12836</v>
      </c>
    </row>
    <row r="51" spans="1:25" ht="13.5">
      <c r="A51" s="2" t="s">
        <v>144</v>
      </c>
      <c r="B51" s="28">
        <v>-8</v>
      </c>
      <c r="C51" s="28">
        <v>-8</v>
      </c>
      <c r="D51" s="28">
        <v>-8</v>
      </c>
      <c r="E51" s="22">
        <v>-8</v>
      </c>
      <c r="F51" s="28">
        <v>-8</v>
      </c>
      <c r="G51" s="28">
        <v>-8</v>
      </c>
      <c r="H51" s="28">
        <v>-8</v>
      </c>
      <c r="I51" s="22">
        <v>-8</v>
      </c>
      <c r="J51" s="28">
        <v>-8</v>
      </c>
      <c r="K51" s="28">
        <v>-8</v>
      </c>
      <c r="L51" s="28">
        <v>-8</v>
      </c>
      <c r="M51" s="22">
        <v>-8</v>
      </c>
      <c r="N51" s="28">
        <v>-8</v>
      </c>
      <c r="O51" s="28">
        <v>-7</v>
      </c>
      <c r="P51" s="28">
        <v>-7</v>
      </c>
      <c r="Q51" s="22">
        <v>-6</v>
      </c>
      <c r="R51" s="28">
        <v>-6</v>
      </c>
      <c r="S51" s="28">
        <v>-6</v>
      </c>
      <c r="T51" s="28">
        <v>-6</v>
      </c>
      <c r="U51" s="22">
        <v>-6</v>
      </c>
      <c r="V51" s="28">
        <v>-6</v>
      </c>
      <c r="W51" s="28">
        <v>-6</v>
      </c>
      <c r="X51" s="28">
        <v>-6</v>
      </c>
      <c r="Y51" s="22">
        <v>-6</v>
      </c>
    </row>
    <row r="52" spans="1:25" ht="13.5">
      <c r="A52" s="2" t="s">
        <v>145</v>
      </c>
      <c r="B52" s="28">
        <v>10341</v>
      </c>
      <c r="C52" s="28">
        <v>9671</v>
      </c>
      <c r="D52" s="28">
        <v>9516</v>
      </c>
      <c r="E52" s="22">
        <v>9212</v>
      </c>
      <c r="F52" s="28">
        <v>9575</v>
      </c>
      <c r="G52" s="28">
        <v>9574</v>
      </c>
      <c r="H52" s="28">
        <v>17311</v>
      </c>
      <c r="I52" s="22">
        <v>17897</v>
      </c>
      <c r="J52" s="28">
        <v>18457</v>
      </c>
      <c r="K52" s="28">
        <v>18825</v>
      </c>
      <c r="L52" s="28">
        <v>18995</v>
      </c>
      <c r="M52" s="22">
        <v>18895</v>
      </c>
      <c r="N52" s="28">
        <v>18549</v>
      </c>
      <c r="O52" s="28">
        <v>18096</v>
      </c>
      <c r="P52" s="28">
        <v>17508</v>
      </c>
      <c r="Q52" s="22">
        <v>17575</v>
      </c>
      <c r="R52" s="28">
        <v>16982</v>
      </c>
      <c r="S52" s="28">
        <v>16671</v>
      </c>
      <c r="T52" s="28">
        <v>16568</v>
      </c>
      <c r="U52" s="22">
        <v>17035</v>
      </c>
      <c r="V52" s="28">
        <v>18471</v>
      </c>
      <c r="W52" s="28">
        <v>18486</v>
      </c>
      <c r="X52" s="28">
        <v>17815</v>
      </c>
      <c r="Y52" s="22">
        <v>17321</v>
      </c>
    </row>
    <row r="53" spans="1:25" ht="13.5">
      <c r="A53" s="2" t="s">
        <v>147</v>
      </c>
      <c r="B53" s="28">
        <v>1662</v>
      </c>
      <c r="C53" s="28">
        <v>1780</v>
      </c>
      <c r="D53" s="28">
        <v>1473</v>
      </c>
      <c r="E53" s="22">
        <v>1128</v>
      </c>
      <c r="F53" s="28">
        <v>417</v>
      </c>
      <c r="G53" s="28">
        <v>26</v>
      </c>
      <c r="H53" s="28">
        <v>155</v>
      </c>
      <c r="I53" s="22">
        <v>424</v>
      </c>
      <c r="J53" s="28">
        <v>144</v>
      </c>
      <c r="K53" s="28">
        <v>310</v>
      </c>
      <c r="L53" s="28">
        <v>365</v>
      </c>
      <c r="M53" s="22">
        <v>431</v>
      </c>
      <c r="N53" s="28">
        <v>455</v>
      </c>
      <c r="O53" s="28">
        <v>395</v>
      </c>
      <c r="P53" s="28">
        <v>329</v>
      </c>
      <c r="Q53" s="22">
        <v>609</v>
      </c>
      <c r="R53" s="28">
        <v>337</v>
      </c>
      <c r="S53" s="28">
        <v>425</v>
      </c>
      <c r="T53" s="28">
        <v>560</v>
      </c>
      <c r="U53" s="22">
        <v>100</v>
      </c>
      <c r="V53" s="28">
        <v>343</v>
      </c>
      <c r="W53" s="28">
        <v>461</v>
      </c>
      <c r="X53" s="28">
        <v>941</v>
      </c>
      <c r="Y53" s="22">
        <v>858</v>
      </c>
    </row>
    <row r="54" spans="1:25" ht="13.5">
      <c r="A54" s="2" t="s">
        <v>2</v>
      </c>
      <c r="B54" s="28">
        <v>-78</v>
      </c>
      <c r="C54" s="28">
        <v>-168</v>
      </c>
      <c r="D54" s="28">
        <v>-211</v>
      </c>
      <c r="E54" s="22">
        <v>-301</v>
      </c>
      <c r="F54" s="28">
        <v>-539</v>
      </c>
      <c r="G54" s="28">
        <v>-563</v>
      </c>
      <c r="H54" s="28">
        <v>-485</v>
      </c>
      <c r="I54" s="22">
        <v>-595</v>
      </c>
      <c r="J54" s="28">
        <v>-635</v>
      </c>
      <c r="K54" s="28">
        <v>-437</v>
      </c>
      <c r="L54" s="28">
        <v>-433</v>
      </c>
      <c r="M54" s="22">
        <v>-497</v>
      </c>
      <c r="N54" s="28">
        <v>-480</v>
      </c>
      <c r="O54" s="28">
        <v>-502</v>
      </c>
      <c r="P54" s="28">
        <v>-331</v>
      </c>
      <c r="Q54" s="22">
        <v>-384</v>
      </c>
      <c r="R54" s="28">
        <v>-427</v>
      </c>
      <c r="S54" s="28">
        <v>-427</v>
      </c>
      <c r="T54" s="28">
        <v>-487</v>
      </c>
      <c r="U54" s="22">
        <v>-479</v>
      </c>
      <c r="V54" s="28">
        <v>-274</v>
      </c>
      <c r="W54" s="28">
        <v>-72</v>
      </c>
      <c r="X54" s="28">
        <v>-103</v>
      </c>
      <c r="Y54" s="22">
        <v>72</v>
      </c>
    </row>
    <row r="55" spans="1:25" ht="13.5">
      <c r="A55" s="2" t="s">
        <v>149</v>
      </c>
      <c r="B55" s="28">
        <v>1584</v>
      </c>
      <c r="C55" s="28">
        <v>1611</v>
      </c>
      <c r="D55" s="28">
        <v>1262</v>
      </c>
      <c r="E55" s="22">
        <v>826</v>
      </c>
      <c r="F55" s="28">
        <v>-121</v>
      </c>
      <c r="G55" s="28">
        <v>-537</v>
      </c>
      <c r="H55" s="28">
        <v>-329</v>
      </c>
      <c r="I55" s="22">
        <v>-170</v>
      </c>
      <c r="J55" s="28">
        <v>-491</v>
      </c>
      <c r="K55" s="28">
        <v>-126</v>
      </c>
      <c r="L55" s="28">
        <v>-67</v>
      </c>
      <c r="M55" s="22">
        <v>-66</v>
      </c>
      <c r="N55" s="28">
        <v>-25</v>
      </c>
      <c r="O55" s="28">
        <v>-106</v>
      </c>
      <c r="P55" s="28">
        <v>-1</v>
      </c>
      <c r="Q55" s="22">
        <v>225</v>
      </c>
      <c r="R55" s="28">
        <v>-90</v>
      </c>
      <c r="S55" s="28">
        <v>-1</v>
      </c>
      <c r="T55" s="28">
        <v>73</v>
      </c>
      <c r="U55" s="22">
        <v>-378</v>
      </c>
      <c r="V55" s="28">
        <v>68</v>
      </c>
      <c r="W55" s="28">
        <v>389</v>
      </c>
      <c r="X55" s="28">
        <v>837</v>
      </c>
      <c r="Y55" s="22">
        <v>930</v>
      </c>
    </row>
    <row r="56" spans="1:25" ht="13.5">
      <c r="A56" s="6" t="s">
        <v>3</v>
      </c>
      <c r="B56" s="28">
        <v>1181</v>
      </c>
      <c r="C56" s="28">
        <v>1173</v>
      </c>
      <c r="D56" s="28">
        <v>1026</v>
      </c>
      <c r="E56" s="22">
        <v>919</v>
      </c>
      <c r="F56" s="28">
        <v>827</v>
      </c>
      <c r="G56" s="28">
        <v>811</v>
      </c>
      <c r="H56" s="28">
        <v>778</v>
      </c>
      <c r="I56" s="22">
        <v>784</v>
      </c>
      <c r="J56" s="28">
        <v>769</v>
      </c>
      <c r="K56" s="28">
        <v>777</v>
      </c>
      <c r="L56" s="28">
        <v>733</v>
      </c>
      <c r="M56" s="22">
        <v>737</v>
      </c>
      <c r="N56" s="28">
        <v>682</v>
      </c>
      <c r="O56" s="28">
        <v>657</v>
      </c>
      <c r="P56" s="28">
        <v>646</v>
      </c>
      <c r="Q56" s="22">
        <v>659</v>
      </c>
      <c r="R56" s="28">
        <v>621</v>
      </c>
      <c r="S56" s="28">
        <v>612</v>
      </c>
      <c r="T56" s="28">
        <v>593</v>
      </c>
      <c r="U56" s="22">
        <v>564</v>
      </c>
      <c r="V56" s="28">
        <v>589</v>
      </c>
      <c r="W56" s="28">
        <v>576</v>
      </c>
      <c r="X56" s="28">
        <v>518</v>
      </c>
      <c r="Y56" s="22">
        <v>434</v>
      </c>
    </row>
    <row r="57" spans="1:25" ht="13.5">
      <c r="A57" s="6" t="s">
        <v>151</v>
      </c>
      <c r="B57" s="28">
        <v>13108</v>
      </c>
      <c r="C57" s="28">
        <v>12456</v>
      </c>
      <c r="D57" s="28">
        <v>11806</v>
      </c>
      <c r="E57" s="22">
        <v>10957</v>
      </c>
      <c r="F57" s="28">
        <v>10281</v>
      </c>
      <c r="G57" s="28">
        <v>9848</v>
      </c>
      <c r="H57" s="28">
        <v>17760</v>
      </c>
      <c r="I57" s="22">
        <v>18511</v>
      </c>
      <c r="J57" s="28">
        <v>18735</v>
      </c>
      <c r="K57" s="28">
        <v>19476</v>
      </c>
      <c r="L57" s="28">
        <v>19661</v>
      </c>
      <c r="M57" s="22">
        <v>19567</v>
      </c>
      <c r="N57" s="28">
        <v>19206</v>
      </c>
      <c r="O57" s="28">
        <v>18647</v>
      </c>
      <c r="P57" s="28">
        <v>18154</v>
      </c>
      <c r="Q57" s="22">
        <v>18460</v>
      </c>
      <c r="R57" s="28">
        <v>17514</v>
      </c>
      <c r="S57" s="28">
        <v>17281</v>
      </c>
      <c r="T57" s="28">
        <v>17235</v>
      </c>
      <c r="U57" s="22">
        <v>17222</v>
      </c>
      <c r="V57" s="28">
        <v>19129</v>
      </c>
      <c r="W57" s="28">
        <v>19452</v>
      </c>
      <c r="X57" s="28">
        <v>19171</v>
      </c>
      <c r="Y57" s="22">
        <v>18687</v>
      </c>
    </row>
    <row r="58" spans="1:25" ht="14.25" thickBot="1">
      <c r="A58" s="7" t="s">
        <v>153</v>
      </c>
      <c r="B58" s="28">
        <v>46191</v>
      </c>
      <c r="C58" s="28">
        <v>46529</v>
      </c>
      <c r="D58" s="28">
        <v>46890</v>
      </c>
      <c r="E58" s="22">
        <v>46351</v>
      </c>
      <c r="F58" s="28">
        <v>46315</v>
      </c>
      <c r="G58" s="28">
        <v>43691</v>
      </c>
      <c r="H58" s="28">
        <v>53511</v>
      </c>
      <c r="I58" s="22">
        <v>55689</v>
      </c>
      <c r="J58" s="28">
        <v>53830</v>
      </c>
      <c r="K58" s="28">
        <v>50357</v>
      </c>
      <c r="L58" s="28">
        <v>52284</v>
      </c>
      <c r="M58" s="22">
        <v>53799</v>
      </c>
      <c r="N58" s="28">
        <v>54896</v>
      </c>
      <c r="O58" s="28">
        <v>54017</v>
      </c>
      <c r="P58" s="28">
        <v>55272</v>
      </c>
      <c r="Q58" s="22">
        <v>55976</v>
      </c>
      <c r="R58" s="28">
        <v>55847</v>
      </c>
      <c r="S58" s="28">
        <v>55833</v>
      </c>
      <c r="T58" s="28">
        <v>55137</v>
      </c>
      <c r="U58" s="22">
        <v>56437</v>
      </c>
      <c r="V58" s="28">
        <v>58446</v>
      </c>
      <c r="W58" s="28">
        <v>58603</v>
      </c>
      <c r="X58" s="28">
        <v>58662</v>
      </c>
      <c r="Y58" s="22">
        <v>58677</v>
      </c>
    </row>
    <row r="59" spans="1:25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1" ht="13.5">
      <c r="A61" s="20" t="s">
        <v>158</v>
      </c>
    </row>
    <row r="62" ht="13.5">
      <c r="A62" s="20" t="s">
        <v>159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154</v>
      </c>
      <c r="B2" s="14">
        <v>4047</v>
      </c>
      <c r="C2" s="14"/>
      <c r="D2" s="14"/>
      <c r="E2" s="14"/>
      <c r="F2" s="14"/>
      <c r="G2" s="14"/>
    </row>
    <row r="3" spans="1:7" ht="14.25" thickBot="1">
      <c r="A3" s="11" t="s">
        <v>155</v>
      </c>
      <c r="B3" s="1" t="s">
        <v>156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HYPERLINK("http://www.kabupro.jp/mark/20130627/S000DT4S.htm","有価証券報告書")</f>
        <v>有価証券報告書</v>
      </c>
      <c r="C4" s="15" t="str">
        <f>HYPERLINK("http://www.kabupro.jp/mark/20130627/S000DT4S.htm","有価証券報告書")</f>
        <v>有価証券報告書</v>
      </c>
      <c r="D4" s="15" t="str">
        <f>HYPERLINK("http://www.kabupro.jp/mark/20120628/S000B9B4.htm","有価証券報告書")</f>
        <v>有価証券報告書</v>
      </c>
      <c r="E4" s="15" t="str">
        <f>HYPERLINK("http://www.kabupro.jp/mark/20110629/S0008MOA.htm","有価証券報告書")</f>
        <v>有価証券報告書</v>
      </c>
      <c r="F4" s="15" t="str">
        <f>HYPERLINK("http://www.kabupro.jp/mark/20090626/S0003DKY.htm","有価証券報告書")</f>
        <v>有価証券報告書</v>
      </c>
      <c r="G4" s="15" t="str">
        <f>HYPERLINK("http://www.kabupro.jp/mark/20090626/S0003DKY.htm","有価証券報告書")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61</v>
      </c>
    </row>
    <row r="6" spans="1:7" ht="15" thickBot="1" thickTop="1">
      <c r="A6" s="10" t="s">
        <v>48</v>
      </c>
      <c r="B6" s="18" t="s">
        <v>215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 t="s">
        <v>160</v>
      </c>
      <c r="C8" s="17" t="s">
        <v>161</v>
      </c>
      <c r="D8" s="17" t="s">
        <v>162</v>
      </c>
      <c r="E8" s="17" t="s">
        <v>163</v>
      </c>
      <c r="F8" s="17" t="s">
        <v>164</v>
      </c>
      <c r="G8" s="17" t="s">
        <v>165</v>
      </c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63</v>
      </c>
    </row>
    <row r="10" spans="1:7" ht="14.25" thickBot="1">
      <c r="A10" s="13" t="s">
        <v>52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26" t="s">
        <v>166</v>
      </c>
      <c r="B11" s="21">
        <v>30243</v>
      </c>
      <c r="C11" s="21">
        <v>31243</v>
      </c>
      <c r="D11" s="21">
        <v>35332</v>
      </c>
      <c r="E11" s="21">
        <v>33360</v>
      </c>
      <c r="F11" s="21">
        <v>33078</v>
      </c>
      <c r="G11" s="21">
        <v>39006</v>
      </c>
    </row>
    <row r="12" spans="1:7" ht="13.5">
      <c r="A12" s="6" t="s">
        <v>167</v>
      </c>
      <c r="B12" s="22">
        <v>1217</v>
      </c>
      <c r="C12" s="22">
        <v>1228</v>
      </c>
      <c r="D12" s="22">
        <v>1173</v>
      </c>
      <c r="E12" s="22">
        <v>2217</v>
      </c>
      <c r="F12" s="22">
        <v>1729</v>
      </c>
      <c r="G12" s="22">
        <v>1412</v>
      </c>
    </row>
    <row r="13" spans="1:7" ht="13.5">
      <c r="A13" s="6" t="s">
        <v>168</v>
      </c>
      <c r="B13" s="22">
        <v>24738</v>
      </c>
      <c r="C13" s="22">
        <v>25205</v>
      </c>
      <c r="D13" s="22">
        <v>25211</v>
      </c>
      <c r="E13" s="22">
        <v>24638</v>
      </c>
      <c r="F13" s="22">
        <v>25682</v>
      </c>
      <c r="G13" s="22">
        <v>25780</v>
      </c>
    </row>
    <row r="14" spans="1:7" ht="13.5">
      <c r="A14" s="6" t="s">
        <v>169</v>
      </c>
      <c r="B14" s="22">
        <v>1485</v>
      </c>
      <c r="C14" s="22">
        <v>1511</v>
      </c>
      <c r="D14" s="22">
        <v>1367</v>
      </c>
      <c r="E14" s="22">
        <v>1434</v>
      </c>
      <c r="F14" s="22">
        <v>1878</v>
      </c>
      <c r="G14" s="22">
        <v>2983</v>
      </c>
    </row>
    <row r="15" spans="1:7" ht="13.5">
      <c r="A15" s="6" t="s">
        <v>170</v>
      </c>
      <c r="B15" s="22">
        <v>27441</v>
      </c>
      <c r="C15" s="22">
        <v>27945</v>
      </c>
      <c r="D15" s="22">
        <v>27752</v>
      </c>
      <c r="E15" s="22">
        <v>28291</v>
      </c>
      <c r="F15" s="22">
        <v>29290</v>
      </c>
      <c r="G15" s="22">
        <v>30177</v>
      </c>
    </row>
    <row r="16" spans="1:7" ht="13.5">
      <c r="A16" s="6" t="s">
        <v>171</v>
      </c>
      <c r="B16" s="22">
        <v>306</v>
      </c>
      <c r="C16" s="22">
        <v>56</v>
      </c>
      <c r="D16" s="22">
        <v>113</v>
      </c>
      <c r="E16" s="22">
        <v>147</v>
      </c>
      <c r="F16" s="22">
        <v>41</v>
      </c>
      <c r="G16" s="22">
        <v>85</v>
      </c>
    </row>
    <row r="17" spans="1:7" ht="13.5">
      <c r="A17" s="6" t="s">
        <v>172</v>
      </c>
      <c r="B17" s="22">
        <v>992</v>
      </c>
      <c r="C17" s="22">
        <v>1217</v>
      </c>
      <c r="D17" s="22">
        <v>1228</v>
      </c>
      <c r="E17" s="22">
        <v>1173</v>
      </c>
      <c r="F17" s="22">
        <v>2217</v>
      </c>
      <c r="G17" s="22">
        <v>1729</v>
      </c>
    </row>
    <row r="18" spans="1:7" ht="13.5">
      <c r="A18" s="6" t="s">
        <v>173</v>
      </c>
      <c r="B18" s="22">
        <v>26142</v>
      </c>
      <c r="C18" s="22">
        <v>26670</v>
      </c>
      <c r="D18" s="22">
        <v>26410</v>
      </c>
      <c r="E18" s="22">
        <v>26970</v>
      </c>
      <c r="F18" s="22">
        <v>27030</v>
      </c>
      <c r="G18" s="22">
        <v>28361</v>
      </c>
    </row>
    <row r="19" spans="1:7" ht="13.5">
      <c r="A19" s="7" t="s">
        <v>174</v>
      </c>
      <c r="B19" s="22">
        <v>4101</v>
      </c>
      <c r="C19" s="22">
        <v>4573</v>
      </c>
      <c r="D19" s="22">
        <v>8922</v>
      </c>
      <c r="E19" s="22">
        <v>6389</v>
      </c>
      <c r="F19" s="22">
        <v>6048</v>
      </c>
      <c r="G19" s="22">
        <v>10644</v>
      </c>
    </row>
    <row r="20" spans="1:7" ht="13.5">
      <c r="A20" s="7" t="s">
        <v>175</v>
      </c>
      <c r="B20" s="22">
        <v>4856</v>
      </c>
      <c r="C20" s="22">
        <v>5286</v>
      </c>
      <c r="D20" s="22">
        <v>5535</v>
      </c>
      <c r="E20" s="22">
        <v>5367</v>
      </c>
      <c r="F20" s="22">
        <v>5538</v>
      </c>
      <c r="G20" s="22">
        <v>5766</v>
      </c>
    </row>
    <row r="21" spans="1:7" ht="14.25" thickBot="1">
      <c r="A21" s="25" t="s">
        <v>176</v>
      </c>
      <c r="B21" s="23">
        <v>-754</v>
      </c>
      <c r="C21" s="23">
        <v>-713</v>
      </c>
      <c r="D21" s="23">
        <v>3386</v>
      </c>
      <c r="E21" s="23">
        <v>1022</v>
      </c>
      <c r="F21" s="23">
        <v>509</v>
      </c>
      <c r="G21" s="23">
        <v>4878</v>
      </c>
    </row>
    <row r="22" spans="1:7" ht="14.25" thickTop="1">
      <c r="A22" s="6" t="s">
        <v>177</v>
      </c>
      <c r="B22" s="22">
        <v>0</v>
      </c>
      <c r="C22" s="22">
        <v>0</v>
      </c>
      <c r="D22" s="22">
        <v>2</v>
      </c>
      <c r="E22" s="22">
        <v>2</v>
      </c>
      <c r="F22" s="22">
        <v>4</v>
      </c>
      <c r="G22" s="22">
        <v>1</v>
      </c>
    </row>
    <row r="23" spans="1:7" ht="13.5">
      <c r="A23" s="6" t="s">
        <v>179</v>
      </c>
      <c r="B23" s="22">
        <v>172</v>
      </c>
      <c r="C23" s="22">
        <v>170</v>
      </c>
      <c r="D23" s="22">
        <v>130</v>
      </c>
      <c r="E23" s="22">
        <v>128</v>
      </c>
      <c r="F23" s="22">
        <v>177</v>
      </c>
      <c r="G23" s="22">
        <v>203</v>
      </c>
    </row>
    <row r="24" spans="1:7" ht="13.5">
      <c r="A24" s="6" t="s">
        <v>180</v>
      </c>
      <c r="B24" s="22">
        <v>156</v>
      </c>
      <c r="C24" s="22">
        <v>39</v>
      </c>
      <c r="D24" s="22">
        <v>72</v>
      </c>
      <c r="E24" s="22">
        <v>73</v>
      </c>
      <c r="F24" s="22"/>
      <c r="G24" s="22">
        <v>96</v>
      </c>
    </row>
    <row r="25" spans="1:7" ht="13.5">
      <c r="A25" s="6" t="s">
        <v>181</v>
      </c>
      <c r="B25" s="22"/>
      <c r="C25" s="22"/>
      <c r="D25" s="22"/>
      <c r="E25" s="22"/>
      <c r="F25" s="22"/>
      <c r="G25" s="22">
        <v>58</v>
      </c>
    </row>
    <row r="26" spans="1:7" ht="13.5">
      <c r="A26" s="6" t="s">
        <v>182</v>
      </c>
      <c r="B26" s="22"/>
      <c r="C26" s="22"/>
      <c r="D26" s="22">
        <v>38</v>
      </c>
      <c r="E26" s="22">
        <v>40</v>
      </c>
      <c r="F26" s="22">
        <v>55</v>
      </c>
      <c r="G26" s="22">
        <v>56</v>
      </c>
    </row>
    <row r="27" spans="1:7" ht="13.5">
      <c r="A27" s="6" t="s">
        <v>183</v>
      </c>
      <c r="B27" s="22"/>
      <c r="C27" s="22"/>
      <c r="D27" s="22">
        <v>50</v>
      </c>
      <c r="E27" s="22">
        <v>47</v>
      </c>
      <c r="F27" s="22">
        <v>38</v>
      </c>
      <c r="G27" s="22">
        <v>20</v>
      </c>
    </row>
    <row r="28" spans="1:7" ht="13.5">
      <c r="A28" s="6" t="s">
        <v>184</v>
      </c>
      <c r="B28" s="22">
        <v>105</v>
      </c>
      <c r="C28" s="22"/>
      <c r="D28" s="22"/>
      <c r="E28" s="22"/>
      <c r="F28" s="22"/>
      <c r="G28" s="22"/>
    </row>
    <row r="29" spans="1:7" ht="13.5">
      <c r="A29" s="6" t="s">
        <v>185</v>
      </c>
      <c r="B29" s="22">
        <v>186</v>
      </c>
      <c r="C29" s="22">
        <v>163</v>
      </c>
      <c r="D29" s="22">
        <v>74</v>
      </c>
      <c r="E29" s="22">
        <v>74</v>
      </c>
      <c r="F29" s="22">
        <v>104</v>
      </c>
      <c r="G29" s="22">
        <v>93</v>
      </c>
    </row>
    <row r="30" spans="1:7" ht="13.5">
      <c r="A30" s="6" t="s">
        <v>187</v>
      </c>
      <c r="B30" s="22">
        <v>621</v>
      </c>
      <c r="C30" s="22">
        <v>374</v>
      </c>
      <c r="D30" s="22">
        <v>368</v>
      </c>
      <c r="E30" s="22">
        <v>367</v>
      </c>
      <c r="F30" s="22">
        <v>379</v>
      </c>
      <c r="G30" s="22">
        <v>529</v>
      </c>
    </row>
    <row r="31" spans="1:7" ht="13.5">
      <c r="A31" s="6" t="s">
        <v>188</v>
      </c>
      <c r="B31" s="22">
        <v>285</v>
      </c>
      <c r="C31" s="22">
        <v>304</v>
      </c>
      <c r="D31" s="22">
        <v>387</v>
      </c>
      <c r="E31" s="22">
        <v>489</v>
      </c>
      <c r="F31" s="22">
        <v>468</v>
      </c>
      <c r="G31" s="22">
        <v>414</v>
      </c>
    </row>
    <row r="32" spans="1:7" ht="13.5">
      <c r="A32" s="6" t="s">
        <v>189</v>
      </c>
      <c r="B32" s="22"/>
      <c r="C32" s="22">
        <v>45</v>
      </c>
      <c r="D32" s="22">
        <v>157</v>
      </c>
      <c r="E32" s="22">
        <v>77</v>
      </c>
      <c r="F32" s="22"/>
      <c r="G32" s="22">
        <v>184</v>
      </c>
    </row>
    <row r="33" spans="1:7" ht="13.5">
      <c r="A33" s="6" t="s">
        <v>190</v>
      </c>
      <c r="B33" s="22"/>
      <c r="C33" s="22"/>
      <c r="D33" s="22"/>
      <c r="E33" s="22"/>
      <c r="F33" s="22"/>
      <c r="G33" s="22">
        <v>39</v>
      </c>
    </row>
    <row r="34" spans="1:7" ht="13.5">
      <c r="A34" s="6" t="s">
        <v>191</v>
      </c>
      <c r="B34" s="22">
        <v>118</v>
      </c>
      <c r="C34" s="22">
        <v>46</v>
      </c>
      <c r="D34" s="22">
        <v>50</v>
      </c>
      <c r="E34" s="22">
        <v>34</v>
      </c>
      <c r="F34" s="22">
        <v>222</v>
      </c>
      <c r="G34" s="22">
        <v>160</v>
      </c>
    </row>
    <row r="35" spans="1:7" ht="13.5">
      <c r="A35" s="6" t="s">
        <v>193</v>
      </c>
      <c r="B35" s="22">
        <v>404</v>
      </c>
      <c r="C35" s="22">
        <v>396</v>
      </c>
      <c r="D35" s="22">
        <v>594</v>
      </c>
      <c r="E35" s="22">
        <v>601</v>
      </c>
      <c r="F35" s="22">
        <v>690</v>
      </c>
      <c r="G35" s="22">
        <v>798</v>
      </c>
    </row>
    <row r="36" spans="1:7" ht="14.25" thickBot="1">
      <c r="A36" s="25" t="s">
        <v>194</v>
      </c>
      <c r="B36" s="23">
        <v>-537</v>
      </c>
      <c r="C36" s="23">
        <v>-734</v>
      </c>
      <c r="D36" s="23">
        <v>3160</v>
      </c>
      <c r="E36" s="23">
        <v>787</v>
      </c>
      <c r="F36" s="23">
        <v>198</v>
      </c>
      <c r="G36" s="23">
        <v>4609</v>
      </c>
    </row>
    <row r="37" spans="1:7" ht="14.25" thickTop="1">
      <c r="A37" s="6" t="s">
        <v>195</v>
      </c>
      <c r="B37" s="22"/>
      <c r="C37" s="22">
        <v>64</v>
      </c>
      <c r="D37" s="22"/>
      <c r="E37" s="22"/>
      <c r="F37" s="22"/>
      <c r="G37" s="22"/>
    </row>
    <row r="38" spans="1:7" ht="13.5">
      <c r="A38" s="6" t="s">
        <v>196</v>
      </c>
      <c r="B38" s="22"/>
      <c r="C38" s="22"/>
      <c r="D38" s="22"/>
      <c r="E38" s="22"/>
      <c r="F38" s="22"/>
      <c r="G38" s="22">
        <v>11</v>
      </c>
    </row>
    <row r="39" spans="1:7" ht="13.5">
      <c r="A39" s="6" t="s">
        <v>199</v>
      </c>
      <c r="B39" s="22">
        <v>293</v>
      </c>
      <c r="C39" s="22"/>
      <c r="D39" s="22"/>
      <c r="E39" s="22"/>
      <c r="F39" s="22"/>
      <c r="G39" s="22"/>
    </row>
    <row r="40" spans="1:7" ht="13.5">
      <c r="A40" s="6" t="s">
        <v>200</v>
      </c>
      <c r="B40" s="22">
        <v>94</v>
      </c>
      <c r="C40" s="22"/>
      <c r="D40" s="22">
        <v>33</v>
      </c>
      <c r="E40" s="22"/>
      <c r="F40" s="22"/>
      <c r="G40" s="22"/>
    </row>
    <row r="41" spans="1:7" ht="13.5">
      <c r="A41" s="6" t="s">
        <v>201</v>
      </c>
      <c r="B41" s="22">
        <v>387</v>
      </c>
      <c r="C41" s="22">
        <v>64</v>
      </c>
      <c r="D41" s="22">
        <v>33</v>
      </c>
      <c r="E41" s="22"/>
      <c r="F41" s="22"/>
      <c r="G41" s="22">
        <v>11</v>
      </c>
    </row>
    <row r="42" spans="1:7" ht="13.5">
      <c r="A42" s="6" t="s">
        <v>202</v>
      </c>
      <c r="B42" s="22">
        <v>430</v>
      </c>
      <c r="C42" s="22">
        <v>408</v>
      </c>
      <c r="D42" s="22">
        <v>137</v>
      </c>
      <c r="E42" s="22">
        <v>88</v>
      </c>
      <c r="F42" s="22">
        <v>265</v>
      </c>
      <c r="G42" s="22">
        <v>374</v>
      </c>
    </row>
    <row r="43" spans="1:7" ht="13.5">
      <c r="A43" s="6" t="s">
        <v>203</v>
      </c>
      <c r="B43" s="22"/>
      <c r="C43" s="22">
        <v>54</v>
      </c>
      <c r="D43" s="22">
        <v>114</v>
      </c>
      <c r="E43" s="22"/>
      <c r="F43" s="22">
        <v>409</v>
      </c>
      <c r="G43" s="22">
        <v>15</v>
      </c>
    </row>
    <row r="44" spans="1:7" ht="13.5">
      <c r="A44" s="6" t="s">
        <v>205</v>
      </c>
      <c r="B44" s="22"/>
      <c r="C44" s="22"/>
      <c r="D44" s="22">
        <v>15</v>
      </c>
      <c r="E44" s="22"/>
      <c r="F44" s="22"/>
      <c r="G44" s="22"/>
    </row>
    <row r="45" spans="1:7" ht="13.5">
      <c r="A45" s="6" t="s">
        <v>206</v>
      </c>
      <c r="B45" s="22">
        <v>4014</v>
      </c>
      <c r="C45" s="22"/>
      <c r="D45" s="22"/>
      <c r="E45" s="22"/>
      <c r="F45" s="22"/>
      <c r="G45" s="22"/>
    </row>
    <row r="46" spans="1:7" ht="13.5">
      <c r="A46" s="6" t="s">
        <v>207</v>
      </c>
      <c r="B46" s="22">
        <v>1293</v>
      </c>
      <c r="C46" s="22"/>
      <c r="D46" s="22"/>
      <c r="E46" s="22"/>
      <c r="F46" s="22"/>
      <c r="G46" s="22"/>
    </row>
    <row r="47" spans="1:7" ht="13.5">
      <c r="A47" s="6" t="s">
        <v>208</v>
      </c>
      <c r="B47" s="22">
        <v>192</v>
      </c>
      <c r="C47" s="22"/>
      <c r="D47" s="22">
        <v>332</v>
      </c>
      <c r="E47" s="22"/>
      <c r="F47" s="22"/>
      <c r="G47" s="22"/>
    </row>
    <row r="48" spans="1:7" ht="13.5">
      <c r="A48" s="6" t="s">
        <v>209</v>
      </c>
      <c r="B48" s="22">
        <v>5930</v>
      </c>
      <c r="C48" s="22">
        <v>462</v>
      </c>
      <c r="D48" s="22">
        <v>680</v>
      </c>
      <c r="E48" s="22">
        <v>88</v>
      </c>
      <c r="F48" s="22">
        <v>675</v>
      </c>
      <c r="G48" s="22">
        <v>389</v>
      </c>
    </row>
    <row r="49" spans="1:7" ht="13.5">
      <c r="A49" s="7" t="s">
        <v>210</v>
      </c>
      <c r="B49" s="22">
        <v>-6081</v>
      </c>
      <c r="C49" s="22">
        <v>-1132</v>
      </c>
      <c r="D49" s="22">
        <v>2513</v>
      </c>
      <c r="E49" s="22">
        <v>699</v>
      </c>
      <c r="F49" s="22">
        <v>-476</v>
      </c>
      <c r="G49" s="22">
        <v>4230</v>
      </c>
    </row>
    <row r="50" spans="1:7" ht="13.5">
      <c r="A50" s="7" t="s">
        <v>211</v>
      </c>
      <c r="B50" s="22">
        <v>10</v>
      </c>
      <c r="C50" s="22">
        <v>5</v>
      </c>
      <c r="D50" s="22">
        <v>1087</v>
      </c>
      <c r="E50" s="22">
        <v>137</v>
      </c>
      <c r="F50" s="22">
        <v>277</v>
      </c>
      <c r="G50" s="22">
        <v>1410</v>
      </c>
    </row>
    <row r="51" spans="1:7" ht="13.5">
      <c r="A51" s="7" t="s">
        <v>212</v>
      </c>
      <c r="B51" s="22">
        <v>2524</v>
      </c>
      <c r="C51" s="22">
        <v>-348</v>
      </c>
      <c r="D51" s="22">
        <v>-95</v>
      </c>
      <c r="E51" s="22">
        <v>34</v>
      </c>
      <c r="F51" s="22">
        <v>-437</v>
      </c>
      <c r="G51" s="22">
        <v>-98</v>
      </c>
    </row>
    <row r="52" spans="1:7" ht="13.5">
      <c r="A52" s="7" t="s">
        <v>213</v>
      </c>
      <c r="B52" s="22">
        <v>2535</v>
      </c>
      <c r="C52" s="22">
        <v>-342</v>
      </c>
      <c r="D52" s="22">
        <v>992</v>
      </c>
      <c r="E52" s="22">
        <v>171</v>
      </c>
      <c r="F52" s="22">
        <v>-160</v>
      </c>
      <c r="G52" s="22">
        <v>1311</v>
      </c>
    </row>
    <row r="53" spans="1:7" ht="14.25" thickBot="1">
      <c r="A53" s="7" t="s">
        <v>214</v>
      </c>
      <c r="B53" s="22">
        <v>-8616</v>
      </c>
      <c r="C53" s="22">
        <v>-790</v>
      </c>
      <c r="D53" s="22">
        <v>1521</v>
      </c>
      <c r="E53" s="22">
        <v>528</v>
      </c>
      <c r="F53" s="22">
        <v>-316</v>
      </c>
      <c r="G53" s="22">
        <v>2918</v>
      </c>
    </row>
    <row r="54" spans="1:7" ht="14.25" thickTop="1">
      <c r="A54" s="8"/>
      <c r="B54" s="24"/>
      <c r="C54" s="24"/>
      <c r="D54" s="24"/>
      <c r="E54" s="24"/>
      <c r="F54" s="24"/>
      <c r="G54" s="24"/>
    </row>
    <row r="56" ht="13.5">
      <c r="A56" s="20" t="s">
        <v>158</v>
      </c>
    </row>
    <row r="57" ht="13.5">
      <c r="A57" s="20" t="s">
        <v>159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154</v>
      </c>
      <c r="B2" s="14">
        <v>4047</v>
      </c>
      <c r="C2" s="14"/>
      <c r="D2" s="14"/>
      <c r="E2" s="14"/>
      <c r="F2" s="14"/>
      <c r="G2" s="14"/>
    </row>
    <row r="3" spans="1:7" ht="14.25" thickBot="1">
      <c r="A3" s="11" t="s">
        <v>155</v>
      </c>
      <c r="B3" s="1" t="s">
        <v>156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HYPERLINK("http://www.kabupro.jp/mark/20130627/S000DT4S.htm","有価証券報告書")</f>
        <v>有価証券報告書</v>
      </c>
      <c r="C4" s="15" t="str">
        <f>HYPERLINK("http://www.kabupro.jp/mark/20130627/S000DT4S.htm","有価証券報告書")</f>
        <v>有価証券報告書</v>
      </c>
      <c r="D4" s="15" t="str">
        <f>HYPERLINK("http://www.kabupro.jp/mark/20120628/S000B9B4.htm","有価証券報告書")</f>
        <v>有価証券報告書</v>
      </c>
      <c r="E4" s="15" t="str">
        <f>HYPERLINK("http://www.kabupro.jp/mark/20110629/S0008MOA.htm","有価証券報告書")</f>
        <v>有価証券報告書</v>
      </c>
      <c r="F4" s="15" t="str">
        <f>HYPERLINK("http://www.kabupro.jp/mark/20090626/S0003DKY.htm","有価証券報告書")</f>
        <v>有価証券報告書</v>
      </c>
      <c r="G4" s="15" t="str">
        <f>HYPERLINK("http://www.kabupro.jp/mark/20090626/S0003DKY.htm","有価証券報告書")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61</v>
      </c>
    </row>
    <row r="6" spans="1:7" ht="15" thickBot="1" thickTop="1">
      <c r="A6" s="10" t="s">
        <v>48</v>
      </c>
      <c r="B6" s="18" t="s">
        <v>157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/>
      <c r="C8" s="17"/>
      <c r="D8" s="17"/>
      <c r="E8" s="17"/>
      <c r="F8" s="17"/>
      <c r="G8" s="17"/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63</v>
      </c>
    </row>
    <row r="10" spans="1:7" ht="14.25" thickBot="1">
      <c r="A10" s="13" t="s">
        <v>52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9" t="s">
        <v>64</v>
      </c>
      <c r="B11" s="21">
        <v>3727</v>
      </c>
      <c r="C11" s="21">
        <v>4754</v>
      </c>
      <c r="D11" s="21">
        <v>5268</v>
      </c>
      <c r="E11" s="21">
        <v>3086</v>
      </c>
      <c r="F11" s="21">
        <v>3304</v>
      </c>
      <c r="G11" s="21">
        <v>2245</v>
      </c>
    </row>
    <row r="12" spans="1:7" ht="13.5">
      <c r="A12" s="2" t="s">
        <v>66</v>
      </c>
      <c r="B12" s="22">
        <v>1369</v>
      </c>
      <c r="C12" s="22">
        <v>1346</v>
      </c>
      <c r="D12" s="22">
        <v>2058</v>
      </c>
      <c r="E12" s="22">
        <v>1954</v>
      </c>
      <c r="F12" s="22">
        <v>666</v>
      </c>
      <c r="G12" s="22">
        <v>2238</v>
      </c>
    </row>
    <row r="13" spans="1:7" ht="13.5">
      <c r="A13" s="2" t="s">
        <v>67</v>
      </c>
      <c r="B13" s="22">
        <v>7534</v>
      </c>
      <c r="C13" s="22">
        <v>7492</v>
      </c>
      <c r="D13" s="22">
        <v>7905</v>
      </c>
      <c r="E13" s="22">
        <v>8642</v>
      </c>
      <c r="F13" s="22">
        <v>5406</v>
      </c>
      <c r="G13" s="22">
        <v>8987</v>
      </c>
    </row>
    <row r="14" spans="1:7" ht="13.5">
      <c r="A14" s="2" t="s">
        <v>69</v>
      </c>
      <c r="B14" s="22"/>
      <c r="C14" s="22"/>
      <c r="D14" s="22"/>
      <c r="E14" s="22">
        <v>2000</v>
      </c>
      <c r="F14" s="22"/>
      <c r="G14" s="22">
        <v>999</v>
      </c>
    </row>
    <row r="15" spans="1:7" ht="13.5">
      <c r="A15" s="2" t="s">
        <v>71</v>
      </c>
      <c r="B15" s="22">
        <v>992</v>
      </c>
      <c r="C15" s="22">
        <v>1217</v>
      </c>
      <c r="D15" s="22">
        <v>1228</v>
      </c>
      <c r="E15" s="22">
        <v>1173</v>
      </c>
      <c r="F15" s="22">
        <v>2217</v>
      </c>
      <c r="G15" s="22">
        <v>1729</v>
      </c>
    </row>
    <row r="16" spans="1:7" ht="13.5">
      <c r="A16" s="2" t="s">
        <v>72</v>
      </c>
      <c r="B16" s="22"/>
      <c r="C16" s="22"/>
      <c r="D16" s="22"/>
      <c r="E16" s="22"/>
      <c r="F16" s="22"/>
      <c r="G16" s="22">
        <v>1413</v>
      </c>
    </row>
    <row r="17" spans="1:7" ht="13.5">
      <c r="A17" s="2" t="s">
        <v>73</v>
      </c>
      <c r="B17" s="22">
        <v>2130</v>
      </c>
      <c r="C17" s="22">
        <v>2200</v>
      </c>
      <c r="D17" s="22">
        <v>1761</v>
      </c>
      <c r="E17" s="22">
        <v>1699</v>
      </c>
      <c r="F17" s="22">
        <v>2223</v>
      </c>
      <c r="G17" s="22">
        <v>1545</v>
      </c>
    </row>
    <row r="18" spans="1:7" ht="13.5">
      <c r="A18" s="2" t="s">
        <v>74</v>
      </c>
      <c r="B18" s="22"/>
      <c r="C18" s="22"/>
      <c r="D18" s="22"/>
      <c r="E18" s="22"/>
      <c r="F18" s="22"/>
      <c r="G18" s="22">
        <v>282</v>
      </c>
    </row>
    <row r="19" spans="1:7" ht="13.5">
      <c r="A19" s="2" t="s">
        <v>75</v>
      </c>
      <c r="B19" s="22">
        <v>1466</v>
      </c>
      <c r="C19" s="22">
        <v>1529</v>
      </c>
      <c r="D19" s="22">
        <v>1203</v>
      </c>
      <c r="E19" s="22">
        <v>1276</v>
      </c>
      <c r="F19" s="22">
        <v>1820</v>
      </c>
      <c r="G19" s="22"/>
    </row>
    <row r="20" spans="1:7" ht="13.5">
      <c r="A20" s="2" t="s">
        <v>76</v>
      </c>
      <c r="B20" s="22">
        <v>83</v>
      </c>
      <c r="C20" s="22">
        <v>24</v>
      </c>
      <c r="D20" s="22">
        <v>24</v>
      </c>
      <c r="E20" s="22"/>
      <c r="F20" s="22"/>
      <c r="G20" s="22">
        <v>21</v>
      </c>
    </row>
    <row r="21" spans="1:7" ht="13.5">
      <c r="A21" s="2" t="s">
        <v>77</v>
      </c>
      <c r="B21" s="22">
        <v>121</v>
      </c>
      <c r="C21" s="22">
        <v>124</v>
      </c>
      <c r="D21" s="22">
        <v>82</v>
      </c>
      <c r="E21" s="22">
        <v>81</v>
      </c>
      <c r="F21" s="22">
        <v>91</v>
      </c>
      <c r="G21" s="22">
        <v>57</v>
      </c>
    </row>
    <row r="22" spans="1:7" ht="13.5">
      <c r="A22" s="2" t="s">
        <v>78</v>
      </c>
      <c r="B22" s="22"/>
      <c r="C22" s="22">
        <v>378</v>
      </c>
      <c r="D22" s="22">
        <v>391</v>
      </c>
      <c r="E22" s="22">
        <v>319</v>
      </c>
      <c r="F22" s="22">
        <v>504</v>
      </c>
      <c r="G22" s="22">
        <v>390</v>
      </c>
    </row>
    <row r="23" spans="1:7" ht="13.5">
      <c r="A23" s="2" t="s">
        <v>80</v>
      </c>
      <c r="B23" s="22"/>
      <c r="C23" s="22"/>
      <c r="D23" s="22"/>
      <c r="E23" s="22"/>
      <c r="F23" s="22">
        <v>424</v>
      </c>
      <c r="G23" s="22"/>
    </row>
    <row r="24" spans="1:7" ht="13.5">
      <c r="A24" s="2" t="s">
        <v>81</v>
      </c>
      <c r="B24" s="22">
        <v>265</v>
      </c>
      <c r="C24" s="22">
        <v>458</v>
      </c>
      <c r="D24" s="22">
        <v>85</v>
      </c>
      <c r="E24" s="22">
        <v>423</v>
      </c>
      <c r="F24" s="22">
        <v>778</v>
      </c>
      <c r="G24" s="22">
        <v>528</v>
      </c>
    </row>
    <row r="25" spans="1:7" ht="13.5">
      <c r="A25" s="2" t="s">
        <v>82</v>
      </c>
      <c r="B25" s="22">
        <v>-8</v>
      </c>
      <c r="C25" s="22">
        <v>-9</v>
      </c>
      <c r="D25" s="22">
        <v>-10</v>
      </c>
      <c r="E25" s="22">
        <v>-10</v>
      </c>
      <c r="F25" s="22">
        <v>-7</v>
      </c>
      <c r="G25" s="22">
        <v>-11</v>
      </c>
    </row>
    <row r="26" spans="1:7" ht="13.5">
      <c r="A26" s="2" t="s">
        <v>83</v>
      </c>
      <c r="B26" s="22">
        <v>17681</v>
      </c>
      <c r="C26" s="22">
        <v>19516</v>
      </c>
      <c r="D26" s="22">
        <v>19998</v>
      </c>
      <c r="E26" s="22">
        <v>20647</v>
      </c>
      <c r="F26" s="22">
        <v>17430</v>
      </c>
      <c r="G26" s="22">
        <v>20428</v>
      </c>
    </row>
    <row r="27" spans="1:7" ht="13.5">
      <c r="A27" s="3" t="s">
        <v>84</v>
      </c>
      <c r="B27" s="22">
        <v>8421</v>
      </c>
      <c r="C27" s="22">
        <v>8887</v>
      </c>
      <c r="D27" s="22">
        <v>8858</v>
      </c>
      <c r="E27" s="22">
        <v>8693</v>
      </c>
      <c r="F27" s="22">
        <v>8167</v>
      </c>
      <c r="G27" s="22">
        <v>7839</v>
      </c>
    </row>
    <row r="28" spans="1:7" ht="13.5">
      <c r="A28" s="4" t="s">
        <v>85</v>
      </c>
      <c r="B28" s="22">
        <v>-3761</v>
      </c>
      <c r="C28" s="22">
        <v>-3537</v>
      </c>
      <c r="D28" s="22">
        <v>-3373</v>
      </c>
      <c r="E28" s="22">
        <v>-3070</v>
      </c>
      <c r="F28" s="22">
        <v>-2809</v>
      </c>
      <c r="G28" s="22">
        <v>-2552</v>
      </c>
    </row>
    <row r="29" spans="1:7" ht="13.5">
      <c r="A29" s="4" t="s">
        <v>86</v>
      </c>
      <c r="B29" s="22">
        <v>4660</v>
      </c>
      <c r="C29" s="22">
        <v>5349</v>
      </c>
      <c r="D29" s="22">
        <v>5485</v>
      </c>
      <c r="E29" s="22">
        <v>5622</v>
      </c>
      <c r="F29" s="22">
        <v>5358</v>
      </c>
      <c r="G29" s="22">
        <v>5287</v>
      </c>
    </row>
    <row r="30" spans="1:7" ht="13.5">
      <c r="A30" s="3" t="s">
        <v>87</v>
      </c>
      <c r="B30" s="22">
        <v>4097</v>
      </c>
      <c r="C30" s="22">
        <v>4154</v>
      </c>
      <c r="D30" s="22">
        <v>4024</v>
      </c>
      <c r="E30" s="22">
        <v>4039</v>
      </c>
      <c r="F30" s="22">
        <v>3958</v>
      </c>
      <c r="G30" s="22">
        <v>3824</v>
      </c>
    </row>
    <row r="31" spans="1:7" ht="13.5">
      <c r="A31" s="4" t="s">
        <v>85</v>
      </c>
      <c r="B31" s="22">
        <v>-2741</v>
      </c>
      <c r="C31" s="22">
        <v>-2772</v>
      </c>
      <c r="D31" s="22">
        <v>-2658</v>
      </c>
      <c r="E31" s="22">
        <v>-2613</v>
      </c>
      <c r="F31" s="22">
        <v>-2496</v>
      </c>
      <c r="G31" s="22">
        <v>-2413</v>
      </c>
    </row>
    <row r="32" spans="1:7" ht="13.5">
      <c r="A32" s="4" t="s">
        <v>88</v>
      </c>
      <c r="B32" s="22">
        <v>1355</v>
      </c>
      <c r="C32" s="22">
        <v>1382</v>
      </c>
      <c r="D32" s="22">
        <v>1365</v>
      </c>
      <c r="E32" s="22">
        <v>1426</v>
      </c>
      <c r="F32" s="22">
        <v>1462</v>
      </c>
      <c r="G32" s="22">
        <v>1411</v>
      </c>
    </row>
    <row r="33" spans="1:7" ht="13.5">
      <c r="A33" s="3" t="s">
        <v>89</v>
      </c>
      <c r="B33" s="22">
        <v>51580</v>
      </c>
      <c r="C33" s="22">
        <v>53727</v>
      </c>
      <c r="D33" s="22">
        <v>52361</v>
      </c>
      <c r="E33" s="22">
        <v>50995</v>
      </c>
      <c r="F33" s="22">
        <v>48376</v>
      </c>
      <c r="G33" s="22">
        <v>45852</v>
      </c>
    </row>
    <row r="34" spans="1:7" ht="13.5">
      <c r="A34" s="4" t="s">
        <v>85</v>
      </c>
      <c r="B34" s="22">
        <v>-46423</v>
      </c>
      <c r="C34" s="22">
        <v>-47230</v>
      </c>
      <c r="D34" s="22">
        <v>-44639</v>
      </c>
      <c r="E34" s="22">
        <v>-41516</v>
      </c>
      <c r="F34" s="22">
        <v>-37458</v>
      </c>
      <c r="G34" s="22">
        <v>-33436</v>
      </c>
    </row>
    <row r="35" spans="1:7" ht="13.5">
      <c r="A35" s="4" t="s">
        <v>90</v>
      </c>
      <c r="B35" s="22">
        <v>5157</v>
      </c>
      <c r="C35" s="22">
        <v>6497</v>
      </c>
      <c r="D35" s="22">
        <v>7722</v>
      </c>
      <c r="E35" s="22">
        <v>9478</v>
      </c>
      <c r="F35" s="22">
        <v>10918</v>
      </c>
      <c r="G35" s="22">
        <v>12415</v>
      </c>
    </row>
    <row r="36" spans="1:7" ht="13.5">
      <c r="A36" s="3" t="s">
        <v>91</v>
      </c>
      <c r="B36" s="22">
        <v>104</v>
      </c>
      <c r="C36" s="22">
        <v>147</v>
      </c>
      <c r="D36" s="22">
        <v>142</v>
      </c>
      <c r="E36" s="22">
        <v>142</v>
      </c>
      <c r="F36" s="22">
        <v>146</v>
      </c>
      <c r="G36" s="22">
        <v>146</v>
      </c>
    </row>
    <row r="37" spans="1:7" ht="13.5">
      <c r="A37" s="4" t="s">
        <v>85</v>
      </c>
      <c r="B37" s="22">
        <v>-96</v>
      </c>
      <c r="C37" s="22">
        <v>-123</v>
      </c>
      <c r="D37" s="22">
        <v>-126</v>
      </c>
      <c r="E37" s="22">
        <v>-119</v>
      </c>
      <c r="F37" s="22">
        <v>-114</v>
      </c>
      <c r="G37" s="22">
        <v>-104</v>
      </c>
    </row>
    <row r="38" spans="1:7" ht="13.5">
      <c r="A38" s="4" t="s">
        <v>92</v>
      </c>
      <c r="B38" s="22">
        <v>7</v>
      </c>
      <c r="C38" s="22">
        <v>24</v>
      </c>
      <c r="D38" s="22">
        <v>16</v>
      </c>
      <c r="E38" s="22">
        <v>22</v>
      </c>
      <c r="F38" s="22">
        <v>32</v>
      </c>
      <c r="G38" s="22">
        <v>42</v>
      </c>
    </row>
    <row r="39" spans="1:7" ht="13.5">
      <c r="A39" s="3" t="s">
        <v>93</v>
      </c>
      <c r="B39" s="22">
        <v>7849</v>
      </c>
      <c r="C39" s="22">
        <v>8020</v>
      </c>
      <c r="D39" s="22">
        <v>7665</v>
      </c>
      <c r="E39" s="22">
        <v>7252</v>
      </c>
      <c r="F39" s="22">
        <v>6994</v>
      </c>
      <c r="G39" s="22">
        <v>6706</v>
      </c>
    </row>
    <row r="40" spans="1:7" ht="13.5">
      <c r="A40" s="4" t="s">
        <v>85</v>
      </c>
      <c r="B40" s="22">
        <v>-6040</v>
      </c>
      <c r="C40" s="22">
        <v>-5709</v>
      </c>
      <c r="D40" s="22">
        <v>-5179</v>
      </c>
      <c r="E40" s="22">
        <v>-4598</v>
      </c>
      <c r="F40" s="22">
        <v>-3979</v>
      </c>
      <c r="G40" s="22">
        <v>-3487</v>
      </c>
    </row>
    <row r="41" spans="1:7" ht="13.5">
      <c r="A41" s="4" t="s">
        <v>94</v>
      </c>
      <c r="B41" s="22">
        <v>1808</v>
      </c>
      <c r="C41" s="22">
        <v>2311</v>
      </c>
      <c r="D41" s="22">
        <v>2485</v>
      </c>
      <c r="E41" s="22">
        <v>2654</v>
      </c>
      <c r="F41" s="22">
        <v>3014</v>
      </c>
      <c r="G41" s="22">
        <v>3219</v>
      </c>
    </row>
    <row r="42" spans="1:7" ht="13.5">
      <c r="A42" s="3" t="s">
        <v>95</v>
      </c>
      <c r="B42" s="22">
        <v>1983</v>
      </c>
      <c r="C42" s="22">
        <v>2094</v>
      </c>
      <c r="D42" s="22">
        <v>2147</v>
      </c>
      <c r="E42" s="22">
        <v>2147</v>
      </c>
      <c r="F42" s="22">
        <v>2147</v>
      </c>
      <c r="G42" s="22">
        <v>2147</v>
      </c>
    </row>
    <row r="43" spans="1:7" ht="13.5">
      <c r="A43" s="3" t="s">
        <v>96</v>
      </c>
      <c r="B43" s="22">
        <v>662</v>
      </c>
      <c r="C43" s="22">
        <v>617</v>
      </c>
      <c r="D43" s="22">
        <v>463</v>
      </c>
      <c r="E43" s="22">
        <v>403</v>
      </c>
      <c r="F43" s="22">
        <v>367</v>
      </c>
      <c r="G43" s="22"/>
    </row>
    <row r="44" spans="1:7" ht="13.5">
      <c r="A44" s="4" t="s">
        <v>85</v>
      </c>
      <c r="B44" s="22">
        <v>-384</v>
      </c>
      <c r="C44" s="22">
        <v>-278</v>
      </c>
      <c r="D44" s="22">
        <v>-266</v>
      </c>
      <c r="E44" s="22">
        <v>-200</v>
      </c>
      <c r="F44" s="22">
        <v>-128</v>
      </c>
      <c r="G44" s="22"/>
    </row>
    <row r="45" spans="1:7" ht="13.5">
      <c r="A45" s="4" t="s">
        <v>96</v>
      </c>
      <c r="B45" s="22">
        <v>278</v>
      </c>
      <c r="C45" s="22">
        <v>338</v>
      </c>
      <c r="D45" s="22">
        <v>197</v>
      </c>
      <c r="E45" s="22">
        <v>203</v>
      </c>
      <c r="F45" s="22">
        <v>239</v>
      </c>
      <c r="G45" s="22"/>
    </row>
    <row r="46" spans="1:7" ht="13.5">
      <c r="A46" s="3" t="s">
        <v>97</v>
      </c>
      <c r="B46" s="22">
        <v>561</v>
      </c>
      <c r="C46" s="22">
        <v>4881</v>
      </c>
      <c r="D46" s="22">
        <v>1490</v>
      </c>
      <c r="E46" s="22">
        <v>732</v>
      </c>
      <c r="F46" s="22">
        <v>2618</v>
      </c>
      <c r="G46" s="22">
        <v>529</v>
      </c>
    </row>
    <row r="47" spans="1:7" ht="13.5">
      <c r="A47" s="3" t="s">
        <v>98</v>
      </c>
      <c r="B47" s="22">
        <v>15814</v>
      </c>
      <c r="C47" s="22">
        <v>22879</v>
      </c>
      <c r="D47" s="22">
        <v>20910</v>
      </c>
      <c r="E47" s="22">
        <v>22288</v>
      </c>
      <c r="F47" s="22">
        <v>25792</v>
      </c>
      <c r="G47" s="22">
        <v>25053</v>
      </c>
    </row>
    <row r="48" spans="1:7" ht="13.5">
      <c r="A48" s="3" t="s">
        <v>99</v>
      </c>
      <c r="B48" s="22">
        <v>282</v>
      </c>
      <c r="C48" s="22">
        <v>181</v>
      </c>
      <c r="D48" s="22">
        <v>231</v>
      </c>
      <c r="E48" s="22">
        <v>329</v>
      </c>
      <c r="F48" s="22">
        <v>405</v>
      </c>
      <c r="G48" s="22">
        <v>571</v>
      </c>
    </row>
    <row r="49" spans="1:7" ht="13.5">
      <c r="A49" s="3" t="s">
        <v>96</v>
      </c>
      <c r="B49" s="22">
        <v>88</v>
      </c>
      <c r="C49" s="22">
        <v>78</v>
      </c>
      <c r="D49" s="22">
        <v>119</v>
      </c>
      <c r="E49" s="22">
        <v>163</v>
      </c>
      <c r="F49" s="22">
        <v>217</v>
      </c>
      <c r="G49" s="22"/>
    </row>
    <row r="50" spans="1:7" ht="13.5">
      <c r="A50" s="3" t="s">
        <v>81</v>
      </c>
      <c r="B50" s="22">
        <v>5</v>
      </c>
      <c r="C50" s="22">
        <v>5</v>
      </c>
      <c r="D50" s="22">
        <v>5</v>
      </c>
      <c r="E50" s="22">
        <v>5</v>
      </c>
      <c r="F50" s="22">
        <v>5</v>
      </c>
      <c r="G50" s="22">
        <v>5</v>
      </c>
    </row>
    <row r="51" spans="1:7" ht="13.5">
      <c r="A51" s="3" t="s">
        <v>100</v>
      </c>
      <c r="B51" s="22">
        <v>376</v>
      </c>
      <c r="C51" s="22">
        <v>265</v>
      </c>
      <c r="D51" s="22">
        <v>356</v>
      </c>
      <c r="E51" s="22">
        <v>498</v>
      </c>
      <c r="F51" s="22">
        <v>628</v>
      </c>
      <c r="G51" s="22">
        <v>576</v>
      </c>
    </row>
    <row r="52" spans="1:7" ht="13.5">
      <c r="A52" s="3" t="s">
        <v>101</v>
      </c>
      <c r="B52" s="22">
        <v>4774</v>
      </c>
      <c r="C52" s="22">
        <v>3759</v>
      </c>
      <c r="D52" s="22">
        <v>3926</v>
      </c>
      <c r="E52" s="22">
        <v>4349</v>
      </c>
      <c r="F52" s="22">
        <v>3531</v>
      </c>
      <c r="G52" s="22">
        <v>5195</v>
      </c>
    </row>
    <row r="53" spans="1:7" ht="13.5">
      <c r="A53" s="3" t="s">
        <v>102</v>
      </c>
      <c r="B53" s="22">
        <v>288</v>
      </c>
      <c r="C53" s="22">
        <v>288</v>
      </c>
      <c r="D53" s="22">
        <v>259</v>
      </c>
      <c r="E53" s="22">
        <v>259</v>
      </c>
      <c r="F53" s="22">
        <v>259</v>
      </c>
      <c r="G53" s="22">
        <v>259</v>
      </c>
    </row>
    <row r="54" spans="1:7" ht="13.5">
      <c r="A54" s="3" t="s">
        <v>103</v>
      </c>
      <c r="B54" s="22">
        <v>70</v>
      </c>
      <c r="C54" s="22">
        <v>70</v>
      </c>
      <c r="D54" s="22"/>
      <c r="E54" s="22"/>
      <c r="F54" s="22"/>
      <c r="G54" s="22"/>
    </row>
    <row r="55" spans="1:7" ht="13.5">
      <c r="A55" s="3" t="s">
        <v>104</v>
      </c>
      <c r="B55" s="22">
        <v>7</v>
      </c>
      <c r="C55" s="22">
        <v>9</v>
      </c>
      <c r="D55" s="22">
        <v>11</v>
      </c>
      <c r="E55" s="22">
        <v>13</v>
      </c>
      <c r="F55" s="22"/>
      <c r="G55" s="22"/>
    </row>
    <row r="56" spans="1:7" ht="13.5">
      <c r="A56" s="3" t="s">
        <v>105</v>
      </c>
      <c r="B56" s="22">
        <v>32</v>
      </c>
      <c r="C56" s="22">
        <v>68</v>
      </c>
      <c r="D56" s="22">
        <v>36</v>
      </c>
      <c r="E56" s="22">
        <v>35</v>
      </c>
      <c r="F56" s="22">
        <v>64</v>
      </c>
      <c r="G56" s="22">
        <v>58</v>
      </c>
    </row>
    <row r="57" spans="1:7" ht="13.5">
      <c r="A57" s="3" t="s">
        <v>106</v>
      </c>
      <c r="B57" s="22"/>
      <c r="C57" s="22">
        <v>1994</v>
      </c>
      <c r="D57" s="22">
        <v>1525</v>
      </c>
      <c r="E57" s="22">
        <v>1378</v>
      </c>
      <c r="F57" s="22">
        <v>1562</v>
      </c>
      <c r="G57" s="22">
        <v>735</v>
      </c>
    </row>
    <row r="58" spans="1:7" ht="13.5">
      <c r="A58" s="3" t="s">
        <v>81</v>
      </c>
      <c r="B58" s="22">
        <v>233</v>
      </c>
      <c r="C58" s="22">
        <v>186</v>
      </c>
      <c r="D58" s="22">
        <v>213</v>
      </c>
      <c r="E58" s="22">
        <v>236</v>
      </c>
      <c r="F58" s="22">
        <v>273</v>
      </c>
      <c r="G58" s="22">
        <v>223</v>
      </c>
    </row>
    <row r="59" spans="1:7" ht="13.5">
      <c r="A59" s="3" t="s">
        <v>82</v>
      </c>
      <c r="B59" s="22">
        <v>-10</v>
      </c>
      <c r="C59" s="22">
        <v>-16</v>
      </c>
      <c r="D59" s="22">
        <v>-11</v>
      </c>
      <c r="E59" s="22">
        <v>-11</v>
      </c>
      <c r="F59" s="22">
        <v>-10</v>
      </c>
      <c r="G59" s="22">
        <v>-7</v>
      </c>
    </row>
    <row r="60" spans="1:7" ht="13.5">
      <c r="A60" s="3" t="s">
        <v>107</v>
      </c>
      <c r="B60" s="22">
        <v>5394</v>
      </c>
      <c r="C60" s="22">
        <v>6359</v>
      </c>
      <c r="D60" s="22">
        <v>5961</v>
      </c>
      <c r="E60" s="22">
        <v>6261</v>
      </c>
      <c r="F60" s="22">
        <v>5698</v>
      </c>
      <c r="G60" s="22">
        <v>6487</v>
      </c>
    </row>
    <row r="61" spans="1:7" ht="13.5">
      <c r="A61" s="2" t="s">
        <v>108</v>
      </c>
      <c r="B61" s="22">
        <v>21585</v>
      </c>
      <c r="C61" s="22">
        <v>29505</v>
      </c>
      <c r="D61" s="22">
        <v>27227</v>
      </c>
      <c r="E61" s="22">
        <v>29048</v>
      </c>
      <c r="F61" s="22">
        <v>32119</v>
      </c>
      <c r="G61" s="22">
        <v>32117</v>
      </c>
    </row>
    <row r="62" spans="1:7" ht="14.25" thickBot="1">
      <c r="A62" s="5" t="s">
        <v>110</v>
      </c>
      <c r="B62" s="23">
        <v>39267</v>
      </c>
      <c r="C62" s="23">
        <v>49022</v>
      </c>
      <c r="D62" s="23">
        <v>47225</v>
      </c>
      <c r="E62" s="23">
        <v>49695</v>
      </c>
      <c r="F62" s="23">
        <v>49550</v>
      </c>
      <c r="G62" s="23">
        <v>52546</v>
      </c>
    </row>
    <row r="63" spans="1:7" ht="14.25" thickTop="1">
      <c r="A63" s="2" t="s">
        <v>111</v>
      </c>
      <c r="B63" s="22">
        <v>178</v>
      </c>
      <c r="C63" s="22">
        <v>291</v>
      </c>
      <c r="D63" s="22">
        <v>338</v>
      </c>
      <c r="E63" s="22">
        <v>1036</v>
      </c>
      <c r="F63" s="22">
        <v>1178</v>
      </c>
      <c r="G63" s="22">
        <v>1344</v>
      </c>
    </row>
    <row r="64" spans="1:7" ht="13.5">
      <c r="A64" s="2" t="s">
        <v>112</v>
      </c>
      <c r="B64" s="22">
        <v>2956</v>
      </c>
      <c r="C64" s="22">
        <v>3323</v>
      </c>
      <c r="D64" s="22">
        <v>2984</v>
      </c>
      <c r="E64" s="22">
        <v>2695</v>
      </c>
      <c r="F64" s="22">
        <v>2047</v>
      </c>
      <c r="G64" s="22">
        <v>2910</v>
      </c>
    </row>
    <row r="65" spans="1:7" ht="13.5">
      <c r="A65" s="2" t="s">
        <v>113</v>
      </c>
      <c r="B65" s="22">
        <v>5659</v>
      </c>
      <c r="C65" s="22">
        <v>9309</v>
      </c>
      <c r="D65" s="22">
        <v>5809</v>
      </c>
      <c r="E65" s="22">
        <v>7262</v>
      </c>
      <c r="F65" s="22">
        <v>8262</v>
      </c>
      <c r="G65" s="22">
        <v>7262</v>
      </c>
    </row>
    <row r="66" spans="1:7" ht="13.5">
      <c r="A66" s="2" t="s">
        <v>114</v>
      </c>
      <c r="B66" s="22">
        <v>3882</v>
      </c>
      <c r="C66" s="22">
        <v>4274</v>
      </c>
      <c r="D66" s="22">
        <v>5196</v>
      </c>
      <c r="E66" s="22">
        <v>4349</v>
      </c>
      <c r="F66" s="22">
        <v>4549</v>
      </c>
      <c r="G66" s="22">
        <v>3740</v>
      </c>
    </row>
    <row r="67" spans="1:7" ht="13.5">
      <c r="A67" s="2" t="s">
        <v>115</v>
      </c>
      <c r="B67" s="22">
        <v>136</v>
      </c>
      <c r="C67" s="22">
        <v>142</v>
      </c>
      <c r="D67" s="22">
        <v>128</v>
      </c>
      <c r="E67" s="22">
        <v>127</v>
      </c>
      <c r="F67" s="22">
        <v>129</v>
      </c>
      <c r="G67" s="22"/>
    </row>
    <row r="68" spans="1:7" ht="13.5">
      <c r="A68" s="2" t="s">
        <v>116</v>
      </c>
      <c r="B68" s="22">
        <v>1518</v>
      </c>
      <c r="C68" s="22">
        <v>2254</v>
      </c>
      <c r="D68" s="22">
        <v>1859</v>
      </c>
      <c r="E68" s="22">
        <v>928</v>
      </c>
      <c r="F68" s="22">
        <v>623</v>
      </c>
      <c r="G68" s="22">
        <v>850</v>
      </c>
    </row>
    <row r="69" spans="1:7" ht="13.5">
      <c r="A69" s="2" t="s">
        <v>117</v>
      </c>
      <c r="B69" s="22">
        <v>437</v>
      </c>
      <c r="C69" s="22">
        <v>672</v>
      </c>
      <c r="D69" s="22">
        <v>767</v>
      </c>
      <c r="E69" s="22">
        <v>725</v>
      </c>
      <c r="F69" s="22">
        <v>729</v>
      </c>
      <c r="G69" s="22">
        <v>831</v>
      </c>
    </row>
    <row r="70" spans="1:7" ht="13.5">
      <c r="A70" s="2" t="s">
        <v>118</v>
      </c>
      <c r="B70" s="22">
        <v>24</v>
      </c>
      <c r="C70" s="22">
        <v>20</v>
      </c>
      <c r="D70" s="22">
        <v>1016</v>
      </c>
      <c r="E70" s="22">
        <v>185</v>
      </c>
      <c r="F70" s="22"/>
      <c r="G70" s="22">
        <v>884</v>
      </c>
    </row>
    <row r="71" spans="1:7" ht="13.5">
      <c r="A71" s="2" t="s">
        <v>120</v>
      </c>
      <c r="B71" s="22">
        <v>63</v>
      </c>
      <c r="C71" s="22">
        <v>45</v>
      </c>
      <c r="D71" s="22">
        <v>34</v>
      </c>
      <c r="E71" s="22">
        <v>47</v>
      </c>
      <c r="F71" s="22">
        <v>47</v>
      </c>
      <c r="G71" s="22">
        <v>55</v>
      </c>
    </row>
    <row r="72" spans="1:7" ht="13.5">
      <c r="A72" s="2" t="s">
        <v>121</v>
      </c>
      <c r="B72" s="22">
        <v>223</v>
      </c>
      <c r="C72" s="22">
        <v>587</v>
      </c>
      <c r="D72" s="22">
        <v>695</v>
      </c>
      <c r="E72" s="22">
        <v>560</v>
      </c>
      <c r="F72" s="22">
        <v>1963</v>
      </c>
      <c r="G72" s="22">
        <v>2183</v>
      </c>
    </row>
    <row r="73" spans="1:7" ht="13.5">
      <c r="A73" s="2" t="s">
        <v>122</v>
      </c>
      <c r="B73" s="22"/>
      <c r="C73" s="22"/>
      <c r="D73" s="22">
        <v>25</v>
      </c>
      <c r="E73" s="22"/>
      <c r="F73" s="22"/>
      <c r="G73" s="22">
        <v>36</v>
      </c>
    </row>
    <row r="74" spans="1:7" ht="13.5">
      <c r="A74" s="2" t="s">
        <v>125</v>
      </c>
      <c r="B74" s="22">
        <v>15080</v>
      </c>
      <c r="C74" s="22">
        <v>20921</v>
      </c>
      <c r="D74" s="22">
        <v>18854</v>
      </c>
      <c r="E74" s="22">
        <v>17917</v>
      </c>
      <c r="F74" s="22">
        <v>19530</v>
      </c>
      <c r="G74" s="22">
        <v>20098</v>
      </c>
    </row>
    <row r="75" spans="1:7" ht="13.5">
      <c r="A75" s="2" t="s">
        <v>127</v>
      </c>
      <c r="B75" s="22">
        <v>13968</v>
      </c>
      <c r="C75" s="22">
        <v>10100</v>
      </c>
      <c r="D75" s="22">
        <v>9175</v>
      </c>
      <c r="E75" s="22">
        <v>13521</v>
      </c>
      <c r="F75" s="22">
        <v>12370</v>
      </c>
      <c r="G75" s="22">
        <v>13419</v>
      </c>
    </row>
    <row r="76" spans="1:7" ht="13.5">
      <c r="A76" s="2" t="s">
        <v>128</v>
      </c>
      <c r="B76" s="22">
        <v>207</v>
      </c>
      <c r="C76" s="22">
        <v>249</v>
      </c>
      <c r="D76" s="22">
        <v>144</v>
      </c>
      <c r="E76" s="22">
        <v>208</v>
      </c>
      <c r="F76" s="22">
        <v>290</v>
      </c>
      <c r="G76" s="22"/>
    </row>
    <row r="77" spans="1:7" ht="13.5">
      <c r="A77" s="2" t="s">
        <v>129</v>
      </c>
      <c r="B77" s="22">
        <v>518</v>
      </c>
      <c r="C77" s="22"/>
      <c r="D77" s="22"/>
      <c r="E77" s="22"/>
      <c r="F77" s="22"/>
      <c r="G77" s="22"/>
    </row>
    <row r="78" spans="1:7" ht="13.5">
      <c r="A78" s="2" t="s">
        <v>130</v>
      </c>
      <c r="B78" s="22">
        <v>1682</v>
      </c>
      <c r="C78" s="22">
        <v>1819</v>
      </c>
      <c r="D78" s="22">
        <v>1904</v>
      </c>
      <c r="E78" s="22">
        <v>1920</v>
      </c>
      <c r="F78" s="22">
        <v>1868</v>
      </c>
      <c r="G78" s="22">
        <v>1750</v>
      </c>
    </row>
    <row r="79" spans="1:7" ht="13.5">
      <c r="A79" s="2" t="s">
        <v>131</v>
      </c>
      <c r="B79" s="22">
        <v>15</v>
      </c>
      <c r="C79" s="22">
        <v>15</v>
      </c>
      <c r="D79" s="22">
        <v>15</v>
      </c>
      <c r="E79" s="22"/>
      <c r="F79" s="22"/>
      <c r="G79" s="22"/>
    </row>
    <row r="80" spans="1:7" ht="13.5">
      <c r="A80" s="2" t="s">
        <v>123</v>
      </c>
      <c r="B80" s="22">
        <v>57</v>
      </c>
      <c r="C80" s="22">
        <v>57</v>
      </c>
      <c r="D80" s="22">
        <v>57</v>
      </c>
      <c r="E80" s="22"/>
      <c r="F80" s="22"/>
      <c r="G80" s="22"/>
    </row>
    <row r="81" spans="1:7" ht="13.5">
      <c r="A81" s="2" t="s">
        <v>81</v>
      </c>
      <c r="B81" s="22">
        <v>120</v>
      </c>
      <c r="C81" s="22">
        <v>119</v>
      </c>
      <c r="D81" s="22">
        <v>194</v>
      </c>
      <c r="E81" s="22">
        <v>238</v>
      </c>
      <c r="F81" s="22">
        <v>335</v>
      </c>
      <c r="G81" s="22">
        <v>603</v>
      </c>
    </row>
    <row r="82" spans="1:7" ht="13.5">
      <c r="A82" s="2" t="s">
        <v>132</v>
      </c>
      <c r="B82" s="22">
        <v>16570</v>
      </c>
      <c r="C82" s="22">
        <v>12362</v>
      </c>
      <c r="D82" s="22">
        <v>11491</v>
      </c>
      <c r="E82" s="22">
        <v>15889</v>
      </c>
      <c r="F82" s="22">
        <v>14864</v>
      </c>
      <c r="G82" s="22">
        <v>15773</v>
      </c>
    </row>
    <row r="83" spans="1:7" ht="14.25" thickBot="1">
      <c r="A83" s="5" t="s">
        <v>134</v>
      </c>
      <c r="B83" s="23">
        <v>31651</v>
      </c>
      <c r="C83" s="23">
        <v>33283</v>
      </c>
      <c r="D83" s="23">
        <v>30346</v>
      </c>
      <c r="E83" s="23">
        <v>33806</v>
      </c>
      <c r="F83" s="23">
        <v>34394</v>
      </c>
      <c r="G83" s="23">
        <v>35872</v>
      </c>
    </row>
    <row r="84" spans="1:7" ht="14.25" thickTop="1">
      <c r="A84" s="2" t="s">
        <v>135</v>
      </c>
      <c r="B84" s="22">
        <v>2877</v>
      </c>
      <c r="C84" s="22">
        <v>2877</v>
      </c>
      <c r="D84" s="22">
        <v>2877</v>
      </c>
      <c r="E84" s="22">
        <v>2877</v>
      </c>
      <c r="F84" s="22">
        <v>2877</v>
      </c>
      <c r="G84" s="22">
        <v>2877</v>
      </c>
    </row>
    <row r="85" spans="1:7" ht="13.5">
      <c r="A85" s="3" t="s">
        <v>136</v>
      </c>
      <c r="B85" s="22">
        <v>1524</v>
      </c>
      <c r="C85" s="22">
        <v>1524</v>
      </c>
      <c r="D85" s="22">
        <v>1524</v>
      </c>
      <c r="E85" s="22">
        <v>1524</v>
      </c>
      <c r="F85" s="22">
        <v>1524</v>
      </c>
      <c r="G85" s="22">
        <v>1524</v>
      </c>
    </row>
    <row r="86" spans="1:7" ht="13.5">
      <c r="A86" s="3" t="s">
        <v>138</v>
      </c>
      <c r="B86" s="22">
        <v>1524</v>
      </c>
      <c r="C86" s="22">
        <v>1524</v>
      </c>
      <c r="D86" s="22">
        <v>1524</v>
      </c>
      <c r="E86" s="22">
        <v>1524</v>
      </c>
      <c r="F86" s="22">
        <v>1524</v>
      </c>
      <c r="G86" s="22">
        <v>1524</v>
      </c>
    </row>
    <row r="87" spans="1:7" ht="13.5">
      <c r="A87" s="3" t="s">
        <v>139</v>
      </c>
      <c r="B87" s="22">
        <v>436</v>
      </c>
      <c r="C87" s="22">
        <v>436</v>
      </c>
      <c r="D87" s="22">
        <v>436</v>
      </c>
      <c r="E87" s="22">
        <v>436</v>
      </c>
      <c r="F87" s="22">
        <v>436</v>
      </c>
      <c r="G87" s="22">
        <v>436</v>
      </c>
    </row>
    <row r="88" spans="1:7" ht="13.5">
      <c r="A88" s="4" t="s">
        <v>140</v>
      </c>
      <c r="B88" s="22">
        <v>371</v>
      </c>
      <c r="C88" s="22">
        <v>371</v>
      </c>
      <c r="D88" s="22">
        <v>371</v>
      </c>
      <c r="E88" s="22">
        <v>371</v>
      </c>
      <c r="F88" s="22">
        <v>371</v>
      </c>
      <c r="G88" s="22">
        <v>371</v>
      </c>
    </row>
    <row r="89" spans="1:7" ht="13.5">
      <c r="A89" s="4" t="s">
        <v>141</v>
      </c>
      <c r="B89" s="22">
        <v>4608</v>
      </c>
      <c r="C89" s="22">
        <v>4608</v>
      </c>
      <c r="D89" s="22">
        <v>4608</v>
      </c>
      <c r="E89" s="22">
        <v>4608</v>
      </c>
      <c r="F89" s="22">
        <v>4608</v>
      </c>
      <c r="G89" s="22">
        <v>4608</v>
      </c>
    </row>
    <row r="90" spans="1:7" ht="13.5">
      <c r="A90" s="4" t="s">
        <v>142</v>
      </c>
      <c r="B90" s="22">
        <v>-3234</v>
      </c>
      <c r="C90" s="22">
        <v>5554</v>
      </c>
      <c r="D90" s="22">
        <v>6689</v>
      </c>
      <c r="E90" s="22">
        <v>5513</v>
      </c>
      <c r="F90" s="22">
        <v>5273</v>
      </c>
      <c r="G90" s="22">
        <v>6050</v>
      </c>
    </row>
    <row r="91" spans="1:7" ht="13.5">
      <c r="A91" s="3" t="s">
        <v>143</v>
      </c>
      <c r="B91" s="22">
        <v>2181</v>
      </c>
      <c r="C91" s="22">
        <v>10970</v>
      </c>
      <c r="D91" s="22">
        <v>12105</v>
      </c>
      <c r="E91" s="22">
        <v>10929</v>
      </c>
      <c r="F91" s="22">
        <v>10689</v>
      </c>
      <c r="G91" s="22">
        <v>11465</v>
      </c>
    </row>
    <row r="92" spans="1:7" ht="13.5">
      <c r="A92" s="2" t="s">
        <v>144</v>
      </c>
      <c r="B92" s="22">
        <v>-8</v>
      </c>
      <c r="C92" s="22">
        <v>-8</v>
      </c>
      <c r="D92" s="22">
        <v>-8</v>
      </c>
      <c r="E92" s="22">
        <v>-6</v>
      </c>
      <c r="F92" s="22">
        <v>-6</v>
      </c>
      <c r="G92" s="22">
        <v>-6</v>
      </c>
    </row>
    <row r="93" spans="1:7" ht="13.5">
      <c r="A93" s="2" t="s">
        <v>146</v>
      </c>
      <c r="B93" s="22">
        <v>6574</v>
      </c>
      <c r="C93" s="22">
        <v>15363</v>
      </c>
      <c r="D93" s="22">
        <v>16498</v>
      </c>
      <c r="E93" s="22">
        <v>15324</v>
      </c>
      <c r="F93" s="22">
        <v>15084</v>
      </c>
      <c r="G93" s="22">
        <v>15861</v>
      </c>
    </row>
    <row r="94" spans="1:7" ht="13.5">
      <c r="A94" s="2" t="s">
        <v>147</v>
      </c>
      <c r="B94" s="22">
        <v>1042</v>
      </c>
      <c r="C94" s="22">
        <v>375</v>
      </c>
      <c r="D94" s="22">
        <v>380</v>
      </c>
      <c r="E94" s="22">
        <v>564</v>
      </c>
      <c r="F94" s="22">
        <v>71</v>
      </c>
      <c r="G94" s="22">
        <v>813</v>
      </c>
    </row>
    <row r="95" spans="1:7" ht="13.5">
      <c r="A95" s="2" t="s">
        <v>148</v>
      </c>
      <c r="B95" s="22"/>
      <c r="C95" s="22"/>
      <c r="D95" s="22"/>
      <c r="E95" s="22"/>
      <c r="F95" s="22"/>
      <c r="G95" s="22">
        <v>0</v>
      </c>
    </row>
    <row r="96" spans="1:7" ht="13.5">
      <c r="A96" s="2" t="s">
        <v>150</v>
      </c>
      <c r="B96" s="22">
        <v>1042</v>
      </c>
      <c r="C96" s="22">
        <v>375</v>
      </c>
      <c r="D96" s="22">
        <v>380</v>
      </c>
      <c r="E96" s="22">
        <v>564</v>
      </c>
      <c r="F96" s="22">
        <v>71</v>
      </c>
      <c r="G96" s="22">
        <v>813</v>
      </c>
    </row>
    <row r="97" spans="1:7" ht="13.5">
      <c r="A97" s="6" t="s">
        <v>152</v>
      </c>
      <c r="B97" s="22">
        <v>7616</v>
      </c>
      <c r="C97" s="22">
        <v>15738</v>
      </c>
      <c r="D97" s="22">
        <v>16879</v>
      </c>
      <c r="E97" s="22">
        <v>15888</v>
      </c>
      <c r="F97" s="22">
        <v>15155</v>
      </c>
      <c r="G97" s="22">
        <v>16674</v>
      </c>
    </row>
    <row r="98" spans="1:7" ht="14.25" thickBot="1">
      <c r="A98" s="7" t="s">
        <v>153</v>
      </c>
      <c r="B98" s="22">
        <v>39267</v>
      </c>
      <c r="C98" s="22">
        <v>49022</v>
      </c>
      <c r="D98" s="22">
        <v>47225</v>
      </c>
      <c r="E98" s="22">
        <v>49695</v>
      </c>
      <c r="F98" s="22">
        <v>49550</v>
      </c>
      <c r="G98" s="22">
        <v>52546</v>
      </c>
    </row>
    <row r="99" spans="1:7" ht="14.25" thickTop="1">
      <c r="A99" s="8"/>
      <c r="B99" s="24"/>
      <c r="C99" s="24"/>
      <c r="D99" s="24"/>
      <c r="E99" s="24"/>
      <c r="F99" s="24"/>
      <c r="G99" s="24"/>
    </row>
    <row r="101" ht="13.5">
      <c r="A101" s="20" t="s">
        <v>158</v>
      </c>
    </row>
    <row r="102" ht="13.5">
      <c r="A102" s="20" t="s">
        <v>159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2014-02-14T14:11:56Z</dcterms:created>
  <dcterms:modified xsi:type="dcterms:W3CDTF">2014-02-14T14:12:03Z</dcterms:modified>
  <cp:category/>
  <cp:version/>
  <cp:contentType/>
  <cp:contentStatus/>
</cp:coreProperties>
</file>