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<sst xmlns="http://schemas.openxmlformats.org/spreadsheetml/2006/main" count="770" uniqueCount="313">
  <si>
    <t>現金及び現金同等物の残高</t>
  </si>
  <si>
    <t>合併に伴う現金及び現金同等物の増加額</t>
  </si>
  <si>
    <t>新規連結に伴う現金及び現金同等物の増加額</t>
  </si>
  <si>
    <t>連結除外に伴う現金及び現金同等物の減少額</t>
  </si>
  <si>
    <t>連結・キャッシュフロー計算書</t>
  </si>
  <si>
    <t>販売促進費引当金繰入額</t>
  </si>
  <si>
    <t>給料</t>
  </si>
  <si>
    <t>賞与</t>
  </si>
  <si>
    <t>（うち退職給付費用）</t>
  </si>
  <si>
    <t>減価償却費</t>
  </si>
  <si>
    <t>研究開発費</t>
  </si>
  <si>
    <t>ポイント引当金繰入額</t>
  </si>
  <si>
    <t>保険配当金</t>
  </si>
  <si>
    <t>デリバティブ評価益</t>
  </si>
  <si>
    <t>持分法による投資利益</t>
  </si>
  <si>
    <t>デリバティブ評価損</t>
  </si>
  <si>
    <t>持分法による投資損失</t>
  </si>
  <si>
    <t>関係会社株式売却益</t>
  </si>
  <si>
    <t>持分変動損失</t>
  </si>
  <si>
    <t>工場再編損失引当金繰入額</t>
  </si>
  <si>
    <t>統合関連費用</t>
  </si>
  <si>
    <t>過年度ポイント引当金繰入額</t>
  </si>
  <si>
    <t>少数株主損益調整前四半期純利益</t>
  </si>
  <si>
    <t>賃貸事業等売上高</t>
  </si>
  <si>
    <t>連結・損益計算書</t>
  </si>
  <si>
    <t>資産</t>
  </si>
  <si>
    <t>支払手形及び買掛金</t>
  </si>
  <si>
    <t>コマーシャル・ペーパー</t>
  </si>
  <si>
    <t>ポイント引当金</t>
  </si>
  <si>
    <t>修繕引当金</t>
  </si>
  <si>
    <t>その他</t>
  </si>
  <si>
    <t>社債</t>
  </si>
  <si>
    <t>役員退職慰労引当金</t>
  </si>
  <si>
    <t>工場再編損失引当金</t>
  </si>
  <si>
    <t>負債</t>
  </si>
  <si>
    <t>為替換算調整勘定</t>
  </si>
  <si>
    <t>少数株主持分</t>
  </si>
  <si>
    <t>連結・貸借対照表</t>
  </si>
  <si>
    <t>累積四半期</t>
  </si>
  <si>
    <t>2013/01/01</t>
  </si>
  <si>
    <t>2009/09/30</t>
  </si>
  <si>
    <t>退職給付引当金の増減額（△は減少）</t>
  </si>
  <si>
    <t>前払年金費用の増減額（△は増加）</t>
  </si>
  <si>
    <t>賞与引当金の増減額（△は減少）</t>
  </si>
  <si>
    <t>貸倒引当金の増減額（△は減少）</t>
  </si>
  <si>
    <t>受取利息及び受取配当金</t>
  </si>
  <si>
    <t>持分法による投資損益（△は益）</t>
  </si>
  <si>
    <t>有形固定資産除売却損益（△は益）</t>
  </si>
  <si>
    <t>投資有価証券売却損益（△は益）</t>
  </si>
  <si>
    <t>投資有価証券評価損益（△は益）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</si>
  <si>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</si>
  <si>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</si>
  <si>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</si>
  <si>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</si>
  <si>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</si>
  <si>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</si>
  <si>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</si>
  <si>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</si>
  <si>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</si>
  <si>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</si>
  <si>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</si>
  <si>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</si>
  <si>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</si>
  <si>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</si>
  <si>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投資有価証券の売却及び償還による収入</t>
  </si>
  <si>
    <t>関係会社株式の売却による収入</t>
  </si>
  <si>
    <t>連結の範囲の変更を伴う子会社株式の取得による収入</t>
  </si>
  <si>
    <t>連結の範囲の変更を伴う子会社株式の売却による収入</t>
  </si>
  <si>
    <t>子会社出資金の取得による支出</t>
  </si>
  <si>
    <t>定期預金の預入による支出</t>
  </si>
  <si>
    <t>定期預金の払戻による収入</t>
  </si>
  <si>
    <t>短期貸付金の純増減額（△は増加）</t>
  </si>
  <si>
    <t>長期貸付金の回収による収入</t>
  </si>
  <si>
    <t>その他</t>
  </si>
  <si>
    <t>投資活動によるキャッシュ・フロー</t>
  </si>
  <si>
    <t>短期借入金の純増減額（△は減少）</t>
  </si>
  <si>
    <t>コマーシャル・ペーパーの純増減額（△は減少）</t>
  </si>
  <si>
    <t>長期借入れによる収入</t>
  </si>
  <si>
    <t>長期借入金の返済による支出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</si>
  <si>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</si>
  <si>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</si>
  <si>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</si>
  <si>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</si>
  <si>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</si>
  <si>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</si>
  <si>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</si>
  <si>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</si>
  <si>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</si>
  <si>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</si>
  <si>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</si>
  <si>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</si>
  <si>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</si>
  <si>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</si>
  <si>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2013/03/15</t>
  </si>
  <si>
    <t>通期</t>
  </si>
  <si>
    <t>2012/12/31</t>
  </si>
  <si>
    <t>2011/12/31</t>
  </si>
  <si>
    <t>2012/03/16</t>
  </si>
  <si>
    <t>2010/12/31</t>
  </si>
  <si>
    <t>2011/03/16</t>
  </si>
  <si>
    <t>2009/12/31</t>
  </si>
  <si>
    <t>2010/03/18</t>
  </si>
  <si>
    <t>2009/03/31</t>
  </si>
  <si>
    <t>2009/06/25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</si>
  <si>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</si>
  <si>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</si>
  <si>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</si>
  <si>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</si>
  <si>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</si>
  <si>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</si>
  <si>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</si>
  <si>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</si>
  <si>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</si>
  <si>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前渡金</t>
  </si>
  <si>
    <t>前払費用</t>
  </si>
  <si>
    <t>繰延税金資産</t>
  </si>
  <si>
    <t>関係会社短期貸付金</t>
  </si>
  <si>
    <t>仮払金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</si>
  <si>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</si>
  <si>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</si>
  <si>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</si>
  <si>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</si>
  <si>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</si>
  <si>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</si>
  <si>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</si>
  <si>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</si>
  <si>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</si>
  <si>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</si>
  <si>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</si>
  <si>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</si>
  <si>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</si>
  <si>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</si>
  <si>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</si>
  <si>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</si>
  <si>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</si>
  <si>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</si>
  <si>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のれん</t>
  </si>
  <si>
    <t>販売権</t>
  </si>
  <si>
    <t>無形固定資産</t>
  </si>
  <si>
    <t>投資有価証券</t>
  </si>
  <si>
    <t>関係会社株式</t>
  </si>
  <si>
    <t>関係会社社債</t>
  </si>
  <si>
    <t>関係会社出資金</t>
  </si>
  <si>
    <t>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</si>
  <si>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</si>
  <si>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</si>
  <si>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</si>
  <si>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</si>
  <si>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</si>
  <si>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</si>
  <si>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</si>
  <si>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</si>
  <si>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</si>
  <si>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</si>
  <si>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</si>
  <si>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</si>
  <si>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預り金</t>
  </si>
  <si>
    <t>売上割戻引当金</t>
  </si>
  <si>
    <t>賞与引当金</t>
  </si>
  <si>
    <t>返品調整引当金</t>
  </si>
  <si>
    <t>販売促進引当金</t>
  </si>
  <si>
    <t>流動負債</t>
  </si>
  <si>
    <t>長期借入金</t>
  </si>
  <si>
    <t>繰延税金負債</t>
  </si>
  <si>
    <t>退職給付引当金</t>
  </si>
  <si>
    <t>債務保証損失引当金</t>
  </si>
  <si>
    <t>環境対策引当金</t>
  </si>
  <si>
    <t>資産除去債務</t>
  </si>
  <si>
    <t>固定負債</t>
  </si>
  <si>
    <t>負債</t>
  </si>
  <si>
    <t>資本金</t>
  </si>
  <si>
    <t>資本準備金</t>
  </si>
  <si>
    <t>資本剰余金</t>
  </si>
  <si>
    <t>資本剰余金</t>
  </si>
  <si>
    <t>利益準備金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</si>
  <si>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</si>
  <si>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</si>
  <si>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</si>
  <si>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</si>
  <si>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</si>
  <si>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</si>
  <si>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</si>
  <si>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</si>
  <si>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</si>
  <si>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</si>
  <si>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</si>
  <si>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</si>
  <si>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</si>
  <si>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負債純資産</t>
  </si>
  <si>
    <t>証券コード</t>
  </si>
  <si>
    <t>企業名</t>
  </si>
  <si>
    <t>協和発酵キリン株式会社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</si>
  <si>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</si>
  <si>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</si>
  <si>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</si>
  <si>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</si>
  <si>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</si>
  <si>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</si>
  <si>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2009/04/01</t>
  </si>
  <si>
    <t>2008/04/01</t>
  </si>
  <si>
    <t>2007/04/01</t>
  </si>
  <si>
    <t>商品売上高</t>
  </si>
  <si>
    <t>製品売上高</t>
  </si>
  <si>
    <t>売上高</t>
  </si>
  <si>
    <t>商品及び製品期首たな卸高</t>
  </si>
  <si>
    <t>当期商品仕入高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</si>
  <si>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</si>
  <si>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</si>
  <si>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</si>
  <si>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</si>
  <si>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</si>
  <si>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</si>
  <si>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運搬費</t>
  </si>
  <si>
    <t>販売促進費</t>
  </si>
  <si>
    <t>給料</t>
  </si>
  <si>
    <t>賞与</t>
  </si>
  <si>
    <t>（うち賞与引当金繰入額）</t>
  </si>
  <si>
    <t>貸倒引当金繰入額</t>
  </si>
  <si>
    <t>福利厚生費</t>
  </si>
  <si>
    <t>（うち退職給付費用）</t>
  </si>
  <si>
    <t>減価償却費</t>
  </si>
  <si>
    <t>研究開発費</t>
  </si>
  <si>
    <t>広告宣伝費</t>
  </si>
  <si>
    <t>賃借料</t>
  </si>
  <si>
    <t>旅費及び交通費</t>
  </si>
  <si>
    <t>のれん償却額</t>
  </si>
  <si>
    <t>その他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</si>
  <si>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</si>
  <si>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</si>
  <si>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</si>
  <si>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</si>
  <si>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</si>
  <si>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</si>
  <si>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保険配当金</t>
  </si>
  <si>
    <t>営業外収益</t>
  </si>
  <si>
    <t>支払利息</t>
  </si>
  <si>
    <t>為替差損</t>
  </si>
  <si>
    <t>固定資産除売却損</t>
  </si>
  <si>
    <t>固定資産処分損</t>
  </si>
  <si>
    <t>たな卸資産処分損</t>
  </si>
  <si>
    <t>遊休設備関連費用</t>
  </si>
  <si>
    <t>寄付金</t>
  </si>
  <si>
    <t>営業外費用</t>
  </si>
  <si>
    <t>経常利益</t>
  </si>
  <si>
    <t>投資有価証券売却益</t>
  </si>
  <si>
    <t>固定資産売却益</t>
  </si>
  <si>
    <t>関係会社株式売却益</t>
  </si>
  <si>
    <t>関係会社出資金売却益</t>
  </si>
  <si>
    <t>負ののれん発生益</t>
  </si>
  <si>
    <t>特別利益</t>
  </si>
  <si>
    <t>特別利益</t>
  </si>
  <si>
    <t>固定資産売却損</t>
  </si>
  <si>
    <t>減損損失</t>
  </si>
  <si>
    <t>関係会社株式評価損</t>
  </si>
  <si>
    <t>関係会社出資金売却損</t>
  </si>
  <si>
    <t>投資有価証券売却損</t>
  </si>
  <si>
    <t>投資有価証券評価損</t>
  </si>
  <si>
    <t>アドバイザリー費用</t>
  </si>
  <si>
    <t>災害による損失</t>
  </si>
  <si>
    <t>資産除去債務会計基準の適用に伴う影響額</t>
  </si>
  <si>
    <t>退職給付制度改定損</t>
  </si>
  <si>
    <t>環境対策引当金繰入額</t>
  </si>
  <si>
    <t>固定資産臨時償却費</t>
  </si>
  <si>
    <t>損害賠償金</t>
  </si>
  <si>
    <t>関係会社出資金評価損</t>
  </si>
  <si>
    <t>債務保証損失引当金繰入額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</si>
  <si>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</si>
  <si>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</si>
  <si>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</si>
  <si>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</si>
  <si>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</si>
  <si>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</si>
  <si>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</si>
  <si>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2013/11/08</t>
  </si>
  <si>
    <t>四半期</t>
  </si>
  <si>
    <t>2013/09/30</t>
  </si>
  <si>
    <t>2013/08/07</t>
  </si>
  <si>
    <t>2013/06/30</t>
  </si>
  <si>
    <t>2013/05/10</t>
  </si>
  <si>
    <t>2013/03/31</t>
  </si>
  <si>
    <t>2012/11/09</t>
  </si>
  <si>
    <t>2012/09/30</t>
  </si>
  <si>
    <t>2012/08/09</t>
  </si>
  <si>
    <t>2012/06/30</t>
  </si>
  <si>
    <t>2012/05/11</t>
  </si>
  <si>
    <t>2012/03/31</t>
  </si>
  <si>
    <t>2011/11/09</t>
  </si>
  <si>
    <t>2011/09/30</t>
  </si>
  <si>
    <t>2011/08/09</t>
  </si>
  <si>
    <t>2011/06/30</t>
  </si>
  <si>
    <t>2011/05/11</t>
  </si>
  <si>
    <t>2011/03/31</t>
  </si>
  <si>
    <t>2010/11/10</t>
  </si>
  <si>
    <t>2010/09/30</t>
  </si>
  <si>
    <t>2010/08/10</t>
  </si>
  <si>
    <t>2010/06/30</t>
  </si>
  <si>
    <t>2010/05/14</t>
  </si>
  <si>
    <t>2010/03/31</t>
  </si>
  <si>
    <t>2009/08/10</t>
  </si>
  <si>
    <t>2009/06/30</t>
  </si>
  <si>
    <t>2009/02/10</t>
  </si>
  <si>
    <t>2008/12/31</t>
  </si>
  <si>
    <t>2008/11/11</t>
  </si>
  <si>
    <t>2008/09/30</t>
  </si>
  <si>
    <t>2008/08/08</t>
  </si>
  <si>
    <t>2008/06/30</t>
  </si>
  <si>
    <t>受取手形及び営業未収入金</t>
  </si>
  <si>
    <t>短期貸付金</t>
  </si>
  <si>
    <t>建物及び構築物</t>
  </si>
  <si>
    <t>建物及び構築物（純額）</t>
  </si>
  <si>
    <t>機械装置及び運搬具</t>
  </si>
  <si>
    <t>機械装置及び運搬具（純額）</t>
  </si>
  <si>
    <t>建設仮勘定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</si>
</sst>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X7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4" width="17.83203125" style="0" customWidth="1"/>
  </cols>
  <sheetData>
    <row r="1" ht="12" thickBot="1"/>
    <row r="2" spans="1:24" ht="12" thickTop="1">
      <c r="A2" s="10" t="s">
        <v>189</v>
      </c>
      <c r="B2" s="14">
        <v>4151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thickBot="1">
      <c r="A3" s="11" t="s">
        <v>190</v>
      </c>
      <c r="B3" s="1" t="s">
        <v>191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thickTop="1">
      <c r="A4" s="10" t="s">
        <v>86</v>
      </c>
      <c r="B4" s="15" t="str">
        <f>HYPERLINK("http://www.kabupro.jp/mark/20131108/S1000D76.htm","四半期報告書")</f>
        <v>四半期報告書</v>
      </c>
      <c r="C4" s="15" t="str">
        <f>HYPERLINK("http://www.kabupro.jp/mark/20130807/S000E5AN.htm","四半期報告書")</f>
        <v>四半期報告書</v>
      </c>
      <c r="D4" s="15" t="str">
        <f>HYPERLINK("http://www.kabupro.jp/mark/20130510/S000DCIF.htm","四半期報告書")</f>
        <v>四半期報告書</v>
      </c>
      <c r="E4" s="15" t="str">
        <f>HYPERLINK("http://www.kabupro.jp/mark/20130315/S000D20M.htm","有価証券報告書")</f>
        <v>有価証券報告書</v>
      </c>
      <c r="F4" s="15" t="str">
        <f>HYPERLINK("http://www.kabupro.jp/mark/20131108/S1000D76.htm","四半期報告書")</f>
        <v>四半期報告書</v>
      </c>
      <c r="G4" s="15" t="str">
        <f>HYPERLINK("http://www.kabupro.jp/mark/20130807/S000E5AN.htm","四半期報告書")</f>
        <v>四半期報告書</v>
      </c>
      <c r="H4" s="15" t="str">
        <f>HYPERLINK("http://www.kabupro.jp/mark/20130510/S000DCIF.htm","四半期報告書")</f>
        <v>四半期報告書</v>
      </c>
      <c r="I4" s="15" t="str">
        <f>HYPERLINK("http://www.kabupro.jp/mark/20130315/S000D20M.htm","有価証券報告書")</f>
        <v>有価証券報告書</v>
      </c>
      <c r="J4" s="15" t="str">
        <f>HYPERLINK("http://www.kabupro.jp/mark/20121109/S000C76L.htm","四半期報告書")</f>
        <v>四半期報告書</v>
      </c>
      <c r="K4" s="15" t="str">
        <f>HYPERLINK("http://www.kabupro.jp/mark/20120809/S000BNRW.htm","四半期報告書")</f>
        <v>四半期報告書</v>
      </c>
      <c r="L4" s="15" t="str">
        <f>HYPERLINK("http://www.kabupro.jp/mark/20120511/S000ATPT.htm","四半期報告書")</f>
        <v>四半期報告書</v>
      </c>
      <c r="M4" s="15" t="str">
        <f>HYPERLINK("http://www.kabupro.jp/mark/20120316/S000AJ16.htm","有価証券報告書")</f>
        <v>有価証券報告書</v>
      </c>
      <c r="N4" s="15" t="str">
        <f>HYPERLINK("http://www.kabupro.jp/mark/20111109/S0009N0K.htm","四半期報告書")</f>
        <v>四半期報告書</v>
      </c>
      <c r="O4" s="15" t="str">
        <f>HYPERLINK("http://www.kabupro.jp/mark/20110809/S000925L.htm","四半期報告書")</f>
        <v>四半期報告書</v>
      </c>
      <c r="P4" s="15" t="str">
        <f>HYPERLINK("http://www.kabupro.jp/mark/20110511/S00089G8.htm","四半期報告書")</f>
        <v>四半期報告書</v>
      </c>
      <c r="Q4" s="15" t="str">
        <f>HYPERLINK("http://www.kabupro.jp/mark/20110316/S0007YJ0.htm","有価証券報告書")</f>
        <v>有価証券報告書</v>
      </c>
      <c r="R4" s="15" t="str">
        <f>HYPERLINK("http://www.kabupro.jp/mark/20100810/S0006ID2.htm","四半期報告書")</f>
        <v>四半期報告書</v>
      </c>
      <c r="S4" s="15" t="str">
        <f>HYPERLINK("http://www.kabupro.jp/mark/20100514/S0005PIG.htm","四半期報告書")</f>
        <v>四半期報告書</v>
      </c>
      <c r="T4" s="15" t="str">
        <f>HYPERLINK("http://www.kabupro.jp/mark/20100318/S0005DXB.htm","有価証券報告書")</f>
        <v>有価証券報告書</v>
      </c>
      <c r="U4" s="15" t="str">
        <f>HYPERLINK("http://www.kabupro.jp/mark/20090210/S0002E92.htm","四半期報告書")</f>
        <v>四半期報告書</v>
      </c>
      <c r="V4" s="15" t="str">
        <f>HYPERLINK("http://www.kabupro.jp/mark/20081111/S0001Q61.htm","四半期報告書")</f>
        <v>四半期報告書</v>
      </c>
      <c r="W4" s="15" t="str">
        <f>HYPERLINK("http://www.kabupro.jp/mark/20090810/S0003UQV.htm","四半期報告書")</f>
        <v>四半期報告書</v>
      </c>
      <c r="X4" s="15" t="str">
        <f>HYPERLINK("http://www.kabupro.jp/mark/20090625/S0003E0K.htm","有価証券報告書")</f>
        <v>有価証券報告書</v>
      </c>
    </row>
    <row r="5" spans="1:24" ht="12" thickBot="1">
      <c r="A5" s="11" t="s">
        <v>87</v>
      </c>
      <c r="B5" s="1" t="s">
        <v>273</v>
      </c>
      <c r="C5" s="1" t="s">
        <v>276</v>
      </c>
      <c r="D5" s="1" t="s">
        <v>278</v>
      </c>
      <c r="E5" s="1" t="s">
        <v>93</v>
      </c>
      <c r="F5" s="1" t="s">
        <v>273</v>
      </c>
      <c r="G5" s="1" t="s">
        <v>276</v>
      </c>
      <c r="H5" s="1" t="s">
        <v>278</v>
      </c>
      <c r="I5" s="1" t="s">
        <v>93</v>
      </c>
      <c r="J5" s="1" t="s">
        <v>280</v>
      </c>
      <c r="K5" s="1" t="s">
        <v>282</v>
      </c>
      <c r="L5" s="1" t="s">
        <v>284</v>
      </c>
      <c r="M5" s="1" t="s">
        <v>97</v>
      </c>
      <c r="N5" s="1" t="s">
        <v>286</v>
      </c>
      <c r="O5" s="1" t="s">
        <v>288</v>
      </c>
      <c r="P5" s="1" t="s">
        <v>290</v>
      </c>
      <c r="Q5" s="1" t="s">
        <v>99</v>
      </c>
      <c r="R5" s="1" t="s">
        <v>294</v>
      </c>
      <c r="S5" s="1" t="s">
        <v>296</v>
      </c>
      <c r="T5" s="1" t="s">
        <v>101</v>
      </c>
      <c r="U5" s="1" t="s">
        <v>300</v>
      </c>
      <c r="V5" s="1" t="s">
        <v>302</v>
      </c>
      <c r="W5" s="1" t="s">
        <v>298</v>
      </c>
      <c r="X5" s="1" t="s">
        <v>103</v>
      </c>
    </row>
    <row r="6" spans="1:24" ht="12.75" thickBot="1" thickTop="1">
      <c r="A6" s="10" t="s">
        <v>88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2" thickTop="1">
      <c r="A7" s="12" t="s">
        <v>89</v>
      </c>
      <c r="B7" s="14" t="s">
        <v>38</v>
      </c>
      <c r="C7" s="14" t="s">
        <v>38</v>
      </c>
      <c r="D7" s="14" t="s">
        <v>38</v>
      </c>
      <c r="E7" s="16" t="s">
        <v>94</v>
      </c>
      <c r="F7" s="14" t="s">
        <v>38</v>
      </c>
      <c r="G7" s="14" t="s">
        <v>38</v>
      </c>
      <c r="H7" s="14" t="s">
        <v>38</v>
      </c>
      <c r="I7" s="16" t="s">
        <v>94</v>
      </c>
      <c r="J7" s="14" t="s">
        <v>38</v>
      </c>
      <c r="K7" s="14" t="s">
        <v>38</v>
      </c>
      <c r="L7" s="14" t="s">
        <v>38</v>
      </c>
      <c r="M7" s="16" t="s">
        <v>94</v>
      </c>
      <c r="N7" s="14" t="s">
        <v>38</v>
      </c>
      <c r="O7" s="14" t="s">
        <v>38</v>
      </c>
      <c r="P7" s="14" t="s">
        <v>38</v>
      </c>
      <c r="Q7" s="16" t="s">
        <v>94</v>
      </c>
      <c r="R7" s="14" t="s">
        <v>38</v>
      </c>
      <c r="S7" s="14" t="s">
        <v>38</v>
      </c>
      <c r="T7" s="16" t="s">
        <v>94</v>
      </c>
      <c r="U7" s="14" t="s">
        <v>38</v>
      </c>
      <c r="V7" s="14" t="s">
        <v>38</v>
      </c>
      <c r="W7" s="14" t="s">
        <v>38</v>
      </c>
      <c r="X7" s="16" t="s">
        <v>94</v>
      </c>
    </row>
    <row r="8" spans="1:24" ht="11.25">
      <c r="A8" s="13" t="s">
        <v>90</v>
      </c>
      <c r="B8" s="1" t="s">
        <v>39</v>
      </c>
      <c r="C8" s="1" t="s">
        <v>39</v>
      </c>
      <c r="D8" s="1" t="s">
        <v>39</v>
      </c>
      <c r="E8" s="17" t="s">
        <v>195</v>
      </c>
      <c r="F8" s="1" t="s">
        <v>195</v>
      </c>
      <c r="G8" s="1" t="s">
        <v>195</v>
      </c>
      <c r="H8" s="1" t="s">
        <v>195</v>
      </c>
      <c r="I8" s="17" t="s">
        <v>196</v>
      </c>
      <c r="J8" s="1" t="s">
        <v>196</v>
      </c>
      <c r="K8" s="1" t="s">
        <v>196</v>
      </c>
      <c r="L8" s="1" t="s">
        <v>196</v>
      </c>
      <c r="M8" s="17" t="s">
        <v>197</v>
      </c>
      <c r="N8" s="1" t="s">
        <v>197</v>
      </c>
      <c r="O8" s="1" t="s">
        <v>197</v>
      </c>
      <c r="P8" s="1" t="s">
        <v>197</v>
      </c>
      <c r="Q8" s="17" t="s">
        <v>198</v>
      </c>
      <c r="R8" s="1" t="s">
        <v>198</v>
      </c>
      <c r="S8" s="1" t="s">
        <v>198</v>
      </c>
      <c r="T8" s="17" t="s">
        <v>199</v>
      </c>
      <c r="U8" s="1" t="s">
        <v>199</v>
      </c>
      <c r="V8" s="1" t="s">
        <v>199</v>
      </c>
      <c r="W8" s="1" t="s">
        <v>199</v>
      </c>
      <c r="X8" s="17" t="s">
        <v>200</v>
      </c>
    </row>
    <row r="9" spans="1:24" ht="11.25">
      <c r="A9" s="13" t="s">
        <v>91</v>
      </c>
      <c r="B9" s="1" t="s">
        <v>275</v>
      </c>
      <c r="C9" s="1" t="s">
        <v>277</v>
      </c>
      <c r="D9" s="1" t="s">
        <v>279</v>
      </c>
      <c r="E9" s="17" t="s">
        <v>95</v>
      </c>
      <c r="F9" s="1" t="s">
        <v>281</v>
      </c>
      <c r="G9" s="1" t="s">
        <v>283</v>
      </c>
      <c r="H9" s="1" t="s">
        <v>285</v>
      </c>
      <c r="I9" s="17" t="s">
        <v>96</v>
      </c>
      <c r="J9" s="1" t="s">
        <v>287</v>
      </c>
      <c r="K9" s="1" t="s">
        <v>289</v>
      </c>
      <c r="L9" s="1" t="s">
        <v>291</v>
      </c>
      <c r="M9" s="17" t="s">
        <v>98</v>
      </c>
      <c r="N9" s="1" t="s">
        <v>293</v>
      </c>
      <c r="O9" s="1" t="s">
        <v>295</v>
      </c>
      <c r="P9" s="1" t="s">
        <v>297</v>
      </c>
      <c r="Q9" s="17" t="s">
        <v>100</v>
      </c>
      <c r="R9" s="1" t="s">
        <v>40</v>
      </c>
      <c r="S9" s="1" t="s">
        <v>299</v>
      </c>
      <c r="T9" s="17" t="s">
        <v>102</v>
      </c>
      <c r="U9" s="1" t="s">
        <v>301</v>
      </c>
      <c r="V9" s="1" t="s">
        <v>303</v>
      </c>
      <c r="W9" s="1" t="s">
        <v>305</v>
      </c>
      <c r="X9" s="17" t="s">
        <v>104</v>
      </c>
    </row>
    <row r="10" spans="1:24" ht="12" thickBot="1">
      <c r="A10" s="13" t="s">
        <v>92</v>
      </c>
      <c r="B10" s="1" t="s">
        <v>106</v>
      </c>
      <c r="C10" s="1" t="s">
        <v>106</v>
      </c>
      <c r="D10" s="1" t="s">
        <v>106</v>
      </c>
      <c r="E10" s="17" t="s">
        <v>106</v>
      </c>
      <c r="F10" s="1" t="s">
        <v>106</v>
      </c>
      <c r="G10" s="1" t="s">
        <v>106</v>
      </c>
      <c r="H10" s="1" t="s">
        <v>106</v>
      </c>
      <c r="I10" s="17" t="s">
        <v>106</v>
      </c>
      <c r="J10" s="1" t="s">
        <v>106</v>
      </c>
      <c r="K10" s="1" t="s">
        <v>106</v>
      </c>
      <c r="L10" s="1" t="s">
        <v>106</v>
      </c>
      <c r="M10" s="17" t="s">
        <v>106</v>
      </c>
      <c r="N10" s="1" t="s">
        <v>106</v>
      </c>
      <c r="O10" s="1" t="s">
        <v>106</v>
      </c>
      <c r="P10" s="1" t="s">
        <v>106</v>
      </c>
      <c r="Q10" s="17" t="s">
        <v>106</v>
      </c>
      <c r="R10" s="1" t="s">
        <v>106</v>
      </c>
      <c r="S10" s="1" t="s">
        <v>106</v>
      </c>
      <c r="T10" s="17" t="s">
        <v>106</v>
      </c>
      <c r="U10" s="1" t="s">
        <v>106</v>
      </c>
      <c r="V10" s="1" t="s">
        <v>106</v>
      </c>
      <c r="W10" s="1" t="s">
        <v>106</v>
      </c>
      <c r="X10" s="17" t="s">
        <v>106</v>
      </c>
    </row>
    <row r="11" spans="1:24" ht="12" thickTop="1">
      <c r="A11" s="30" t="s">
        <v>203</v>
      </c>
      <c r="B11" s="27">
        <v>252103</v>
      </c>
      <c r="C11" s="27">
        <v>169707</v>
      </c>
      <c r="D11" s="27">
        <v>86669</v>
      </c>
      <c r="E11" s="21">
        <v>333158</v>
      </c>
      <c r="F11" s="27">
        <v>244691</v>
      </c>
      <c r="G11" s="27">
        <v>166290</v>
      </c>
      <c r="H11" s="27">
        <v>87111</v>
      </c>
      <c r="I11" s="21">
        <v>343722</v>
      </c>
      <c r="J11" s="27">
        <v>262358</v>
      </c>
      <c r="K11" s="27">
        <v>186367</v>
      </c>
      <c r="L11" s="27">
        <v>114862</v>
      </c>
      <c r="M11" s="21">
        <v>413738</v>
      </c>
      <c r="N11" s="27">
        <v>304453</v>
      </c>
      <c r="O11" s="27">
        <v>203466</v>
      </c>
      <c r="P11" s="27">
        <v>99256</v>
      </c>
      <c r="Q11" s="21">
        <v>309111</v>
      </c>
      <c r="R11" s="27">
        <v>194395</v>
      </c>
      <c r="S11" s="27">
        <v>96816</v>
      </c>
      <c r="T11" s="21">
        <v>460183</v>
      </c>
      <c r="U11" s="27">
        <v>362278</v>
      </c>
      <c r="V11" s="27">
        <v>247769</v>
      </c>
      <c r="W11" s="27">
        <v>125435</v>
      </c>
      <c r="X11" s="21">
        <v>392119</v>
      </c>
    </row>
    <row r="12" spans="1:24" ht="11.25">
      <c r="A12" s="7" t="s">
        <v>210</v>
      </c>
      <c r="B12" s="28">
        <v>94839</v>
      </c>
      <c r="C12" s="28">
        <v>64547</v>
      </c>
      <c r="D12" s="28">
        <v>34309</v>
      </c>
      <c r="E12" s="22">
        <v>122467</v>
      </c>
      <c r="F12" s="28">
        <v>90305</v>
      </c>
      <c r="G12" s="28">
        <v>61968</v>
      </c>
      <c r="H12" s="28">
        <v>32094</v>
      </c>
      <c r="I12" s="22">
        <v>146167</v>
      </c>
      <c r="J12" s="28">
        <v>115024</v>
      </c>
      <c r="K12" s="28">
        <v>86132</v>
      </c>
      <c r="L12" s="28">
        <v>58217</v>
      </c>
      <c r="M12" s="22">
        <v>222759</v>
      </c>
      <c r="N12" s="28">
        <v>164625</v>
      </c>
      <c r="O12" s="28">
        <v>110702</v>
      </c>
      <c r="P12" s="28">
        <v>55155</v>
      </c>
      <c r="Q12" s="22">
        <v>169371</v>
      </c>
      <c r="R12" s="28">
        <v>104551</v>
      </c>
      <c r="S12" s="28">
        <v>52298</v>
      </c>
      <c r="T12" s="22">
        <v>259886</v>
      </c>
      <c r="U12" s="28">
        <v>202407</v>
      </c>
      <c r="V12" s="28">
        <v>138424</v>
      </c>
      <c r="W12" s="28">
        <v>66592</v>
      </c>
      <c r="X12" s="22">
        <v>247201</v>
      </c>
    </row>
    <row r="13" spans="1:24" ht="11.25">
      <c r="A13" s="7" t="s">
        <v>211</v>
      </c>
      <c r="B13" s="28">
        <v>157264</v>
      </c>
      <c r="C13" s="28">
        <v>105159</v>
      </c>
      <c r="D13" s="28">
        <v>52360</v>
      </c>
      <c r="E13" s="22">
        <v>210690</v>
      </c>
      <c r="F13" s="28">
        <v>154386</v>
      </c>
      <c r="G13" s="28">
        <v>104321</v>
      </c>
      <c r="H13" s="28">
        <v>55016</v>
      </c>
      <c r="I13" s="22">
        <v>197555</v>
      </c>
      <c r="J13" s="28">
        <v>147334</v>
      </c>
      <c r="K13" s="28">
        <v>100234</v>
      </c>
      <c r="L13" s="28">
        <v>56644</v>
      </c>
      <c r="M13" s="22">
        <v>190979</v>
      </c>
      <c r="N13" s="28">
        <v>139828</v>
      </c>
      <c r="O13" s="28">
        <v>92763</v>
      </c>
      <c r="P13" s="28">
        <v>44100</v>
      </c>
      <c r="Q13" s="22">
        <v>139739</v>
      </c>
      <c r="R13" s="28">
        <v>89844</v>
      </c>
      <c r="S13" s="28">
        <v>44517</v>
      </c>
      <c r="T13" s="22">
        <v>200297</v>
      </c>
      <c r="U13" s="28">
        <v>159870</v>
      </c>
      <c r="V13" s="28">
        <v>109345</v>
      </c>
      <c r="W13" s="28">
        <v>58843</v>
      </c>
      <c r="X13" s="22">
        <v>144917</v>
      </c>
    </row>
    <row r="14" spans="1:24" ht="11.25">
      <c r="A14" s="6" t="s">
        <v>212</v>
      </c>
      <c r="B14" s="28"/>
      <c r="C14" s="28"/>
      <c r="D14" s="28"/>
      <c r="E14" s="22">
        <v>1794</v>
      </c>
      <c r="F14" s="28"/>
      <c r="G14" s="28"/>
      <c r="H14" s="28"/>
      <c r="I14" s="22">
        <v>2093</v>
      </c>
      <c r="J14" s="28"/>
      <c r="K14" s="28"/>
      <c r="L14" s="28"/>
      <c r="M14" s="22">
        <v>2876</v>
      </c>
      <c r="N14" s="28"/>
      <c r="O14" s="28"/>
      <c r="P14" s="28"/>
      <c r="Q14" s="22">
        <v>2049</v>
      </c>
      <c r="R14" s="28"/>
      <c r="S14" s="28"/>
      <c r="T14" s="22">
        <v>4209</v>
      </c>
      <c r="U14" s="28"/>
      <c r="V14" s="28"/>
      <c r="W14" s="28"/>
      <c r="X14" s="22">
        <v>4424</v>
      </c>
    </row>
    <row r="15" spans="1:24" ht="11.25">
      <c r="A15" s="6" t="s">
        <v>213</v>
      </c>
      <c r="B15" s="28"/>
      <c r="C15" s="28"/>
      <c r="D15" s="28"/>
      <c r="E15" s="22">
        <v>13400</v>
      </c>
      <c r="F15" s="28"/>
      <c r="G15" s="28"/>
      <c r="H15" s="28"/>
      <c r="I15" s="22">
        <v>13175</v>
      </c>
      <c r="J15" s="28"/>
      <c r="K15" s="28"/>
      <c r="L15" s="28"/>
      <c r="M15" s="22">
        <v>12787</v>
      </c>
      <c r="N15" s="28"/>
      <c r="O15" s="28"/>
      <c r="P15" s="28"/>
      <c r="Q15" s="22">
        <v>8971</v>
      </c>
      <c r="R15" s="28"/>
      <c r="S15" s="28"/>
      <c r="T15" s="22">
        <v>11289</v>
      </c>
      <c r="U15" s="28"/>
      <c r="V15" s="28"/>
      <c r="W15" s="28"/>
      <c r="X15" s="22">
        <v>8704</v>
      </c>
    </row>
    <row r="16" spans="1:24" ht="11.25">
      <c r="A16" s="6" t="s">
        <v>5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2"/>
      <c r="U16" s="28"/>
      <c r="V16" s="28"/>
      <c r="W16" s="28"/>
      <c r="X16" s="22">
        <v>668</v>
      </c>
    </row>
    <row r="17" spans="1:24" ht="11.25">
      <c r="A17" s="6" t="s">
        <v>217</v>
      </c>
      <c r="B17" s="28"/>
      <c r="C17" s="28"/>
      <c r="D17" s="28"/>
      <c r="E17" s="22">
        <v>-9</v>
      </c>
      <c r="F17" s="28"/>
      <c r="G17" s="28"/>
      <c r="H17" s="28"/>
      <c r="I17" s="22">
        <v>65</v>
      </c>
      <c r="J17" s="28"/>
      <c r="K17" s="28"/>
      <c r="L17" s="28"/>
      <c r="M17" s="22">
        <v>191</v>
      </c>
      <c r="N17" s="28"/>
      <c r="O17" s="28"/>
      <c r="P17" s="28"/>
      <c r="Q17" s="22">
        <v>273</v>
      </c>
      <c r="R17" s="28"/>
      <c r="S17" s="28"/>
      <c r="T17" s="22">
        <v>100</v>
      </c>
      <c r="U17" s="28"/>
      <c r="V17" s="28"/>
      <c r="W17" s="28"/>
      <c r="X17" s="22">
        <v>921</v>
      </c>
    </row>
    <row r="18" spans="1:24" ht="11.25">
      <c r="A18" s="6" t="s">
        <v>6</v>
      </c>
      <c r="B18" s="28"/>
      <c r="C18" s="28"/>
      <c r="D18" s="28"/>
      <c r="E18" s="22">
        <v>23368</v>
      </c>
      <c r="F18" s="28"/>
      <c r="G18" s="28"/>
      <c r="H18" s="28"/>
      <c r="I18" s="22">
        <v>22248</v>
      </c>
      <c r="J18" s="28"/>
      <c r="K18" s="28"/>
      <c r="L18" s="28"/>
      <c r="M18" s="22">
        <v>22308</v>
      </c>
      <c r="N18" s="28"/>
      <c r="O18" s="28"/>
      <c r="P18" s="28"/>
      <c r="Q18" s="22">
        <v>16914</v>
      </c>
      <c r="R18" s="28"/>
      <c r="S18" s="28"/>
      <c r="T18" s="22">
        <v>23957</v>
      </c>
      <c r="U18" s="28"/>
      <c r="V18" s="28"/>
      <c r="W18" s="28"/>
      <c r="X18" s="22">
        <v>17502</v>
      </c>
    </row>
    <row r="19" spans="1:24" ht="11.25">
      <c r="A19" s="6" t="s">
        <v>7</v>
      </c>
      <c r="B19" s="28"/>
      <c r="C19" s="28"/>
      <c r="D19" s="28"/>
      <c r="E19" s="22">
        <v>9939</v>
      </c>
      <c r="F19" s="28"/>
      <c r="G19" s="28"/>
      <c r="H19" s="28"/>
      <c r="I19" s="22">
        <v>9579</v>
      </c>
      <c r="J19" s="28"/>
      <c r="K19" s="28"/>
      <c r="L19" s="28"/>
      <c r="M19" s="22">
        <v>8825</v>
      </c>
      <c r="N19" s="28"/>
      <c r="O19" s="28"/>
      <c r="P19" s="28"/>
      <c r="Q19" s="22">
        <v>6548</v>
      </c>
      <c r="R19" s="28"/>
      <c r="S19" s="28"/>
      <c r="T19" s="22">
        <v>8916</v>
      </c>
      <c r="U19" s="28"/>
      <c r="V19" s="28"/>
      <c r="W19" s="28"/>
      <c r="X19" s="22">
        <v>5858</v>
      </c>
    </row>
    <row r="20" spans="1:24" ht="11.25">
      <c r="A20" s="6" t="s">
        <v>216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1086</v>
      </c>
      <c r="R20" s="28"/>
      <c r="S20" s="28"/>
      <c r="T20" s="22">
        <v>1718</v>
      </c>
      <c r="U20" s="28"/>
      <c r="V20" s="28"/>
      <c r="W20" s="28"/>
      <c r="X20" s="22">
        <v>1981</v>
      </c>
    </row>
    <row r="21" spans="1:24" ht="11.25">
      <c r="A21" s="6" t="s">
        <v>8</v>
      </c>
      <c r="B21" s="28"/>
      <c r="C21" s="28"/>
      <c r="D21" s="28"/>
      <c r="E21" s="22">
        <v>4375</v>
      </c>
      <c r="F21" s="28"/>
      <c r="G21" s="28"/>
      <c r="H21" s="28"/>
      <c r="I21" s="22">
        <v>3604</v>
      </c>
      <c r="J21" s="28"/>
      <c r="K21" s="28"/>
      <c r="L21" s="28"/>
      <c r="M21" s="22">
        <v>4048</v>
      </c>
      <c r="N21" s="28"/>
      <c r="O21" s="28"/>
      <c r="P21" s="28"/>
      <c r="Q21" s="22">
        <v>2614</v>
      </c>
      <c r="R21" s="28"/>
      <c r="S21" s="28"/>
      <c r="T21" s="22">
        <v>2546</v>
      </c>
      <c r="U21" s="28"/>
      <c r="V21" s="28"/>
      <c r="W21" s="28"/>
      <c r="X21" s="22">
        <v>1508</v>
      </c>
    </row>
    <row r="22" spans="1:24" ht="11.25">
      <c r="A22" s="6" t="s">
        <v>9</v>
      </c>
      <c r="B22" s="28"/>
      <c r="C22" s="28"/>
      <c r="D22" s="28"/>
      <c r="E22" s="22">
        <v>5663</v>
      </c>
      <c r="F22" s="28"/>
      <c r="G22" s="28"/>
      <c r="H22" s="28"/>
      <c r="I22" s="22">
        <v>3439</v>
      </c>
      <c r="J22" s="28"/>
      <c r="K22" s="28"/>
      <c r="L22" s="28"/>
      <c r="M22" s="22">
        <v>1889</v>
      </c>
      <c r="N22" s="28"/>
      <c r="O22" s="28"/>
      <c r="P22" s="28"/>
      <c r="Q22" s="22">
        <v>723</v>
      </c>
      <c r="R22" s="28"/>
      <c r="S22" s="28"/>
      <c r="T22" s="22">
        <v>779</v>
      </c>
      <c r="U22" s="28"/>
      <c r="V22" s="28"/>
      <c r="W22" s="28"/>
      <c r="X22" s="22">
        <v>569</v>
      </c>
    </row>
    <row r="23" spans="1:24" ht="11.25">
      <c r="A23" s="6" t="s">
        <v>10</v>
      </c>
      <c r="B23" s="28">
        <v>30723</v>
      </c>
      <c r="C23" s="28">
        <v>20988</v>
      </c>
      <c r="D23" s="28">
        <v>10629</v>
      </c>
      <c r="E23" s="22">
        <v>44776</v>
      </c>
      <c r="F23" s="28">
        <v>33626</v>
      </c>
      <c r="G23" s="28">
        <v>22122</v>
      </c>
      <c r="H23" s="28">
        <v>11022</v>
      </c>
      <c r="I23" s="22">
        <v>47927</v>
      </c>
      <c r="J23" s="28">
        <v>34032</v>
      </c>
      <c r="K23" s="28">
        <v>22198</v>
      </c>
      <c r="L23" s="28">
        <v>10814</v>
      </c>
      <c r="M23" s="22">
        <v>44064</v>
      </c>
      <c r="N23" s="28">
        <v>32208</v>
      </c>
      <c r="O23" s="28">
        <v>21311</v>
      </c>
      <c r="P23" s="28">
        <v>9057</v>
      </c>
      <c r="Q23" s="22">
        <v>34795</v>
      </c>
      <c r="R23" s="28">
        <v>19681</v>
      </c>
      <c r="S23" s="28">
        <v>9332</v>
      </c>
      <c r="T23" s="22">
        <v>48094</v>
      </c>
      <c r="U23" s="28">
        <v>36717</v>
      </c>
      <c r="V23" s="28">
        <v>25845</v>
      </c>
      <c r="W23" s="28">
        <v>14255</v>
      </c>
      <c r="X23" s="22">
        <v>33457</v>
      </c>
    </row>
    <row r="24" spans="1:24" ht="11.25">
      <c r="A24" s="6" t="s">
        <v>11</v>
      </c>
      <c r="B24" s="28"/>
      <c r="C24" s="28"/>
      <c r="D24" s="28"/>
      <c r="E24" s="22">
        <v>145</v>
      </c>
      <c r="F24" s="28"/>
      <c r="G24" s="28"/>
      <c r="H24" s="28"/>
      <c r="I24" s="22">
        <v>132</v>
      </c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2"/>
      <c r="U24" s="28"/>
      <c r="V24" s="28"/>
      <c r="W24" s="28"/>
      <c r="X24" s="22"/>
    </row>
    <row r="25" spans="1:24" ht="11.25">
      <c r="A25" s="6" t="s">
        <v>225</v>
      </c>
      <c r="B25" s="28">
        <v>8648</v>
      </c>
      <c r="C25" s="28">
        <v>5749</v>
      </c>
      <c r="D25" s="28">
        <v>2858</v>
      </c>
      <c r="E25" s="22">
        <v>12026</v>
      </c>
      <c r="F25" s="28">
        <v>9127</v>
      </c>
      <c r="G25" s="28">
        <v>6070</v>
      </c>
      <c r="H25" s="28">
        <v>3076</v>
      </c>
      <c r="I25" s="22">
        <v>10635</v>
      </c>
      <c r="J25" s="28">
        <v>7768</v>
      </c>
      <c r="K25" s="28">
        <v>4874</v>
      </c>
      <c r="L25" s="28">
        <v>2443</v>
      </c>
      <c r="M25" s="22">
        <v>9742</v>
      </c>
      <c r="N25" s="28">
        <v>7294</v>
      </c>
      <c r="O25" s="28">
        <v>4852</v>
      </c>
      <c r="P25" s="28">
        <v>2325</v>
      </c>
      <c r="Q25" s="22">
        <v>7042</v>
      </c>
      <c r="R25" s="28">
        <v>4668</v>
      </c>
      <c r="S25" s="28">
        <v>2346</v>
      </c>
      <c r="T25" s="22">
        <v>9673</v>
      </c>
      <c r="U25" s="28">
        <v>7255</v>
      </c>
      <c r="V25" s="28">
        <v>4836</v>
      </c>
      <c r="W25" s="28">
        <v>2418</v>
      </c>
      <c r="X25" s="22"/>
    </row>
    <row r="26" spans="1:24" ht="11.25">
      <c r="A26" s="6" t="s">
        <v>118</v>
      </c>
      <c r="B26" s="28">
        <v>76482</v>
      </c>
      <c r="C26" s="28">
        <v>51244</v>
      </c>
      <c r="D26" s="28">
        <v>24406</v>
      </c>
      <c r="E26" s="22">
        <v>42305</v>
      </c>
      <c r="F26" s="28">
        <v>74288</v>
      </c>
      <c r="G26" s="28">
        <v>50542</v>
      </c>
      <c r="H26" s="28">
        <v>22878</v>
      </c>
      <c r="I26" s="22">
        <v>38037</v>
      </c>
      <c r="J26" s="28">
        <v>67029</v>
      </c>
      <c r="K26" s="28">
        <v>43224</v>
      </c>
      <c r="L26" s="28">
        <v>21475</v>
      </c>
      <c r="M26" s="22">
        <v>38835</v>
      </c>
      <c r="N26" s="28">
        <v>67082</v>
      </c>
      <c r="O26" s="28">
        <v>44907</v>
      </c>
      <c r="P26" s="28">
        <v>21189</v>
      </c>
      <c r="Q26" s="22">
        <v>30477</v>
      </c>
      <c r="R26" s="28">
        <v>44714</v>
      </c>
      <c r="S26" s="28">
        <v>21797</v>
      </c>
      <c r="T26" s="22">
        <v>43624</v>
      </c>
      <c r="U26" s="28">
        <v>73201</v>
      </c>
      <c r="V26" s="28">
        <v>49498</v>
      </c>
      <c r="W26" s="28">
        <v>25096</v>
      </c>
      <c r="X26" s="22">
        <v>29929</v>
      </c>
    </row>
    <row r="27" spans="1:24" ht="11.25">
      <c r="A27" s="6" t="s">
        <v>227</v>
      </c>
      <c r="B27" s="28">
        <v>115854</v>
      </c>
      <c r="C27" s="28">
        <v>77982</v>
      </c>
      <c r="D27" s="28">
        <v>37895</v>
      </c>
      <c r="E27" s="22">
        <v>157785</v>
      </c>
      <c r="F27" s="28">
        <v>117043</v>
      </c>
      <c r="G27" s="28">
        <v>78736</v>
      </c>
      <c r="H27" s="28">
        <v>36976</v>
      </c>
      <c r="I27" s="22">
        <v>150940</v>
      </c>
      <c r="J27" s="28">
        <v>108830</v>
      </c>
      <c r="K27" s="28">
        <v>70297</v>
      </c>
      <c r="L27" s="28">
        <v>34734</v>
      </c>
      <c r="M27" s="22">
        <v>145568</v>
      </c>
      <c r="N27" s="28">
        <v>106585</v>
      </c>
      <c r="O27" s="28">
        <v>71071</v>
      </c>
      <c r="P27" s="28">
        <v>32572</v>
      </c>
      <c r="Q27" s="22">
        <v>111496</v>
      </c>
      <c r="R27" s="28">
        <v>69064</v>
      </c>
      <c r="S27" s="28">
        <v>33476</v>
      </c>
      <c r="T27" s="22">
        <v>154910</v>
      </c>
      <c r="U27" s="28">
        <v>117174</v>
      </c>
      <c r="V27" s="28">
        <v>80180</v>
      </c>
      <c r="W27" s="28">
        <v>41770</v>
      </c>
      <c r="X27" s="22">
        <v>105527</v>
      </c>
    </row>
    <row r="28" spans="1:24" ht="12" thickBot="1">
      <c r="A28" s="25" t="s">
        <v>228</v>
      </c>
      <c r="B28" s="29">
        <v>41409</v>
      </c>
      <c r="C28" s="29">
        <v>27176</v>
      </c>
      <c r="D28" s="29">
        <v>14465</v>
      </c>
      <c r="E28" s="23">
        <v>52905</v>
      </c>
      <c r="F28" s="29">
        <v>37343</v>
      </c>
      <c r="G28" s="29">
        <v>25585</v>
      </c>
      <c r="H28" s="29">
        <v>18039</v>
      </c>
      <c r="I28" s="23">
        <v>46614</v>
      </c>
      <c r="J28" s="29">
        <v>38503</v>
      </c>
      <c r="K28" s="29">
        <v>29936</v>
      </c>
      <c r="L28" s="29">
        <v>21909</v>
      </c>
      <c r="M28" s="23">
        <v>45410</v>
      </c>
      <c r="N28" s="29">
        <v>33242</v>
      </c>
      <c r="O28" s="29">
        <v>21692</v>
      </c>
      <c r="P28" s="29">
        <v>11527</v>
      </c>
      <c r="Q28" s="23">
        <v>28243</v>
      </c>
      <c r="R28" s="29">
        <v>20779</v>
      </c>
      <c r="S28" s="29">
        <v>11041</v>
      </c>
      <c r="T28" s="23">
        <v>45387</v>
      </c>
      <c r="U28" s="29">
        <v>42696</v>
      </c>
      <c r="V28" s="29">
        <v>29164</v>
      </c>
      <c r="W28" s="29">
        <v>17072</v>
      </c>
      <c r="X28" s="23">
        <v>39390</v>
      </c>
    </row>
    <row r="29" spans="1:24" ht="12" thickTop="1">
      <c r="A29" s="6" t="s">
        <v>229</v>
      </c>
      <c r="B29" s="28">
        <v>574</v>
      </c>
      <c r="C29" s="28">
        <v>375</v>
      </c>
      <c r="D29" s="28">
        <v>180</v>
      </c>
      <c r="E29" s="22">
        <v>604</v>
      </c>
      <c r="F29" s="28">
        <v>436</v>
      </c>
      <c r="G29" s="28">
        <v>285</v>
      </c>
      <c r="H29" s="28">
        <v>142</v>
      </c>
      <c r="I29" s="22">
        <v>497</v>
      </c>
      <c r="J29" s="28">
        <v>343</v>
      </c>
      <c r="K29" s="28">
        <v>193</v>
      </c>
      <c r="L29" s="28">
        <v>65</v>
      </c>
      <c r="M29" s="22">
        <v>362</v>
      </c>
      <c r="N29" s="28">
        <v>298</v>
      </c>
      <c r="O29" s="28">
        <v>221</v>
      </c>
      <c r="P29" s="28">
        <v>97</v>
      </c>
      <c r="Q29" s="22">
        <v>443</v>
      </c>
      <c r="R29" s="28">
        <v>249</v>
      </c>
      <c r="S29" s="28">
        <v>158</v>
      </c>
      <c r="T29" s="22">
        <v>688</v>
      </c>
      <c r="U29" s="28">
        <v>534</v>
      </c>
      <c r="V29" s="28">
        <v>351</v>
      </c>
      <c r="W29" s="28">
        <v>185</v>
      </c>
      <c r="X29" s="22">
        <v>528</v>
      </c>
    </row>
    <row r="30" spans="1:24" ht="11.25">
      <c r="A30" s="6" t="s">
        <v>231</v>
      </c>
      <c r="B30" s="28">
        <v>534</v>
      </c>
      <c r="C30" s="28">
        <v>529</v>
      </c>
      <c r="D30" s="28">
        <v>65</v>
      </c>
      <c r="E30" s="22">
        <v>993</v>
      </c>
      <c r="F30" s="28">
        <v>477</v>
      </c>
      <c r="G30" s="28">
        <v>442</v>
      </c>
      <c r="H30" s="28">
        <v>318</v>
      </c>
      <c r="I30" s="22">
        <v>536</v>
      </c>
      <c r="J30" s="28">
        <v>334</v>
      </c>
      <c r="K30" s="28">
        <v>303</v>
      </c>
      <c r="L30" s="28">
        <v>57</v>
      </c>
      <c r="M30" s="22">
        <v>844</v>
      </c>
      <c r="N30" s="28">
        <v>557</v>
      </c>
      <c r="O30" s="28">
        <v>485</v>
      </c>
      <c r="P30" s="28">
        <v>49</v>
      </c>
      <c r="Q30" s="22">
        <v>914</v>
      </c>
      <c r="R30" s="28">
        <v>1125</v>
      </c>
      <c r="S30" s="28">
        <v>1042</v>
      </c>
      <c r="T30" s="22">
        <v>2394</v>
      </c>
      <c r="U30" s="28">
        <v>975</v>
      </c>
      <c r="V30" s="28">
        <v>668</v>
      </c>
      <c r="W30" s="28">
        <v>574</v>
      </c>
      <c r="X30" s="22">
        <v>1274</v>
      </c>
    </row>
    <row r="31" spans="1:24" ht="11.25">
      <c r="A31" s="6" t="s">
        <v>232</v>
      </c>
      <c r="B31" s="28">
        <v>654</v>
      </c>
      <c r="C31" s="28">
        <v>433</v>
      </c>
      <c r="D31" s="28">
        <v>222</v>
      </c>
      <c r="E31" s="22">
        <v>1224</v>
      </c>
      <c r="F31" s="28">
        <v>106</v>
      </c>
      <c r="G31" s="28"/>
      <c r="H31" s="28">
        <v>926</v>
      </c>
      <c r="I31" s="22"/>
      <c r="J31" s="28"/>
      <c r="K31" s="28">
        <v>112</v>
      </c>
      <c r="L31" s="28">
        <v>579</v>
      </c>
      <c r="M31" s="22"/>
      <c r="N31" s="28"/>
      <c r="O31" s="28"/>
      <c r="P31" s="28">
        <v>36</v>
      </c>
      <c r="Q31" s="22"/>
      <c r="R31" s="28"/>
      <c r="S31" s="28"/>
      <c r="T31" s="22">
        <v>135</v>
      </c>
      <c r="U31" s="28"/>
      <c r="V31" s="28">
        <v>442</v>
      </c>
      <c r="W31" s="28">
        <v>1388</v>
      </c>
      <c r="X31" s="22"/>
    </row>
    <row r="32" spans="1:24" ht="11.25">
      <c r="A32" s="6" t="s">
        <v>12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2"/>
      <c r="U32" s="28"/>
      <c r="V32" s="28"/>
      <c r="W32" s="28"/>
      <c r="X32" s="22">
        <v>277</v>
      </c>
    </row>
    <row r="33" spans="1:24" ht="11.25">
      <c r="A33" s="6" t="s">
        <v>13</v>
      </c>
      <c r="B33" s="28">
        <v>568</v>
      </c>
      <c r="C33" s="28">
        <v>668</v>
      </c>
      <c r="D33" s="28">
        <v>396</v>
      </c>
      <c r="E33" s="22"/>
      <c r="F33" s="28"/>
      <c r="G33" s="28">
        <v>16</v>
      </c>
      <c r="H33" s="28"/>
      <c r="I33" s="22"/>
      <c r="J33" s="28">
        <v>296</v>
      </c>
      <c r="K33" s="28"/>
      <c r="L33" s="28"/>
      <c r="M33" s="22"/>
      <c r="N33" s="28">
        <v>251</v>
      </c>
      <c r="O33" s="28">
        <v>685</v>
      </c>
      <c r="P33" s="28"/>
      <c r="Q33" s="22"/>
      <c r="R33" s="28"/>
      <c r="S33" s="28"/>
      <c r="T33" s="22"/>
      <c r="U33" s="28"/>
      <c r="V33" s="28"/>
      <c r="W33" s="28"/>
      <c r="X33" s="22"/>
    </row>
    <row r="34" spans="1:24" ht="11.25">
      <c r="A34" s="6" t="s">
        <v>14</v>
      </c>
      <c r="B34" s="28"/>
      <c r="C34" s="28"/>
      <c r="D34" s="28"/>
      <c r="E34" s="22"/>
      <c r="F34" s="28"/>
      <c r="G34" s="28"/>
      <c r="H34" s="28"/>
      <c r="I34" s="22">
        <v>199</v>
      </c>
      <c r="J34" s="28">
        <v>189</v>
      </c>
      <c r="K34" s="28">
        <v>141</v>
      </c>
      <c r="L34" s="28">
        <v>166</v>
      </c>
      <c r="M34" s="22">
        <v>1074</v>
      </c>
      <c r="N34" s="28">
        <v>1150</v>
      </c>
      <c r="O34" s="28">
        <v>626</v>
      </c>
      <c r="P34" s="28">
        <v>337</v>
      </c>
      <c r="Q34" s="22">
        <v>1558</v>
      </c>
      <c r="R34" s="28">
        <v>945</v>
      </c>
      <c r="S34" s="28">
        <v>743</v>
      </c>
      <c r="T34" s="22">
        <v>1211</v>
      </c>
      <c r="U34" s="28">
        <v>995</v>
      </c>
      <c r="V34" s="28">
        <v>694</v>
      </c>
      <c r="W34" s="28">
        <v>303</v>
      </c>
      <c r="X34" s="22">
        <v>1125</v>
      </c>
    </row>
    <row r="35" spans="1:24" ht="11.25">
      <c r="A35" s="6" t="s">
        <v>118</v>
      </c>
      <c r="B35" s="28">
        <v>661</v>
      </c>
      <c r="C35" s="28">
        <v>396</v>
      </c>
      <c r="D35" s="28">
        <v>180</v>
      </c>
      <c r="E35" s="22">
        <v>1343</v>
      </c>
      <c r="F35" s="28">
        <v>913</v>
      </c>
      <c r="G35" s="28">
        <v>675</v>
      </c>
      <c r="H35" s="28">
        <v>273</v>
      </c>
      <c r="I35" s="22">
        <v>1000</v>
      </c>
      <c r="J35" s="28">
        <v>713</v>
      </c>
      <c r="K35" s="28">
        <v>565</v>
      </c>
      <c r="L35" s="28">
        <v>411</v>
      </c>
      <c r="M35" s="22">
        <v>2920</v>
      </c>
      <c r="N35" s="28">
        <v>1501</v>
      </c>
      <c r="O35" s="28">
        <v>1102</v>
      </c>
      <c r="P35" s="28">
        <v>442</v>
      </c>
      <c r="Q35" s="22">
        <v>1095</v>
      </c>
      <c r="R35" s="28">
        <v>1051</v>
      </c>
      <c r="S35" s="28">
        <v>513</v>
      </c>
      <c r="T35" s="22">
        <v>1441</v>
      </c>
      <c r="U35" s="28">
        <v>1230</v>
      </c>
      <c r="V35" s="28">
        <v>936</v>
      </c>
      <c r="W35" s="28">
        <v>319</v>
      </c>
      <c r="X35" s="22">
        <v>1657</v>
      </c>
    </row>
    <row r="36" spans="1:24" ht="11.25">
      <c r="A36" s="6" t="s">
        <v>234</v>
      </c>
      <c r="B36" s="28">
        <v>2994</v>
      </c>
      <c r="C36" s="28">
        <v>2402</v>
      </c>
      <c r="D36" s="28">
        <v>1043</v>
      </c>
      <c r="E36" s="22">
        <v>4167</v>
      </c>
      <c r="F36" s="28">
        <v>1933</v>
      </c>
      <c r="G36" s="28">
        <v>1419</v>
      </c>
      <c r="H36" s="28">
        <v>1660</v>
      </c>
      <c r="I36" s="22">
        <v>2233</v>
      </c>
      <c r="J36" s="28">
        <v>1878</v>
      </c>
      <c r="K36" s="28">
        <v>1316</v>
      </c>
      <c r="L36" s="28">
        <v>1280</v>
      </c>
      <c r="M36" s="22">
        <v>5201</v>
      </c>
      <c r="N36" s="28">
        <v>3758</v>
      </c>
      <c r="O36" s="28">
        <v>3120</v>
      </c>
      <c r="P36" s="28">
        <v>963</v>
      </c>
      <c r="Q36" s="22">
        <v>4012</v>
      </c>
      <c r="R36" s="28">
        <v>3372</v>
      </c>
      <c r="S36" s="28">
        <v>2457</v>
      </c>
      <c r="T36" s="22">
        <v>5871</v>
      </c>
      <c r="U36" s="28">
        <v>3736</v>
      </c>
      <c r="V36" s="28">
        <v>3093</v>
      </c>
      <c r="W36" s="28">
        <v>2772</v>
      </c>
      <c r="X36" s="22">
        <v>4863</v>
      </c>
    </row>
    <row r="37" spans="1:24" ht="11.25">
      <c r="A37" s="6" t="s">
        <v>235</v>
      </c>
      <c r="B37" s="28">
        <v>205</v>
      </c>
      <c r="C37" s="28">
        <v>144</v>
      </c>
      <c r="D37" s="28">
        <v>64</v>
      </c>
      <c r="E37" s="22">
        <v>205</v>
      </c>
      <c r="F37" s="28">
        <v>150</v>
      </c>
      <c r="G37" s="28">
        <v>81</v>
      </c>
      <c r="H37" s="28">
        <v>32</v>
      </c>
      <c r="I37" s="22">
        <v>135</v>
      </c>
      <c r="J37" s="28">
        <v>110</v>
      </c>
      <c r="K37" s="28">
        <v>77</v>
      </c>
      <c r="L37" s="28">
        <v>43</v>
      </c>
      <c r="M37" s="22">
        <v>199</v>
      </c>
      <c r="N37" s="28">
        <v>172</v>
      </c>
      <c r="O37" s="28">
        <v>122</v>
      </c>
      <c r="P37" s="28">
        <v>69</v>
      </c>
      <c r="Q37" s="22">
        <v>244</v>
      </c>
      <c r="R37" s="28">
        <v>153</v>
      </c>
      <c r="S37" s="28">
        <v>83</v>
      </c>
      <c r="T37" s="22">
        <v>523</v>
      </c>
      <c r="U37" s="28">
        <v>413</v>
      </c>
      <c r="V37" s="28">
        <v>300</v>
      </c>
      <c r="W37" s="28">
        <v>190</v>
      </c>
      <c r="X37" s="22">
        <v>327</v>
      </c>
    </row>
    <row r="38" spans="1:24" ht="11.25">
      <c r="A38" s="6" t="s">
        <v>236</v>
      </c>
      <c r="B38" s="28"/>
      <c r="C38" s="28"/>
      <c r="D38" s="28"/>
      <c r="E38" s="22"/>
      <c r="F38" s="28"/>
      <c r="G38" s="28">
        <v>45</v>
      </c>
      <c r="H38" s="28"/>
      <c r="I38" s="22">
        <v>154</v>
      </c>
      <c r="J38" s="28">
        <v>570</v>
      </c>
      <c r="K38" s="28"/>
      <c r="L38" s="28"/>
      <c r="M38" s="22">
        <v>1280</v>
      </c>
      <c r="N38" s="28">
        <v>1051</v>
      </c>
      <c r="O38" s="28">
        <v>1143</v>
      </c>
      <c r="P38" s="28"/>
      <c r="Q38" s="22">
        <v>112</v>
      </c>
      <c r="R38" s="28">
        <v>503</v>
      </c>
      <c r="S38" s="28">
        <v>206</v>
      </c>
      <c r="T38" s="22"/>
      <c r="U38" s="28">
        <v>555</v>
      </c>
      <c r="V38" s="28"/>
      <c r="W38" s="28"/>
      <c r="X38" s="22">
        <v>1034</v>
      </c>
    </row>
    <row r="39" spans="1:24" ht="11.25">
      <c r="A39" s="6" t="s">
        <v>15</v>
      </c>
      <c r="B39" s="28"/>
      <c r="C39" s="28"/>
      <c r="D39" s="28"/>
      <c r="E39" s="22">
        <v>784</v>
      </c>
      <c r="F39" s="28">
        <v>134</v>
      </c>
      <c r="G39" s="28"/>
      <c r="H39" s="28">
        <v>292</v>
      </c>
      <c r="I39" s="22">
        <v>142</v>
      </c>
      <c r="J39" s="28"/>
      <c r="K39" s="28">
        <v>32</v>
      </c>
      <c r="L39" s="28">
        <v>431</v>
      </c>
      <c r="M39" s="22"/>
      <c r="N39" s="28"/>
      <c r="O39" s="28"/>
      <c r="P39" s="28"/>
      <c r="Q39" s="22"/>
      <c r="R39" s="28"/>
      <c r="S39" s="28"/>
      <c r="T39" s="22"/>
      <c r="U39" s="28"/>
      <c r="V39" s="28"/>
      <c r="W39" s="28"/>
      <c r="X39" s="22"/>
    </row>
    <row r="40" spans="1:24" ht="11.25">
      <c r="A40" s="6" t="s">
        <v>16</v>
      </c>
      <c r="B40" s="28">
        <v>3590</v>
      </c>
      <c r="C40" s="28">
        <v>2075</v>
      </c>
      <c r="D40" s="28">
        <v>301</v>
      </c>
      <c r="E40" s="22">
        <v>4861</v>
      </c>
      <c r="F40" s="28">
        <v>4643</v>
      </c>
      <c r="G40" s="28">
        <v>2549</v>
      </c>
      <c r="H40" s="28">
        <v>2465</v>
      </c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2"/>
      <c r="U40" s="28"/>
      <c r="V40" s="28"/>
      <c r="W40" s="28"/>
      <c r="X40" s="22"/>
    </row>
    <row r="41" spans="1:24" ht="11.25">
      <c r="A41" s="6" t="s">
        <v>238</v>
      </c>
      <c r="B41" s="28">
        <v>502</v>
      </c>
      <c r="C41" s="28">
        <v>217</v>
      </c>
      <c r="D41" s="28">
        <v>86</v>
      </c>
      <c r="E41" s="22">
        <v>874</v>
      </c>
      <c r="F41" s="28">
        <v>631</v>
      </c>
      <c r="G41" s="28">
        <v>414</v>
      </c>
      <c r="H41" s="28">
        <v>115</v>
      </c>
      <c r="I41" s="22">
        <v>670</v>
      </c>
      <c r="J41" s="28">
        <v>453</v>
      </c>
      <c r="K41" s="28">
        <v>313</v>
      </c>
      <c r="L41" s="28">
        <v>165</v>
      </c>
      <c r="M41" s="22">
        <v>1493</v>
      </c>
      <c r="N41" s="28">
        <v>1121</v>
      </c>
      <c r="O41" s="28">
        <v>608</v>
      </c>
      <c r="P41" s="28">
        <v>243</v>
      </c>
      <c r="Q41" s="22">
        <v>1163</v>
      </c>
      <c r="R41" s="28">
        <v>843</v>
      </c>
      <c r="S41" s="28">
        <v>296</v>
      </c>
      <c r="T41" s="22">
        <v>2483</v>
      </c>
      <c r="U41" s="28">
        <v>1205</v>
      </c>
      <c r="V41" s="28">
        <v>856</v>
      </c>
      <c r="W41" s="28"/>
      <c r="X41" s="22"/>
    </row>
    <row r="42" spans="1:24" ht="11.25">
      <c r="A42" s="6" t="s">
        <v>239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2"/>
      <c r="U42" s="28"/>
      <c r="V42" s="28"/>
      <c r="W42" s="28"/>
      <c r="X42" s="22">
        <v>1474</v>
      </c>
    </row>
    <row r="43" spans="1:24" ht="11.25">
      <c r="A43" s="6" t="s">
        <v>73</v>
      </c>
      <c r="B43" s="28">
        <v>900</v>
      </c>
      <c r="C43" s="28">
        <v>618</v>
      </c>
      <c r="D43" s="28">
        <v>219</v>
      </c>
      <c r="E43" s="22">
        <v>1344</v>
      </c>
      <c r="F43" s="28">
        <v>1135</v>
      </c>
      <c r="G43" s="28">
        <v>818</v>
      </c>
      <c r="H43" s="28">
        <v>218</v>
      </c>
      <c r="I43" s="22">
        <v>990</v>
      </c>
      <c r="J43" s="28">
        <v>724</v>
      </c>
      <c r="K43" s="28">
        <v>617</v>
      </c>
      <c r="L43" s="28">
        <v>296</v>
      </c>
      <c r="M43" s="22">
        <v>1119</v>
      </c>
      <c r="N43" s="28">
        <v>648</v>
      </c>
      <c r="O43" s="28">
        <v>604</v>
      </c>
      <c r="P43" s="28">
        <v>237</v>
      </c>
      <c r="Q43" s="22">
        <v>943</v>
      </c>
      <c r="R43" s="28">
        <v>449</v>
      </c>
      <c r="S43" s="28">
        <v>365</v>
      </c>
      <c r="T43" s="22">
        <v>1839</v>
      </c>
      <c r="U43" s="28">
        <v>991</v>
      </c>
      <c r="V43" s="28">
        <v>742</v>
      </c>
      <c r="W43" s="28">
        <v>859</v>
      </c>
      <c r="X43" s="22">
        <v>1245</v>
      </c>
    </row>
    <row r="44" spans="1:24" ht="11.25">
      <c r="A44" s="6" t="s">
        <v>242</v>
      </c>
      <c r="B44" s="28">
        <v>5199</v>
      </c>
      <c r="C44" s="28">
        <v>3055</v>
      </c>
      <c r="D44" s="28">
        <v>672</v>
      </c>
      <c r="E44" s="22">
        <v>8070</v>
      </c>
      <c r="F44" s="28">
        <v>6694</v>
      </c>
      <c r="G44" s="28">
        <v>3909</v>
      </c>
      <c r="H44" s="28">
        <v>3125</v>
      </c>
      <c r="I44" s="22">
        <v>2093</v>
      </c>
      <c r="J44" s="28">
        <v>1858</v>
      </c>
      <c r="K44" s="28">
        <v>1040</v>
      </c>
      <c r="L44" s="28">
        <v>937</v>
      </c>
      <c r="M44" s="22">
        <v>4111</v>
      </c>
      <c r="N44" s="28">
        <v>2994</v>
      </c>
      <c r="O44" s="28">
        <v>2478</v>
      </c>
      <c r="P44" s="28">
        <v>550</v>
      </c>
      <c r="Q44" s="22">
        <v>2776</v>
      </c>
      <c r="R44" s="28">
        <v>1950</v>
      </c>
      <c r="S44" s="28">
        <v>952</v>
      </c>
      <c r="T44" s="22">
        <v>4846</v>
      </c>
      <c r="U44" s="28">
        <v>3166</v>
      </c>
      <c r="V44" s="28">
        <v>1899</v>
      </c>
      <c r="W44" s="28">
        <v>1049</v>
      </c>
      <c r="X44" s="22">
        <v>6257</v>
      </c>
    </row>
    <row r="45" spans="1:24" ht="12" thickBot="1">
      <c r="A45" s="25" t="s">
        <v>243</v>
      </c>
      <c r="B45" s="29">
        <v>39203</v>
      </c>
      <c r="C45" s="29">
        <v>26523</v>
      </c>
      <c r="D45" s="29">
        <v>14836</v>
      </c>
      <c r="E45" s="23">
        <v>49001</v>
      </c>
      <c r="F45" s="29">
        <v>32581</v>
      </c>
      <c r="G45" s="29">
        <v>23094</v>
      </c>
      <c r="H45" s="29">
        <v>16575</v>
      </c>
      <c r="I45" s="23">
        <v>46754</v>
      </c>
      <c r="J45" s="29">
        <v>38523</v>
      </c>
      <c r="K45" s="29">
        <v>30212</v>
      </c>
      <c r="L45" s="29">
        <v>22252</v>
      </c>
      <c r="M45" s="23">
        <v>46500</v>
      </c>
      <c r="N45" s="29">
        <v>34006</v>
      </c>
      <c r="O45" s="29">
        <v>22334</v>
      </c>
      <c r="P45" s="29">
        <v>11940</v>
      </c>
      <c r="Q45" s="23">
        <v>29479</v>
      </c>
      <c r="R45" s="29">
        <v>22201</v>
      </c>
      <c r="S45" s="29">
        <v>12546</v>
      </c>
      <c r="T45" s="23">
        <v>46412</v>
      </c>
      <c r="U45" s="29">
        <v>43265</v>
      </c>
      <c r="V45" s="29">
        <v>30357</v>
      </c>
      <c r="W45" s="29">
        <v>18795</v>
      </c>
      <c r="X45" s="23">
        <v>37996</v>
      </c>
    </row>
    <row r="46" spans="1:24" ht="12" thickTop="1">
      <c r="A46" s="6" t="s">
        <v>17</v>
      </c>
      <c r="B46" s="28">
        <v>3217</v>
      </c>
      <c r="C46" s="28">
        <v>2758</v>
      </c>
      <c r="D46" s="28">
        <v>2758</v>
      </c>
      <c r="E46" s="22"/>
      <c r="F46" s="28"/>
      <c r="G46" s="28"/>
      <c r="H46" s="28"/>
      <c r="I46" s="22">
        <v>7217</v>
      </c>
      <c r="J46" s="28">
        <v>7339</v>
      </c>
      <c r="K46" s="28">
        <v>8320</v>
      </c>
      <c r="L46" s="28">
        <v>8265</v>
      </c>
      <c r="M46" s="22"/>
      <c r="N46" s="28"/>
      <c r="O46" s="28"/>
      <c r="P46" s="28"/>
      <c r="Q46" s="22"/>
      <c r="R46" s="28"/>
      <c r="S46" s="28"/>
      <c r="T46" s="22">
        <v>4721</v>
      </c>
      <c r="U46" s="28"/>
      <c r="V46" s="28"/>
      <c r="W46" s="28"/>
      <c r="X46" s="22"/>
    </row>
    <row r="47" spans="1:24" ht="11.25">
      <c r="A47" s="6" t="s">
        <v>245</v>
      </c>
      <c r="B47" s="28">
        <v>1065</v>
      </c>
      <c r="C47" s="28">
        <v>1033</v>
      </c>
      <c r="D47" s="28">
        <v>400</v>
      </c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>
        <v>27</v>
      </c>
      <c r="R47" s="28"/>
      <c r="S47" s="28"/>
      <c r="T47" s="22"/>
      <c r="U47" s="28"/>
      <c r="V47" s="28"/>
      <c r="W47" s="28"/>
      <c r="X47" s="22">
        <v>7471</v>
      </c>
    </row>
    <row r="48" spans="1:24" ht="11.25">
      <c r="A48" s="6" t="s">
        <v>244</v>
      </c>
      <c r="B48" s="28">
        <v>673</v>
      </c>
      <c r="C48" s="28">
        <v>662</v>
      </c>
      <c r="D48" s="28">
        <v>660</v>
      </c>
      <c r="E48" s="22"/>
      <c r="F48" s="28"/>
      <c r="G48" s="28"/>
      <c r="H48" s="28"/>
      <c r="I48" s="22"/>
      <c r="J48" s="28"/>
      <c r="K48" s="28"/>
      <c r="L48" s="28"/>
      <c r="M48" s="22">
        <v>1828</v>
      </c>
      <c r="N48" s="28">
        <v>120</v>
      </c>
      <c r="O48" s="28">
        <v>120</v>
      </c>
      <c r="P48" s="28"/>
      <c r="Q48" s="22"/>
      <c r="R48" s="28"/>
      <c r="S48" s="28"/>
      <c r="T48" s="22"/>
      <c r="U48" s="28"/>
      <c r="V48" s="28"/>
      <c r="W48" s="28"/>
      <c r="X48" s="22"/>
    </row>
    <row r="49" spans="1:24" ht="11.25">
      <c r="A49" s="6" t="s">
        <v>248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>
        <v>854</v>
      </c>
      <c r="N49" s="28">
        <v>854</v>
      </c>
      <c r="O49" s="28">
        <v>854</v>
      </c>
      <c r="P49" s="28"/>
      <c r="Q49" s="22"/>
      <c r="R49" s="28"/>
      <c r="S49" s="28"/>
      <c r="T49" s="22"/>
      <c r="U49" s="28"/>
      <c r="V49" s="28"/>
      <c r="W49" s="28"/>
      <c r="X49" s="22"/>
    </row>
    <row r="50" spans="1:24" ht="11.25">
      <c r="A50" s="6" t="s">
        <v>249</v>
      </c>
      <c r="B50" s="28">
        <v>4956</v>
      </c>
      <c r="C50" s="28">
        <v>4455</v>
      </c>
      <c r="D50" s="28">
        <v>3819</v>
      </c>
      <c r="E50" s="22"/>
      <c r="F50" s="28"/>
      <c r="G50" s="28"/>
      <c r="H50" s="28"/>
      <c r="I50" s="22">
        <v>7332</v>
      </c>
      <c r="J50" s="28">
        <v>7444</v>
      </c>
      <c r="K50" s="28">
        <v>8421</v>
      </c>
      <c r="L50" s="28">
        <v>8265</v>
      </c>
      <c r="M50" s="22">
        <v>2822</v>
      </c>
      <c r="N50" s="28">
        <v>1091</v>
      </c>
      <c r="O50" s="28">
        <v>1082</v>
      </c>
      <c r="P50" s="28"/>
      <c r="Q50" s="22">
        <v>27</v>
      </c>
      <c r="R50" s="28"/>
      <c r="S50" s="28"/>
      <c r="T50" s="22">
        <v>6075</v>
      </c>
      <c r="U50" s="28"/>
      <c r="V50" s="28"/>
      <c r="W50" s="28"/>
      <c r="X50" s="22">
        <v>7988</v>
      </c>
    </row>
    <row r="51" spans="1:24" ht="11.25">
      <c r="A51" s="6" t="s">
        <v>18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1379</v>
      </c>
      <c r="R51" s="28">
        <v>1379</v>
      </c>
      <c r="S51" s="28">
        <v>1379</v>
      </c>
      <c r="T51" s="22"/>
      <c r="U51" s="28"/>
      <c r="V51" s="28"/>
      <c r="W51" s="28"/>
      <c r="X51" s="22"/>
    </row>
    <row r="52" spans="1:24" ht="11.25">
      <c r="A52" s="6" t="s">
        <v>19</v>
      </c>
      <c r="B52" s="28">
        <v>3390</v>
      </c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/>
      <c r="R52" s="28"/>
      <c r="S52" s="28"/>
      <c r="T52" s="22"/>
      <c r="U52" s="28"/>
      <c r="V52" s="28"/>
      <c r="W52" s="28"/>
      <c r="X52" s="22"/>
    </row>
    <row r="53" spans="1:24" ht="11.25">
      <c r="A53" s="6" t="s">
        <v>253</v>
      </c>
      <c r="B53" s="28">
        <v>140</v>
      </c>
      <c r="C53" s="28">
        <v>121</v>
      </c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8"/>
      <c r="Q53" s="22"/>
      <c r="R53" s="28"/>
      <c r="S53" s="28"/>
      <c r="T53" s="22"/>
      <c r="U53" s="28"/>
      <c r="V53" s="28"/>
      <c r="W53" s="28"/>
      <c r="X53" s="22"/>
    </row>
    <row r="54" spans="1:24" ht="11.25">
      <c r="A54" s="6" t="s">
        <v>255</v>
      </c>
      <c r="B54" s="28">
        <v>131</v>
      </c>
      <c r="C54" s="28"/>
      <c r="D54" s="28"/>
      <c r="E54" s="22">
        <v>344</v>
      </c>
      <c r="F54" s="28">
        <v>340</v>
      </c>
      <c r="G54" s="28">
        <v>324</v>
      </c>
      <c r="H54" s="28">
        <v>324</v>
      </c>
      <c r="I54" s="22">
        <v>692</v>
      </c>
      <c r="J54" s="28"/>
      <c r="K54" s="28"/>
      <c r="L54" s="28"/>
      <c r="M54" s="22">
        <v>101</v>
      </c>
      <c r="N54" s="28">
        <v>101</v>
      </c>
      <c r="O54" s="28"/>
      <c r="P54" s="28"/>
      <c r="Q54" s="22">
        <v>991</v>
      </c>
      <c r="R54" s="28"/>
      <c r="S54" s="28"/>
      <c r="T54" s="22"/>
      <c r="U54" s="28"/>
      <c r="V54" s="28"/>
      <c r="W54" s="28"/>
      <c r="X54" s="22"/>
    </row>
    <row r="55" spans="1:24" ht="11.25">
      <c r="A55" s="6" t="s">
        <v>256</v>
      </c>
      <c r="B55" s="28"/>
      <c r="C55" s="28"/>
      <c r="D55" s="28"/>
      <c r="E55" s="22">
        <v>1007</v>
      </c>
      <c r="F55" s="28">
        <v>905</v>
      </c>
      <c r="G55" s="28"/>
      <c r="H55" s="28"/>
      <c r="I55" s="22">
        <v>2374</v>
      </c>
      <c r="J55" s="28">
        <v>2011</v>
      </c>
      <c r="K55" s="28">
        <v>3043</v>
      </c>
      <c r="L55" s="28">
        <v>1546</v>
      </c>
      <c r="M55" s="22">
        <v>1473</v>
      </c>
      <c r="N55" s="28">
        <v>2833</v>
      </c>
      <c r="O55" s="28">
        <v>2588</v>
      </c>
      <c r="P55" s="28"/>
      <c r="Q55" s="22">
        <v>537</v>
      </c>
      <c r="R55" s="28">
        <v>421</v>
      </c>
      <c r="S55" s="28">
        <v>354</v>
      </c>
      <c r="T55" s="22">
        <v>6634</v>
      </c>
      <c r="U55" s="28">
        <v>5266</v>
      </c>
      <c r="V55" s="28">
        <v>180</v>
      </c>
      <c r="W55" s="28"/>
      <c r="X55" s="22"/>
    </row>
    <row r="56" spans="1:24" ht="11.25">
      <c r="A56" s="6" t="s">
        <v>257</v>
      </c>
      <c r="B56" s="28"/>
      <c r="C56" s="28"/>
      <c r="D56" s="28"/>
      <c r="E56" s="22"/>
      <c r="F56" s="28"/>
      <c r="G56" s="28"/>
      <c r="H56" s="28"/>
      <c r="I56" s="22">
        <v>1098</v>
      </c>
      <c r="J56" s="28">
        <v>1062</v>
      </c>
      <c r="K56" s="28">
        <v>1030</v>
      </c>
      <c r="L56" s="28">
        <v>973</v>
      </c>
      <c r="M56" s="22"/>
      <c r="N56" s="28"/>
      <c r="O56" s="28"/>
      <c r="P56" s="28"/>
      <c r="Q56" s="22"/>
      <c r="R56" s="28"/>
      <c r="S56" s="28"/>
      <c r="T56" s="22"/>
      <c r="U56" s="28"/>
      <c r="V56" s="28"/>
      <c r="W56" s="28"/>
      <c r="X56" s="22"/>
    </row>
    <row r="57" spans="1:24" ht="11.25">
      <c r="A57" s="6" t="s">
        <v>251</v>
      </c>
      <c r="B57" s="28"/>
      <c r="C57" s="28"/>
      <c r="D57" s="28"/>
      <c r="E57" s="22"/>
      <c r="F57" s="28"/>
      <c r="G57" s="28"/>
      <c r="H57" s="28"/>
      <c r="I57" s="22">
        <v>635</v>
      </c>
      <c r="J57" s="28"/>
      <c r="K57" s="28"/>
      <c r="L57" s="28"/>
      <c r="M57" s="22">
        <v>189</v>
      </c>
      <c r="N57" s="28">
        <v>189</v>
      </c>
      <c r="O57" s="28">
        <v>189</v>
      </c>
      <c r="P57" s="28"/>
      <c r="Q57" s="22"/>
      <c r="R57" s="28"/>
      <c r="S57" s="28"/>
      <c r="T57" s="22"/>
      <c r="U57" s="28"/>
      <c r="V57" s="28"/>
      <c r="W57" s="28"/>
      <c r="X57" s="22"/>
    </row>
    <row r="58" spans="1:24" ht="11.25">
      <c r="A58" s="6" t="s">
        <v>252</v>
      </c>
      <c r="B58" s="28"/>
      <c r="C58" s="28"/>
      <c r="D58" s="28"/>
      <c r="E58" s="22">
        <v>1341</v>
      </c>
      <c r="F58" s="28"/>
      <c r="G58" s="28"/>
      <c r="H58" s="28"/>
      <c r="I58" s="22">
        <v>769</v>
      </c>
      <c r="J58" s="28">
        <v>273</v>
      </c>
      <c r="K58" s="28">
        <v>200</v>
      </c>
      <c r="L58" s="28"/>
      <c r="M58" s="22">
        <v>1374</v>
      </c>
      <c r="N58" s="28"/>
      <c r="O58" s="28"/>
      <c r="P58" s="28"/>
      <c r="Q58" s="22">
        <v>2671</v>
      </c>
      <c r="R58" s="28"/>
      <c r="S58" s="28"/>
      <c r="T58" s="22">
        <v>5724</v>
      </c>
      <c r="U58" s="28">
        <v>1931</v>
      </c>
      <c r="V58" s="28">
        <v>1931</v>
      </c>
      <c r="W58" s="28">
        <v>1308</v>
      </c>
      <c r="X58" s="22">
        <v>2264</v>
      </c>
    </row>
    <row r="59" spans="1:24" ht="11.25">
      <c r="A59" s="6" t="s">
        <v>20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2"/>
      <c r="U59" s="28">
        <v>4084</v>
      </c>
      <c r="V59" s="28">
        <v>1895</v>
      </c>
      <c r="W59" s="28">
        <v>214</v>
      </c>
      <c r="X59" s="22"/>
    </row>
    <row r="60" spans="1:24" ht="11.25">
      <c r="A60" s="6" t="s">
        <v>259</v>
      </c>
      <c r="B60" s="28"/>
      <c r="C60" s="28"/>
      <c r="D60" s="28"/>
      <c r="E60" s="22"/>
      <c r="F60" s="28"/>
      <c r="G60" s="28"/>
      <c r="H60" s="28"/>
      <c r="I60" s="22">
        <v>447</v>
      </c>
      <c r="J60" s="28">
        <v>447</v>
      </c>
      <c r="K60" s="28">
        <v>447</v>
      </c>
      <c r="L60" s="28">
        <v>447</v>
      </c>
      <c r="M60" s="22"/>
      <c r="N60" s="28"/>
      <c r="O60" s="28"/>
      <c r="P60" s="28"/>
      <c r="Q60" s="22"/>
      <c r="R60" s="28"/>
      <c r="S60" s="28"/>
      <c r="T60" s="22"/>
      <c r="U60" s="28"/>
      <c r="V60" s="28"/>
      <c r="W60" s="28"/>
      <c r="X60" s="22"/>
    </row>
    <row r="61" spans="1:24" ht="11.25">
      <c r="A61" s="6" t="s">
        <v>21</v>
      </c>
      <c r="B61" s="28"/>
      <c r="C61" s="28"/>
      <c r="D61" s="28"/>
      <c r="E61" s="22"/>
      <c r="F61" s="28"/>
      <c r="G61" s="28"/>
      <c r="H61" s="28"/>
      <c r="I61" s="22">
        <v>128</v>
      </c>
      <c r="J61" s="28">
        <v>128</v>
      </c>
      <c r="K61" s="28">
        <v>128</v>
      </c>
      <c r="L61" s="28">
        <v>128</v>
      </c>
      <c r="M61" s="22"/>
      <c r="N61" s="28"/>
      <c r="O61" s="28"/>
      <c r="P61" s="28"/>
      <c r="Q61" s="22"/>
      <c r="R61" s="28"/>
      <c r="S61" s="28"/>
      <c r="T61" s="22"/>
      <c r="U61" s="28"/>
      <c r="V61" s="28"/>
      <c r="W61" s="28"/>
      <c r="X61" s="22"/>
    </row>
    <row r="62" spans="1:24" ht="11.25">
      <c r="A62" s="6" t="s">
        <v>258</v>
      </c>
      <c r="B62" s="28"/>
      <c r="C62" s="28"/>
      <c r="D62" s="28"/>
      <c r="E62" s="22"/>
      <c r="F62" s="28"/>
      <c r="G62" s="28"/>
      <c r="H62" s="28"/>
      <c r="I62" s="22">
        <v>650</v>
      </c>
      <c r="J62" s="28">
        <v>447</v>
      </c>
      <c r="K62" s="28">
        <v>302</v>
      </c>
      <c r="L62" s="28">
        <v>118</v>
      </c>
      <c r="M62" s="22"/>
      <c r="N62" s="28"/>
      <c r="O62" s="28"/>
      <c r="P62" s="28"/>
      <c r="Q62" s="22"/>
      <c r="R62" s="28"/>
      <c r="S62" s="28"/>
      <c r="T62" s="22"/>
      <c r="U62" s="28"/>
      <c r="V62" s="28"/>
      <c r="W62" s="28"/>
      <c r="X62" s="22"/>
    </row>
    <row r="63" spans="1:24" ht="11.25">
      <c r="A63" s="6" t="s">
        <v>260</v>
      </c>
      <c r="B63" s="28"/>
      <c r="C63" s="28"/>
      <c r="D63" s="28"/>
      <c r="E63" s="22"/>
      <c r="F63" s="28"/>
      <c r="G63" s="28"/>
      <c r="H63" s="28"/>
      <c r="I63" s="22"/>
      <c r="J63" s="28"/>
      <c r="K63" s="28"/>
      <c r="L63" s="28"/>
      <c r="M63" s="22">
        <v>1771</v>
      </c>
      <c r="N63" s="28">
        <v>1771</v>
      </c>
      <c r="O63" s="28">
        <v>1771</v>
      </c>
      <c r="P63" s="28">
        <v>577</v>
      </c>
      <c r="Q63" s="22"/>
      <c r="R63" s="28"/>
      <c r="S63" s="28"/>
      <c r="T63" s="22"/>
      <c r="U63" s="28"/>
      <c r="V63" s="28"/>
      <c r="W63" s="28"/>
      <c r="X63" s="22"/>
    </row>
    <row r="64" spans="1:24" ht="11.25">
      <c r="A64" s="6" t="s">
        <v>266</v>
      </c>
      <c r="B64" s="28">
        <v>3661</v>
      </c>
      <c r="C64" s="28">
        <v>121</v>
      </c>
      <c r="D64" s="28"/>
      <c r="E64" s="22">
        <v>3976</v>
      </c>
      <c r="F64" s="28">
        <v>1246</v>
      </c>
      <c r="G64" s="28">
        <v>324</v>
      </c>
      <c r="H64" s="28">
        <v>324</v>
      </c>
      <c r="I64" s="22">
        <v>7903</v>
      </c>
      <c r="J64" s="28">
        <v>4580</v>
      </c>
      <c r="K64" s="28">
        <v>5363</v>
      </c>
      <c r="L64" s="28">
        <v>3214</v>
      </c>
      <c r="M64" s="22">
        <v>7023</v>
      </c>
      <c r="N64" s="28">
        <v>6121</v>
      </c>
      <c r="O64" s="28">
        <v>5775</v>
      </c>
      <c r="P64" s="28">
        <v>577</v>
      </c>
      <c r="Q64" s="22">
        <v>8878</v>
      </c>
      <c r="R64" s="28">
        <v>1801</v>
      </c>
      <c r="S64" s="28">
        <v>1734</v>
      </c>
      <c r="T64" s="22">
        <v>21550</v>
      </c>
      <c r="U64" s="28">
        <v>13981</v>
      </c>
      <c r="V64" s="28">
        <v>4769</v>
      </c>
      <c r="W64" s="28">
        <v>1523</v>
      </c>
      <c r="X64" s="22">
        <v>7169</v>
      </c>
    </row>
    <row r="65" spans="1:24" ht="11.25">
      <c r="A65" s="7" t="s">
        <v>267</v>
      </c>
      <c r="B65" s="28">
        <v>40498</v>
      </c>
      <c r="C65" s="28">
        <v>30856</v>
      </c>
      <c r="D65" s="28">
        <v>18656</v>
      </c>
      <c r="E65" s="22">
        <v>45025</v>
      </c>
      <c r="F65" s="28">
        <v>31335</v>
      </c>
      <c r="G65" s="28">
        <v>22769</v>
      </c>
      <c r="H65" s="28">
        <v>16250</v>
      </c>
      <c r="I65" s="22">
        <v>46183</v>
      </c>
      <c r="J65" s="28">
        <v>41387</v>
      </c>
      <c r="K65" s="28">
        <v>33270</v>
      </c>
      <c r="L65" s="28">
        <v>27304</v>
      </c>
      <c r="M65" s="22">
        <v>42299</v>
      </c>
      <c r="N65" s="28">
        <v>28976</v>
      </c>
      <c r="O65" s="28">
        <v>17641</v>
      </c>
      <c r="P65" s="28">
        <v>11363</v>
      </c>
      <c r="Q65" s="22">
        <v>20628</v>
      </c>
      <c r="R65" s="28">
        <v>20400</v>
      </c>
      <c r="S65" s="28">
        <v>10812</v>
      </c>
      <c r="T65" s="22">
        <v>30937</v>
      </c>
      <c r="U65" s="28">
        <v>29284</v>
      </c>
      <c r="V65" s="28">
        <v>25588</v>
      </c>
      <c r="W65" s="28">
        <v>17272</v>
      </c>
      <c r="X65" s="22">
        <v>38815</v>
      </c>
    </row>
    <row r="66" spans="1:24" ht="11.25">
      <c r="A66" s="7" t="s">
        <v>270</v>
      </c>
      <c r="B66" s="28">
        <v>17107</v>
      </c>
      <c r="C66" s="28">
        <v>13134</v>
      </c>
      <c r="D66" s="28">
        <v>8158</v>
      </c>
      <c r="E66" s="22">
        <v>20609</v>
      </c>
      <c r="F66" s="28">
        <v>15847</v>
      </c>
      <c r="G66" s="28">
        <v>11212</v>
      </c>
      <c r="H66" s="28">
        <v>7719</v>
      </c>
      <c r="I66" s="22">
        <v>20489</v>
      </c>
      <c r="J66" s="28">
        <v>18640</v>
      </c>
      <c r="K66" s="28">
        <v>15507</v>
      </c>
      <c r="L66" s="28">
        <v>12496</v>
      </c>
      <c r="M66" s="22">
        <v>20040</v>
      </c>
      <c r="N66" s="28">
        <v>14513</v>
      </c>
      <c r="O66" s="28">
        <v>7718</v>
      </c>
      <c r="P66" s="28">
        <v>5366</v>
      </c>
      <c r="Q66" s="22">
        <v>11631</v>
      </c>
      <c r="R66" s="28">
        <v>9423</v>
      </c>
      <c r="S66" s="28">
        <v>4983</v>
      </c>
      <c r="T66" s="22">
        <v>18934</v>
      </c>
      <c r="U66" s="28">
        <v>18355</v>
      </c>
      <c r="V66" s="28">
        <v>16948</v>
      </c>
      <c r="W66" s="28">
        <v>7515</v>
      </c>
      <c r="X66" s="22">
        <v>15193</v>
      </c>
    </row>
    <row r="67" spans="1:24" ht="11.25">
      <c r="A67" s="7" t="s">
        <v>22</v>
      </c>
      <c r="B67" s="28">
        <v>23391</v>
      </c>
      <c r="C67" s="28">
        <v>17722</v>
      </c>
      <c r="D67" s="28">
        <v>10498</v>
      </c>
      <c r="E67" s="22">
        <v>24415</v>
      </c>
      <c r="F67" s="28">
        <v>15488</v>
      </c>
      <c r="G67" s="28">
        <v>11556</v>
      </c>
      <c r="H67" s="28">
        <v>8531</v>
      </c>
      <c r="I67" s="22">
        <v>25694</v>
      </c>
      <c r="J67" s="28">
        <v>22746</v>
      </c>
      <c r="K67" s="28">
        <v>17763</v>
      </c>
      <c r="L67" s="28">
        <v>14808</v>
      </c>
      <c r="M67" s="22"/>
      <c r="N67" s="28"/>
      <c r="O67" s="28"/>
      <c r="P67" s="28"/>
      <c r="Q67" s="22"/>
      <c r="R67" s="28"/>
      <c r="S67" s="28"/>
      <c r="T67" s="22"/>
      <c r="U67" s="28"/>
      <c r="V67" s="28"/>
      <c r="W67" s="28"/>
      <c r="X67" s="22"/>
    </row>
    <row r="68" spans="1:24" ht="11.25">
      <c r="A68" s="7" t="s">
        <v>23</v>
      </c>
      <c r="B68" s="28">
        <v>67</v>
      </c>
      <c r="C68" s="28">
        <v>44</v>
      </c>
      <c r="D68" s="28">
        <v>8</v>
      </c>
      <c r="E68" s="22">
        <v>215</v>
      </c>
      <c r="F68" s="28">
        <v>47</v>
      </c>
      <c r="G68" s="28">
        <v>32</v>
      </c>
      <c r="H68" s="28">
        <v>16</v>
      </c>
      <c r="I68" s="22">
        <v>86</v>
      </c>
      <c r="J68" s="28">
        <v>74</v>
      </c>
      <c r="K68" s="28">
        <v>44</v>
      </c>
      <c r="L68" s="28">
        <v>22</v>
      </c>
      <c r="M68" s="22">
        <v>61</v>
      </c>
      <c r="N68" s="28">
        <v>47</v>
      </c>
      <c r="O68" s="28">
        <v>21</v>
      </c>
      <c r="P68" s="28">
        <v>-57</v>
      </c>
      <c r="Q68" s="22">
        <v>199</v>
      </c>
      <c r="R68" s="28">
        <v>165</v>
      </c>
      <c r="S68" s="28">
        <v>129</v>
      </c>
      <c r="T68" s="22">
        <v>276</v>
      </c>
      <c r="U68" s="28">
        <v>445</v>
      </c>
      <c r="V68" s="28">
        <v>353</v>
      </c>
      <c r="W68" s="28">
        <v>167</v>
      </c>
      <c r="X68" s="22">
        <v>144</v>
      </c>
    </row>
    <row r="69" spans="1:24" ht="12" thickBot="1">
      <c r="A69" s="7" t="s">
        <v>271</v>
      </c>
      <c r="B69" s="28">
        <v>23323</v>
      </c>
      <c r="C69" s="28">
        <v>17678</v>
      </c>
      <c r="D69" s="28">
        <v>10489</v>
      </c>
      <c r="E69" s="22">
        <v>24199</v>
      </c>
      <c r="F69" s="28">
        <v>15440</v>
      </c>
      <c r="G69" s="28">
        <v>11523</v>
      </c>
      <c r="H69" s="28">
        <v>8514</v>
      </c>
      <c r="I69" s="22">
        <v>25608</v>
      </c>
      <c r="J69" s="28">
        <v>22672</v>
      </c>
      <c r="K69" s="28">
        <v>17718</v>
      </c>
      <c r="L69" s="28">
        <v>14785</v>
      </c>
      <c r="M69" s="22">
        <v>22197</v>
      </c>
      <c r="N69" s="28">
        <v>14414</v>
      </c>
      <c r="O69" s="28">
        <v>9901</v>
      </c>
      <c r="P69" s="28">
        <v>6053</v>
      </c>
      <c r="Q69" s="22">
        <v>8797</v>
      </c>
      <c r="R69" s="28">
        <v>10811</v>
      </c>
      <c r="S69" s="28">
        <v>5699</v>
      </c>
      <c r="T69" s="22">
        <v>11726</v>
      </c>
      <c r="U69" s="28">
        <v>10483</v>
      </c>
      <c r="V69" s="28">
        <v>8285</v>
      </c>
      <c r="W69" s="28">
        <v>9588</v>
      </c>
      <c r="X69" s="22">
        <v>23477</v>
      </c>
    </row>
    <row r="70" spans="1:24" ht="12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2" ht="11.25">
      <c r="A72" s="20" t="s">
        <v>193</v>
      </c>
    </row>
    <row r="73" ht="11.25">
      <c r="A73" s="20" t="s">
        <v>194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T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0" width="17.83203125" style="0" customWidth="1"/>
  </cols>
  <sheetData>
    <row r="1" ht="12" thickBot="1"/>
    <row r="2" spans="1:20" ht="12" thickTop="1">
      <c r="A2" s="10" t="s">
        <v>189</v>
      </c>
      <c r="B2" s="14">
        <v>4151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2" thickBot="1">
      <c r="A3" s="11" t="s">
        <v>190</v>
      </c>
      <c r="B3" s="1" t="s">
        <v>191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thickTop="1">
      <c r="A4" s="10" t="s">
        <v>86</v>
      </c>
      <c r="B4" s="15" t="str">
        <f>HYPERLINK("http://www.kabupro.jp/mark/20130807/S000E5AN.htm","四半期報告書")</f>
        <v>四半期報告書</v>
      </c>
      <c r="C4" s="15" t="str">
        <f>HYPERLINK("http://www.kabupro.jp/mark/20130315/S000D20M.htm","有価証券報告書")</f>
        <v>有価証券報告書</v>
      </c>
      <c r="D4" s="15" t="str">
        <f>HYPERLINK("http://www.kabupro.jp/mark/20130807/S000E5AN.htm","四半期報告書")</f>
        <v>四半期報告書</v>
      </c>
      <c r="E4" s="15" t="str">
        <f>HYPERLINK("http://www.kabupro.jp/mark/20130315/S000D20M.htm","有価証券報告書")</f>
        <v>有価証券報告書</v>
      </c>
      <c r="F4" s="15" t="str">
        <f>HYPERLINK("http://www.kabupro.jp/mark/20111109/S0009N0K.htm","四半期報告書")</f>
        <v>四半期報告書</v>
      </c>
      <c r="G4" s="15" t="str">
        <f>HYPERLINK("http://www.kabupro.jp/mark/20120809/S000BNRW.htm","四半期報告書")</f>
        <v>四半期報告書</v>
      </c>
      <c r="H4" s="15" t="str">
        <f>HYPERLINK("http://www.kabupro.jp/mark/20110511/S00089G8.htm","四半期報告書")</f>
        <v>四半期報告書</v>
      </c>
      <c r="I4" s="15" t="str">
        <f>HYPERLINK("http://www.kabupro.jp/mark/20120316/S000AJ16.htm","有価証券報告書")</f>
        <v>有価証券報告書</v>
      </c>
      <c r="J4" s="15" t="str">
        <f>HYPERLINK("http://www.kabupro.jp/mark/20111109/S0009N0K.htm","四半期報告書")</f>
        <v>四半期報告書</v>
      </c>
      <c r="K4" s="15" t="str">
        <f>HYPERLINK("http://www.kabupro.jp/mark/20110809/S000925L.htm","四半期報告書")</f>
        <v>四半期報告書</v>
      </c>
      <c r="L4" s="15" t="str">
        <f>HYPERLINK("http://www.kabupro.jp/mark/20110511/S00089G8.htm","四半期報告書")</f>
        <v>四半期報告書</v>
      </c>
      <c r="M4" s="15" t="str">
        <f>HYPERLINK("http://www.kabupro.jp/mark/20110316/S0007YJ0.htm","有価証券報告書")</f>
        <v>有価証券報告書</v>
      </c>
      <c r="N4" s="15" t="str">
        <f>HYPERLINK("http://www.kabupro.jp/mark/20100810/S0006ID2.htm","四半期報告書")</f>
        <v>四半期報告書</v>
      </c>
      <c r="O4" s="15" t="str">
        <f>HYPERLINK("http://www.kabupro.jp/mark/20100514/S0005PIG.htm","四半期報告書")</f>
        <v>四半期報告書</v>
      </c>
      <c r="P4" s="15" t="str">
        <f>HYPERLINK("http://www.kabupro.jp/mark/20100318/S0005DXB.htm","有価証券報告書")</f>
        <v>有価証券報告書</v>
      </c>
      <c r="Q4" s="15" t="str">
        <f>HYPERLINK("http://www.kabupro.jp/mark/20090210/S0002E92.htm","四半期報告書")</f>
        <v>四半期報告書</v>
      </c>
      <c r="R4" s="15" t="str">
        <f>HYPERLINK("http://www.kabupro.jp/mark/20081111/S0001Q61.htm","四半期報告書")</f>
        <v>四半期報告書</v>
      </c>
      <c r="S4" s="15" t="str">
        <f>HYPERLINK("http://www.kabupro.jp/mark/20090810/S0003UQV.htm","四半期報告書")</f>
        <v>四半期報告書</v>
      </c>
      <c r="T4" s="15" t="str">
        <f>HYPERLINK("http://www.kabupro.jp/mark/20090625/S0003E0K.htm","有価証券報告書")</f>
        <v>有価証券報告書</v>
      </c>
    </row>
    <row r="5" spans="1:20" ht="12" thickBot="1">
      <c r="A5" s="11" t="s">
        <v>87</v>
      </c>
      <c r="B5" s="1" t="s">
        <v>276</v>
      </c>
      <c r="C5" s="1" t="s">
        <v>93</v>
      </c>
      <c r="D5" s="1" t="s">
        <v>276</v>
      </c>
      <c r="E5" s="1" t="s">
        <v>93</v>
      </c>
      <c r="F5" s="1" t="s">
        <v>286</v>
      </c>
      <c r="G5" s="1" t="s">
        <v>282</v>
      </c>
      <c r="H5" s="1" t="s">
        <v>290</v>
      </c>
      <c r="I5" s="1" t="s">
        <v>97</v>
      </c>
      <c r="J5" s="1" t="s">
        <v>286</v>
      </c>
      <c r="K5" s="1" t="s">
        <v>288</v>
      </c>
      <c r="L5" s="1" t="s">
        <v>290</v>
      </c>
      <c r="M5" s="1" t="s">
        <v>99</v>
      </c>
      <c r="N5" s="1" t="s">
        <v>294</v>
      </c>
      <c r="O5" s="1" t="s">
        <v>296</v>
      </c>
      <c r="P5" s="1" t="s">
        <v>101</v>
      </c>
      <c r="Q5" s="1" t="s">
        <v>300</v>
      </c>
      <c r="R5" s="1" t="s">
        <v>302</v>
      </c>
      <c r="S5" s="1" t="s">
        <v>298</v>
      </c>
      <c r="T5" s="1" t="s">
        <v>103</v>
      </c>
    </row>
    <row r="6" spans="1:20" ht="12.75" thickBot="1" thickTop="1">
      <c r="A6" s="10" t="s">
        <v>88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thickTop="1">
      <c r="A7" s="12" t="s">
        <v>89</v>
      </c>
      <c r="B7" s="14" t="s">
        <v>38</v>
      </c>
      <c r="C7" s="16" t="s">
        <v>94</v>
      </c>
      <c r="D7" s="14" t="s">
        <v>38</v>
      </c>
      <c r="E7" s="16" t="s">
        <v>94</v>
      </c>
      <c r="F7" s="14" t="s">
        <v>38</v>
      </c>
      <c r="G7" s="14" t="s">
        <v>38</v>
      </c>
      <c r="H7" s="14" t="s">
        <v>38</v>
      </c>
      <c r="I7" s="16" t="s">
        <v>94</v>
      </c>
      <c r="J7" s="14" t="s">
        <v>38</v>
      </c>
      <c r="K7" s="14" t="s">
        <v>38</v>
      </c>
      <c r="L7" s="14" t="s">
        <v>38</v>
      </c>
      <c r="M7" s="16" t="s">
        <v>94</v>
      </c>
      <c r="N7" s="14" t="s">
        <v>38</v>
      </c>
      <c r="O7" s="14" t="s">
        <v>38</v>
      </c>
      <c r="P7" s="16" t="s">
        <v>94</v>
      </c>
      <c r="Q7" s="14" t="s">
        <v>38</v>
      </c>
      <c r="R7" s="14" t="s">
        <v>38</v>
      </c>
      <c r="S7" s="14" t="s">
        <v>38</v>
      </c>
      <c r="T7" s="16" t="s">
        <v>94</v>
      </c>
    </row>
    <row r="8" spans="1:20" ht="11.25">
      <c r="A8" s="13" t="s">
        <v>90</v>
      </c>
      <c r="B8" s="1" t="s">
        <v>39</v>
      </c>
      <c r="C8" s="17" t="s">
        <v>195</v>
      </c>
      <c r="D8" s="1" t="s">
        <v>195</v>
      </c>
      <c r="E8" s="17" t="s">
        <v>196</v>
      </c>
      <c r="F8" s="1" t="s">
        <v>196</v>
      </c>
      <c r="G8" s="1" t="s">
        <v>196</v>
      </c>
      <c r="H8" s="1" t="s">
        <v>196</v>
      </c>
      <c r="I8" s="17" t="s">
        <v>197</v>
      </c>
      <c r="J8" s="1" t="s">
        <v>197</v>
      </c>
      <c r="K8" s="1" t="s">
        <v>197</v>
      </c>
      <c r="L8" s="1" t="s">
        <v>197</v>
      </c>
      <c r="M8" s="17" t="s">
        <v>198</v>
      </c>
      <c r="N8" s="1" t="s">
        <v>198</v>
      </c>
      <c r="O8" s="1" t="s">
        <v>198</v>
      </c>
      <c r="P8" s="17" t="s">
        <v>199</v>
      </c>
      <c r="Q8" s="1" t="s">
        <v>199</v>
      </c>
      <c r="R8" s="1" t="s">
        <v>199</v>
      </c>
      <c r="S8" s="1" t="s">
        <v>199</v>
      </c>
      <c r="T8" s="17" t="s">
        <v>200</v>
      </c>
    </row>
    <row r="9" spans="1:20" ht="11.25">
      <c r="A9" s="13" t="s">
        <v>91</v>
      </c>
      <c r="B9" s="1" t="s">
        <v>277</v>
      </c>
      <c r="C9" s="17" t="s">
        <v>95</v>
      </c>
      <c r="D9" s="1" t="s">
        <v>283</v>
      </c>
      <c r="E9" s="17" t="s">
        <v>96</v>
      </c>
      <c r="F9" s="1" t="s">
        <v>287</v>
      </c>
      <c r="G9" s="1" t="s">
        <v>289</v>
      </c>
      <c r="H9" s="1" t="s">
        <v>291</v>
      </c>
      <c r="I9" s="17" t="s">
        <v>98</v>
      </c>
      <c r="J9" s="1" t="s">
        <v>293</v>
      </c>
      <c r="K9" s="1" t="s">
        <v>295</v>
      </c>
      <c r="L9" s="1" t="s">
        <v>297</v>
      </c>
      <c r="M9" s="17" t="s">
        <v>100</v>
      </c>
      <c r="N9" s="1" t="s">
        <v>40</v>
      </c>
      <c r="O9" s="1" t="s">
        <v>299</v>
      </c>
      <c r="P9" s="17" t="s">
        <v>102</v>
      </c>
      <c r="Q9" s="1" t="s">
        <v>301</v>
      </c>
      <c r="R9" s="1" t="s">
        <v>303</v>
      </c>
      <c r="S9" s="1" t="s">
        <v>305</v>
      </c>
      <c r="T9" s="17" t="s">
        <v>104</v>
      </c>
    </row>
    <row r="10" spans="1:20" ht="12" thickBot="1">
      <c r="A10" s="13" t="s">
        <v>92</v>
      </c>
      <c r="B10" s="1" t="s">
        <v>106</v>
      </c>
      <c r="C10" s="17" t="s">
        <v>106</v>
      </c>
      <c r="D10" s="1" t="s">
        <v>106</v>
      </c>
      <c r="E10" s="17" t="s">
        <v>106</v>
      </c>
      <c r="F10" s="1" t="s">
        <v>106</v>
      </c>
      <c r="G10" s="1" t="s">
        <v>106</v>
      </c>
      <c r="H10" s="1" t="s">
        <v>106</v>
      </c>
      <c r="I10" s="17" t="s">
        <v>106</v>
      </c>
      <c r="J10" s="1" t="s">
        <v>106</v>
      </c>
      <c r="K10" s="1" t="s">
        <v>106</v>
      </c>
      <c r="L10" s="1" t="s">
        <v>106</v>
      </c>
      <c r="M10" s="17" t="s">
        <v>106</v>
      </c>
      <c r="N10" s="1" t="s">
        <v>106</v>
      </c>
      <c r="O10" s="1" t="s">
        <v>106</v>
      </c>
      <c r="P10" s="17" t="s">
        <v>106</v>
      </c>
      <c r="Q10" s="1" t="s">
        <v>106</v>
      </c>
      <c r="R10" s="1" t="s">
        <v>106</v>
      </c>
      <c r="S10" s="1" t="s">
        <v>106</v>
      </c>
      <c r="T10" s="17" t="s">
        <v>106</v>
      </c>
    </row>
    <row r="11" spans="1:20" ht="12" thickTop="1">
      <c r="A11" s="26" t="s">
        <v>267</v>
      </c>
      <c r="B11" s="27">
        <v>30856</v>
      </c>
      <c r="C11" s="21">
        <v>45025</v>
      </c>
      <c r="D11" s="27">
        <v>22769</v>
      </c>
      <c r="E11" s="21">
        <v>46183</v>
      </c>
      <c r="F11" s="27">
        <v>41387</v>
      </c>
      <c r="G11" s="27">
        <v>33270</v>
      </c>
      <c r="H11" s="27">
        <v>27304</v>
      </c>
      <c r="I11" s="21">
        <v>42299</v>
      </c>
      <c r="J11" s="27">
        <v>28976</v>
      </c>
      <c r="K11" s="27">
        <v>17641</v>
      </c>
      <c r="L11" s="27">
        <v>11363</v>
      </c>
      <c r="M11" s="21">
        <v>20628</v>
      </c>
      <c r="N11" s="27">
        <v>20400</v>
      </c>
      <c r="O11" s="27">
        <v>10812</v>
      </c>
      <c r="P11" s="21">
        <v>30937</v>
      </c>
      <c r="Q11" s="27">
        <v>29284</v>
      </c>
      <c r="R11" s="27">
        <v>25588</v>
      </c>
      <c r="S11" s="27">
        <v>17272</v>
      </c>
      <c r="T11" s="21">
        <v>38815</v>
      </c>
    </row>
    <row r="12" spans="1:20" ht="11.25">
      <c r="A12" s="6" t="s">
        <v>220</v>
      </c>
      <c r="B12" s="28">
        <v>9984</v>
      </c>
      <c r="C12" s="22">
        <v>20904</v>
      </c>
      <c r="D12" s="28">
        <v>9652</v>
      </c>
      <c r="E12" s="22">
        <v>22833</v>
      </c>
      <c r="F12" s="28">
        <v>16235</v>
      </c>
      <c r="G12" s="28">
        <v>10495</v>
      </c>
      <c r="H12" s="28">
        <v>5503</v>
      </c>
      <c r="I12" s="22">
        <v>22188</v>
      </c>
      <c r="J12" s="28">
        <v>16218</v>
      </c>
      <c r="K12" s="28">
        <v>10593</v>
      </c>
      <c r="L12" s="28">
        <v>4297</v>
      </c>
      <c r="M12" s="22">
        <v>17003</v>
      </c>
      <c r="N12" s="28">
        <v>8646</v>
      </c>
      <c r="O12" s="28">
        <v>4032</v>
      </c>
      <c r="P12" s="22">
        <v>18779</v>
      </c>
      <c r="Q12" s="28">
        <v>14376</v>
      </c>
      <c r="R12" s="28">
        <v>9640</v>
      </c>
      <c r="S12" s="28">
        <v>4306</v>
      </c>
      <c r="T12" s="22">
        <v>14346</v>
      </c>
    </row>
    <row r="13" spans="1:20" ht="11.25">
      <c r="A13" s="6" t="s">
        <v>252</v>
      </c>
      <c r="B13" s="28"/>
      <c r="C13" s="22">
        <v>1341</v>
      </c>
      <c r="D13" s="28"/>
      <c r="E13" s="22">
        <v>769</v>
      </c>
      <c r="F13" s="28">
        <v>273</v>
      </c>
      <c r="G13" s="28">
        <v>200</v>
      </c>
      <c r="H13" s="28"/>
      <c r="I13" s="22">
        <v>1374</v>
      </c>
      <c r="J13" s="28"/>
      <c r="K13" s="28"/>
      <c r="L13" s="28"/>
      <c r="M13" s="22">
        <v>2671</v>
      </c>
      <c r="N13" s="28"/>
      <c r="O13" s="28"/>
      <c r="P13" s="22">
        <v>5724</v>
      </c>
      <c r="Q13" s="28">
        <v>1931</v>
      </c>
      <c r="R13" s="28">
        <v>1931</v>
      </c>
      <c r="S13" s="28">
        <v>1308</v>
      </c>
      <c r="T13" s="22">
        <v>2264</v>
      </c>
    </row>
    <row r="14" spans="1:20" ht="11.25">
      <c r="A14" s="6" t="s">
        <v>225</v>
      </c>
      <c r="B14" s="28">
        <v>5749</v>
      </c>
      <c r="C14" s="22">
        <v>12026</v>
      </c>
      <c r="D14" s="28">
        <v>6070</v>
      </c>
      <c r="E14" s="22">
        <v>10713</v>
      </c>
      <c r="F14" s="28">
        <v>7845</v>
      </c>
      <c r="G14" s="28">
        <v>4951</v>
      </c>
      <c r="H14" s="28">
        <v>2490</v>
      </c>
      <c r="I14" s="22">
        <v>9928</v>
      </c>
      <c r="J14" s="28">
        <v>7434</v>
      </c>
      <c r="K14" s="28">
        <v>4945</v>
      </c>
      <c r="L14" s="28">
        <v>2372</v>
      </c>
      <c r="M14" s="22">
        <v>7181</v>
      </c>
      <c r="N14" s="28">
        <v>4761</v>
      </c>
      <c r="O14" s="28">
        <v>2393</v>
      </c>
      <c r="P14" s="22">
        <v>9859</v>
      </c>
      <c r="Q14" s="28">
        <v>7394</v>
      </c>
      <c r="R14" s="28">
        <v>4929</v>
      </c>
      <c r="S14" s="28">
        <v>2464</v>
      </c>
      <c r="T14" s="22"/>
    </row>
    <row r="15" spans="1:20" ht="11.25">
      <c r="A15" s="6" t="s">
        <v>41</v>
      </c>
      <c r="B15" s="28">
        <v>-331</v>
      </c>
      <c r="C15" s="22">
        <v>-1173</v>
      </c>
      <c r="D15" s="28">
        <v>-643</v>
      </c>
      <c r="E15" s="22">
        <v>-989</v>
      </c>
      <c r="F15" s="28">
        <v>-731</v>
      </c>
      <c r="G15" s="28">
        <v>-179</v>
      </c>
      <c r="H15" s="28">
        <v>-17</v>
      </c>
      <c r="I15" s="22">
        <v>-3137</v>
      </c>
      <c r="J15" s="28">
        <v>-3060</v>
      </c>
      <c r="K15" s="28">
        <v>-2821</v>
      </c>
      <c r="L15" s="28">
        <v>-825</v>
      </c>
      <c r="M15" s="22">
        <v>576</v>
      </c>
      <c r="N15" s="28">
        <v>449</v>
      </c>
      <c r="O15" s="28">
        <v>195</v>
      </c>
      <c r="P15" s="22">
        <v>214</v>
      </c>
      <c r="Q15" s="28">
        <v>83</v>
      </c>
      <c r="R15" s="28">
        <v>-384</v>
      </c>
      <c r="S15" s="28">
        <v>-589</v>
      </c>
      <c r="T15" s="22">
        <v>-1037</v>
      </c>
    </row>
    <row r="16" spans="1:20" ht="11.25">
      <c r="A16" s="6" t="s">
        <v>42</v>
      </c>
      <c r="B16" s="28">
        <v>-558</v>
      </c>
      <c r="C16" s="22">
        <v>-450</v>
      </c>
      <c r="D16" s="28">
        <v>-212</v>
      </c>
      <c r="E16" s="22">
        <v>-1869</v>
      </c>
      <c r="F16" s="28">
        <v>-1509</v>
      </c>
      <c r="G16" s="28">
        <v>-1136</v>
      </c>
      <c r="H16" s="28">
        <v>-775</v>
      </c>
      <c r="I16" s="22">
        <v>-251</v>
      </c>
      <c r="J16" s="28">
        <v>75</v>
      </c>
      <c r="K16" s="28">
        <v>439</v>
      </c>
      <c r="L16" s="28">
        <v>-391</v>
      </c>
      <c r="M16" s="22">
        <v>823</v>
      </c>
      <c r="N16" s="28">
        <v>402</v>
      </c>
      <c r="O16" s="28">
        <v>156</v>
      </c>
      <c r="P16" s="22">
        <v>-3670</v>
      </c>
      <c r="Q16" s="28">
        <v>-2555</v>
      </c>
      <c r="R16" s="28">
        <v>-1399</v>
      </c>
      <c r="S16" s="28">
        <v>-239</v>
      </c>
      <c r="T16" s="22">
        <v>-3337</v>
      </c>
    </row>
    <row r="17" spans="1:20" ht="11.25">
      <c r="A17" s="6" t="s">
        <v>43</v>
      </c>
      <c r="B17" s="28"/>
      <c r="C17" s="22"/>
      <c r="D17" s="28"/>
      <c r="E17" s="22"/>
      <c r="F17" s="28">
        <v>4280</v>
      </c>
      <c r="G17" s="28"/>
      <c r="H17" s="28">
        <v>4083</v>
      </c>
      <c r="I17" s="22">
        <v>-1122</v>
      </c>
      <c r="J17" s="28">
        <v>2820</v>
      </c>
      <c r="K17" s="28">
        <v>-1118</v>
      </c>
      <c r="L17" s="28">
        <v>2020</v>
      </c>
      <c r="M17" s="22">
        <v>-2891</v>
      </c>
      <c r="N17" s="28">
        <v>817</v>
      </c>
      <c r="O17" s="28">
        <v>-2632</v>
      </c>
      <c r="P17" s="22">
        <v>-113</v>
      </c>
      <c r="Q17" s="28">
        <v>-2940</v>
      </c>
      <c r="R17" s="28">
        <v>955</v>
      </c>
      <c r="S17" s="28">
        <v>-3168</v>
      </c>
      <c r="T17" s="22">
        <v>364</v>
      </c>
    </row>
    <row r="18" spans="1:20" ht="11.25">
      <c r="A18" s="6" t="s">
        <v>44</v>
      </c>
      <c r="B18" s="28"/>
      <c r="C18" s="22"/>
      <c r="D18" s="28"/>
      <c r="E18" s="22"/>
      <c r="F18" s="28"/>
      <c r="G18" s="28"/>
      <c r="H18" s="28"/>
      <c r="I18" s="22"/>
      <c r="J18" s="28">
        <v>92</v>
      </c>
      <c r="K18" s="28">
        <v>159</v>
      </c>
      <c r="L18" s="28">
        <v>-53</v>
      </c>
      <c r="M18" s="22">
        <v>501</v>
      </c>
      <c r="N18" s="28">
        <v>139</v>
      </c>
      <c r="O18" s="28">
        <v>-5</v>
      </c>
      <c r="P18" s="22">
        <v>-548</v>
      </c>
      <c r="Q18" s="28">
        <v>-438</v>
      </c>
      <c r="R18" s="28">
        <v>26</v>
      </c>
      <c r="S18" s="28">
        <v>28</v>
      </c>
      <c r="T18" s="22">
        <v>423</v>
      </c>
    </row>
    <row r="19" spans="1:20" ht="11.25">
      <c r="A19" s="6" t="s">
        <v>45</v>
      </c>
      <c r="B19" s="28">
        <v>-904</v>
      </c>
      <c r="C19" s="22">
        <v>-1598</v>
      </c>
      <c r="D19" s="28">
        <v>-727</v>
      </c>
      <c r="E19" s="22">
        <v>-1034</v>
      </c>
      <c r="F19" s="28">
        <v>-678</v>
      </c>
      <c r="G19" s="28">
        <v>-496</v>
      </c>
      <c r="H19" s="28">
        <v>-122</v>
      </c>
      <c r="I19" s="22">
        <v>-1207</v>
      </c>
      <c r="J19" s="28">
        <v>-855</v>
      </c>
      <c r="K19" s="28">
        <v>-706</v>
      </c>
      <c r="L19" s="28">
        <v>-146</v>
      </c>
      <c r="M19" s="22">
        <v>-1357</v>
      </c>
      <c r="N19" s="28">
        <v>-1375</v>
      </c>
      <c r="O19" s="28">
        <v>-1200</v>
      </c>
      <c r="P19" s="22">
        <v>-3083</v>
      </c>
      <c r="Q19" s="28">
        <v>-1510</v>
      </c>
      <c r="R19" s="28">
        <v>-1020</v>
      </c>
      <c r="S19" s="28">
        <v>-760</v>
      </c>
      <c r="T19" s="22">
        <v>-1803</v>
      </c>
    </row>
    <row r="20" spans="1:20" ht="11.25">
      <c r="A20" s="6" t="s">
        <v>235</v>
      </c>
      <c r="B20" s="28">
        <v>144</v>
      </c>
      <c r="C20" s="22">
        <v>205</v>
      </c>
      <c r="D20" s="28">
        <v>81</v>
      </c>
      <c r="E20" s="22">
        <v>135</v>
      </c>
      <c r="F20" s="28">
        <v>110</v>
      </c>
      <c r="G20" s="28">
        <v>77</v>
      </c>
      <c r="H20" s="28">
        <v>43</v>
      </c>
      <c r="I20" s="22">
        <v>199</v>
      </c>
      <c r="J20" s="28">
        <v>172</v>
      </c>
      <c r="K20" s="28">
        <v>122</v>
      </c>
      <c r="L20" s="28">
        <v>69</v>
      </c>
      <c r="M20" s="22">
        <v>244</v>
      </c>
      <c r="N20" s="28">
        <v>153</v>
      </c>
      <c r="O20" s="28">
        <v>83</v>
      </c>
      <c r="P20" s="22">
        <v>523</v>
      </c>
      <c r="Q20" s="28">
        <v>413</v>
      </c>
      <c r="R20" s="28">
        <v>300</v>
      </c>
      <c r="S20" s="28">
        <v>190</v>
      </c>
      <c r="T20" s="22">
        <v>327</v>
      </c>
    </row>
    <row r="21" spans="1:20" ht="11.25">
      <c r="A21" s="6" t="s">
        <v>46</v>
      </c>
      <c r="B21" s="28">
        <v>2075</v>
      </c>
      <c r="C21" s="22">
        <v>4861</v>
      </c>
      <c r="D21" s="28">
        <v>2549</v>
      </c>
      <c r="E21" s="22">
        <v>-199</v>
      </c>
      <c r="F21" s="28">
        <v>-189</v>
      </c>
      <c r="G21" s="28">
        <v>-141</v>
      </c>
      <c r="H21" s="28">
        <v>-166</v>
      </c>
      <c r="I21" s="22">
        <v>-1074</v>
      </c>
      <c r="J21" s="28">
        <v>-1150</v>
      </c>
      <c r="K21" s="28">
        <v>-626</v>
      </c>
      <c r="L21" s="28">
        <v>-337</v>
      </c>
      <c r="M21" s="22">
        <v>-1558</v>
      </c>
      <c r="N21" s="28">
        <v>-945</v>
      </c>
      <c r="O21" s="28">
        <v>-743</v>
      </c>
      <c r="P21" s="22">
        <v>-1211</v>
      </c>
      <c r="Q21" s="28">
        <v>-995</v>
      </c>
      <c r="R21" s="28">
        <v>-694</v>
      </c>
      <c r="S21" s="28">
        <v>-303</v>
      </c>
      <c r="T21" s="22">
        <v>-1125</v>
      </c>
    </row>
    <row r="22" spans="1:20" ht="11.25">
      <c r="A22" s="6" t="s">
        <v>47</v>
      </c>
      <c r="B22" s="28">
        <v>-937</v>
      </c>
      <c r="C22" s="22">
        <v>248</v>
      </c>
      <c r="D22" s="28">
        <v>77</v>
      </c>
      <c r="E22" s="22">
        <v>315</v>
      </c>
      <c r="F22" s="28">
        <v>221</v>
      </c>
      <c r="G22" s="28">
        <v>191</v>
      </c>
      <c r="H22" s="28">
        <v>123</v>
      </c>
      <c r="I22" s="22">
        <v>624</v>
      </c>
      <c r="J22" s="28">
        <v>460</v>
      </c>
      <c r="K22" s="28">
        <v>335</v>
      </c>
      <c r="L22" s="28">
        <v>67</v>
      </c>
      <c r="M22" s="22">
        <v>277</v>
      </c>
      <c r="N22" s="28">
        <v>96</v>
      </c>
      <c r="O22" s="28">
        <v>53</v>
      </c>
      <c r="P22" s="22">
        <v>1000</v>
      </c>
      <c r="Q22" s="28">
        <v>581</v>
      </c>
      <c r="R22" s="28">
        <v>458</v>
      </c>
      <c r="S22" s="28">
        <v>167</v>
      </c>
      <c r="T22" s="22">
        <v>-6916</v>
      </c>
    </row>
    <row r="23" spans="1:20" ht="11.25">
      <c r="A23" s="6" t="s">
        <v>48</v>
      </c>
      <c r="B23" s="28">
        <v>-662</v>
      </c>
      <c r="C23" s="22">
        <v>321</v>
      </c>
      <c r="D23" s="28">
        <v>316</v>
      </c>
      <c r="E23" s="22">
        <v>675</v>
      </c>
      <c r="F23" s="28">
        <v>-16</v>
      </c>
      <c r="G23" s="28">
        <v>-16</v>
      </c>
      <c r="H23" s="28">
        <v>-16</v>
      </c>
      <c r="I23" s="22">
        <v>-1726</v>
      </c>
      <c r="J23" s="28">
        <v>-18</v>
      </c>
      <c r="K23" s="28"/>
      <c r="L23" s="28">
        <v>0</v>
      </c>
      <c r="M23" s="22">
        <v>981</v>
      </c>
      <c r="N23" s="28"/>
      <c r="O23" s="28">
        <v>0</v>
      </c>
      <c r="P23" s="22">
        <v>-4694</v>
      </c>
      <c r="Q23" s="28"/>
      <c r="R23" s="28"/>
      <c r="S23" s="28">
        <v>0</v>
      </c>
      <c r="T23" s="22">
        <v>-59</v>
      </c>
    </row>
    <row r="24" spans="1:20" ht="11.25">
      <c r="A24" s="6" t="s">
        <v>49</v>
      </c>
      <c r="B24" s="28"/>
      <c r="C24" s="22">
        <v>1007</v>
      </c>
      <c r="D24" s="28"/>
      <c r="E24" s="22">
        <v>2374</v>
      </c>
      <c r="F24" s="28">
        <v>2011</v>
      </c>
      <c r="G24" s="28">
        <v>3043</v>
      </c>
      <c r="H24" s="28">
        <v>1546</v>
      </c>
      <c r="I24" s="22">
        <v>1473</v>
      </c>
      <c r="J24" s="28">
        <v>2833</v>
      </c>
      <c r="K24" s="28">
        <v>2588</v>
      </c>
      <c r="L24" s="28">
        <v>20</v>
      </c>
      <c r="M24" s="22">
        <v>537</v>
      </c>
      <c r="N24" s="28">
        <v>421</v>
      </c>
      <c r="O24" s="28">
        <v>354</v>
      </c>
      <c r="P24" s="22">
        <v>6634</v>
      </c>
      <c r="Q24" s="28">
        <v>5266</v>
      </c>
      <c r="R24" s="28"/>
      <c r="S24" s="28"/>
      <c r="T24" s="22"/>
    </row>
    <row r="25" spans="1:20" ht="11.25">
      <c r="A25" s="6" t="s">
        <v>50</v>
      </c>
      <c r="B25" s="28">
        <v>-2755</v>
      </c>
      <c r="C25" s="22">
        <v>0</v>
      </c>
      <c r="D25" s="28">
        <v>0</v>
      </c>
      <c r="E25" s="22">
        <v>-7217</v>
      </c>
      <c r="F25" s="28">
        <v>-7339</v>
      </c>
      <c r="G25" s="28">
        <v>-8320</v>
      </c>
      <c r="H25" s="28">
        <v>-8265</v>
      </c>
      <c r="I25" s="22"/>
      <c r="J25" s="28"/>
      <c r="K25" s="28"/>
      <c r="L25" s="28"/>
      <c r="M25" s="22"/>
      <c r="N25" s="28"/>
      <c r="O25" s="28"/>
      <c r="P25" s="22"/>
      <c r="Q25" s="28"/>
      <c r="R25" s="28"/>
      <c r="S25" s="28"/>
      <c r="T25" s="22"/>
    </row>
    <row r="26" spans="1:20" ht="11.25">
      <c r="A26" s="6" t="s">
        <v>51</v>
      </c>
      <c r="B26" s="28">
        <v>4552</v>
      </c>
      <c r="C26" s="22">
        <v>-708</v>
      </c>
      <c r="D26" s="28">
        <v>5441</v>
      </c>
      <c r="E26" s="22">
        <v>-4792</v>
      </c>
      <c r="F26" s="28">
        <v>7021</v>
      </c>
      <c r="G26" s="28">
        <v>-859</v>
      </c>
      <c r="H26" s="28">
        <v>-9752</v>
      </c>
      <c r="I26" s="22">
        <v>-2627</v>
      </c>
      <c r="J26" s="28">
        <v>9033</v>
      </c>
      <c r="K26" s="28">
        <v>4100</v>
      </c>
      <c r="L26" s="28">
        <v>4742</v>
      </c>
      <c r="M26" s="22">
        <v>-9813</v>
      </c>
      <c r="N26" s="28">
        <v>2710</v>
      </c>
      <c r="O26" s="28">
        <v>-258</v>
      </c>
      <c r="P26" s="22">
        <v>14456</v>
      </c>
      <c r="Q26" s="28">
        <v>-8358</v>
      </c>
      <c r="R26" s="28">
        <v>-1081</v>
      </c>
      <c r="S26" s="28">
        <v>1372</v>
      </c>
      <c r="T26" s="22">
        <v>1770</v>
      </c>
    </row>
    <row r="27" spans="1:20" ht="11.25">
      <c r="A27" s="6" t="s">
        <v>52</v>
      </c>
      <c r="B27" s="28">
        <v>-5671</v>
      </c>
      <c r="C27" s="22">
        <v>-2647</v>
      </c>
      <c r="D27" s="28">
        <v>-2706</v>
      </c>
      <c r="E27" s="22">
        <v>-6429</v>
      </c>
      <c r="F27" s="28">
        <v>-4972</v>
      </c>
      <c r="G27" s="28">
        <v>-2714</v>
      </c>
      <c r="H27" s="28">
        <v>-2228</v>
      </c>
      <c r="I27" s="22">
        <v>476</v>
      </c>
      <c r="J27" s="28">
        <v>-2565</v>
      </c>
      <c r="K27" s="28">
        <v>-1194</v>
      </c>
      <c r="L27" s="28">
        <v>-2286</v>
      </c>
      <c r="M27" s="22">
        <v>4588</v>
      </c>
      <c r="N27" s="28">
        <v>3745</v>
      </c>
      <c r="O27" s="28">
        <v>3487</v>
      </c>
      <c r="P27" s="22">
        <v>-5148</v>
      </c>
      <c r="Q27" s="28">
        <v>-5843</v>
      </c>
      <c r="R27" s="28">
        <v>-3601</v>
      </c>
      <c r="S27" s="28">
        <v>-441</v>
      </c>
      <c r="T27" s="22">
        <v>-2146</v>
      </c>
    </row>
    <row r="28" spans="1:20" ht="11.25">
      <c r="A28" s="6" t="s">
        <v>53</v>
      </c>
      <c r="B28" s="28">
        <v>-4398</v>
      </c>
      <c r="C28" s="22">
        <v>-2522</v>
      </c>
      <c r="D28" s="28">
        <v>-4265</v>
      </c>
      <c r="E28" s="22">
        <v>-1656</v>
      </c>
      <c r="F28" s="28">
        <v>-7424</v>
      </c>
      <c r="G28" s="28">
        <v>-9379</v>
      </c>
      <c r="H28" s="28">
        <v>-3515</v>
      </c>
      <c r="I28" s="22">
        <v>1955</v>
      </c>
      <c r="J28" s="28">
        <v>-3333</v>
      </c>
      <c r="K28" s="28">
        <v>-2020</v>
      </c>
      <c r="L28" s="28">
        <v>-5901</v>
      </c>
      <c r="M28" s="22">
        <v>6187</v>
      </c>
      <c r="N28" s="28">
        <v>-2477</v>
      </c>
      <c r="O28" s="28">
        <v>-2055</v>
      </c>
      <c r="P28" s="22">
        <v>-10856</v>
      </c>
      <c r="Q28" s="28">
        <v>4605</v>
      </c>
      <c r="R28" s="28">
        <v>6599</v>
      </c>
      <c r="S28" s="28">
        <v>4127</v>
      </c>
      <c r="T28" s="22">
        <v>-5681</v>
      </c>
    </row>
    <row r="29" spans="1:20" ht="11.25">
      <c r="A29" s="6" t="s">
        <v>118</v>
      </c>
      <c r="B29" s="28">
        <v>-708</v>
      </c>
      <c r="C29" s="22">
        <v>-3486</v>
      </c>
      <c r="D29" s="28">
        <v>517</v>
      </c>
      <c r="E29" s="22">
        <v>8617</v>
      </c>
      <c r="F29" s="28">
        <v>712</v>
      </c>
      <c r="G29" s="28">
        <v>8596</v>
      </c>
      <c r="H29" s="28">
        <v>5090</v>
      </c>
      <c r="I29" s="22">
        <v>6516</v>
      </c>
      <c r="J29" s="28">
        <v>-148</v>
      </c>
      <c r="K29" s="28">
        <v>1884</v>
      </c>
      <c r="L29" s="28">
        <v>-1859</v>
      </c>
      <c r="M29" s="22">
        <v>-1968</v>
      </c>
      <c r="N29" s="28">
        <v>-1754</v>
      </c>
      <c r="O29" s="28">
        <v>-780</v>
      </c>
      <c r="P29" s="22">
        <v>-1251</v>
      </c>
      <c r="Q29" s="28">
        <v>1917</v>
      </c>
      <c r="R29" s="28">
        <v>-6978</v>
      </c>
      <c r="S29" s="28">
        <v>-1669</v>
      </c>
      <c r="T29" s="22">
        <v>4503</v>
      </c>
    </row>
    <row r="30" spans="1:20" ht="11.25">
      <c r="A30" s="6" t="s">
        <v>54</v>
      </c>
      <c r="B30" s="28">
        <v>36434</v>
      </c>
      <c r="C30" s="22">
        <v>73354</v>
      </c>
      <c r="D30" s="28">
        <v>38921</v>
      </c>
      <c r="E30" s="22">
        <v>68431</v>
      </c>
      <c r="F30" s="28">
        <v>57237</v>
      </c>
      <c r="G30" s="28">
        <v>37583</v>
      </c>
      <c r="H30" s="28">
        <v>21324</v>
      </c>
      <c r="I30" s="22">
        <v>75890</v>
      </c>
      <c r="J30" s="28">
        <v>56984</v>
      </c>
      <c r="K30" s="28">
        <v>34322</v>
      </c>
      <c r="L30" s="28">
        <v>13152</v>
      </c>
      <c r="M30" s="22">
        <v>44612</v>
      </c>
      <c r="N30" s="28">
        <v>36191</v>
      </c>
      <c r="O30" s="28">
        <v>13893</v>
      </c>
      <c r="P30" s="22">
        <v>57551</v>
      </c>
      <c r="Q30" s="28">
        <v>43211</v>
      </c>
      <c r="R30" s="28">
        <v>35268</v>
      </c>
      <c r="S30" s="28">
        <v>24067</v>
      </c>
      <c r="T30" s="22">
        <v>40712</v>
      </c>
    </row>
    <row r="31" spans="1:20" ht="11.25">
      <c r="A31" s="6" t="s">
        <v>55</v>
      </c>
      <c r="B31" s="28">
        <v>1024</v>
      </c>
      <c r="C31" s="22">
        <v>1844</v>
      </c>
      <c r="D31" s="28">
        <v>792</v>
      </c>
      <c r="E31" s="22">
        <v>1396</v>
      </c>
      <c r="F31" s="28">
        <v>1071</v>
      </c>
      <c r="G31" s="28">
        <v>889</v>
      </c>
      <c r="H31" s="28">
        <v>515</v>
      </c>
      <c r="I31" s="22">
        <v>2114</v>
      </c>
      <c r="J31" s="28">
        <v>1762</v>
      </c>
      <c r="K31" s="28">
        <v>1463</v>
      </c>
      <c r="L31" s="28">
        <v>903</v>
      </c>
      <c r="M31" s="22">
        <v>1535</v>
      </c>
      <c r="N31" s="28">
        <v>1543</v>
      </c>
      <c r="O31" s="28">
        <v>1210</v>
      </c>
      <c r="P31" s="22">
        <v>4050</v>
      </c>
      <c r="Q31" s="28">
        <v>1813</v>
      </c>
      <c r="R31" s="28">
        <v>1329</v>
      </c>
      <c r="S31" s="28">
        <v>1119</v>
      </c>
      <c r="T31" s="22">
        <v>2593</v>
      </c>
    </row>
    <row r="32" spans="1:20" ht="11.25">
      <c r="A32" s="6" t="s">
        <v>56</v>
      </c>
      <c r="B32" s="28">
        <v>-188</v>
      </c>
      <c r="C32" s="22">
        <v>-122</v>
      </c>
      <c r="D32" s="28">
        <v>-76</v>
      </c>
      <c r="E32" s="22">
        <v>-133</v>
      </c>
      <c r="F32" s="28">
        <v>-101</v>
      </c>
      <c r="G32" s="28">
        <v>-73</v>
      </c>
      <c r="H32" s="28">
        <v>-38</v>
      </c>
      <c r="I32" s="22">
        <v>-204</v>
      </c>
      <c r="J32" s="28">
        <v>-164</v>
      </c>
      <c r="K32" s="28">
        <v>-124</v>
      </c>
      <c r="L32" s="28">
        <v>-61</v>
      </c>
      <c r="M32" s="22">
        <v>-258</v>
      </c>
      <c r="N32" s="28">
        <v>-150</v>
      </c>
      <c r="O32" s="28">
        <v>-102</v>
      </c>
      <c r="P32" s="22">
        <v>-495</v>
      </c>
      <c r="Q32" s="28">
        <v>-397</v>
      </c>
      <c r="R32" s="28">
        <v>-257</v>
      </c>
      <c r="S32" s="28">
        <v>-185</v>
      </c>
      <c r="T32" s="22">
        <v>-306</v>
      </c>
    </row>
    <row r="33" spans="1:20" ht="11.25">
      <c r="A33" s="6" t="s">
        <v>57</v>
      </c>
      <c r="B33" s="28">
        <v>-16594</v>
      </c>
      <c r="C33" s="22">
        <v>-15942</v>
      </c>
      <c r="D33" s="28">
        <v>-7670</v>
      </c>
      <c r="E33" s="22">
        <v>-29061</v>
      </c>
      <c r="F33" s="28">
        <v>-28892</v>
      </c>
      <c r="G33" s="28">
        <v>-19897</v>
      </c>
      <c r="H33" s="28">
        <v>-19364</v>
      </c>
      <c r="I33" s="22">
        <v>-13610</v>
      </c>
      <c r="J33" s="28">
        <v>-12988</v>
      </c>
      <c r="K33" s="28">
        <v>-7404</v>
      </c>
      <c r="L33" s="28">
        <v>-6965</v>
      </c>
      <c r="M33" s="22">
        <v>-21685</v>
      </c>
      <c r="N33" s="28">
        <v>-12531</v>
      </c>
      <c r="O33" s="28">
        <v>-12762</v>
      </c>
      <c r="P33" s="22">
        <v>-20037</v>
      </c>
      <c r="Q33" s="28">
        <v>-19149</v>
      </c>
      <c r="R33" s="28">
        <v>-12544</v>
      </c>
      <c r="S33" s="28">
        <v>-10692</v>
      </c>
      <c r="T33" s="22">
        <v>-12285</v>
      </c>
    </row>
    <row r="34" spans="1:20" ht="12" thickBot="1">
      <c r="A34" s="5" t="s">
        <v>58</v>
      </c>
      <c r="B34" s="29">
        <v>20675</v>
      </c>
      <c r="C34" s="23">
        <v>59134</v>
      </c>
      <c r="D34" s="29">
        <v>31966</v>
      </c>
      <c r="E34" s="23">
        <v>40634</v>
      </c>
      <c r="F34" s="29">
        <v>29314</v>
      </c>
      <c r="G34" s="29">
        <v>18502</v>
      </c>
      <c r="H34" s="29">
        <v>2436</v>
      </c>
      <c r="I34" s="23">
        <v>64189</v>
      </c>
      <c r="J34" s="29">
        <v>45594</v>
      </c>
      <c r="K34" s="29">
        <v>28255</v>
      </c>
      <c r="L34" s="29">
        <v>7029</v>
      </c>
      <c r="M34" s="23">
        <v>24203</v>
      </c>
      <c r="N34" s="29">
        <v>25052</v>
      </c>
      <c r="O34" s="29">
        <v>2238</v>
      </c>
      <c r="P34" s="23">
        <v>41069</v>
      </c>
      <c r="Q34" s="29">
        <v>25477</v>
      </c>
      <c r="R34" s="29">
        <v>23796</v>
      </c>
      <c r="S34" s="29">
        <v>14309</v>
      </c>
      <c r="T34" s="23">
        <v>30713</v>
      </c>
    </row>
    <row r="35" spans="1:20" ht="12" thickTop="1">
      <c r="A35" s="6" t="s">
        <v>59</v>
      </c>
      <c r="B35" s="28">
        <v>-10794</v>
      </c>
      <c r="C35" s="22">
        <v>-17587</v>
      </c>
      <c r="D35" s="28">
        <v>-7321</v>
      </c>
      <c r="E35" s="22">
        <v>-16381</v>
      </c>
      <c r="F35" s="28">
        <v>-11481</v>
      </c>
      <c r="G35" s="28">
        <v>-7742</v>
      </c>
      <c r="H35" s="28">
        <v>-4935</v>
      </c>
      <c r="I35" s="22">
        <v>-28001</v>
      </c>
      <c r="J35" s="28">
        <v>-22447</v>
      </c>
      <c r="K35" s="28">
        <v>-15156</v>
      </c>
      <c r="L35" s="28">
        <v>-9519</v>
      </c>
      <c r="M35" s="22">
        <v>-19777</v>
      </c>
      <c r="N35" s="28">
        <v>-13044</v>
      </c>
      <c r="O35" s="28">
        <v>-3930</v>
      </c>
      <c r="P35" s="22">
        <v>-18230</v>
      </c>
      <c r="Q35" s="28">
        <v>-13305</v>
      </c>
      <c r="R35" s="28">
        <v>-8404</v>
      </c>
      <c r="S35" s="28">
        <v>-4196</v>
      </c>
      <c r="T35" s="22">
        <v>-14401</v>
      </c>
    </row>
    <row r="36" spans="1:20" ht="11.25">
      <c r="A36" s="6" t="s">
        <v>60</v>
      </c>
      <c r="B36" s="28">
        <v>1651</v>
      </c>
      <c r="C36" s="22">
        <v>446</v>
      </c>
      <c r="D36" s="28">
        <v>343</v>
      </c>
      <c r="E36" s="22">
        <v>198</v>
      </c>
      <c r="F36" s="28">
        <v>170</v>
      </c>
      <c r="G36" s="28">
        <v>153</v>
      </c>
      <c r="H36" s="28">
        <v>18</v>
      </c>
      <c r="I36" s="22">
        <v>1148</v>
      </c>
      <c r="J36" s="28">
        <v>1125</v>
      </c>
      <c r="K36" s="28">
        <v>1054</v>
      </c>
      <c r="L36" s="28">
        <v>19</v>
      </c>
      <c r="M36" s="22">
        <v>2283</v>
      </c>
      <c r="N36" s="28">
        <v>65</v>
      </c>
      <c r="O36" s="28">
        <v>13</v>
      </c>
      <c r="P36" s="22">
        <v>338</v>
      </c>
      <c r="Q36" s="28">
        <v>131</v>
      </c>
      <c r="R36" s="28">
        <v>39</v>
      </c>
      <c r="S36" s="28">
        <v>7</v>
      </c>
      <c r="T36" s="22">
        <v>7297</v>
      </c>
    </row>
    <row r="37" spans="1:20" ht="11.25">
      <c r="A37" s="6" t="s">
        <v>61</v>
      </c>
      <c r="B37" s="28">
        <v>-12755</v>
      </c>
      <c r="C37" s="22">
        <v>-9339</v>
      </c>
      <c r="D37" s="28">
        <v>-7131</v>
      </c>
      <c r="E37" s="22">
        <v>-1108</v>
      </c>
      <c r="F37" s="28">
        <v>-1101</v>
      </c>
      <c r="G37" s="28">
        <v>-1095</v>
      </c>
      <c r="H37" s="28"/>
      <c r="I37" s="22">
        <v>-7471</v>
      </c>
      <c r="J37" s="28">
        <v>-7515</v>
      </c>
      <c r="K37" s="28">
        <v>-7509</v>
      </c>
      <c r="L37" s="28"/>
      <c r="M37" s="22"/>
      <c r="N37" s="28"/>
      <c r="O37" s="28"/>
      <c r="P37" s="22"/>
      <c r="Q37" s="28"/>
      <c r="R37" s="28"/>
      <c r="S37" s="28"/>
      <c r="T37" s="22"/>
    </row>
    <row r="38" spans="1:20" ht="11.25">
      <c r="A38" s="6" t="s">
        <v>62</v>
      </c>
      <c r="B38" s="28">
        <v>-1950</v>
      </c>
      <c r="C38" s="22">
        <v>-6460</v>
      </c>
      <c r="D38" s="28">
        <v>-3508</v>
      </c>
      <c r="E38" s="22">
        <v>-1516</v>
      </c>
      <c r="F38" s="28">
        <v>-1514</v>
      </c>
      <c r="G38" s="28">
        <v>-1513</v>
      </c>
      <c r="H38" s="28">
        <v>-1513</v>
      </c>
      <c r="I38" s="22">
        <v>-362</v>
      </c>
      <c r="J38" s="28">
        <v>-344</v>
      </c>
      <c r="K38" s="28">
        <v>-306</v>
      </c>
      <c r="L38" s="28">
        <v>-291</v>
      </c>
      <c r="M38" s="22">
        <v>-2217</v>
      </c>
      <c r="N38" s="28">
        <v>-2192</v>
      </c>
      <c r="O38" s="28">
        <v>-2016</v>
      </c>
      <c r="P38" s="22">
        <v>-149</v>
      </c>
      <c r="Q38" s="28">
        <v>-133</v>
      </c>
      <c r="R38" s="28">
        <v>-26</v>
      </c>
      <c r="S38" s="28">
        <v>-11</v>
      </c>
      <c r="T38" s="22">
        <v>-1189</v>
      </c>
    </row>
    <row r="39" spans="1:20" ht="11.25">
      <c r="A39" s="6" t="s">
        <v>63</v>
      </c>
      <c r="B39" s="28"/>
      <c r="C39" s="22"/>
      <c r="D39" s="28"/>
      <c r="E39" s="22"/>
      <c r="F39" s="28">
        <v>879</v>
      </c>
      <c r="G39" s="28"/>
      <c r="H39" s="28">
        <v>878</v>
      </c>
      <c r="I39" s="22">
        <v>6363</v>
      </c>
      <c r="J39" s="28">
        <v>852</v>
      </c>
      <c r="K39" s="28">
        <v>843</v>
      </c>
      <c r="L39" s="28">
        <v>17</v>
      </c>
      <c r="M39" s="22"/>
      <c r="N39" s="28">
        <v>2023</v>
      </c>
      <c r="O39" s="28">
        <v>2023</v>
      </c>
      <c r="P39" s="22"/>
      <c r="Q39" s="28">
        <v>67</v>
      </c>
      <c r="R39" s="28">
        <v>16</v>
      </c>
      <c r="S39" s="28">
        <v>1</v>
      </c>
      <c r="T39" s="22">
        <v>145</v>
      </c>
    </row>
    <row r="40" spans="1:20" ht="11.25">
      <c r="A40" s="6" t="s">
        <v>64</v>
      </c>
      <c r="B40" s="28">
        <v>3766</v>
      </c>
      <c r="C40" s="22">
        <v>2466</v>
      </c>
      <c r="D40" s="28">
        <v>2247</v>
      </c>
      <c r="E40" s="22">
        <v>2258</v>
      </c>
      <c r="F40" s="28"/>
      <c r="G40" s="28">
        <v>879</v>
      </c>
      <c r="H40" s="28"/>
      <c r="I40" s="22"/>
      <c r="J40" s="28"/>
      <c r="K40" s="28"/>
      <c r="L40" s="28"/>
      <c r="M40" s="22">
        <v>4023</v>
      </c>
      <c r="N40" s="28"/>
      <c r="O40" s="28"/>
      <c r="P40" s="22">
        <v>86</v>
      </c>
      <c r="Q40" s="28"/>
      <c r="R40" s="28"/>
      <c r="S40" s="28"/>
      <c r="T40" s="22"/>
    </row>
    <row r="41" spans="1:20" ht="11.25">
      <c r="A41" s="6" t="s">
        <v>65</v>
      </c>
      <c r="B41" s="28">
        <v>3247</v>
      </c>
      <c r="C41" s="22">
        <v>0</v>
      </c>
      <c r="D41" s="28">
        <v>0</v>
      </c>
      <c r="E41" s="22">
        <v>15130</v>
      </c>
      <c r="F41" s="28">
        <v>15130</v>
      </c>
      <c r="G41" s="28">
        <v>15130</v>
      </c>
      <c r="H41" s="28">
        <v>14987</v>
      </c>
      <c r="I41" s="22"/>
      <c r="J41" s="28"/>
      <c r="K41" s="28"/>
      <c r="L41" s="28"/>
      <c r="M41" s="22"/>
      <c r="N41" s="28"/>
      <c r="O41" s="28"/>
      <c r="P41" s="22"/>
      <c r="Q41" s="28"/>
      <c r="R41" s="28"/>
      <c r="S41" s="28"/>
      <c r="T41" s="22"/>
    </row>
    <row r="42" spans="1:20" ht="11.25">
      <c r="A42" s="6" t="s">
        <v>66</v>
      </c>
      <c r="B42" s="28"/>
      <c r="C42" s="22">
        <v>-111</v>
      </c>
      <c r="D42" s="28">
        <v>-111</v>
      </c>
      <c r="E42" s="22">
        <v>-36979</v>
      </c>
      <c r="F42" s="28">
        <v>-36979</v>
      </c>
      <c r="G42" s="28">
        <v>-36979</v>
      </c>
      <c r="H42" s="28"/>
      <c r="I42" s="22"/>
      <c r="J42" s="28"/>
      <c r="K42" s="28"/>
      <c r="L42" s="28"/>
      <c r="M42" s="22"/>
      <c r="N42" s="28"/>
      <c r="O42" s="28"/>
      <c r="P42" s="22"/>
      <c r="Q42" s="28"/>
      <c r="R42" s="28"/>
      <c r="S42" s="28"/>
      <c r="T42" s="22">
        <v>-2263</v>
      </c>
    </row>
    <row r="43" spans="1:20" ht="11.25">
      <c r="A43" s="6" t="s">
        <v>67</v>
      </c>
      <c r="B43" s="28"/>
      <c r="C43" s="22"/>
      <c r="D43" s="28"/>
      <c r="E43" s="22">
        <v>52745</v>
      </c>
      <c r="F43" s="28">
        <v>52868</v>
      </c>
      <c r="G43" s="28">
        <v>53848</v>
      </c>
      <c r="H43" s="28">
        <v>53848</v>
      </c>
      <c r="I43" s="22"/>
      <c r="J43" s="28"/>
      <c r="K43" s="28"/>
      <c r="L43" s="28"/>
      <c r="M43" s="22"/>
      <c r="N43" s="28"/>
      <c r="O43" s="28"/>
      <c r="P43" s="22">
        <v>16908</v>
      </c>
      <c r="Q43" s="28"/>
      <c r="R43" s="28"/>
      <c r="S43" s="28"/>
      <c r="T43" s="22"/>
    </row>
    <row r="44" spans="1:20" ht="11.25">
      <c r="A44" s="6" t="s">
        <v>68</v>
      </c>
      <c r="B44" s="28"/>
      <c r="C44" s="22"/>
      <c r="D44" s="28"/>
      <c r="E44" s="22"/>
      <c r="F44" s="28"/>
      <c r="G44" s="28"/>
      <c r="H44" s="28"/>
      <c r="I44" s="22">
        <v>-3880</v>
      </c>
      <c r="J44" s="28">
        <v>-3853</v>
      </c>
      <c r="K44" s="28">
        <v>-3853</v>
      </c>
      <c r="L44" s="28"/>
      <c r="M44" s="22"/>
      <c r="N44" s="28"/>
      <c r="O44" s="28"/>
      <c r="P44" s="22"/>
      <c r="Q44" s="28"/>
      <c r="R44" s="28"/>
      <c r="S44" s="28"/>
      <c r="T44" s="22"/>
    </row>
    <row r="45" spans="1:20" ht="11.25">
      <c r="A45" s="6" t="s">
        <v>69</v>
      </c>
      <c r="B45" s="28">
        <v>-3687</v>
      </c>
      <c r="C45" s="22">
        <v>-3224</v>
      </c>
      <c r="D45" s="28">
        <v>-1617</v>
      </c>
      <c r="E45" s="22">
        <v>-2122</v>
      </c>
      <c r="F45" s="28">
        <v>-1387</v>
      </c>
      <c r="G45" s="28">
        <v>-617</v>
      </c>
      <c r="H45" s="28">
        <v>-514</v>
      </c>
      <c r="I45" s="22">
        <v>-7012</v>
      </c>
      <c r="J45" s="28">
        <v>-6282</v>
      </c>
      <c r="K45" s="28">
        <v>-3514</v>
      </c>
      <c r="L45" s="28">
        <v>-1526</v>
      </c>
      <c r="M45" s="22">
        <v>-4135</v>
      </c>
      <c r="N45" s="28">
        <v>-2895</v>
      </c>
      <c r="O45" s="28">
        <v>-1069</v>
      </c>
      <c r="P45" s="22">
        <v>-7040</v>
      </c>
      <c r="Q45" s="28">
        <v>-4727</v>
      </c>
      <c r="R45" s="28">
        <v>-3878</v>
      </c>
      <c r="S45" s="28"/>
      <c r="T45" s="22"/>
    </row>
    <row r="46" spans="1:20" ht="11.25">
      <c r="A46" s="6" t="s">
        <v>70</v>
      </c>
      <c r="B46" s="28">
        <v>2965</v>
      </c>
      <c r="C46" s="22">
        <v>3051</v>
      </c>
      <c r="D46" s="28">
        <v>1917</v>
      </c>
      <c r="E46" s="22">
        <v>6332</v>
      </c>
      <c r="F46" s="28">
        <v>6317</v>
      </c>
      <c r="G46" s="28">
        <v>3561</v>
      </c>
      <c r="H46" s="28">
        <v>1955</v>
      </c>
      <c r="I46" s="22">
        <v>6290</v>
      </c>
      <c r="J46" s="28">
        <v>5218</v>
      </c>
      <c r="K46" s="28">
        <v>3519</v>
      </c>
      <c r="L46" s="28">
        <v>2361</v>
      </c>
      <c r="M46" s="22">
        <v>3212</v>
      </c>
      <c r="N46" s="28">
        <v>2457</v>
      </c>
      <c r="O46" s="28">
        <v>1902</v>
      </c>
      <c r="P46" s="22">
        <v>3078</v>
      </c>
      <c r="Q46" s="28">
        <v>2526</v>
      </c>
      <c r="R46" s="28">
        <v>873</v>
      </c>
      <c r="S46" s="28"/>
      <c r="T46" s="22"/>
    </row>
    <row r="47" spans="1:20" ht="11.25">
      <c r="A47" s="6" t="s">
        <v>71</v>
      </c>
      <c r="B47" s="28">
        <v>-15999</v>
      </c>
      <c r="C47" s="22">
        <v>-66998</v>
      </c>
      <c r="D47" s="28">
        <v>-11</v>
      </c>
      <c r="E47" s="22">
        <v>196</v>
      </c>
      <c r="F47" s="28"/>
      <c r="G47" s="28"/>
      <c r="H47" s="28"/>
      <c r="I47" s="22"/>
      <c r="J47" s="28">
        <v>-118</v>
      </c>
      <c r="K47" s="28">
        <v>-39</v>
      </c>
      <c r="L47" s="28">
        <v>0</v>
      </c>
      <c r="M47" s="22">
        <v>4690</v>
      </c>
      <c r="N47" s="28">
        <v>4755</v>
      </c>
      <c r="O47" s="28">
        <v>5054</v>
      </c>
      <c r="P47" s="22"/>
      <c r="Q47" s="28"/>
      <c r="R47" s="28"/>
      <c r="S47" s="28"/>
      <c r="T47" s="22"/>
    </row>
    <row r="48" spans="1:20" ht="11.25">
      <c r="A48" s="6" t="s">
        <v>72</v>
      </c>
      <c r="B48" s="28"/>
      <c r="C48" s="22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2"/>
      <c r="Q48" s="28"/>
      <c r="R48" s="28"/>
      <c r="S48" s="28"/>
      <c r="T48" s="22">
        <v>1729</v>
      </c>
    </row>
    <row r="49" spans="1:20" ht="11.25">
      <c r="A49" s="6" t="s">
        <v>73</v>
      </c>
      <c r="B49" s="28">
        <v>-660</v>
      </c>
      <c r="C49" s="22">
        <v>-1015</v>
      </c>
      <c r="D49" s="28">
        <v>-470</v>
      </c>
      <c r="E49" s="22">
        <v>-292</v>
      </c>
      <c r="F49" s="28">
        <v>-2</v>
      </c>
      <c r="G49" s="28">
        <v>70</v>
      </c>
      <c r="H49" s="28">
        <v>91</v>
      </c>
      <c r="I49" s="22">
        <v>553</v>
      </c>
      <c r="J49" s="28">
        <v>732</v>
      </c>
      <c r="K49" s="28">
        <v>21</v>
      </c>
      <c r="L49" s="28">
        <v>-197</v>
      </c>
      <c r="M49" s="22">
        <v>-1326</v>
      </c>
      <c r="N49" s="28">
        <v>235</v>
      </c>
      <c r="O49" s="28">
        <v>-62</v>
      </c>
      <c r="P49" s="22">
        <v>1028</v>
      </c>
      <c r="Q49" s="28">
        <v>-9</v>
      </c>
      <c r="R49" s="28">
        <v>-318</v>
      </c>
      <c r="S49" s="28">
        <v>-2631</v>
      </c>
      <c r="T49" s="22">
        <v>-808</v>
      </c>
    </row>
    <row r="50" spans="1:20" ht="12" thickBot="1">
      <c r="A50" s="5" t="s">
        <v>74</v>
      </c>
      <c r="B50" s="29">
        <v>-34218</v>
      </c>
      <c r="C50" s="23">
        <v>-98772</v>
      </c>
      <c r="D50" s="29">
        <v>-15663</v>
      </c>
      <c r="E50" s="23">
        <v>18460</v>
      </c>
      <c r="F50" s="29">
        <v>22898</v>
      </c>
      <c r="G50" s="29">
        <v>25696</v>
      </c>
      <c r="H50" s="29">
        <v>64816</v>
      </c>
      <c r="I50" s="23">
        <v>-32373</v>
      </c>
      <c r="J50" s="29">
        <v>-32634</v>
      </c>
      <c r="K50" s="29">
        <v>-24942</v>
      </c>
      <c r="L50" s="29">
        <v>-9136</v>
      </c>
      <c r="M50" s="23">
        <v>-13246</v>
      </c>
      <c r="N50" s="29">
        <v>-8593</v>
      </c>
      <c r="O50" s="29">
        <v>1915</v>
      </c>
      <c r="P50" s="23">
        <v>-3981</v>
      </c>
      <c r="Q50" s="29">
        <v>-15451</v>
      </c>
      <c r="R50" s="29">
        <v>-11698</v>
      </c>
      <c r="S50" s="29">
        <v>-6830</v>
      </c>
      <c r="T50" s="23">
        <v>-9492</v>
      </c>
    </row>
    <row r="51" spans="1:20" ht="12" thickTop="1">
      <c r="A51" s="6" t="s">
        <v>75</v>
      </c>
      <c r="B51" s="28">
        <v>307</v>
      </c>
      <c r="C51" s="22">
        <v>-374</v>
      </c>
      <c r="D51" s="28">
        <v>-155</v>
      </c>
      <c r="E51" s="22">
        <v>-76</v>
      </c>
      <c r="F51" s="28">
        <v>-640</v>
      </c>
      <c r="G51" s="28">
        <v>-636</v>
      </c>
      <c r="H51" s="28">
        <v>-632</v>
      </c>
      <c r="I51" s="22">
        <v>-5380</v>
      </c>
      <c r="J51" s="28">
        <v>-5330</v>
      </c>
      <c r="K51" s="28">
        <v>-5277</v>
      </c>
      <c r="L51" s="28">
        <v>-548</v>
      </c>
      <c r="M51" s="22">
        <v>-383</v>
      </c>
      <c r="N51" s="28">
        <v>-196</v>
      </c>
      <c r="O51" s="28">
        <v>-25</v>
      </c>
      <c r="P51" s="22">
        <v>-6</v>
      </c>
      <c r="Q51" s="28">
        <v>-981</v>
      </c>
      <c r="R51" s="28">
        <v>608</v>
      </c>
      <c r="S51" s="28">
        <v>592</v>
      </c>
      <c r="T51" s="22">
        <v>-8309</v>
      </c>
    </row>
    <row r="52" spans="1:20" ht="11.25">
      <c r="A52" s="6" t="s">
        <v>76</v>
      </c>
      <c r="B52" s="28"/>
      <c r="C52" s="22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>
        <v>15000</v>
      </c>
      <c r="O52" s="28">
        <v>15000</v>
      </c>
      <c r="P52" s="22"/>
      <c r="Q52" s="28"/>
      <c r="R52" s="28"/>
      <c r="S52" s="28"/>
      <c r="T52" s="22"/>
    </row>
    <row r="53" spans="1:20" ht="11.25">
      <c r="A53" s="6" t="s">
        <v>77</v>
      </c>
      <c r="B53" s="28"/>
      <c r="C53" s="22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2">
        <v>491</v>
      </c>
      <c r="Q53" s="28">
        <v>417</v>
      </c>
      <c r="R53" s="28">
        <v>100</v>
      </c>
      <c r="S53" s="28">
        <v>100</v>
      </c>
      <c r="T53" s="22"/>
    </row>
    <row r="54" spans="1:20" ht="11.25">
      <c r="A54" s="6" t="s">
        <v>78</v>
      </c>
      <c r="B54" s="28"/>
      <c r="C54" s="22">
        <v>-100</v>
      </c>
      <c r="D54" s="28">
        <v>-56</v>
      </c>
      <c r="E54" s="22">
        <v>-6509</v>
      </c>
      <c r="F54" s="28">
        <v>-6453</v>
      </c>
      <c r="G54" s="28">
        <v>-6454</v>
      </c>
      <c r="H54" s="28"/>
      <c r="I54" s="22"/>
      <c r="J54" s="28">
        <v>-166</v>
      </c>
      <c r="K54" s="28">
        <v>-150</v>
      </c>
      <c r="L54" s="28">
        <v>-179</v>
      </c>
      <c r="M54" s="22">
        <v>-202</v>
      </c>
      <c r="N54" s="28">
        <v>-132</v>
      </c>
      <c r="O54" s="28">
        <v>-39</v>
      </c>
      <c r="P54" s="22">
        <v>-12572</v>
      </c>
      <c r="Q54" s="28">
        <v>-12614</v>
      </c>
      <c r="R54" s="28">
        <v>-10140</v>
      </c>
      <c r="S54" s="28">
        <v>-10035</v>
      </c>
      <c r="T54" s="22">
        <v>-665</v>
      </c>
    </row>
    <row r="55" spans="1:20" ht="11.25">
      <c r="A55" s="6" t="s">
        <v>79</v>
      </c>
      <c r="B55" s="28">
        <v>-66</v>
      </c>
      <c r="C55" s="22">
        <v>-7511</v>
      </c>
      <c r="D55" s="28">
        <v>-7482</v>
      </c>
      <c r="E55" s="22">
        <v>-12582</v>
      </c>
      <c r="F55" s="28">
        <v>-3147</v>
      </c>
      <c r="G55" s="28">
        <v>-27</v>
      </c>
      <c r="H55" s="28"/>
      <c r="I55" s="22">
        <v>-113</v>
      </c>
      <c r="J55" s="28"/>
      <c r="K55" s="28"/>
      <c r="L55" s="28"/>
      <c r="M55" s="22">
        <v>-4637</v>
      </c>
      <c r="N55" s="28">
        <v>-4608</v>
      </c>
      <c r="O55" s="28">
        <v>-3835</v>
      </c>
      <c r="P55" s="22">
        <v>-1001</v>
      </c>
      <c r="Q55" s="28">
        <v>-961</v>
      </c>
      <c r="R55" s="28">
        <v>-869</v>
      </c>
      <c r="S55" s="28">
        <v>-637</v>
      </c>
      <c r="T55" s="22">
        <v>-567</v>
      </c>
    </row>
    <row r="56" spans="1:20" ht="11.25">
      <c r="A56" s="6" t="s">
        <v>80</v>
      </c>
      <c r="B56" s="28"/>
      <c r="C56" s="22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2"/>
      <c r="Q56" s="28"/>
      <c r="R56" s="28"/>
      <c r="S56" s="28"/>
      <c r="T56" s="22">
        <v>39</v>
      </c>
    </row>
    <row r="57" spans="1:20" ht="11.25">
      <c r="A57" s="6" t="s">
        <v>81</v>
      </c>
      <c r="B57" s="28">
        <v>-5475</v>
      </c>
      <c r="C57" s="22">
        <v>-11029</v>
      </c>
      <c r="D57" s="28">
        <v>-5557</v>
      </c>
      <c r="E57" s="22">
        <v>-11433</v>
      </c>
      <c r="F57" s="28">
        <v>-11338</v>
      </c>
      <c r="G57" s="28">
        <v>-5697</v>
      </c>
      <c r="H57" s="28">
        <v>-5350</v>
      </c>
      <c r="I57" s="22">
        <v>-8568</v>
      </c>
      <c r="J57" s="28">
        <v>-8520</v>
      </c>
      <c r="K57" s="28">
        <v>-2878</v>
      </c>
      <c r="L57" s="28">
        <v>-2702</v>
      </c>
      <c r="M57" s="22">
        <v>-11372</v>
      </c>
      <c r="N57" s="28">
        <v>-5730</v>
      </c>
      <c r="O57" s="28">
        <v>-5267</v>
      </c>
      <c r="P57" s="22">
        <v>-7687</v>
      </c>
      <c r="Q57" s="28">
        <v>-7644</v>
      </c>
      <c r="R57" s="28">
        <v>-1990</v>
      </c>
      <c r="S57" s="28">
        <v>-1736</v>
      </c>
      <c r="T57" s="22">
        <v>-3979</v>
      </c>
    </row>
    <row r="58" spans="1:20" ht="11.25">
      <c r="A58" s="6" t="s">
        <v>82</v>
      </c>
      <c r="B58" s="28"/>
      <c r="C58" s="22">
        <v>-44</v>
      </c>
      <c r="D58" s="28">
        <v>-25</v>
      </c>
      <c r="E58" s="22">
        <v>-38</v>
      </c>
      <c r="F58" s="28">
        <v>-38</v>
      </c>
      <c r="G58" s="28">
        <v>-7</v>
      </c>
      <c r="H58" s="28"/>
      <c r="I58" s="22">
        <v>-54</v>
      </c>
      <c r="J58" s="28">
        <v>-37</v>
      </c>
      <c r="K58" s="28">
        <v>-38</v>
      </c>
      <c r="L58" s="28">
        <v>-30</v>
      </c>
      <c r="M58" s="22">
        <v>-204</v>
      </c>
      <c r="N58" s="28">
        <v>-33</v>
      </c>
      <c r="O58" s="28">
        <v>-19</v>
      </c>
      <c r="P58" s="22">
        <v>-189</v>
      </c>
      <c r="Q58" s="28">
        <v>-189</v>
      </c>
      <c r="R58" s="28">
        <v>-171</v>
      </c>
      <c r="S58" s="28">
        <v>-60</v>
      </c>
      <c r="T58" s="22">
        <v>-18</v>
      </c>
    </row>
    <row r="59" spans="1:20" ht="11.25">
      <c r="A59" s="6" t="s">
        <v>118</v>
      </c>
      <c r="B59" s="28">
        <v>-75</v>
      </c>
      <c r="C59" s="22">
        <v>-128</v>
      </c>
      <c r="D59" s="28">
        <v>-60</v>
      </c>
      <c r="E59" s="22">
        <v>-99</v>
      </c>
      <c r="F59" s="28">
        <v>-70</v>
      </c>
      <c r="G59" s="28">
        <v>-46</v>
      </c>
      <c r="H59" s="28">
        <v>-41</v>
      </c>
      <c r="I59" s="22">
        <v>-329</v>
      </c>
      <c r="J59" s="28">
        <v>-124</v>
      </c>
      <c r="K59" s="28">
        <v>-88</v>
      </c>
      <c r="L59" s="28">
        <v>-45</v>
      </c>
      <c r="M59" s="22">
        <v>-105</v>
      </c>
      <c r="N59" s="28">
        <v>-87</v>
      </c>
      <c r="O59" s="28">
        <v>-71</v>
      </c>
      <c r="P59" s="22">
        <v>-12</v>
      </c>
      <c r="Q59" s="28">
        <v>-6</v>
      </c>
      <c r="R59" s="28">
        <v>-16</v>
      </c>
      <c r="S59" s="28">
        <v>-13</v>
      </c>
      <c r="T59" s="22"/>
    </row>
    <row r="60" spans="1:20" ht="12" thickBot="1">
      <c r="A60" s="5" t="s">
        <v>83</v>
      </c>
      <c r="B60" s="29">
        <v>-5309</v>
      </c>
      <c r="C60" s="23">
        <v>-19189</v>
      </c>
      <c r="D60" s="29">
        <v>-13339</v>
      </c>
      <c r="E60" s="23">
        <v>-30740</v>
      </c>
      <c r="F60" s="29">
        <v>-21689</v>
      </c>
      <c r="G60" s="29">
        <v>-12869</v>
      </c>
      <c r="H60" s="29">
        <v>-6023</v>
      </c>
      <c r="I60" s="23">
        <v>-14446</v>
      </c>
      <c r="J60" s="29">
        <v>-14180</v>
      </c>
      <c r="K60" s="29">
        <v>-8433</v>
      </c>
      <c r="L60" s="29">
        <v>-3506</v>
      </c>
      <c r="M60" s="23">
        <v>-16906</v>
      </c>
      <c r="N60" s="29">
        <v>4212</v>
      </c>
      <c r="O60" s="29">
        <v>5742</v>
      </c>
      <c r="P60" s="23">
        <v>-20978</v>
      </c>
      <c r="Q60" s="29">
        <v>-21980</v>
      </c>
      <c r="R60" s="29">
        <v>-12478</v>
      </c>
      <c r="S60" s="29">
        <v>-11790</v>
      </c>
      <c r="T60" s="23">
        <v>-13499</v>
      </c>
    </row>
    <row r="61" spans="1:20" ht="12" thickTop="1">
      <c r="A61" s="7" t="s">
        <v>84</v>
      </c>
      <c r="B61" s="28">
        <v>1031</v>
      </c>
      <c r="C61" s="22">
        <v>1606</v>
      </c>
      <c r="D61" s="28">
        <v>152</v>
      </c>
      <c r="E61" s="22">
        <v>-681</v>
      </c>
      <c r="F61" s="28">
        <v>-838</v>
      </c>
      <c r="G61" s="28">
        <v>119</v>
      </c>
      <c r="H61" s="28">
        <v>380</v>
      </c>
      <c r="I61" s="22">
        <v>-1231</v>
      </c>
      <c r="J61" s="28">
        <v>-932</v>
      </c>
      <c r="K61" s="28">
        <v>-653</v>
      </c>
      <c r="L61" s="28">
        <v>-113</v>
      </c>
      <c r="M61" s="22">
        <v>-39</v>
      </c>
      <c r="N61" s="28">
        <v>168</v>
      </c>
      <c r="O61" s="28">
        <v>337</v>
      </c>
      <c r="P61" s="22">
        <v>-1027</v>
      </c>
      <c r="Q61" s="28">
        <v>-301</v>
      </c>
      <c r="R61" s="28">
        <v>553</v>
      </c>
      <c r="S61" s="28">
        <v>153</v>
      </c>
      <c r="T61" s="22">
        <v>-44</v>
      </c>
    </row>
    <row r="62" spans="1:20" ht="11.25">
      <c r="A62" s="7" t="s">
        <v>85</v>
      </c>
      <c r="B62" s="28">
        <v>-17821</v>
      </c>
      <c r="C62" s="22">
        <v>-57221</v>
      </c>
      <c r="D62" s="28">
        <v>3115</v>
      </c>
      <c r="E62" s="22">
        <v>27672</v>
      </c>
      <c r="F62" s="28">
        <v>29685</v>
      </c>
      <c r="G62" s="28">
        <v>31448</v>
      </c>
      <c r="H62" s="28">
        <v>61609</v>
      </c>
      <c r="I62" s="22">
        <v>16137</v>
      </c>
      <c r="J62" s="28">
        <v>-2153</v>
      </c>
      <c r="K62" s="28">
        <v>-5773</v>
      </c>
      <c r="L62" s="28">
        <v>-5725</v>
      </c>
      <c r="M62" s="22">
        <v>-5989</v>
      </c>
      <c r="N62" s="28">
        <v>20839</v>
      </c>
      <c r="O62" s="28">
        <v>10234</v>
      </c>
      <c r="P62" s="22">
        <v>15082</v>
      </c>
      <c r="Q62" s="28">
        <v>-12255</v>
      </c>
      <c r="R62" s="28">
        <v>172</v>
      </c>
      <c r="S62" s="28">
        <v>-4157</v>
      </c>
      <c r="T62" s="22">
        <v>7677</v>
      </c>
    </row>
    <row r="63" spans="1:20" ht="11.25">
      <c r="A63" s="7" t="s">
        <v>0</v>
      </c>
      <c r="B63" s="28">
        <v>50334</v>
      </c>
      <c r="C63" s="22">
        <v>107555</v>
      </c>
      <c r="D63" s="28">
        <v>107555</v>
      </c>
      <c r="E63" s="22">
        <v>79882</v>
      </c>
      <c r="F63" s="28">
        <v>79882</v>
      </c>
      <c r="G63" s="28">
        <v>79882</v>
      </c>
      <c r="H63" s="28">
        <v>79882</v>
      </c>
      <c r="I63" s="22">
        <v>63745</v>
      </c>
      <c r="J63" s="28">
        <v>63745</v>
      </c>
      <c r="K63" s="28">
        <v>63745</v>
      </c>
      <c r="L63" s="28">
        <v>63745</v>
      </c>
      <c r="M63" s="22">
        <v>69286</v>
      </c>
      <c r="N63" s="28">
        <v>69286</v>
      </c>
      <c r="O63" s="28">
        <v>69286</v>
      </c>
      <c r="P63" s="22">
        <v>44118</v>
      </c>
      <c r="Q63" s="28">
        <v>10440</v>
      </c>
      <c r="R63" s="28">
        <v>10440</v>
      </c>
      <c r="S63" s="28">
        <v>10440</v>
      </c>
      <c r="T63" s="22">
        <v>36613</v>
      </c>
    </row>
    <row r="64" spans="1:20" ht="11.25">
      <c r="A64" s="7" t="s">
        <v>1</v>
      </c>
      <c r="B64" s="28"/>
      <c r="C64" s="22"/>
      <c r="D64" s="28"/>
      <c r="E64" s="22"/>
      <c r="F64" s="28"/>
      <c r="G64" s="28"/>
      <c r="H64" s="28"/>
      <c r="I64" s="22"/>
      <c r="J64" s="28"/>
      <c r="K64" s="28"/>
      <c r="L64" s="28"/>
      <c r="M64" s="22">
        <v>268</v>
      </c>
      <c r="N64" s="28">
        <v>204</v>
      </c>
      <c r="O64" s="28"/>
      <c r="P64" s="22">
        <v>23</v>
      </c>
      <c r="Q64" s="28"/>
      <c r="R64" s="28"/>
      <c r="S64" s="28"/>
      <c r="T64" s="22"/>
    </row>
    <row r="65" spans="1:20" ht="11.25">
      <c r="A65" s="7" t="s">
        <v>2</v>
      </c>
      <c r="B65" s="28"/>
      <c r="C65" s="22"/>
      <c r="D65" s="28"/>
      <c r="E65" s="22"/>
      <c r="F65" s="28"/>
      <c r="G65" s="28"/>
      <c r="H65" s="28"/>
      <c r="I65" s="22"/>
      <c r="J65" s="28"/>
      <c r="K65" s="28"/>
      <c r="L65" s="28"/>
      <c r="M65" s="22">
        <v>393</v>
      </c>
      <c r="N65" s="28">
        <v>393</v>
      </c>
      <c r="O65" s="28">
        <v>393</v>
      </c>
      <c r="P65" s="22">
        <v>43740</v>
      </c>
      <c r="Q65" s="28">
        <v>43740</v>
      </c>
      <c r="R65" s="28">
        <v>43740</v>
      </c>
      <c r="S65" s="28">
        <v>43740</v>
      </c>
      <c r="T65" s="22"/>
    </row>
    <row r="66" spans="1:20" ht="11.25">
      <c r="A66" s="7" t="s">
        <v>3</v>
      </c>
      <c r="B66" s="28"/>
      <c r="C66" s="22"/>
      <c r="D66" s="28"/>
      <c r="E66" s="22"/>
      <c r="F66" s="28"/>
      <c r="G66" s="28"/>
      <c r="H66" s="28"/>
      <c r="I66" s="22"/>
      <c r="J66" s="28"/>
      <c r="K66" s="28"/>
      <c r="L66" s="28"/>
      <c r="M66" s="22">
        <v>-214</v>
      </c>
      <c r="N66" s="28">
        <v>-214</v>
      </c>
      <c r="O66" s="28">
        <v>-214</v>
      </c>
      <c r="P66" s="22"/>
      <c r="Q66" s="28"/>
      <c r="R66" s="28"/>
      <c r="S66" s="28"/>
      <c r="T66" s="22">
        <v>-172</v>
      </c>
    </row>
    <row r="67" spans="1:20" ht="12" thickBot="1">
      <c r="A67" s="7" t="s">
        <v>0</v>
      </c>
      <c r="B67" s="28">
        <v>32512</v>
      </c>
      <c r="C67" s="22">
        <v>50334</v>
      </c>
      <c r="D67" s="28">
        <v>110671</v>
      </c>
      <c r="E67" s="22">
        <v>107555</v>
      </c>
      <c r="F67" s="28">
        <v>109567</v>
      </c>
      <c r="G67" s="28">
        <v>111331</v>
      </c>
      <c r="H67" s="28">
        <v>141492</v>
      </c>
      <c r="I67" s="22">
        <v>79882</v>
      </c>
      <c r="J67" s="28">
        <v>61591</v>
      </c>
      <c r="K67" s="28">
        <v>57971</v>
      </c>
      <c r="L67" s="28">
        <v>58019</v>
      </c>
      <c r="M67" s="22">
        <v>63745</v>
      </c>
      <c r="N67" s="28">
        <v>90508</v>
      </c>
      <c r="O67" s="28">
        <v>79699</v>
      </c>
      <c r="P67" s="22">
        <v>69286</v>
      </c>
      <c r="Q67" s="28">
        <v>41925</v>
      </c>
      <c r="R67" s="28">
        <v>54353</v>
      </c>
      <c r="S67" s="28">
        <v>50023</v>
      </c>
      <c r="T67" s="22">
        <v>44118</v>
      </c>
    </row>
    <row r="68" spans="1:20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70" ht="11.25">
      <c r="A70" s="20" t="s">
        <v>193</v>
      </c>
    </row>
    <row r="71" ht="11.25">
      <c r="A71" s="20" t="s">
        <v>194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W8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3" width="17.83203125" style="0" customWidth="1"/>
  </cols>
  <sheetData>
    <row r="1" ht="12" thickBot="1"/>
    <row r="2" spans="1:23" ht="12" thickTop="1">
      <c r="A2" s="10" t="s">
        <v>189</v>
      </c>
      <c r="B2" s="14">
        <v>4151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" thickBot="1">
      <c r="A3" s="11" t="s">
        <v>190</v>
      </c>
      <c r="B3" s="1" t="s">
        <v>191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" thickTop="1">
      <c r="A4" s="10" t="s">
        <v>86</v>
      </c>
      <c r="B4" s="15" t="str">
        <f>HYPERLINK("http://www.kabupro.jp/mark/20131108/S1000D76.htm","四半期報告書")</f>
        <v>四半期報告書</v>
      </c>
      <c r="C4" s="15" t="str">
        <f>HYPERLINK("http://www.kabupro.jp/mark/20130807/S000E5AN.htm","四半期報告書")</f>
        <v>四半期報告書</v>
      </c>
      <c r="D4" s="15" t="str">
        <f>HYPERLINK("http://www.kabupro.jp/mark/20130510/S000DCIF.htm","四半期報告書")</f>
        <v>四半期報告書</v>
      </c>
      <c r="E4" s="15" t="str">
        <f>HYPERLINK("http://www.kabupro.jp/mark/20131108/S1000D76.htm","四半期報告書")</f>
        <v>四半期報告書</v>
      </c>
      <c r="F4" s="15" t="str">
        <f>HYPERLINK("http://www.kabupro.jp/mark/20121109/S000C76L.htm","四半期報告書")</f>
        <v>四半期報告書</v>
      </c>
      <c r="G4" s="15" t="str">
        <f>HYPERLINK("http://www.kabupro.jp/mark/20120809/S000BNRW.htm","四半期報告書")</f>
        <v>四半期報告書</v>
      </c>
      <c r="H4" s="15" t="str">
        <f>HYPERLINK("http://www.kabupro.jp/mark/20120511/S000ATPT.htm","四半期報告書")</f>
        <v>四半期報告書</v>
      </c>
      <c r="I4" s="15" t="str">
        <f>HYPERLINK("http://www.kabupro.jp/mark/20130315/S000D20M.htm","有価証券報告書")</f>
        <v>有価証券報告書</v>
      </c>
      <c r="J4" s="15" t="str">
        <f>HYPERLINK("http://www.kabupro.jp/mark/20111109/S0009N0K.htm","四半期報告書")</f>
        <v>四半期報告書</v>
      </c>
      <c r="K4" s="15" t="str">
        <f>HYPERLINK("http://www.kabupro.jp/mark/20110809/S000925L.htm","四半期報告書")</f>
        <v>四半期報告書</v>
      </c>
      <c r="L4" s="15" t="str">
        <f>HYPERLINK("http://www.kabupro.jp/mark/20110511/S00089G8.htm","四半期報告書")</f>
        <v>四半期報告書</v>
      </c>
      <c r="M4" s="15" t="str">
        <f>HYPERLINK("http://www.kabupro.jp/mark/20120316/S000AJ16.htm","有価証券報告書")</f>
        <v>有価証券報告書</v>
      </c>
      <c r="N4" s="15" t="str">
        <f>HYPERLINK("http://www.kabupro.jp/mark/20101110/S000724A.htm","四半期報告書")</f>
        <v>四半期報告書</v>
      </c>
      <c r="O4" s="15" t="str">
        <f>HYPERLINK("http://www.kabupro.jp/mark/20100810/S0006ID2.htm","四半期報告書")</f>
        <v>四半期報告書</v>
      </c>
      <c r="P4" s="15" t="str">
        <f>HYPERLINK("http://www.kabupro.jp/mark/20100514/S0005PIG.htm","四半期報告書")</f>
        <v>四半期報告書</v>
      </c>
      <c r="Q4" s="15" t="str">
        <f>HYPERLINK("http://www.kabupro.jp/mark/20110316/S0007YJ0.htm","有価証券報告書")</f>
        <v>有価証券報告書</v>
      </c>
      <c r="R4" s="15" t="str">
        <f>HYPERLINK("http://www.kabupro.jp/mark/20090810/S0003UQV.htm","四半期報告書")</f>
        <v>四半期報告書</v>
      </c>
      <c r="S4" s="15" t="str">
        <f>HYPERLINK("http://www.kabupro.jp/mark/20100318/S0005DXB.htm","有価証券報告書")</f>
        <v>有価証券報告書</v>
      </c>
      <c r="T4" s="15" t="str">
        <f>HYPERLINK("http://www.kabupro.jp/mark/20090210/S0002E92.htm","四半期報告書")</f>
        <v>四半期報告書</v>
      </c>
      <c r="U4" s="15" t="str">
        <f>HYPERLINK("http://www.kabupro.jp/mark/20081111/S0001Q61.htm","四半期報告書")</f>
        <v>四半期報告書</v>
      </c>
      <c r="V4" s="15" t="str">
        <f>HYPERLINK("http://www.kabupro.jp/mark/20080808/S00010XI.htm","四半期報告書")</f>
        <v>四半期報告書</v>
      </c>
      <c r="W4" s="15" t="str">
        <f>HYPERLINK("http://www.kabupro.jp/mark/20090625/S0003E0K.htm","有価証券報告書")</f>
        <v>有価証券報告書</v>
      </c>
    </row>
    <row r="5" spans="1:23" ht="12" thickBot="1">
      <c r="A5" s="11" t="s">
        <v>87</v>
      </c>
      <c r="B5" s="1" t="s">
        <v>273</v>
      </c>
      <c r="C5" s="1" t="s">
        <v>276</v>
      </c>
      <c r="D5" s="1" t="s">
        <v>278</v>
      </c>
      <c r="E5" s="1" t="s">
        <v>273</v>
      </c>
      <c r="F5" s="1" t="s">
        <v>280</v>
      </c>
      <c r="G5" s="1" t="s">
        <v>282</v>
      </c>
      <c r="H5" s="1" t="s">
        <v>284</v>
      </c>
      <c r="I5" s="1" t="s">
        <v>93</v>
      </c>
      <c r="J5" s="1" t="s">
        <v>286</v>
      </c>
      <c r="K5" s="1" t="s">
        <v>288</v>
      </c>
      <c r="L5" s="1" t="s">
        <v>290</v>
      </c>
      <c r="M5" s="1" t="s">
        <v>97</v>
      </c>
      <c r="N5" s="1" t="s">
        <v>292</v>
      </c>
      <c r="O5" s="1" t="s">
        <v>294</v>
      </c>
      <c r="P5" s="1" t="s">
        <v>296</v>
      </c>
      <c r="Q5" s="1" t="s">
        <v>99</v>
      </c>
      <c r="R5" s="1" t="s">
        <v>298</v>
      </c>
      <c r="S5" s="1" t="s">
        <v>101</v>
      </c>
      <c r="T5" s="1" t="s">
        <v>300</v>
      </c>
      <c r="U5" s="1" t="s">
        <v>302</v>
      </c>
      <c r="V5" s="1" t="s">
        <v>304</v>
      </c>
      <c r="W5" s="1" t="s">
        <v>103</v>
      </c>
    </row>
    <row r="6" spans="1:23" ht="12.75" thickBot="1" thickTop="1">
      <c r="A6" s="10" t="s">
        <v>88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" thickTop="1">
      <c r="A7" s="12" t="s">
        <v>89</v>
      </c>
      <c r="B7" s="14" t="s">
        <v>274</v>
      </c>
      <c r="C7" s="14" t="s">
        <v>274</v>
      </c>
      <c r="D7" s="14" t="s">
        <v>274</v>
      </c>
      <c r="E7" s="16" t="s">
        <v>94</v>
      </c>
      <c r="F7" s="14" t="s">
        <v>274</v>
      </c>
      <c r="G7" s="14" t="s">
        <v>274</v>
      </c>
      <c r="H7" s="14" t="s">
        <v>274</v>
      </c>
      <c r="I7" s="16" t="s">
        <v>94</v>
      </c>
      <c r="J7" s="14" t="s">
        <v>274</v>
      </c>
      <c r="K7" s="14" t="s">
        <v>274</v>
      </c>
      <c r="L7" s="14" t="s">
        <v>274</v>
      </c>
      <c r="M7" s="16" t="s">
        <v>94</v>
      </c>
      <c r="N7" s="14" t="s">
        <v>274</v>
      </c>
      <c r="O7" s="14" t="s">
        <v>274</v>
      </c>
      <c r="P7" s="14" t="s">
        <v>274</v>
      </c>
      <c r="Q7" s="16" t="s">
        <v>94</v>
      </c>
      <c r="R7" s="14" t="s">
        <v>274</v>
      </c>
      <c r="S7" s="16" t="s">
        <v>94</v>
      </c>
      <c r="T7" s="14" t="s">
        <v>274</v>
      </c>
      <c r="U7" s="14" t="s">
        <v>274</v>
      </c>
      <c r="V7" s="14" t="s">
        <v>274</v>
      </c>
      <c r="W7" s="16" t="s">
        <v>94</v>
      </c>
    </row>
    <row r="8" spans="1:23" ht="11.25">
      <c r="A8" s="13" t="s">
        <v>90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7"/>
      <c r="T8" s="1"/>
      <c r="U8" s="1"/>
      <c r="V8" s="1"/>
      <c r="W8" s="17"/>
    </row>
    <row r="9" spans="1:23" ht="11.25">
      <c r="A9" s="13" t="s">
        <v>91</v>
      </c>
      <c r="B9" s="1" t="s">
        <v>275</v>
      </c>
      <c r="C9" s="1" t="s">
        <v>277</v>
      </c>
      <c r="D9" s="1" t="s">
        <v>279</v>
      </c>
      <c r="E9" s="17" t="s">
        <v>95</v>
      </c>
      <c r="F9" s="1" t="s">
        <v>281</v>
      </c>
      <c r="G9" s="1" t="s">
        <v>283</v>
      </c>
      <c r="H9" s="1" t="s">
        <v>285</v>
      </c>
      <c r="I9" s="17" t="s">
        <v>96</v>
      </c>
      <c r="J9" s="1" t="s">
        <v>287</v>
      </c>
      <c r="K9" s="1" t="s">
        <v>289</v>
      </c>
      <c r="L9" s="1" t="s">
        <v>291</v>
      </c>
      <c r="M9" s="17" t="s">
        <v>98</v>
      </c>
      <c r="N9" s="1" t="s">
        <v>293</v>
      </c>
      <c r="O9" s="1" t="s">
        <v>295</v>
      </c>
      <c r="P9" s="1" t="s">
        <v>297</v>
      </c>
      <c r="Q9" s="17" t="s">
        <v>100</v>
      </c>
      <c r="R9" s="1" t="s">
        <v>299</v>
      </c>
      <c r="S9" s="17" t="s">
        <v>102</v>
      </c>
      <c r="T9" s="1" t="s">
        <v>301</v>
      </c>
      <c r="U9" s="1" t="s">
        <v>303</v>
      </c>
      <c r="V9" s="1" t="s">
        <v>305</v>
      </c>
      <c r="W9" s="17" t="s">
        <v>104</v>
      </c>
    </row>
    <row r="10" spans="1:23" ht="12" thickBot="1">
      <c r="A10" s="13" t="s">
        <v>92</v>
      </c>
      <c r="B10" s="1" t="s">
        <v>106</v>
      </c>
      <c r="C10" s="1" t="s">
        <v>106</v>
      </c>
      <c r="D10" s="1" t="s">
        <v>106</v>
      </c>
      <c r="E10" s="17" t="s">
        <v>106</v>
      </c>
      <c r="F10" s="1" t="s">
        <v>106</v>
      </c>
      <c r="G10" s="1" t="s">
        <v>106</v>
      </c>
      <c r="H10" s="1" t="s">
        <v>106</v>
      </c>
      <c r="I10" s="17" t="s">
        <v>106</v>
      </c>
      <c r="J10" s="1" t="s">
        <v>106</v>
      </c>
      <c r="K10" s="1" t="s">
        <v>106</v>
      </c>
      <c r="L10" s="1" t="s">
        <v>106</v>
      </c>
      <c r="M10" s="17" t="s">
        <v>106</v>
      </c>
      <c r="N10" s="1" t="s">
        <v>106</v>
      </c>
      <c r="O10" s="1" t="s">
        <v>106</v>
      </c>
      <c r="P10" s="1" t="s">
        <v>106</v>
      </c>
      <c r="Q10" s="17" t="s">
        <v>106</v>
      </c>
      <c r="R10" s="1" t="s">
        <v>106</v>
      </c>
      <c r="S10" s="17" t="s">
        <v>106</v>
      </c>
      <c r="T10" s="1" t="s">
        <v>106</v>
      </c>
      <c r="U10" s="1" t="s">
        <v>106</v>
      </c>
      <c r="V10" s="1" t="s">
        <v>106</v>
      </c>
      <c r="W10" s="17" t="s">
        <v>106</v>
      </c>
    </row>
    <row r="11" spans="1:23" ht="12" thickTop="1">
      <c r="A11" s="9" t="s">
        <v>105</v>
      </c>
      <c r="B11" s="27">
        <v>21435</v>
      </c>
      <c r="C11" s="27">
        <v>24890</v>
      </c>
      <c r="D11" s="27">
        <v>23257</v>
      </c>
      <c r="E11" s="21">
        <v>21577</v>
      </c>
      <c r="F11" s="27">
        <v>26546</v>
      </c>
      <c r="G11" s="27">
        <v>27737</v>
      </c>
      <c r="H11" s="27">
        <v>28607</v>
      </c>
      <c r="I11" s="21">
        <v>27063</v>
      </c>
      <c r="J11" s="27">
        <v>28238</v>
      </c>
      <c r="K11" s="27">
        <v>33541</v>
      </c>
      <c r="L11" s="27">
        <v>146279</v>
      </c>
      <c r="M11" s="21">
        <v>33128</v>
      </c>
      <c r="N11" s="27">
        <v>30374</v>
      </c>
      <c r="O11" s="27">
        <v>36158</v>
      </c>
      <c r="P11" s="27">
        <v>29800</v>
      </c>
      <c r="Q11" s="21">
        <v>30159</v>
      </c>
      <c r="R11" s="27">
        <v>84637</v>
      </c>
      <c r="S11" s="21">
        <v>32978</v>
      </c>
      <c r="T11" s="27">
        <v>25884</v>
      </c>
      <c r="U11" s="27">
        <v>39567</v>
      </c>
      <c r="V11" s="27">
        <v>30757</v>
      </c>
      <c r="W11" s="21">
        <v>18481</v>
      </c>
    </row>
    <row r="12" spans="1:23" ht="11.25">
      <c r="A12" s="2" t="s">
        <v>306</v>
      </c>
      <c r="B12" s="28">
        <v>92007</v>
      </c>
      <c r="C12" s="28">
        <v>98515</v>
      </c>
      <c r="D12" s="28">
        <v>103518</v>
      </c>
      <c r="E12" s="22">
        <v>101556</v>
      </c>
      <c r="F12" s="28">
        <v>92374</v>
      </c>
      <c r="G12" s="28">
        <v>93921</v>
      </c>
      <c r="H12" s="28">
        <v>107495</v>
      </c>
      <c r="I12" s="22">
        <v>99109</v>
      </c>
      <c r="J12" s="28">
        <v>87275</v>
      </c>
      <c r="K12" s="28">
        <v>96109</v>
      </c>
      <c r="L12" s="28">
        <v>103667</v>
      </c>
      <c r="M12" s="22">
        <v>122378</v>
      </c>
      <c r="N12" s="28">
        <v>110887</v>
      </c>
      <c r="O12" s="28">
        <v>115879</v>
      </c>
      <c r="P12" s="28">
        <v>116043</v>
      </c>
      <c r="Q12" s="22">
        <v>120869</v>
      </c>
      <c r="R12" s="28">
        <v>110012</v>
      </c>
      <c r="S12" s="22">
        <v>109984</v>
      </c>
      <c r="T12" s="28">
        <v>141671</v>
      </c>
      <c r="U12" s="28">
        <v>135237</v>
      </c>
      <c r="V12" s="28">
        <v>132574</v>
      </c>
      <c r="W12" s="22">
        <v>110447</v>
      </c>
    </row>
    <row r="13" spans="1:23" ht="11.25">
      <c r="A13" s="2" t="s">
        <v>109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2"/>
      <c r="T13" s="28">
        <v>654</v>
      </c>
      <c r="U13" s="28">
        <v>14664</v>
      </c>
      <c r="V13" s="28">
        <v>18591</v>
      </c>
      <c r="W13" s="22">
        <v>26667</v>
      </c>
    </row>
    <row r="14" spans="1:23" ht="11.25">
      <c r="A14" s="2" t="s">
        <v>110</v>
      </c>
      <c r="B14" s="28">
        <v>49637</v>
      </c>
      <c r="C14" s="28">
        <v>45754</v>
      </c>
      <c r="D14" s="28">
        <v>44615</v>
      </c>
      <c r="E14" s="22">
        <v>40334</v>
      </c>
      <c r="F14" s="28">
        <v>39833</v>
      </c>
      <c r="G14" s="28">
        <v>39334</v>
      </c>
      <c r="H14" s="28">
        <v>40050</v>
      </c>
      <c r="I14" s="22">
        <v>36840</v>
      </c>
      <c r="J14" s="28">
        <v>37434</v>
      </c>
      <c r="K14" s="28">
        <v>34396</v>
      </c>
      <c r="L14" s="28">
        <v>34372</v>
      </c>
      <c r="M14" s="22">
        <v>40803</v>
      </c>
      <c r="N14" s="28">
        <v>44260</v>
      </c>
      <c r="O14" s="28">
        <v>42189</v>
      </c>
      <c r="P14" s="28">
        <v>45883</v>
      </c>
      <c r="Q14" s="22">
        <v>43863</v>
      </c>
      <c r="R14" s="28">
        <v>44729</v>
      </c>
      <c r="S14" s="22">
        <v>46498</v>
      </c>
      <c r="T14" s="28">
        <v>51944</v>
      </c>
      <c r="U14" s="28">
        <v>52910</v>
      </c>
      <c r="V14" s="28"/>
      <c r="W14" s="22"/>
    </row>
    <row r="15" spans="1:23" ht="11.25">
      <c r="A15" s="2" t="s">
        <v>111</v>
      </c>
      <c r="B15" s="28">
        <v>12723</v>
      </c>
      <c r="C15" s="28">
        <v>14349</v>
      </c>
      <c r="D15" s="28">
        <v>13371</v>
      </c>
      <c r="E15" s="22">
        <v>12176</v>
      </c>
      <c r="F15" s="28">
        <v>12604</v>
      </c>
      <c r="G15" s="28">
        <v>12420</v>
      </c>
      <c r="H15" s="28">
        <v>12630</v>
      </c>
      <c r="I15" s="22">
        <v>12232</v>
      </c>
      <c r="J15" s="28">
        <v>11103</v>
      </c>
      <c r="K15" s="28">
        <v>12685</v>
      </c>
      <c r="L15" s="28">
        <v>11172</v>
      </c>
      <c r="M15" s="22">
        <v>10628</v>
      </c>
      <c r="N15" s="28">
        <v>10502</v>
      </c>
      <c r="O15" s="28">
        <v>10735</v>
      </c>
      <c r="P15" s="28">
        <v>9933</v>
      </c>
      <c r="Q15" s="22">
        <v>8970</v>
      </c>
      <c r="R15" s="28">
        <v>8312</v>
      </c>
      <c r="S15" s="22">
        <v>9283</v>
      </c>
      <c r="T15" s="28">
        <v>10212</v>
      </c>
      <c r="U15" s="28">
        <v>8458</v>
      </c>
      <c r="V15" s="28">
        <v>8622</v>
      </c>
      <c r="W15" s="22"/>
    </row>
    <row r="16" spans="1:23" ht="11.25">
      <c r="A16" s="2" t="s">
        <v>112</v>
      </c>
      <c r="B16" s="28">
        <v>10465</v>
      </c>
      <c r="C16" s="28">
        <v>10808</v>
      </c>
      <c r="D16" s="28">
        <v>10788</v>
      </c>
      <c r="E16" s="22">
        <v>10931</v>
      </c>
      <c r="F16" s="28">
        <v>10524</v>
      </c>
      <c r="G16" s="28">
        <v>10193</v>
      </c>
      <c r="H16" s="28">
        <v>9888</v>
      </c>
      <c r="I16" s="22">
        <v>9907</v>
      </c>
      <c r="J16" s="28">
        <v>9064</v>
      </c>
      <c r="K16" s="28">
        <v>9207</v>
      </c>
      <c r="L16" s="28">
        <v>8756</v>
      </c>
      <c r="M16" s="22">
        <v>10329</v>
      </c>
      <c r="N16" s="28">
        <v>10339</v>
      </c>
      <c r="O16" s="28">
        <v>10895</v>
      </c>
      <c r="P16" s="28">
        <v>10197</v>
      </c>
      <c r="Q16" s="22">
        <v>10971</v>
      </c>
      <c r="R16" s="28">
        <v>11554</v>
      </c>
      <c r="S16" s="22">
        <v>11846</v>
      </c>
      <c r="T16" s="28">
        <v>12463</v>
      </c>
      <c r="U16" s="28">
        <v>11823</v>
      </c>
      <c r="V16" s="28"/>
      <c r="W16" s="22"/>
    </row>
    <row r="17" spans="1:23" ht="11.25">
      <c r="A17" s="2" t="s">
        <v>115</v>
      </c>
      <c r="B17" s="28">
        <v>10701</v>
      </c>
      <c r="C17" s="28">
        <v>10656</v>
      </c>
      <c r="D17" s="28">
        <v>10690</v>
      </c>
      <c r="E17" s="22">
        <v>10369</v>
      </c>
      <c r="F17" s="28">
        <v>9030</v>
      </c>
      <c r="G17" s="28">
        <v>9006</v>
      </c>
      <c r="H17" s="28">
        <v>8959</v>
      </c>
      <c r="I17" s="22">
        <v>8629</v>
      </c>
      <c r="J17" s="28">
        <v>8165</v>
      </c>
      <c r="K17" s="28">
        <v>8311</v>
      </c>
      <c r="L17" s="28">
        <v>8323</v>
      </c>
      <c r="M17" s="22">
        <v>8368</v>
      </c>
      <c r="N17" s="28">
        <v>9131</v>
      </c>
      <c r="O17" s="28">
        <v>9346</v>
      </c>
      <c r="P17" s="28">
        <v>9322</v>
      </c>
      <c r="Q17" s="22">
        <v>9250</v>
      </c>
      <c r="R17" s="28">
        <v>12206</v>
      </c>
      <c r="S17" s="22">
        <v>11633</v>
      </c>
      <c r="T17" s="28">
        <v>8745</v>
      </c>
      <c r="U17" s="28">
        <v>11494</v>
      </c>
      <c r="V17" s="28">
        <v>10314</v>
      </c>
      <c r="W17" s="22">
        <v>6829</v>
      </c>
    </row>
    <row r="18" spans="1:23" ht="11.25">
      <c r="A18" s="2" t="s">
        <v>307</v>
      </c>
      <c r="B18" s="28">
        <v>101134</v>
      </c>
      <c r="C18" s="28">
        <v>94144</v>
      </c>
      <c r="D18" s="28">
        <v>97323</v>
      </c>
      <c r="E18" s="22">
        <v>98194</v>
      </c>
      <c r="F18" s="28">
        <v>84074</v>
      </c>
      <c r="G18" s="28">
        <v>84662</v>
      </c>
      <c r="H18" s="28">
        <v>74048</v>
      </c>
      <c r="I18" s="22">
        <v>82958</v>
      </c>
      <c r="J18" s="28">
        <v>82379</v>
      </c>
      <c r="K18" s="28">
        <v>81283</v>
      </c>
      <c r="L18" s="28">
        <v>213</v>
      </c>
      <c r="M18" s="22">
        <v>53483</v>
      </c>
      <c r="N18" s="28">
        <v>38424</v>
      </c>
      <c r="O18" s="28">
        <v>28295</v>
      </c>
      <c r="P18" s="28">
        <v>34209</v>
      </c>
      <c r="Q18" s="22">
        <v>40342</v>
      </c>
      <c r="R18" s="28">
        <v>295</v>
      </c>
      <c r="S18" s="22">
        <v>47267</v>
      </c>
      <c r="T18" s="28">
        <v>19740</v>
      </c>
      <c r="U18" s="28">
        <v>5863</v>
      </c>
      <c r="V18" s="28">
        <v>5632</v>
      </c>
      <c r="W18" s="22"/>
    </row>
    <row r="19" spans="1:23" ht="11.25">
      <c r="A19" s="2" t="s">
        <v>118</v>
      </c>
      <c r="B19" s="28">
        <v>7842</v>
      </c>
      <c r="C19" s="28">
        <v>7811</v>
      </c>
      <c r="D19" s="28">
        <v>6924</v>
      </c>
      <c r="E19" s="22">
        <v>9228</v>
      </c>
      <c r="F19" s="28">
        <v>8434</v>
      </c>
      <c r="G19" s="28">
        <v>8469</v>
      </c>
      <c r="H19" s="28">
        <v>8147</v>
      </c>
      <c r="I19" s="22">
        <v>8067</v>
      </c>
      <c r="J19" s="28">
        <v>6388</v>
      </c>
      <c r="K19" s="28">
        <v>6609</v>
      </c>
      <c r="L19" s="28">
        <v>5663</v>
      </c>
      <c r="M19" s="22">
        <v>9880</v>
      </c>
      <c r="N19" s="28">
        <v>8756</v>
      </c>
      <c r="O19" s="28">
        <v>10311</v>
      </c>
      <c r="P19" s="28">
        <v>11801</v>
      </c>
      <c r="Q19" s="22">
        <v>12313</v>
      </c>
      <c r="R19" s="28">
        <v>12919</v>
      </c>
      <c r="S19" s="22">
        <v>10136</v>
      </c>
      <c r="T19" s="28">
        <v>12130</v>
      </c>
      <c r="U19" s="28">
        <v>13909</v>
      </c>
      <c r="V19" s="28">
        <v>12998</v>
      </c>
      <c r="W19" s="22">
        <v>7908</v>
      </c>
    </row>
    <row r="20" spans="1:23" ht="11.25">
      <c r="A20" s="2" t="s">
        <v>119</v>
      </c>
      <c r="B20" s="28">
        <v>-440</v>
      </c>
      <c r="C20" s="28">
        <v>-426</v>
      </c>
      <c r="D20" s="28">
        <v>-423</v>
      </c>
      <c r="E20" s="22">
        <v>-381</v>
      </c>
      <c r="F20" s="28">
        <v>-325</v>
      </c>
      <c r="G20" s="28">
        <v>-320</v>
      </c>
      <c r="H20" s="28">
        <v>-568</v>
      </c>
      <c r="I20" s="22">
        <v>-591</v>
      </c>
      <c r="J20" s="28">
        <v>-128</v>
      </c>
      <c r="K20" s="28">
        <v>-125</v>
      </c>
      <c r="L20" s="28">
        <v>-97</v>
      </c>
      <c r="M20" s="22">
        <v>-149</v>
      </c>
      <c r="N20" s="28">
        <v>-157</v>
      </c>
      <c r="O20" s="28">
        <v>-192</v>
      </c>
      <c r="P20" s="28">
        <v>-151</v>
      </c>
      <c r="Q20" s="22">
        <v>-153</v>
      </c>
      <c r="R20" s="28">
        <v>-148</v>
      </c>
      <c r="S20" s="22">
        <v>-152</v>
      </c>
      <c r="T20" s="28">
        <v>-140</v>
      </c>
      <c r="U20" s="28">
        <v>-172</v>
      </c>
      <c r="V20" s="28">
        <v>-164</v>
      </c>
      <c r="W20" s="22">
        <v>-89</v>
      </c>
    </row>
    <row r="21" spans="1:23" ht="11.25">
      <c r="A21" s="2" t="s">
        <v>120</v>
      </c>
      <c r="B21" s="28">
        <v>305506</v>
      </c>
      <c r="C21" s="28">
        <v>306504</v>
      </c>
      <c r="D21" s="28">
        <v>310065</v>
      </c>
      <c r="E21" s="22">
        <v>303988</v>
      </c>
      <c r="F21" s="28">
        <v>283097</v>
      </c>
      <c r="G21" s="28">
        <v>285426</v>
      </c>
      <c r="H21" s="28">
        <v>289259</v>
      </c>
      <c r="I21" s="22">
        <v>284217</v>
      </c>
      <c r="J21" s="28">
        <v>269920</v>
      </c>
      <c r="K21" s="28">
        <v>282019</v>
      </c>
      <c r="L21" s="28">
        <v>318352</v>
      </c>
      <c r="M21" s="22">
        <v>288852</v>
      </c>
      <c r="N21" s="28">
        <v>262518</v>
      </c>
      <c r="O21" s="28">
        <v>263620</v>
      </c>
      <c r="P21" s="28">
        <v>267040</v>
      </c>
      <c r="Q21" s="22">
        <v>276587</v>
      </c>
      <c r="R21" s="28">
        <v>284519</v>
      </c>
      <c r="S21" s="22">
        <v>279475</v>
      </c>
      <c r="T21" s="28">
        <v>283306</v>
      </c>
      <c r="U21" s="28">
        <v>293755</v>
      </c>
      <c r="V21" s="28">
        <v>280559</v>
      </c>
      <c r="W21" s="22">
        <v>232661</v>
      </c>
    </row>
    <row r="22" spans="1:23" ht="11.25">
      <c r="A22" s="3" t="s">
        <v>308</v>
      </c>
      <c r="B22" s="28">
        <v>130788</v>
      </c>
      <c r="C22" s="28">
        <v>130038</v>
      </c>
      <c r="D22" s="28">
        <v>129498</v>
      </c>
      <c r="E22" s="22">
        <v>134875</v>
      </c>
      <c r="F22" s="28">
        <v>131553</v>
      </c>
      <c r="G22" s="28">
        <v>131668</v>
      </c>
      <c r="H22" s="28">
        <v>129676</v>
      </c>
      <c r="I22" s="22">
        <v>129190</v>
      </c>
      <c r="J22" s="28">
        <v>128877</v>
      </c>
      <c r="K22" s="28">
        <v>128990</v>
      </c>
      <c r="L22" s="28">
        <v>128199</v>
      </c>
      <c r="M22" s="22">
        <v>153135</v>
      </c>
      <c r="N22" s="28">
        <v>152555</v>
      </c>
      <c r="O22" s="28">
        <v>154948</v>
      </c>
      <c r="P22" s="28">
        <v>148636</v>
      </c>
      <c r="Q22" s="22">
        <v>146096</v>
      </c>
      <c r="R22" s="28">
        <v>148320</v>
      </c>
      <c r="S22" s="22">
        <v>147416</v>
      </c>
      <c r="T22" s="28">
        <v>157650</v>
      </c>
      <c r="U22" s="28">
        <v>157394</v>
      </c>
      <c r="V22" s="28">
        <v>157531</v>
      </c>
      <c r="W22" s="22">
        <v>124832</v>
      </c>
    </row>
    <row r="23" spans="1:23" ht="11.25">
      <c r="A23" s="4" t="s">
        <v>122</v>
      </c>
      <c r="B23" s="28">
        <v>-90362</v>
      </c>
      <c r="C23" s="28">
        <v>-89547</v>
      </c>
      <c r="D23" s="28">
        <v>-88929</v>
      </c>
      <c r="E23" s="22">
        <v>-94114</v>
      </c>
      <c r="F23" s="28">
        <v>-93732</v>
      </c>
      <c r="G23" s="28">
        <v>-93305</v>
      </c>
      <c r="H23" s="28">
        <v>-92735</v>
      </c>
      <c r="I23" s="22">
        <v>-91855</v>
      </c>
      <c r="J23" s="28">
        <v>-91148</v>
      </c>
      <c r="K23" s="28">
        <v>-90277</v>
      </c>
      <c r="L23" s="28">
        <v>-89513</v>
      </c>
      <c r="M23" s="22">
        <v>-108850</v>
      </c>
      <c r="N23" s="28">
        <v>-108133</v>
      </c>
      <c r="O23" s="28">
        <v>-109734</v>
      </c>
      <c r="P23" s="28">
        <v>-108025</v>
      </c>
      <c r="Q23" s="22">
        <v>-107203</v>
      </c>
      <c r="R23" s="28">
        <v>-103335</v>
      </c>
      <c r="S23" s="22">
        <v>-102361</v>
      </c>
      <c r="T23" s="28">
        <v>-109417</v>
      </c>
      <c r="U23" s="28">
        <v>-108698</v>
      </c>
      <c r="V23" s="28">
        <v>-107479</v>
      </c>
      <c r="W23" s="22">
        <v>-87545</v>
      </c>
    </row>
    <row r="24" spans="1:23" ht="11.25">
      <c r="A24" s="4" t="s">
        <v>309</v>
      </c>
      <c r="B24" s="28">
        <v>40426</v>
      </c>
      <c r="C24" s="28">
        <v>40490</v>
      </c>
      <c r="D24" s="28">
        <v>40569</v>
      </c>
      <c r="E24" s="22">
        <v>40760</v>
      </c>
      <c r="F24" s="28">
        <v>37820</v>
      </c>
      <c r="G24" s="28">
        <v>38362</v>
      </c>
      <c r="H24" s="28">
        <v>36940</v>
      </c>
      <c r="I24" s="22">
        <v>37334</v>
      </c>
      <c r="J24" s="28">
        <v>37729</v>
      </c>
      <c r="K24" s="28">
        <v>38713</v>
      </c>
      <c r="L24" s="28">
        <v>38686</v>
      </c>
      <c r="M24" s="22">
        <v>44284</v>
      </c>
      <c r="N24" s="28">
        <v>44421</v>
      </c>
      <c r="O24" s="28">
        <v>45213</v>
      </c>
      <c r="P24" s="28">
        <v>40611</v>
      </c>
      <c r="Q24" s="22">
        <v>38893</v>
      </c>
      <c r="R24" s="28">
        <v>44984</v>
      </c>
      <c r="S24" s="22">
        <v>45055</v>
      </c>
      <c r="T24" s="28">
        <v>48233</v>
      </c>
      <c r="U24" s="28">
        <v>48695</v>
      </c>
      <c r="V24" s="28">
        <v>50051</v>
      </c>
      <c r="W24" s="22">
        <v>37286</v>
      </c>
    </row>
    <row r="25" spans="1:23" ht="11.25">
      <c r="A25" s="3" t="s">
        <v>310</v>
      </c>
      <c r="B25" s="28">
        <v>145888</v>
      </c>
      <c r="C25" s="28">
        <v>147459</v>
      </c>
      <c r="D25" s="28">
        <v>145897</v>
      </c>
      <c r="E25" s="22">
        <v>143595</v>
      </c>
      <c r="F25" s="28">
        <v>139030</v>
      </c>
      <c r="G25" s="28">
        <v>140674</v>
      </c>
      <c r="H25" s="28">
        <v>140410</v>
      </c>
      <c r="I25" s="22">
        <v>139796</v>
      </c>
      <c r="J25" s="28">
        <v>139752</v>
      </c>
      <c r="K25" s="28">
        <v>138865</v>
      </c>
      <c r="L25" s="28">
        <v>135552</v>
      </c>
      <c r="M25" s="22">
        <v>211317</v>
      </c>
      <c r="N25" s="28">
        <v>208358</v>
      </c>
      <c r="O25" s="28">
        <v>207987</v>
      </c>
      <c r="P25" s="28">
        <v>205977</v>
      </c>
      <c r="Q25" s="22">
        <v>204828</v>
      </c>
      <c r="R25" s="28">
        <v>202605</v>
      </c>
      <c r="S25" s="22">
        <v>200985</v>
      </c>
      <c r="T25" s="28">
        <v>214311</v>
      </c>
      <c r="U25" s="28">
        <v>215126</v>
      </c>
      <c r="V25" s="28">
        <v>215388</v>
      </c>
      <c r="W25" s="22">
        <v>198703</v>
      </c>
    </row>
    <row r="26" spans="1:23" ht="11.25">
      <c r="A26" s="4" t="s">
        <v>122</v>
      </c>
      <c r="B26" s="28">
        <v>-126303</v>
      </c>
      <c r="C26" s="28">
        <v>-127624</v>
      </c>
      <c r="D26" s="28">
        <v>-126799</v>
      </c>
      <c r="E26" s="22">
        <v>-124200</v>
      </c>
      <c r="F26" s="28">
        <v>-122306</v>
      </c>
      <c r="G26" s="28">
        <v>-123221</v>
      </c>
      <c r="H26" s="28">
        <v>-122101</v>
      </c>
      <c r="I26" s="22">
        <v>-120761</v>
      </c>
      <c r="J26" s="28">
        <v>-119688</v>
      </c>
      <c r="K26" s="28">
        <v>-117789</v>
      </c>
      <c r="L26" s="28">
        <v>-116052</v>
      </c>
      <c r="M26" s="22">
        <v>-185510</v>
      </c>
      <c r="N26" s="28">
        <v>-183774</v>
      </c>
      <c r="O26" s="28">
        <v>-182120</v>
      </c>
      <c r="P26" s="28">
        <v>-180645</v>
      </c>
      <c r="Q26" s="22">
        <v>-178836</v>
      </c>
      <c r="R26" s="28">
        <v>-176457</v>
      </c>
      <c r="S26" s="22">
        <v>-174764</v>
      </c>
      <c r="T26" s="28">
        <v>-185964</v>
      </c>
      <c r="U26" s="28">
        <v>-185442</v>
      </c>
      <c r="V26" s="28">
        <v>-184997</v>
      </c>
      <c r="W26" s="22">
        <v>-171672</v>
      </c>
    </row>
    <row r="27" spans="1:23" ht="11.25">
      <c r="A27" s="4" t="s">
        <v>311</v>
      </c>
      <c r="B27" s="28">
        <v>19584</v>
      </c>
      <c r="C27" s="28">
        <v>19835</v>
      </c>
      <c r="D27" s="28">
        <v>19098</v>
      </c>
      <c r="E27" s="22">
        <v>19395</v>
      </c>
      <c r="F27" s="28">
        <v>16723</v>
      </c>
      <c r="G27" s="28">
        <v>17452</v>
      </c>
      <c r="H27" s="28">
        <v>18309</v>
      </c>
      <c r="I27" s="22">
        <v>19034</v>
      </c>
      <c r="J27" s="28">
        <v>20064</v>
      </c>
      <c r="K27" s="28">
        <v>21075</v>
      </c>
      <c r="L27" s="28">
        <v>19499</v>
      </c>
      <c r="M27" s="22">
        <v>25806</v>
      </c>
      <c r="N27" s="28">
        <v>24584</v>
      </c>
      <c r="O27" s="28">
        <v>25867</v>
      </c>
      <c r="P27" s="28">
        <v>25332</v>
      </c>
      <c r="Q27" s="22">
        <v>25992</v>
      </c>
      <c r="R27" s="28">
        <v>26147</v>
      </c>
      <c r="S27" s="22">
        <v>26220</v>
      </c>
      <c r="T27" s="28">
        <v>28346</v>
      </c>
      <c r="U27" s="28">
        <v>29684</v>
      </c>
      <c r="V27" s="28">
        <v>30391</v>
      </c>
      <c r="W27" s="22">
        <v>27031</v>
      </c>
    </row>
    <row r="28" spans="1:23" ht="11.25">
      <c r="A28" s="3" t="s">
        <v>132</v>
      </c>
      <c r="B28" s="28">
        <v>54674</v>
      </c>
      <c r="C28" s="28">
        <v>54802</v>
      </c>
      <c r="D28" s="28">
        <v>55223</v>
      </c>
      <c r="E28" s="22">
        <v>53386</v>
      </c>
      <c r="F28" s="28">
        <v>53581</v>
      </c>
      <c r="G28" s="28">
        <v>53624</v>
      </c>
      <c r="H28" s="28">
        <v>53959</v>
      </c>
      <c r="I28" s="22">
        <v>53954</v>
      </c>
      <c r="J28" s="28">
        <v>54244</v>
      </c>
      <c r="K28" s="28">
        <v>54262</v>
      </c>
      <c r="L28" s="28">
        <v>54273</v>
      </c>
      <c r="M28" s="22">
        <v>70697</v>
      </c>
      <c r="N28" s="28">
        <v>71498</v>
      </c>
      <c r="O28" s="28">
        <v>70928</v>
      </c>
      <c r="P28" s="28">
        <v>71987</v>
      </c>
      <c r="Q28" s="22">
        <v>71993</v>
      </c>
      <c r="R28" s="28">
        <v>74210</v>
      </c>
      <c r="S28" s="22">
        <v>74179</v>
      </c>
      <c r="T28" s="28">
        <v>81609</v>
      </c>
      <c r="U28" s="28">
        <v>81626</v>
      </c>
      <c r="V28" s="28">
        <v>81788</v>
      </c>
      <c r="W28" s="22">
        <v>21253</v>
      </c>
    </row>
    <row r="29" spans="1:23" ht="11.25">
      <c r="A29" s="3" t="s">
        <v>312</v>
      </c>
      <c r="B29" s="28">
        <v>12498</v>
      </c>
      <c r="C29" s="28">
        <v>8789</v>
      </c>
      <c r="D29" s="28">
        <v>8739</v>
      </c>
      <c r="E29" s="22">
        <v>7360</v>
      </c>
      <c r="F29" s="28">
        <v>11568</v>
      </c>
      <c r="G29" s="28">
        <v>7493</v>
      </c>
      <c r="H29" s="28">
        <v>8311</v>
      </c>
      <c r="I29" s="22">
        <v>6221</v>
      </c>
      <c r="J29" s="28">
        <v>6053</v>
      </c>
      <c r="K29" s="28">
        <v>4423</v>
      </c>
      <c r="L29" s="28">
        <v>7957</v>
      </c>
      <c r="M29" s="22">
        <v>10578</v>
      </c>
      <c r="N29" s="28">
        <v>13278</v>
      </c>
      <c r="O29" s="28">
        <v>12226</v>
      </c>
      <c r="P29" s="28">
        <v>18172</v>
      </c>
      <c r="Q29" s="22">
        <v>17588</v>
      </c>
      <c r="R29" s="28">
        <v>11244</v>
      </c>
      <c r="S29" s="22">
        <v>6423</v>
      </c>
      <c r="T29" s="28">
        <v>6374</v>
      </c>
      <c r="U29" s="28">
        <v>5447</v>
      </c>
      <c r="V29" s="28">
        <v>4025</v>
      </c>
      <c r="W29" s="22">
        <v>4355</v>
      </c>
    </row>
    <row r="30" spans="1:23" ht="11.25">
      <c r="A30" s="3" t="s">
        <v>118</v>
      </c>
      <c r="B30" s="28">
        <v>47371</v>
      </c>
      <c r="C30" s="28">
        <v>47233</v>
      </c>
      <c r="D30" s="28">
        <v>46773</v>
      </c>
      <c r="E30" s="22">
        <v>48166</v>
      </c>
      <c r="F30" s="28">
        <v>48421</v>
      </c>
      <c r="G30" s="28">
        <v>47979</v>
      </c>
      <c r="H30" s="28">
        <v>47449</v>
      </c>
      <c r="I30" s="22">
        <v>46967</v>
      </c>
      <c r="J30" s="28">
        <v>47332</v>
      </c>
      <c r="K30" s="28">
        <v>47658</v>
      </c>
      <c r="L30" s="28">
        <v>47389</v>
      </c>
      <c r="M30" s="22">
        <v>51584</v>
      </c>
      <c r="N30" s="28">
        <v>51625</v>
      </c>
      <c r="O30" s="28">
        <v>51994</v>
      </c>
      <c r="P30" s="28">
        <v>51020</v>
      </c>
      <c r="Q30" s="22">
        <v>51413</v>
      </c>
      <c r="R30" s="28">
        <v>51671</v>
      </c>
      <c r="S30" s="22">
        <v>51003</v>
      </c>
      <c r="T30" s="28">
        <v>53249</v>
      </c>
      <c r="U30" s="28">
        <v>53349</v>
      </c>
      <c r="V30" s="28">
        <v>53659</v>
      </c>
      <c r="W30" s="22">
        <v>35904</v>
      </c>
    </row>
    <row r="31" spans="1:23" ht="11.25">
      <c r="A31" s="4" t="s">
        <v>122</v>
      </c>
      <c r="B31" s="28">
        <v>-41095</v>
      </c>
      <c r="C31" s="28">
        <v>-40887</v>
      </c>
      <c r="D31" s="28">
        <v>-40732</v>
      </c>
      <c r="E31" s="22">
        <v>-42196</v>
      </c>
      <c r="F31" s="28">
        <v>-41989</v>
      </c>
      <c r="G31" s="28">
        <v>-41433</v>
      </c>
      <c r="H31" s="28">
        <v>-41034</v>
      </c>
      <c r="I31" s="22">
        <v>-40569</v>
      </c>
      <c r="J31" s="28">
        <v>-40601</v>
      </c>
      <c r="K31" s="28">
        <v>-40528</v>
      </c>
      <c r="L31" s="28">
        <v>-40186</v>
      </c>
      <c r="M31" s="22">
        <v>-43213</v>
      </c>
      <c r="N31" s="28">
        <v>-43076</v>
      </c>
      <c r="O31" s="28">
        <v>-43106</v>
      </c>
      <c r="P31" s="28">
        <v>-43062</v>
      </c>
      <c r="Q31" s="22">
        <v>-43321</v>
      </c>
      <c r="R31" s="28">
        <v>-43000</v>
      </c>
      <c r="S31" s="22">
        <v>-42484</v>
      </c>
      <c r="T31" s="28">
        <v>-44372</v>
      </c>
      <c r="U31" s="28">
        <v>-44110</v>
      </c>
      <c r="V31" s="28">
        <v>-44161</v>
      </c>
      <c r="W31" s="22">
        <v>-30697</v>
      </c>
    </row>
    <row r="32" spans="1:23" ht="11.25">
      <c r="A32" s="4" t="s">
        <v>134</v>
      </c>
      <c r="B32" s="28">
        <v>6275</v>
      </c>
      <c r="C32" s="28">
        <v>6346</v>
      </c>
      <c r="D32" s="28">
        <v>6040</v>
      </c>
      <c r="E32" s="22">
        <v>5969</v>
      </c>
      <c r="F32" s="28">
        <v>6431</v>
      </c>
      <c r="G32" s="28">
        <v>6545</v>
      </c>
      <c r="H32" s="28">
        <v>6414</v>
      </c>
      <c r="I32" s="22">
        <v>6398</v>
      </c>
      <c r="J32" s="28">
        <v>6730</v>
      </c>
      <c r="K32" s="28">
        <v>7130</v>
      </c>
      <c r="L32" s="28">
        <v>7202</v>
      </c>
      <c r="M32" s="22">
        <v>8371</v>
      </c>
      <c r="N32" s="28">
        <v>8548</v>
      </c>
      <c r="O32" s="28">
        <v>8887</v>
      </c>
      <c r="P32" s="28">
        <v>7958</v>
      </c>
      <c r="Q32" s="22">
        <v>8091</v>
      </c>
      <c r="R32" s="28">
        <v>8671</v>
      </c>
      <c r="S32" s="22">
        <v>8518</v>
      </c>
      <c r="T32" s="28">
        <v>8876</v>
      </c>
      <c r="U32" s="28">
        <v>9238</v>
      </c>
      <c r="V32" s="28">
        <v>9497</v>
      </c>
      <c r="W32" s="22">
        <v>5207</v>
      </c>
    </row>
    <row r="33" spans="1:23" ht="11.25">
      <c r="A33" s="3" t="s">
        <v>135</v>
      </c>
      <c r="B33" s="28">
        <v>133459</v>
      </c>
      <c r="C33" s="28">
        <v>130264</v>
      </c>
      <c r="D33" s="28">
        <v>129671</v>
      </c>
      <c r="E33" s="22">
        <v>126872</v>
      </c>
      <c r="F33" s="28">
        <v>126125</v>
      </c>
      <c r="G33" s="28">
        <v>123479</v>
      </c>
      <c r="H33" s="28">
        <v>123935</v>
      </c>
      <c r="I33" s="22">
        <v>122943</v>
      </c>
      <c r="J33" s="28">
        <v>124822</v>
      </c>
      <c r="K33" s="28">
        <v>125605</v>
      </c>
      <c r="L33" s="28">
        <v>127619</v>
      </c>
      <c r="M33" s="22">
        <v>159738</v>
      </c>
      <c r="N33" s="28">
        <v>162332</v>
      </c>
      <c r="O33" s="28">
        <v>163124</v>
      </c>
      <c r="P33" s="28">
        <v>164061</v>
      </c>
      <c r="Q33" s="22">
        <v>162559</v>
      </c>
      <c r="R33" s="28">
        <v>165259</v>
      </c>
      <c r="S33" s="22">
        <v>160398</v>
      </c>
      <c r="T33" s="28">
        <v>173440</v>
      </c>
      <c r="U33" s="28">
        <v>174692</v>
      </c>
      <c r="V33" s="28">
        <v>175754</v>
      </c>
      <c r="W33" s="22">
        <v>95134</v>
      </c>
    </row>
    <row r="34" spans="1:23" ht="11.25">
      <c r="A34" s="3" t="s">
        <v>136</v>
      </c>
      <c r="B34" s="28">
        <v>163761</v>
      </c>
      <c r="C34" s="28">
        <v>165245</v>
      </c>
      <c r="D34" s="28">
        <v>166700</v>
      </c>
      <c r="E34" s="22">
        <v>168850</v>
      </c>
      <c r="F34" s="28">
        <v>169923</v>
      </c>
      <c r="G34" s="28">
        <v>172243</v>
      </c>
      <c r="H34" s="28">
        <v>176878</v>
      </c>
      <c r="I34" s="22">
        <v>177267</v>
      </c>
      <c r="J34" s="28">
        <v>180080</v>
      </c>
      <c r="K34" s="28">
        <v>185143</v>
      </c>
      <c r="L34" s="28">
        <v>159362</v>
      </c>
      <c r="M34" s="22">
        <v>162659</v>
      </c>
      <c r="N34" s="28">
        <v>165070</v>
      </c>
      <c r="O34" s="28">
        <v>167730</v>
      </c>
      <c r="P34" s="28">
        <v>167682</v>
      </c>
      <c r="Q34" s="22">
        <v>170054</v>
      </c>
      <c r="R34" s="28">
        <v>174927</v>
      </c>
      <c r="S34" s="22">
        <v>177275</v>
      </c>
      <c r="T34" s="28">
        <v>185305</v>
      </c>
      <c r="U34" s="28">
        <v>187769</v>
      </c>
      <c r="V34" s="28">
        <v>190234</v>
      </c>
      <c r="W34" s="22"/>
    </row>
    <row r="35" spans="1:23" ht="11.25">
      <c r="A35" s="3" t="s">
        <v>137</v>
      </c>
      <c r="B35" s="28">
        <v>45221</v>
      </c>
      <c r="C35" s="28"/>
      <c r="D35" s="28">
        <v>45529</v>
      </c>
      <c r="E35" s="22">
        <v>36214</v>
      </c>
      <c r="F35" s="28"/>
      <c r="G35" s="28"/>
      <c r="H35" s="28"/>
      <c r="I35" s="22">
        <v>29025</v>
      </c>
      <c r="J35" s="28"/>
      <c r="K35" s="28"/>
      <c r="L35" s="28"/>
      <c r="M35" s="22"/>
      <c r="N35" s="28"/>
      <c r="O35" s="28"/>
      <c r="P35" s="28"/>
      <c r="Q35" s="22"/>
      <c r="R35" s="28"/>
      <c r="S35" s="22"/>
      <c r="T35" s="28"/>
      <c r="U35" s="28"/>
      <c r="V35" s="28"/>
      <c r="W35" s="22"/>
    </row>
    <row r="36" spans="1:23" ht="11.25">
      <c r="A36" s="3" t="s">
        <v>118</v>
      </c>
      <c r="B36" s="28">
        <v>1929</v>
      </c>
      <c r="C36" s="28">
        <v>2125</v>
      </c>
      <c r="D36" s="28">
        <v>2284</v>
      </c>
      <c r="E36" s="22">
        <v>2442</v>
      </c>
      <c r="F36" s="28">
        <v>3401</v>
      </c>
      <c r="G36" s="28">
        <v>3721</v>
      </c>
      <c r="H36" s="28">
        <v>4057</v>
      </c>
      <c r="I36" s="22">
        <v>4324</v>
      </c>
      <c r="J36" s="28">
        <v>4648</v>
      </c>
      <c r="K36" s="28">
        <v>5011</v>
      </c>
      <c r="L36" s="28">
        <v>9447</v>
      </c>
      <c r="M36" s="22">
        <v>9943</v>
      </c>
      <c r="N36" s="28">
        <v>10413</v>
      </c>
      <c r="O36" s="28">
        <v>10888</v>
      </c>
      <c r="P36" s="28">
        <v>3881</v>
      </c>
      <c r="Q36" s="22">
        <v>4067</v>
      </c>
      <c r="R36" s="28">
        <v>3257</v>
      </c>
      <c r="S36" s="22">
        <v>3353</v>
      </c>
      <c r="T36" s="28">
        <v>3418</v>
      </c>
      <c r="U36" s="28">
        <v>3561</v>
      </c>
      <c r="V36" s="28">
        <v>3670</v>
      </c>
      <c r="W36" s="22"/>
    </row>
    <row r="37" spans="1:23" ht="11.25">
      <c r="A37" s="3" t="s">
        <v>138</v>
      </c>
      <c r="B37" s="28">
        <v>210912</v>
      </c>
      <c r="C37" s="28">
        <v>212910</v>
      </c>
      <c r="D37" s="28">
        <v>214515</v>
      </c>
      <c r="E37" s="22">
        <v>207506</v>
      </c>
      <c r="F37" s="28">
        <v>208275</v>
      </c>
      <c r="G37" s="28">
        <v>209823</v>
      </c>
      <c r="H37" s="28">
        <v>211322</v>
      </c>
      <c r="I37" s="22">
        <v>210616</v>
      </c>
      <c r="J37" s="28">
        <v>210894</v>
      </c>
      <c r="K37" s="28">
        <v>218859</v>
      </c>
      <c r="L37" s="28">
        <v>168809</v>
      </c>
      <c r="M37" s="22">
        <v>172602</v>
      </c>
      <c r="N37" s="28">
        <v>175483</v>
      </c>
      <c r="O37" s="28">
        <v>178619</v>
      </c>
      <c r="P37" s="28">
        <v>171564</v>
      </c>
      <c r="Q37" s="22">
        <v>174122</v>
      </c>
      <c r="R37" s="28">
        <v>178185</v>
      </c>
      <c r="S37" s="22">
        <v>180628</v>
      </c>
      <c r="T37" s="28">
        <v>188723</v>
      </c>
      <c r="U37" s="28">
        <v>191331</v>
      </c>
      <c r="V37" s="28">
        <v>193905</v>
      </c>
      <c r="W37" s="22">
        <v>556</v>
      </c>
    </row>
    <row r="38" spans="1:23" ht="11.25">
      <c r="A38" s="3" t="s">
        <v>139</v>
      </c>
      <c r="B38" s="28">
        <v>24012</v>
      </c>
      <c r="C38" s="28">
        <v>24786</v>
      </c>
      <c r="D38" s="28">
        <v>22912</v>
      </c>
      <c r="E38" s="22">
        <v>23654</v>
      </c>
      <c r="F38" s="28">
        <v>22593</v>
      </c>
      <c r="G38" s="28">
        <v>23690</v>
      </c>
      <c r="H38" s="28">
        <v>24205</v>
      </c>
      <c r="I38" s="22">
        <v>24818</v>
      </c>
      <c r="J38" s="28">
        <v>27491</v>
      </c>
      <c r="K38" s="28">
        <v>28049</v>
      </c>
      <c r="L38" s="28">
        <v>28728</v>
      </c>
      <c r="M38" s="22">
        <v>55289</v>
      </c>
      <c r="N38" s="28">
        <v>58161</v>
      </c>
      <c r="O38" s="28">
        <v>59712</v>
      </c>
      <c r="P38" s="28">
        <v>66357</v>
      </c>
      <c r="Q38" s="22">
        <v>66422</v>
      </c>
      <c r="R38" s="28">
        <v>67254</v>
      </c>
      <c r="S38" s="22">
        <v>62354</v>
      </c>
      <c r="T38" s="28">
        <v>63696</v>
      </c>
      <c r="U38" s="28">
        <v>71620</v>
      </c>
      <c r="V38" s="28">
        <v>78514</v>
      </c>
      <c r="W38" s="22">
        <v>53196</v>
      </c>
    </row>
    <row r="39" spans="1:23" ht="11.25">
      <c r="A39" s="3" t="s">
        <v>143</v>
      </c>
      <c r="B39" s="28"/>
      <c r="C39" s="28"/>
      <c r="D39" s="28"/>
      <c r="E39" s="22"/>
      <c r="F39" s="28"/>
      <c r="G39" s="28"/>
      <c r="H39" s="28"/>
      <c r="I39" s="22"/>
      <c r="J39" s="28">
        <v>495</v>
      </c>
      <c r="K39" s="28">
        <v>500</v>
      </c>
      <c r="L39" s="28">
        <v>501</v>
      </c>
      <c r="M39" s="22">
        <v>510</v>
      </c>
      <c r="N39" s="28">
        <v>519</v>
      </c>
      <c r="O39" s="28">
        <v>523</v>
      </c>
      <c r="P39" s="28">
        <v>503</v>
      </c>
      <c r="Q39" s="22">
        <v>496</v>
      </c>
      <c r="R39" s="28">
        <v>505</v>
      </c>
      <c r="S39" s="22">
        <v>515</v>
      </c>
      <c r="T39" s="28">
        <v>529</v>
      </c>
      <c r="U39" s="28">
        <v>520</v>
      </c>
      <c r="V39" s="28">
        <v>552</v>
      </c>
      <c r="W39" s="22">
        <v>522</v>
      </c>
    </row>
    <row r="40" spans="1:23" ht="11.25">
      <c r="A40" s="3" t="s">
        <v>115</v>
      </c>
      <c r="B40" s="28">
        <v>6434</v>
      </c>
      <c r="C40" s="28">
        <v>6309</v>
      </c>
      <c r="D40" s="28">
        <v>6735</v>
      </c>
      <c r="E40" s="22">
        <v>7724</v>
      </c>
      <c r="F40" s="28">
        <v>7362</v>
      </c>
      <c r="G40" s="28">
        <v>7198</v>
      </c>
      <c r="H40" s="28">
        <v>6544</v>
      </c>
      <c r="I40" s="22">
        <v>6680</v>
      </c>
      <c r="J40" s="28">
        <v>13371</v>
      </c>
      <c r="K40" s="28">
        <v>13466</v>
      </c>
      <c r="L40" s="28">
        <v>13378</v>
      </c>
      <c r="M40" s="22">
        <v>9954</v>
      </c>
      <c r="N40" s="28">
        <v>5354</v>
      </c>
      <c r="O40" s="28">
        <v>5689</v>
      </c>
      <c r="P40" s="28">
        <v>3991</v>
      </c>
      <c r="Q40" s="22">
        <v>4263</v>
      </c>
      <c r="R40" s="28">
        <v>844</v>
      </c>
      <c r="S40" s="22">
        <v>3014</v>
      </c>
      <c r="T40" s="28">
        <v>3103</v>
      </c>
      <c r="U40" s="28">
        <v>5305</v>
      </c>
      <c r="V40" s="28">
        <v>5725</v>
      </c>
      <c r="W40" s="22">
        <v>1080</v>
      </c>
    </row>
    <row r="41" spans="1:23" ht="11.25">
      <c r="A41" s="3" t="s">
        <v>118</v>
      </c>
      <c r="B41" s="28">
        <v>11170</v>
      </c>
      <c r="C41" s="28">
        <v>10881</v>
      </c>
      <c r="D41" s="28">
        <v>10525</v>
      </c>
      <c r="E41" s="22">
        <v>9871</v>
      </c>
      <c r="F41" s="28">
        <v>9909</v>
      </c>
      <c r="G41" s="28">
        <v>9788</v>
      </c>
      <c r="H41" s="28">
        <v>9857</v>
      </c>
      <c r="I41" s="22">
        <v>9958</v>
      </c>
      <c r="J41" s="28">
        <v>9628</v>
      </c>
      <c r="K41" s="28">
        <v>9348</v>
      </c>
      <c r="L41" s="28">
        <v>9032</v>
      </c>
      <c r="M41" s="22">
        <v>10391</v>
      </c>
      <c r="N41" s="28">
        <v>10248</v>
      </c>
      <c r="O41" s="28">
        <v>9933</v>
      </c>
      <c r="P41" s="28">
        <v>12652</v>
      </c>
      <c r="Q41" s="22">
        <v>12267</v>
      </c>
      <c r="R41" s="28">
        <v>12856</v>
      </c>
      <c r="S41" s="22">
        <v>13600</v>
      </c>
      <c r="T41" s="28">
        <v>14208</v>
      </c>
      <c r="U41" s="28">
        <v>12786</v>
      </c>
      <c r="V41" s="28">
        <v>11145</v>
      </c>
      <c r="W41" s="22">
        <v>12449</v>
      </c>
    </row>
    <row r="42" spans="1:23" ht="11.25">
      <c r="A42" s="3" t="s">
        <v>119</v>
      </c>
      <c r="B42" s="28">
        <v>-218</v>
      </c>
      <c r="C42" s="28">
        <v>-253</v>
      </c>
      <c r="D42" s="28">
        <v>-260</v>
      </c>
      <c r="E42" s="22">
        <v>-276</v>
      </c>
      <c r="F42" s="28">
        <v>-367</v>
      </c>
      <c r="G42" s="28">
        <v>-367</v>
      </c>
      <c r="H42" s="28">
        <v>-359</v>
      </c>
      <c r="I42" s="22">
        <v>-361</v>
      </c>
      <c r="J42" s="28">
        <v>-830</v>
      </c>
      <c r="K42" s="28">
        <v>-860</v>
      </c>
      <c r="L42" s="28">
        <v>-869</v>
      </c>
      <c r="M42" s="22">
        <v>-1476</v>
      </c>
      <c r="N42" s="28">
        <v>-1523</v>
      </c>
      <c r="O42" s="28">
        <v>-1536</v>
      </c>
      <c r="P42" s="28">
        <v>-1397</v>
      </c>
      <c r="Q42" s="22">
        <v>-1451</v>
      </c>
      <c r="R42" s="28">
        <v>-949</v>
      </c>
      <c r="S42" s="22">
        <v>-947</v>
      </c>
      <c r="T42" s="28">
        <v>-1114</v>
      </c>
      <c r="U42" s="28">
        <v>-1557</v>
      </c>
      <c r="V42" s="28">
        <v>-1567</v>
      </c>
      <c r="W42" s="22">
        <v>-1520</v>
      </c>
    </row>
    <row r="43" spans="1:23" ht="11.25">
      <c r="A43" s="3" t="s">
        <v>147</v>
      </c>
      <c r="B43" s="28">
        <v>41399</v>
      </c>
      <c r="C43" s="28">
        <v>41723</v>
      </c>
      <c r="D43" s="28">
        <v>39912</v>
      </c>
      <c r="E43" s="22">
        <v>40974</v>
      </c>
      <c r="F43" s="28">
        <v>39497</v>
      </c>
      <c r="G43" s="28">
        <v>40310</v>
      </c>
      <c r="H43" s="28">
        <v>40247</v>
      </c>
      <c r="I43" s="22">
        <v>41096</v>
      </c>
      <c r="J43" s="28">
        <v>50156</v>
      </c>
      <c r="K43" s="28">
        <v>50504</v>
      </c>
      <c r="L43" s="28">
        <v>50770</v>
      </c>
      <c r="M43" s="22">
        <v>74669</v>
      </c>
      <c r="N43" s="28">
        <v>72759</v>
      </c>
      <c r="O43" s="28">
        <v>74322</v>
      </c>
      <c r="P43" s="28">
        <v>82107</v>
      </c>
      <c r="Q43" s="22">
        <v>81998</v>
      </c>
      <c r="R43" s="28">
        <v>80512</v>
      </c>
      <c r="S43" s="22">
        <v>78538</v>
      </c>
      <c r="T43" s="28">
        <v>80422</v>
      </c>
      <c r="U43" s="28">
        <v>88674</v>
      </c>
      <c r="V43" s="28">
        <v>94371</v>
      </c>
      <c r="W43" s="22">
        <v>65728</v>
      </c>
    </row>
    <row r="44" spans="1:23" ht="11.25">
      <c r="A44" s="2" t="s">
        <v>148</v>
      </c>
      <c r="B44" s="28">
        <v>385771</v>
      </c>
      <c r="C44" s="28">
        <v>384898</v>
      </c>
      <c r="D44" s="28">
        <v>384099</v>
      </c>
      <c r="E44" s="22">
        <v>375353</v>
      </c>
      <c r="F44" s="28">
        <v>373899</v>
      </c>
      <c r="G44" s="28">
        <v>373613</v>
      </c>
      <c r="H44" s="28">
        <v>375505</v>
      </c>
      <c r="I44" s="22">
        <v>374656</v>
      </c>
      <c r="J44" s="28">
        <v>385872</v>
      </c>
      <c r="K44" s="28">
        <v>394968</v>
      </c>
      <c r="L44" s="28">
        <v>347200</v>
      </c>
      <c r="M44" s="22">
        <v>407010</v>
      </c>
      <c r="N44" s="28">
        <v>410575</v>
      </c>
      <c r="O44" s="28">
        <v>416065</v>
      </c>
      <c r="P44" s="28">
        <v>417733</v>
      </c>
      <c r="Q44" s="22">
        <v>418680</v>
      </c>
      <c r="R44" s="28">
        <v>423957</v>
      </c>
      <c r="S44" s="22">
        <v>419565</v>
      </c>
      <c r="T44" s="28">
        <v>442586</v>
      </c>
      <c r="U44" s="28">
        <v>454698</v>
      </c>
      <c r="V44" s="28">
        <v>464031</v>
      </c>
      <c r="W44" s="22">
        <v>161420</v>
      </c>
    </row>
    <row r="45" spans="1:23" ht="12" thickBot="1">
      <c r="A45" s="5" t="s">
        <v>25</v>
      </c>
      <c r="B45" s="29">
        <v>691278</v>
      </c>
      <c r="C45" s="29">
        <v>691403</v>
      </c>
      <c r="D45" s="29">
        <v>694165</v>
      </c>
      <c r="E45" s="23">
        <v>679342</v>
      </c>
      <c r="F45" s="29">
        <v>656996</v>
      </c>
      <c r="G45" s="29">
        <v>659039</v>
      </c>
      <c r="H45" s="29">
        <v>664765</v>
      </c>
      <c r="I45" s="23">
        <v>658873</v>
      </c>
      <c r="J45" s="29">
        <v>655793</v>
      </c>
      <c r="K45" s="29">
        <v>676988</v>
      </c>
      <c r="L45" s="29">
        <v>665552</v>
      </c>
      <c r="M45" s="23">
        <v>695862</v>
      </c>
      <c r="N45" s="29">
        <v>673094</v>
      </c>
      <c r="O45" s="29">
        <v>679685</v>
      </c>
      <c r="P45" s="29">
        <v>684773</v>
      </c>
      <c r="Q45" s="23">
        <v>695268</v>
      </c>
      <c r="R45" s="29">
        <v>708477</v>
      </c>
      <c r="S45" s="23">
        <v>699041</v>
      </c>
      <c r="T45" s="29">
        <v>725893</v>
      </c>
      <c r="U45" s="29">
        <v>748454</v>
      </c>
      <c r="V45" s="29">
        <v>744591</v>
      </c>
      <c r="W45" s="23">
        <v>394081</v>
      </c>
    </row>
    <row r="46" spans="1:23" ht="12" thickTop="1">
      <c r="A46" s="2" t="s">
        <v>26</v>
      </c>
      <c r="B46" s="28">
        <v>17905</v>
      </c>
      <c r="C46" s="28">
        <v>23411</v>
      </c>
      <c r="D46" s="28">
        <v>30533</v>
      </c>
      <c r="E46" s="22">
        <v>26303</v>
      </c>
      <c r="F46" s="28">
        <v>24165</v>
      </c>
      <c r="G46" s="28">
        <v>23218</v>
      </c>
      <c r="H46" s="28">
        <v>30360</v>
      </c>
      <c r="I46" s="22">
        <v>27341</v>
      </c>
      <c r="J46" s="28">
        <v>21220</v>
      </c>
      <c r="K46" s="28">
        <v>20485</v>
      </c>
      <c r="L46" s="28">
        <v>25731</v>
      </c>
      <c r="M46" s="22">
        <v>49463</v>
      </c>
      <c r="N46" s="28">
        <v>44530</v>
      </c>
      <c r="O46" s="28">
        <v>45864</v>
      </c>
      <c r="P46" s="28">
        <v>42953</v>
      </c>
      <c r="Q46" s="22">
        <v>48965</v>
      </c>
      <c r="R46" s="28">
        <v>40307</v>
      </c>
      <c r="S46" s="22">
        <v>41960</v>
      </c>
      <c r="T46" s="28">
        <v>60579</v>
      </c>
      <c r="U46" s="28">
        <v>63508</v>
      </c>
      <c r="V46" s="28">
        <v>59064</v>
      </c>
      <c r="W46" s="22">
        <v>49358</v>
      </c>
    </row>
    <row r="47" spans="1:23" ht="11.25">
      <c r="A47" s="2" t="s">
        <v>152</v>
      </c>
      <c r="B47" s="28">
        <v>5552</v>
      </c>
      <c r="C47" s="28">
        <v>5814</v>
      </c>
      <c r="D47" s="28">
        <v>5761</v>
      </c>
      <c r="E47" s="22">
        <v>5699</v>
      </c>
      <c r="F47" s="28">
        <v>5679</v>
      </c>
      <c r="G47" s="28">
        <v>5841</v>
      </c>
      <c r="H47" s="28">
        <v>6032</v>
      </c>
      <c r="I47" s="22">
        <v>5943</v>
      </c>
      <c r="J47" s="28">
        <v>5377</v>
      </c>
      <c r="K47" s="28">
        <v>5415</v>
      </c>
      <c r="L47" s="28">
        <v>5433</v>
      </c>
      <c r="M47" s="22">
        <v>7253</v>
      </c>
      <c r="N47" s="28">
        <v>7306</v>
      </c>
      <c r="O47" s="28">
        <v>7385</v>
      </c>
      <c r="P47" s="28">
        <v>12153</v>
      </c>
      <c r="Q47" s="22">
        <v>12690</v>
      </c>
      <c r="R47" s="28">
        <v>13042</v>
      </c>
      <c r="S47" s="22">
        <v>12750</v>
      </c>
      <c r="T47" s="28">
        <v>11817</v>
      </c>
      <c r="U47" s="28">
        <v>13402</v>
      </c>
      <c r="V47" s="28">
        <v>13330</v>
      </c>
      <c r="W47" s="22">
        <v>12533</v>
      </c>
    </row>
    <row r="48" spans="1:23" ht="11.25">
      <c r="A48" s="2" t="s">
        <v>27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>
        <v>15000</v>
      </c>
      <c r="S48" s="22"/>
      <c r="T48" s="28"/>
      <c r="U48" s="28"/>
      <c r="V48" s="28"/>
      <c r="W48" s="22"/>
    </row>
    <row r="49" spans="1:23" ht="11.25">
      <c r="A49" s="2" t="s">
        <v>153</v>
      </c>
      <c r="B49" s="28">
        <v>26472</v>
      </c>
      <c r="C49" s="28">
        <v>26567</v>
      </c>
      <c r="D49" s="28">
        <v>32529</v>
      </c>
      <c r="E49" s="22">
        <v>29009</v>
      </c>
      <c r="F49" s="28">
        <v>26694</v>
      </c>
      <c r="G49" s="28">
        <v>30189</v>
      </c>
      <c r="H49" s="28">
        <v>23001</v>
      </c>
      <c r="I49" s="22">
        <v>31009</v>
      </c>
      <c r="J49" s="28">
        <v>23255</v>
      </c>
      <c r="K49" s="28">
        <v>28517</v>
      </c>
      <c r="L49" s="28">
        <v>20090</v>
      </c>
      <c r="M49" s="22">
        <v>24208</v>
      </c>
      <c r="N49" s="28">
        <v>20150</v>
      </c>
      <c r="O49" s="28">
        <v>25724</v>
      </c>
      <c r="P49" s="28">
        <v>22242</v>
      </c>
      <c r="Q49" s="22">
        <v>32364</v>
      </c>
      <c r="R49" s="28">
        <v>32622</v>
      </c>
      <c r="S49" s="22">
        <v>24882</v>
      </c>
      <c r="T49" s="28">
        <v>28381</v>
      </c>
      <c r="U49" s="28">
        <v>22873</v>
      </c>
      <c r="V49" s="28">
        <v>30403</v>
      </c>
      <c r="W49" s="22">
        <v>21490</v>
      </c>
    </row>
    <row r="50" spans="1:23" ht="11.25">
      <c r="A50" s="2" t="s">
        <v>155</v>
      </c>
      <c r="B50" s="28">
        <v>11235</v>
      </c>
      <c r="C50" s="28">
        <v>12829</v>
      </c>
      <c r="D50" s="28">
        <v>8051</v>
      </c>
      <c r="E50" s="22">
        <v>15777</v>
      </c>
      <c r="F50" s="28">
        <v>9605</v>
      </c>
      <c r="G50" s="28">
        <v>12381</v>
      </c>
      <c r="H50" s="28">
        <v>8704</v>
      </c>
      <c r="I50" s="22">
        <v>7821</v>
      </c>
      <c r="J50" s="28">
        <v>10474</v>
      </c>
      <c r="K50" s="28">
        <v>16906</v>
      </c>
      <c r="L50" s="28">
        <v>13518</v>
      </c>
      <c r="M50" s="22">
        <v>15379</v>
      </c>
      <c r="N50" s="28">
        <v>5954</v>
      </c>
      <c r="O50" s="28">
        <v>7875</v>
      </c>
      <c r="P50" s="28">
        <v>5023</v>
      </c>
      <c r="Q50" s="22">
        <v>7312</v>
      </c>
      <c r="R50" s="28">
        <v>5878</v>
      </c>
      <c r="S50" s="22">
        <v>13556</v>
      </c>
      <c r="T50" s="28">
        <v>7105</v>
      </c>
      <c r="U50" s="28">
        <v>10088</v>
      </c>
      <c r="V50" s="28">
        <v>6005</v>
      </c>
      <c r="W50" s="22">
        <v>10603</v>
      </c>
    </row>
    <row r="51" spans="1:23" ht="11.25">
      <c r="A51" s="2" t="s">
        <v>157</v>
      </c>
      <c r="B51" s="28">
        <v>897</v>
      </c>
      <c r="C51" s="28">
        <v>822</v>
      </c>
      <c r="D51" s="28">
        <v>832</v>
      </c>
      <c r="E51" s="22">
        <v>771</v>
      </c>
      <c r="F51" s="28">
        <v>516</v>
      </c>
      <c r="G51" s="28">
        <v>505</v>
      </c>
      <c r="H51" s="28">
        <v>752</v>
      </c>
      <c r="I51" s="22">
        <v>667</v>
      </c>
      <c r="J51" s="28">
        <v>506</v>
      </c>
      <c r="K51" s="28">
        <v>487</v>
      </c>
      <c r="L51" s="28">
        <v>346</v>
      </c>
      <c r="M51" s="22">
        <v>284</v>
      </c>
      <c r="N51" s="28">
        <v>249</v>
      </c>
      <c r="O51" s="28">
        <v>217</v>
      </c>
      <c r="P51" s="28">
        <v>241</v>
      </c>
      <c r="Q51" s="22">
        <v>283</v>
      </c>
      <c r="R51" s="28">
        <v>451</v>
      </c>
      <c r="S51" s="22">
        <v>439</v>
      </c>
      <c r="T51" s="28">
        <v>513</v>
      </c>
      <c r="U51" s="28">
        <v>309</v>
      </c>
      <c r="V51" s="28">
        <v>304</v>
      </c>
      <c r="W51" s="22">
        <v>341</v>
      </c>
    </row>
    <row r="52" spans="1:23" ht="11.25">
      <c r="A52" s="2" t="s">
        <v>28</v>
      </c>
      <c r="B52" s="28">
        <v>246</v>
      </c>
      <c r="C52" s="28">
        <v>225</v>
      </c>
      <c r="D52" s="28">
        <v>208</v>
      </c>
      <c r="E52" s="22">
        <v>187</v>
      </c>
      <c r="F52" s="28">
        <v>208</v>
      </c>
      <c r="G52" s="28">
        <v>192</v>
      </c>
      <c r="H52" s="28">
        <v>192</v>
      </c>
      <c r="I52" s="22">
        <v>167</v>
      </c>
      <c r="J52" s="28">
        <v>184</v>
      </c>
      <c r="K52" s="28">
        <v>166</v>
      </c>
      <c r="L52" s="28">
        <v>148</v>
      </c>
      <c r="M52" s="22"/>
      <c r="N52" s="28"/>
      <c r="O52" s="28"/>
      <c r="P52" s="28"/>
      <c r="Q52" s="22"/>
      <c r="R52" s="28"/>
      <c r="S52" s="22"/>
      <c r="T52" s="28"/>
      <c r="U52" s="28"/>
      <c r="V52" s="28"/>
      <c r="W52" s="22"/>
    </row>
    <row r="53" spans="1:23" ht="11.25">
      <c r="A53" s="2" t="s">
        <v>158</v>
      </c>
      <c r="B53" s="28">
        <v>4057</v>
      </c>
      <c r="C53" s="28">
        <v>214</v>
      </c>
      <c r="D53" s="28">
        <v>4142</v>
      </c>
      <c r="E53" s="22">
        <v>241</v>
      </c>
      <c r="F53" s="28">
        <v>4137</v>
      </c>
      <c r="G53" s="28">
        <v>159</v>
      </c>
      <c r="H53" s="28">
        <v>4040</v>
      </c>
      <c r="I53" s="22">
        <v>161</v>
      </c>
      <c r="J53" s="28">
        <v>4059</v>
      </c>
      <c r="K53" s="28">
        <v>139</v>
      </c>
      <c r="L53" s="28">
        <v>3830</v>
      </c>
      <c r="M53" s="22">
        <v>100</v>
      </c>
      <c r="N53" s="28">
        <v>4043</v>
      </c>
      <c r="O53" s="28">
        <v>104</v>
      </c>
      <c r="P53" s="28">
        <v>3244</v>
      </c>
      <c r="Q53" s="22">
        <v>1225</v>
      </c>
      <c r="R53" s="28">
        <v>1483</v>
      </c>
      <c r="S53" s="22">
        <v>4116</v>
      </c>
      <c r="T53" s="28">
        <v>1509</v>
      </c>
      <c r="U53" s="28">
        <v>5396</v>
      </c>
      <c r="V53" s="28">
        <v>1273</v>
      </c>
      <c r="W53" s="22">
        <v>3775</v>
      </c>
    </row>
    <row r="54" spans="1:23" ht="11.25">
      <c r="A54" s="2" t="s">
        <v>29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>
        <v>601</v>
      </c>
      <c r="N54" s="28">
        <v>399</v>
      </c>
      <c r="O54" s="28">
        <v>624</v>
      </c>
      <c r="P54" s="28">
        <v>1396</v>
      </c>
      <c r="Q54" s="22">
        <v>1051</v>
      </c>
      <c r="R54" s="28">
        <v>674</v>
      </c>
      <c r="S54" s="22">
        <v>1115</v>
      </c>
      <c r="T54" s="28">
        <v>831</v>
      </c>
      <c r="U54" s="28"/>
      <c r="V54" s="28"/>
      <c r="W54" s="22">
        <v>1477</v>
      </c>
    </row>
    <row r="55" spans="1:23" ht="11.25">
      <c r="A55" s="2" t="s">
        <v>159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  <c r="R55" s="28"/>
      <c r="S55" s="22"/>
      <c r="T55" s="28"/>
      <c r="U55" s="28"/>
      <c r="V55" s="28">
        <v>39</v>
      </c>
      <c r="W55" s="22">
        <v>58</v>
      </c>
    </row>
    <row r="56" spans="1:23" ht="11.25">
      <c r="A56" s="2" t="s">
        <v>160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2"/>
      <c r="T56" s="28"/>
      <c r="U56" s="28"/>
      <c r="V56" s="28">
        <v>605</v>
      </c>
      <c r="W56" s="22">
        <v>668</v>
      </c>
    </row>
    <row r="57" spans="1:23" ht="11.25">
      <c r="A57" s="2" t="s">
        <v>30</v>
      </c>
      <c r="B57" s="28">
        <v>6751</v>
      </c>
      <c r="C57" s="28">
        <v>7492</v>
      </c>
      <c r="D57" s="28">
        <v>7897</v>
      </c>
      <c r="E57" s="22">
        <v>7784</v>
      </c>
      <c r="F57" s="28">
        <v>6574</v>
      </c>
      <c r="G57" s="28">
        <v>6815</v>
      </c>
      <c r="H57" s="28">
        <v>6900</v>
      </c>
      <c r="I57" s="22">
        <v>5254</v>
      </c>
      <c r="J57" s="28">
        <v>4256</v>
      </c>
      <c r="K57" s="28">
        <v>7219</v>
      </c>
      <c r="L57" s="28">
        <v>3566</v>
      </c>
      <c r="M57" s="22">
        <v>5028</v>
      </c>
      <c r="N57" s="28">
        <v>5523</v>
      </c>
      <c r="O57" s="28">
        <v>6141</v>
      </c>
      <c r="P57" s="28">
        <v>8303</v>
      </c>
      <c r="Q57" s="22">
        <v>5944</v>
      </c>
      <c r="R57" s="28">
        <v>7490</v>
      </c>
      <c r="S57" s="22">
        <v>9469</v>
      </c>
      <c r="T57" s="28">
        <v>15093</v>
      </c>
      <c r="U57" s="28">
        <v>14814</v>
      </c>
      <c r="V57" s="28">
        <v>12708</v>
      </c>
      <c r="W57" s="22">
        <v>11371</v>
      </c>
    </row>
    <row r="58" spans="1:23" ht="11.25">
      <c r="A58" s="2" t="s">
        <v>161</v>
      </c>
      <c r="B58" s="28">
        <v>73116</v>
      </c>
      <c r="C58" s="28">
        <v>77379</v>
      </c>
      <c r="D58" s="28">
        <v>89957</v>
      </c>
      <c r="E58" s="22">
        <v>85774</v>
      </c>
      <c r="F58" s="28">
        <v>77582</v>
      </c>
      <c r="G58" s="28">
        <v>79305</v>
      </c>
      <c r="H58" s="28">
        <v>79985</v>
      </c>
      <c r="I58" s="22">
        <v>78366</v>
      </c>
      <c r="J58" s="28">
        <v>69335</v>
      </c>
      <c r="K58" s="28">
        <v>79339</v>
      </c>
      <c r="L58" s="28">
        <v>72667</v>
      </c>
      <c r="M58" s="22">
        <v>102321</v>
      </c>
      <c r="N58" s="28">
        <v>88158</v>
      </c>
      <c r="O58" s="28">
        <v>93939</v>
      </c>
      <c r="P58" s="28">
        <v>95558</v>
      </c>
      <c r="Q58" s="22">
        <v>109838</v>
      </c>
      <c r="R58" s="28">
        <v>116950</v>
      </c>
      <c r="S58" s="22">
        <v>108290</v>
      </c>
      <c r="T58" s="28">
        <v>125831</v>
      </c>
      <c r="U58" s="28">
        <v>130927</v>
      </c>
      <c r="V58" s="28">
        <v>124017</v>
      </c>
      <c r="W58" s="22">
        <v>111679</v>
      </c>
    </row>
    <row r="59" spans="1:23" ht="11.25">
      <c r="A59" s="2" t="s">
        <v>31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2">
        <v>60</v>
      </c>
      <c r="T59" s="28">
        <v>60</v>
      </c>
      <c r="U59" s="28">
        <v>75</v>
      </c>
      <c r="V59" s="28">
        <v>75</v>
      </c>
      <c r="W59" s="22"/>
    </row>
    <row r="60" spans="1:23" ht="11.25">
      <c r="A60" s="2" t="s">
        <v>162</v>
      </c>
      <c r="B60" s="28"/>
      <c r="C60" s="28"/>
      <c r="D60" s="28"/>
      <c r="E60" s="22"/>
      <c r="F60" s="28">
        <v>43</v>
      </c>
      <c r="G60" s="28">
        <v>43</v>
      </c>
      <c r="H60" s="28">
        <v>104</v>
      </c>
      <c r="I60" s="22">
        <v>98</v>
      </c>
      <c r="J60" s="28">
        <v>151</v>
      </c>
      <c r="K60" s="28">
        <v>157</v>
      </c>
      <c r="L60" s="28">
        <v>265</v>
      </c>
      <c r="M60" s="22">
        <v>262</v>
      </c>
      <c r="N60" s="28">
        <v>345</v>
      </c>
      <c r="O60" s="28">
        <v>376</v>
      </c>
      <c r="P60" s="28">
        <v>359</v>
      </c>
      <c r="Q60" s="22">
        <v>537</v>
      </c>
      <c r="R60" s="28">
        <v>729</v>
      </c>
      <c r="S60" s="22">
        <v>730</v>
      </c>
      <c r="T60" s="28">
        <v>773</v>
      </c>
      <c r="U60" s="28">
        <v>2921</v>
      </c>
      <c r="V60" s="28">
        <v>3073</v>
      </c>
      <c r="W60" s="22">
        <v>256</v>
      </c>
    </row>
    <row r="61" spans="1:23" ht="11.25">
      <c r="A61" s="2" t="s">
        <v>163</v>
      </c>
      <c r="B61" s="28">
        <v>11461</v>
      </c>
      <c r="C61" s="28">
        <v>11578</v>
      </c>
      <c r="D61" s="28">
        <v>11326</v>
      </c>
      <c r="E61" s="22">
        <v>11262</v>
      </c>
      <c r="F61" s="28">
        <v>10689</v>
      </c>
      <c r="G61" s="28">
        <v>10842</v>
      </c>
      <c r="H61" s="28">
        <v>11387</v>
      </c>
      <c r="I61" s="22">
        <v>10926</v>
      </c>
      <c r="J61" s="28">
        <v>12358</v>
      </c>
      <c r="K61" s="28">
        <v>13194</v>
      </c>
      <c r="L61" s="28">
        <v>8566</v>
      </c>
      <c r="M61" s="22">
        <v>16379</v>
      </c>
      <c r="N61" s="28">
        <v>16455</v>
      </c>
      <c r="O61" s="28">
        <v>14452</v>
      </c>
      <c r="P61" s="28">
        <v>14963</v>
      </c>
      <c r="Q61" s="22">
        <v>14646</v>
      </c>
      <c r="R61" s="28">
        <v>17779</v>
      </c>
      <c r="S61" s="22">
        <v>17143</v>
      </c>
      <c r="T61" s="28">
        <v>23591</v>
      </c>
      <c r="U61" s="28">
        <v>31836</v>
      </c>
      <c r="V61" s="28">
        <v>29122</v>
      </c>
      <c r="W61" s="22">
        <v>2398</v>
      </c>
    </row>
    <row r="62" spans="1:23" ht="11.25">
      <c r="A62" s="2" t="s">
        <v>164</v>
      </c>
      <c r="B62" s="28">
        <v>19095</v>
      </c>
      <c r="C62" s="28">
        <v>19185</v>
      </c>
      <c r="D62" s="28">
        <v>19102</v>
      </c>
      <c r="E62" s="22">
        <v>19503</v>
      </c>
      <c r="F62" s="28">
        <v>19807</v>
      </c>
      <c r="G62" s="28">
        <v>20013</v>
      </c>
      <c r="H62" s="28">
        <v>20167</v>
      </c>
      <c r="I62" s="22">
        <v>20654</v>
      </c>
      <c r="J62" s="28">
        <v>20911</v>
      </c>
      <c r="K62" s="28">
        <v>21485</v>
      </c>
      <c r="L62" s="28">
        <v>21615</v>
      </c>
      <c r="M62" s="22">
        <v>24109</v>
      </c>
      <c r="N62" s="28">
        <v>24190</v>
      </c>
      <c r="O62" s="28">
        <v>24424</v>
      </c>
      <c r="P62" s="28">
        <v>26440</v>
      </c>
      <c r="Q62" s="22">
        <v>27268</v>
      </c>
      <c r="R62" s="28">
        <v>26884</v>
      </c>
      <c r="S62" s="22">
        <v>26684</v>
      </c>
      <c r="T62" s="28">
        <v>28454</v>
      </c>
      <c r="U62" s="28">
        <v>28003</v>
      </c>
      <c r="V62" s="28">
        <v>27805</v>
      </c>
      <c r="W62" s="22">
        <v>20948</v>
      </c>
    </row>
    <row r="63" spans="1:23" ht="11.25">
      <c r="A63" s="2" t="s">
        <v>32</v>
      </c>
      <c r="B63" s="28">
        <v>124</v>
      </c>
      <c r="C63" s="28">
        <v>114</v>
      </c>
      <c r="D63" s="28">
        <v>110</v>
      </c>
      <c r="E63" s="22">
        <v>114</v>
      </c>
      <c r="F63" s="28">
        <v>104</v>
      </c>
      <c r="G63" s="28">
        <v>94</v>
      </c>
      <c r="H63" s="28">
        <v>97</v>
      </c>
      <c r="I63" s="22">
        <v>94</v>
      </c>
      <c r="J63" s="28">
        <v>86</v>
      </c>
      <c r="K63" s="28">
        <v>77</v>
      </c>
      <c r="L63" s="28">
        <v>66</v>
      </c>
      <c r="M63" s="22">
        <v>134</v>
      </c>
      <c r="N63" s="28">
        <v>138</v>
      </c>
      <c r="O63" s="28">
        <v>121</v>
      </c>
      <c r="P63" s="28">
        <v>110</v>
      </c>
      <c r="Q63" s="22">
        <v>107</v>
      </c>
      <c r="R63" s="28">
        <v>75</v>
      </c>
      <c r="S63" s="22">
        <v>188</v>
      </c>
      <c r="T63" s="28">
        <v>209</v>
      </c>
      <c r="U63" s="28">
        <v>187</v>
      </c>
      <c r="V63" s="28">
        <v>166</v>
      </c>
      <c r="W63" s="22">
        <v>218</v>
      </c>
    </row>
    <row r="64" spans="1:23" ht="11.25">
      <c r="A64" s="2" t="s">
        <v>165</v>
      </c>
      <c r="B64" s="28"/>
      <c r="C64" s="28"/>
      <c r="D64" s="28"/>
      <c r="E64" s="22"/>
      <c r="F64" s="28"/>
      <c r="G64" s="28"/>
      <c r="H64" s="28"/>
      <c r="I64" s="22"/>
      <c r="J64" s="28"/>
      <c r="K64" s="28"/>
      <c r="L64" s="28"/>
      <c r="M64" s="22"/>
      <c r="N64" s="28"/>
      <c r="O64" s="28"/>
      <c r="P64" s="28"/>
      <c r="Q64" s="22"/>
      <c r="R64" s="28"/>
      <c r="S64" s="22"/>
      <c r="T64" s="28"/>
      <c r="U64" s="28"/>
      <c r="V64" s="28"/>
      <c r="W64" s="22">
        <v>700</v>
      </c>
    </row>
    <row r="65" spans="1:23" ht="11.25">
      <c r="A65" s="2" t="s">
        <v>166</v>
      </c>
      <c r="B65" s="28">
        <v>321</v>
      </c>
      <c r="C65" s="28">
        <v>321</v>
      </c>
      <c r="D65" s="28">
        <v>328</v>
      </c>
      <c r="E65" s="22">
        <v>331</v>
      </c>
      <c r="F65" s="28">
        <v>539</v>
      </c>
      <c r="G65" s="28">
        <v>539</v>
      </c>
      <c r="H65" s="28">
        <v>737</v>
      </c>
      <c r="I65" s="22">
        <v>737</v>
      </c>
      <c r="J65" s="28">
        <v>708</v>
      </c>
      <c r="K65" s="28">
        <v>705</v>
      </c>
      <c r="L65" s="28">
        <v>706</v>
      </c>
      <c r="M65" s="22">
        <v>887</v>
      </c>
      <c r="N65" s="28"/>
      <c r="O65" s="28"/>
      <c r="P65" s="28"/>
      <c r="Q65" s="22"/>
      <c r="R65" s="28"/>
      <c r="S65" s="22"/>
      <c r="T65" s="28"/>
      <c r="U65" s="28"/>
      <c r="V65" s="28"/>
      <c r="W65" s="22"/>
    </row>
    <row r="66" spans="1:23" ht="11.25">
      <c r="A66" s="2" t="s">
        <v>33</v>
      </c>
      <c r="B66" s="28">
        <v>3390</v>
      </c>
      <c r="C66" s="28"/>
      <c r="D66" s="28"/>
      <c r="E66" s="22"/>
      <c r="F66" s="28"/>
      <c r="G66" s="28"/>
      <c r="H66" s="28"/>
      <c r="I66" s="22"/>
      <c r="J66" s="28"/>
      <c r="K66" s="28"/>
      <c r="L66" s="28"/>
      <c r="M66" s="22"/>
      <c r="N66" s="28"/>
      <c r="O66" s="28"/>
      <c r="P66" s="28"/>
      <c r="Q66" s="22"/>
      <c r="R66" s="28"/>
      <c r="S66" s="22"/>
      <c r="T66" s="28"/>
      <c r="U66" s="28"/>
      <c r="V66" s="28"/>
      <c r="W66" s="22"/>
    </row>
    <row r="67" spans="1:23" ht="11.25">
      <c r="A67" s="2" t="s">
        <v>167</v>
      </c>
      <c r="B67" s="28">
        <v>383</v>
      </c>
      <c r="C67" s="28">
        <v>383</v>
      </c>
      <c r="D67" s="28">
        <v>383</v>
      </c>
      <c r="E67" s="22">
        <v>383</v>
      </c>
      <c r="F67" s="28">
        <v>659</v>
      </c>
      <c r="G67" s="28">
        <v>657</v>
      </c>
      <c r="H67" s="28">
        <v>656</v>
      </c>
      <c r="I67" s="22">
        <v>654</v>
      </c>
      <c r="J67" s="28">
        <v>653</v>
      </c>
      <c r="K67" s="28">
        <v>651</v>
      </c>
      <c r="L67" s="28">
        <v>650</v>
      </c>
      <c r="M67" s="22"/>
      <c r="N67" s="28"/>
      <c r="O67" s="28"/>
      <c r="P67" s="28"/>
      <c r="Q67" s="22"/>
      <c r="R67" s="28"/>
      <c r="S67" s="22"/>
      <c r="T67" s="28"/>
      <c r="U67" s="28"/>
      <c r="V67" s="28"/>
      <c r="W67" s="22"/>
    </row>
    <row r="68" spans="1:23" ht="11.25">
      <c r="A68" s="2" t="s">
        <v>118</v>
      </c>
      <c r="B68" s="28">
        <v>3022</v>
      </c>
      <c r="C68" s="28">
        <v>3069</v>
      </c>
      <c r="D68" s="28">
        <v>5711</v>
      </c>
      <c r="E68" s="22">
        <v>6074</v>
      </c>
      <c r="F68" s="28">
        <v>7888</v>
      </c>
      <c r="G68" s="28">
        <v>7176</v>
      </c>
      <c r="H68" s="28">
        <v>9616</v>
      </c>
      <c r="I68" s="22">
        <v>7317</v>
      </c>
      <c r="J68" s="28">
        <v>5208</v>
      </c>
      <c r="K68" s="28">
        <v>5158</v>
      </c>
      <c r="L68" s="28">
        <v>6131</v>
      </c>
      <c r="M68" s="22">
        <v>6776</v>
      </c>
      <c r="N68" s="28">
        <v>5740</v>
      </c>
      <c r="O68" s="28">
        <v>5804</v>
      </c>
      <c r="P68" s="28">
        <v>4503</v>
      </c>
      <c r="Q68" s="22">
        <v>2526</v>
      </c>
      <c r="R68" s="28">
        <v>2618</v>
      </c>
      <c r="S68" s="22">
        <v>2874</v>
      </c>
      <c r="T68" s="28">
        <v>2935</v>
      </c>
      <c r="U68" s="28">
        <v>2685</v>
      </c>
      <c r="V68" s="28">
        <v>3581</v>
      </c>
      <c r="W68" s="22">
        <v>1120</v>
      </c>
    </row>
    <row r="69" spans="1:23" ht="11.25">
      <c r="A69" s="2" t="s">
        <v>168</v>
      </c>
      <c r="B69" s="28">
        <v>37799</v>
      </c>
      <c r="C69" s="28">
        <v>34653</v>
      </c>
      <c r="D69" s="28">
        <v>36963</v>
      </c>
      <c r="E69" s="22">
        <v>37668</v>
      </c>
      <c r="F69" s="28">
        <v>39731</v>
      </c>
      <c r="G69" s="28">
        <v>39368</v>
      </c>
      <c r="H69" s="28">
        <v>42768</v>
      </c>
      <c r="I69" s="22">
        <v>40484</v>
      </c>
      <c r="J69" s="28">
        <v>40079</v>
      </c>
      <c r="K69" s="28">
        <v>41432</v>
      </c>
      <c r="L69" s="28">
        <v>38002</v>
      </c>
      <c r="M69" s="22">
        <v>48549</v>
      </c>
      <c r="N69" s="28">
        <v>46871</v>
      </c>
      <c r="O69" s="28">
        <v>45180</v>
      </c>
      <c r="P69" s="28">
        <v>46376</v>
      </c>
      <c r="Q69" s="22">
        <v>45086</v>
      </c>
      <c r="R69" s="28">
        <v>48087</v>
      </c>
      <c r="S69" s="22">
        <v>47680</v>
      </c>
      <c r="T69" s="28">
        <v>56024</v>
      </c>
      <c r="U69" s="28">
        <v>65709</v>
      </c>
      <c r="V69" s="28">
        <v>63825</v>
      </c>
      <c r="W69" s="22">
        <v>25643</v>
      </c>
    </row>
    <row r="70" spans="1:23" ht="12" thickBot="1">
      <c r="A70" s="5" t="s">
        <v>34</v>
      </c>
      <c r="B70" s="29">
        <v>110915</v>
      </c>
      <c r="C70" s="29">
        <v>112032</v>
      </c>
      <c r="D70" s="29">
        <v>126920</v>
      </c>
      <c r="E70" s="23">
        <v>123443</v>
      </c>
      <c r="F70" s="29">
        <v>117313</v>
      </c>
      <c r="G70" s="29">
        <v>118674</v>
      </c>
      <c r="H70" s="29">
        <v>122754</v>
      </c>
      <c r="I70" s="23">
        <v>118850</v>
      </c>
      <c r="J70" s="29">
        <v>109414</v>
      </c>
      <c r="K70" s="29">
        <v>120771</v>
      </c>
      <c r="L70" s="29">
        <v>110669</v>
      </c>
      <c r="M70" s="23">
        <v>150870</v>
      </c>
      <c r="N70" s="29">
        <v>135029</v>
      </c>
      <c r="O70" s="29">
        <v>139119</v>
      </c>
      <c r="P70" s="29">
        <v>141935</v>
      </c>
      <c r="Q70" s="23">
        <v>154924</v>
      </c>
      <c r="R70" s="29">
        <v>165037</v>
      </c>
      <c r="S70" s="23">
        <v>155970</v>
      </c>
      <c r="T70" s="29">
        <v>181855</v>
      </c>
      <c r="U70" s="29">
        <v>196637</v>
      </c>
      <c r="V70" s="29">
        <v>187842</v>
      </c>
      <c r="W70" s="23">
        <v>137322</v>
      </c>
    </row>
    <row r="71" spans="1:23" ht="12" thickTop="1">
      <c r="A71" s="2" t="s">
        <v>170</v>
      </c>
      <c r="B71" s="28">
        <v>26745</v>
      </c>
      <c r="C71" s="28">
        <v>26745</v>
      </c>
      <c r="D71" s="28">
        <v>26745</v>
      </c>
      <c r="E71" s="22">
        <v>26745</v>
      </c>
      <c r="F71" s="28">
        <v>26745</v>
      </c>
      <c r="G71" s="28">
        <v>26745</v>
      </c>
      <c r="H71" s="28">
        <v>26745</v>
      </c>
      <c r="I71" s="22">
        <v>26745</v>
      </c>
      <c r="J71" s="28">
        <v>26745</v>
      </c>
      <c r="K71" s="28">
        <v>26745</v>
      </c>
      <c r="L71" s="28">
        <v>26745</v>
      </c>
      <c r="M71" s="22">
        <v>26745</v>
      </c>
      <c r="N71" s="28">
        <v>26745</v>
      </c>
      <c r="O71" s="28">
        <v>26745</v>
      </c>
      <c r="P71" s="28">
        <v>26745</v>
      </c>
      <c r="Q71" s="22">
        <v>26745</v>
      </c>
      <c r="R71" s="28">
        <v>26745</v>
      </c>
      <c r="S71" s="22">
        <v>26745</v>
      </c>
      <c r="T71" s="28">
        <v>26745</v>
      </c>
      <c r="U71" s="28">
        <v>26745</v>
      </c>
      <c r="V71" s="28">
        <v>26745</v>
      </c>
      <c r="W71" s="22">
        <v>26745</v>
      </c>
    </row>
    <row r="72" spans="1:23" ht="11.25">
      <c r="A72" s="2" t="s">
        <v>172</v>
      </c>
      <c r="B72" s="28">
        <v>512328</v>
      </c>
      <c r="C72" s="28">
        <v>512328</v>
      </c>
      <c r="D72" s="28">
        <v>512329</v>
      </c>
      <c r="E72" s="22">
        <v>512329</v>
      </c>
      <c r="F72" s="28">
        <v>512329</v>
      </c>
      <c r="G72" s="28">
        <v>512329</v>
      </c>
      <c r="H72" s="28">
        <v>512329</v>
      </c>
      <c r="I72" s="22">
        <v>512348</v>
      </c>
      <c r="J72" s="28">
        <v>512348</v>
      </c>
      <c r="K72" s="28">
        <v>512349</v>
      </c>
      <c r="L72" s="28">
        <v>512358</v>
      </c>
      <c r="M72" s="22">
        <v>512359</v>
      </c>
      <c r="N72" s="28">
        <v>512359</v>
      </c>
      <c r="O72" s="28">
        <v>512360</v>
      </c>
      <c r="P72" s="28">
        <v>512391</v>
      </c>
      <c r="Q72" s="22">
        <v>512398</v>
      </c>
      <c r="R72" s="28">
        <v>512398</v>
      </c>
      <c r="S72" s="22">
        <v>512418</v>
      </c>
      <c r="T72" s="28">
        <v>512420</v>
      </c>
      <c r="U72" s="28">
        <v>512438</v>
      </c>
      <c r="V72" s="28">
        <v>512430</v>
      </c>
      <c r="W72" s="22">
        <v>43180</v>
      </c>
    </row>
    <row r="73" spans="1:23" ht="11.25">
      <c r="A73" s="2" t="s">
        <v>179</v>
      </c>
      <c r="B73" s="28">
        <v>59134</v>
      </c>
      <c r="C73" s="28">
        <v>60331</v>
      </c>
      <c r="D73" s="28">
        <v>53142</v>
      </c>
      <c r="E73" s="22">
        <v>48127</v>
      </c>
      <c r="F73" s="28">
        <v>39368</v>
      </c>
      <c r="G73" s="28">
        <v>40926</v>
      </c>
      <c r="H73" s="28">
        <v>37917</v>
      </c>
      <c r="I73" s="22">
        <v>34956</v>
      </c>
      <c r="J73" s="28">
        <v>32020</v>
      </c>
      <c r="K73" s="28">
        <v>32764</v>
      </c>
      <c r="L73" s="28">
        <v>29832</v>
      </c>
      <c r="M73" s="22">
        <v>20744</v>
      </c>
      <c r="N73" s="28">
        <v>12961</v>
      </c>
      <c r="O73" s="28">
        <v>14147</v>
      </c>
      <c r="P73" s="28">
        <v>10299</v>
      </c>
      <c r="Q73" s="22">
        <v>7093</v>
      </c>
      <c r="R73" s="28">
        <v>9410</v>
      </c>
      <c r="S73" s="22">
        <v>10432</v>
      </c>
      <c r="T73" s="28">
        <v>9189</v>
      </c>
      <c r="U73" s="28">
        <v>12730</v>
      </c>
      <c r="V73" s="28">
        <v>14033</v>
      </c>
      <c r="W73" s="22">
        <v>170947</v>
      </c>
    </row>
    <row r="74" spans="1:23" ht="11.25">
      <c r="A74" s="2" t="s">
        <v>180</v>
      </c>
      <c r="B74" s="28">
        <v>-26595</v>
      </c>
      <c r="C74" s="28">
        <v>-26573</v>
      </c>
      <c r="D74" s="28">
        <v>-26537</v>
      </c>
      <c r="E74" s="22">
        <v>-26538</v>
      </c>
      <c r="F74" s="28">
        <v>-26525</v>
      </c>
      <c r="G74" s="28">
        <v>-26511</v>
      </c>
      <c r="H74" s="28">
        <v>-26501</v>
      </c>
      <c r="I74" s="22">
        <v>-19194</v>
      </c>
      <c r="J74" s="28">
        <v>-9759</v>
      </c>
      <c r="K74" s="28">
        <v>-6642</v>
      </c>
      <c r="L74" s="28">
        <v>-6688</v>
      </c>
      <c r="M74" s="22">
        <v>-6676</v>
      </c>
      <c r="N74" s="28">
        <v>-6636</v>
      </c>
      <c r="O74" s="28">
        <v>-6624</v>
      </c>
      <c r="P74" s="28">
        <v>-6880</v>
      </c>
      <c r="Q74" s="22">
        <v>-6932</v>
      </c>
      <c r="R74" s="28">
        <v>-6132</v>
      </c>
      <c r="S74" s="22">
        <v>-2392</v>
      </c>
      <c r="T74" s="28">
        <v>-2366</v>
      </c>
      <c r="U74" s="28">
        <v>-2353</v>
      </c>
      <c r="V74" s="28">
        <v>-2138</v>
      </c>
      <c r="W74" s="22">
        <v>-1544</v>
      </c>
    </row>
    <row r="75" spans="1:23" ht="11.25">
      <c r="A75" s="2" t="s">
        <v>181</v>
      </c>
      <c r="B75" s="28">
        <v>571612</v>
      </c>
      <c r="C75" s="28">
        <v>572830</v>
      </c>
      <c r="D75" s="28">
        <v>565678</v>
      </c>
      <c r="E75" s="22">
        <v>560663</v>
      </c>
      <c r="F75" s="28">
        <v>551917</v>
      </c>
      <c r="G75" s="28">
        <v>553489</v>
      </c>
      <c r="H75" s="28">
        <v>550490</v>
      </c>
      <c r="I75" s="22">
        <v>554856</v>
      </c>
      <c r="J75" s="28">
        <v>561355</v>
      </c>
      <c r="K75" s="28">
        <v>565216</v>
      </c>
      <c r="L75" s="28">
        <v>562247</v>
      </c>
      <c r="M75" s="22">
        <v>553172</v>
      </c>
      <c r="N75" s="28">
        <v>545429</v>
      </c>
      <c r="O75" s="28">
        <v>546627</v>
      </c>
      <c r="P75" s="28">
        <v>542555</v>
      </c>
      <c r="Q75" s="22">
        <v>539304</v>
      </c>
      <c r="R75" s="28">
        <v>542421</v>
      </c>
      <c r="S75" s="22">
        <v>547203</v>
      </c>
      <c r="T75" s="28">
        <v>545989</v>
      </c>
      <c r="U75" s="28">
        <v>549560</v>
      </c>
      <c r="V75" s="28">
        <v>551071</v>
      </c>
      <c r="W75" s="22">
        <v>239328</v>
      </c>
    </row>
    <row r="76" spans="1:23" ht="11.25">
      <c r="A76" s="2" t="s">
        <v>182</v>
      </c>
      <c r="B76" s="28">
        <v>1097</v>
      </c>
      <c r="C76" s="28">
        <v>995</v>
      </c>
      <c r="D76" s="28">
        <v>-23</v>
      </c>
      <c r="E76" s="22">
        <v>-2264</v>
      </c>
      <c r="F76" s="28">
        <v>-2205</v>
      </c>
      <c r="G76" s="28">
        <v>-2850</v>
      </c>
      <c r="H76" s="28">
        <v>-1952</v>
      </c>
      <c r="I76" s="22">
        <v>-3144</v>
      </c>
      <c r="J76" s="28">
        <v>-2809</v>
      </c>
      <c r="K76" s="28">
        <v>-1812</v>
      </c>
      <c r="L76" s="28">
        <v>-2343</v>
      </c>
      <c r="M76" s="22">
        <v>-2195</v>
      </c>
      <c r="N76" s="28">
        <v>-1988</v>
      </c>
      <c r="O76" s="28">
        <v>-1423</v>
      </c>
      <c r="P76" s="28">
        <v>697</v>
      </c>
      <c r="Q76" s="22">
        <v>475</v>
      </c>
      <c r="R76" s="28">
        <v>-827</v>
      </c>
      <c r="S76" s="22">
        <v>-4732</v>
      </c>
      <c r="T76" s="28">
        <v>-4482</v>
      </c>
      <c r="U76" s="28">
        <v>-2685</v>
      </c>
      <c r="V76" s="28">
        <v>1334</v>
      </c>
      <c r="W76" s="22">
        <v>15348</v>
      </c>
    </row>
    <row r="77" spans="1:23" ht="11.25">
      <c r="A77" s="2" t="s">
        <v>183</v>
      </c>
      <c r="B77" s="28"/>
      <c r="C77" s="28"/>
      <c r="D77" s="28"/>
      <c r="E77" s="22"/>
      <c r="F77" s="28"/>
      <c r="G77" s="28"/>
      <c r="H77" s="28"/>
      <c r="I77" s="22"/>
      <c r="J77" s="28"/>
      <c r="K77" s="28"/>
      <c r="L77" s="28"/>
      <c r="M77" s="22">
        <v>0</v>
      </c>
      <c r="N77" s="28">
        <v>4</v>
      </c>
      <c r="O77" s="28">
        <v>4</v>
      </c>
      <c r="P77" s="28">
        <v>3</v>
      </c>
      <c r="Q77" s="22">
        <v>3</v>
      </c>
      <c r="R77" s="28">
        <v>3</v>
      </c>
      <c r="S77" s="22">
        <v>4</v>
      </c>
      <c r="T77" s="28">
        <v>-14</v>
      </c>
      <c r="U77" s="28">
        <v>5</v>
      </c>
      <c r="V77" s="28">
        <v>25</v>
      </c>
      <c r="W77" s="22">
        <v>-9</v>
      </c>
    </row>
    <row r="78" spans="1:23" ht="11.25">
      <c r="A78" s="2" t="s">
        <v>35</v>
      </c>
      <c r="B78" s="28">
        <v>6347</v>
      </c>
      <c r="C78" s="28">
        <v>4288</v>
      </c>
      <c r="D78" s="28">
        <v>449</v>
      </c>
      <c r="E78" s="22">
        <v>-3528</v>
      </c>
      <c r="F78" s="28">
        <v>-10928</v>
      </c>
      <c r="G78" s="28">
        <v>-11353</v>
      </c>
      <c r="H78" s="28">
        <v>-7624</v>
      </c>
      <c r="I78" s="22">
        <v>-12841</v>
      </c>
      <c r="J78" s="28">
        <v>-13256</v>
      </c>
      <c r="K78" s="28">
        <v>-8296</v>
      </c>
      <c r="L78" s="28">
        <v>-6141</v>
      </c>
      <c r="M78" s="22">
        <v>-7063</v>
      </c>
      <c r="N78" s="28">
        <v>-6443</v>
      </c>
      <c r="O78" s="28">
        <v>-5686</v>
      </c>
      <c r="P78" s="28">
        <v>-4008</v>
      </c>
      <c r="Q78" s="22">
        <v>-3956</v>
      </c>
      <c r="R78" s="28">
        <v>-2764</v>
      </c>
      <c r="S78" s="22">
        <v>-3920</v>
      </c>
      <c r="T78" s="28">
        <v>-2161</v>
      </c>
      <c r="U78" s="28">
        <v>-40</v>
      </c>
      <c r="V78" s="28">
        <v>-445</v>
      </c>
      <c r="W78" s="22">
        <v>-378</v>
      </c>
    </row>
    <row r="79" spans="1:23" ht="11.25">
      <c r="A79" s="2" t="s">
        <v>184</v>
      </c>
      <c r="B79" s="28">
        <v>7445</v>
      </c>
      <c r="C79" s="28">
        <v>5283</v>
      </c>
      <c r="D79" s="28">
        <v>425</v>
      </c>
      <c r="E79" s="22">
        <v>-5792</v>
      </c>
      <c r="F79" s="28">
        <v>-13134</v>
      </c>
      <c r="G79" s="28">
        <v>-14203</v>
      </c>
      <c r="H79" s="28">
        <v>-9576</v>
      </c>
      <c r="I79" s="22">
        <v>-15986</v>
      </c>
      <c r="J79" s="28">
        <v>-16066</v>
      </c>
      <c r="K79" s="28">
        <v>-10108</v>
      </c>
      <c r="L79" s="28">
        <v>-8484</v>
      </c>
      <c r="M79" s="22">
        <v>-9258</v>
      </c>
      <c r="N79" s="28">
        <v>-8427</v>
      </c>
      <c r="O79" s="28">
        <v>-7105</v>
      </c>
      <c r="P79" s="28">
        <v>-3307</v>
      </c>
      <c r="Q79" s="22">
        <v>-3478</v>
      </c>
      <c r="R79" s="28">
        <v>-3588</v>
      </c>
      <c r="S79" s="22">
        <v>-8648</v>
      </c>
      <c r="T79" s="28">
        <v>-6658</v>
      </c>
      <c r="U79" s="28">
        <v>-2721</v>
      </c>
      <c r="V79" s="28">
        <v>914</v>
      </c>
      <c r="W79" s="22">
        <v>14960</v>
      </c>
    </row>
    <row r="80" spans="1:23" ht="11.25">
      <c r="A80" s="6" t="s">
        <v>186</v>
      </c>
      <c r="B80" s="28">
        <v>274</v>
      </c>
      <c r="C80" s="28">
        <v>241</v>
      </c>
      <c r="D80" s="28">
        <v>221</v>
      </c>
      <c r="E80" s="22">
        <v>203</v>
      </c>
      <c r="F80" s="28">
        <v>178</v>
      </c>
      <c r="G80" s="28">
        <v>153</v>
      </c>
      <c r="H80" s="28">
        <v>129</v>
      </c>
      <c r="I80" s="22">
        <v>250</v>
      </c>
      <c r="J80" s="28">
        <v>228</v>
      </c>
      <c r="K80" s="28">
        <v>206</v>
      </c>
      <c r="L80" s="28">
        <v>227</v>
      </c>
      <c r="M80" s="22">
        <v>207</v>
      </c>
      <c r="N80" s="28">
        <v>187</v>
      </c>
      <c r="O80" s="28">
        <v>167</v>
      </c>
      <c r="P80" s="28">
        <v>147</v>
      </c>
      <c r="Q80" s="22">
        <v>196</v>
      </c>
      <c r="R80" s="28">
        <v>143</v>
      </c>
      <c r="S80" s="22">
        <v>188</v>
      </c>
      <c r="T80" s="28">
        <v>162</v>
      </c>
      <c r="U80" s="28">
        <v>169</v>
      </c>
      <c r="V80" s="28">
        <v>145</v>
      </c>
      <c r="W80" s="22">
        <v>156</v>
      </c>
    </row>
    <row r="81" spans="1:23" ht="11.25">
      <c r="A81" s="6" t="s">
        <v>36</v>
      </c>
      <c r="B81" s="28">
        <v>1030</v>
      </c>
      <c r="C81" s="28">
        <v>1014</v>
      </c>
      <c r="D81" s="28">
        <v>918</v>
      </c>
      <c r="E81" s="22">
        <v>823</v>
      </c>
      <c r="F81" s="28">
        <v>720</v>
      </c>
      <c r="G81" s="28">
        <v>926</v>
      </c>
      <c r="H81" s="28">
        <v>968</v>
      </c>
      <c r="I81" s="22">
        <v>902</v>
      </c>
      <c r="J81" s="28">
        <v>860</v>
      </c>
      <c r="K81" s="28">
        <v>903</v>
      </c>
      <c r="L81" s="28">
        <v>891</v>
      </c>
      <c r="M81" s="22">
        <v>869</v>
      </c>
      <c r="N81" s="28">
        <v>874</v>
      </c>
      <c r="O81" s="28">
        <v>875</v>
      </c>
      <c r="P81" s="28">
        <v>3441</v>
      </c>
      <c r="Q81" s="22">
        <v>4321</v>
      </c>
      <c r="R81" s="28">
        <v>4463</v>
      </c>
      <c r="S81" s="22">
        <v>4326</v>
      </c>
      <c r="T81" s="28">
        <v>4544</v>
      </c>
      <c r="U81" s="28">
        <v>4808</v>
      </c>
      <c r="V81" s="28">
        <v>4617</v>
      </c>
      <c r="W81" s="22">
        <v>2312</v>
      </c>
    </row>
    <row r="82" spans="1:23" ht="11.25">
      <c r="A82" s="6" t="s">
        <v>187</v>
      </c>
      <c r="B82" s="28">
        <v>580362</v>
      </c>
      <c r="C82" s="28">
        <v>579370</v>
      </c>
      <c r="D82" s="28">
        <v>567244</v>
      </c>
      <c r="E82" s="22">
        <v>555898</v>
      </c>
      <c r="F82" s="28">
        <v>539682</v>
      </c>
      <c r="G82" s="28">
        <v>540365</v>
      </c>
      <c r="H82" s="28">
        <v>542010</v>
      </c>
      <c r="I82" s="22">
        <v>540023</v>
      </c>
      <c r="J82" s="28">
        <v>546378</v>
      </c>
      <c r="K82" s="28">
        <v>556217</v>
      </c>
      <c r="L82" s="28">
        <v>554882</v>
      </c>
      <c r="M82" s="22">
        <v>544992</v>
      </c>
      <c r="N82" s="28">
        <v>538064</v>
      </c>
      <c r="O82" s="28">
        <v>540565</v>
      </c>
      <c r="P82" s="28">
        <v>542837</v>
      </c>
      <c r="Q82" s="22">
        <v>540343</v>
      </c>
      <c r="R82" s="28">
        <v>543439</v>
      </c>
      <c r="S82" s="22">
        <v>543070</v>
      </c>
      <c r="T82" s="28">
        <v>544037</v>
      </c>
      <c r="U82" s="28">
        <v>551817</v>
      </c>
      <c r="V82" s="28">
        <v>556749</v>
      </c>
      <c r="W82" s="22">
        <v>256758</v>
      </c>
    </row>
    <row r="83" spans="1:23" ht="12" thickBot="1">
      <c r="A83" s="7" t="s">
        <v>188</v>
      </c>
      <c r="B83" s="28">
        <v>691278</v>
      </c>
      <c r="C83" s="28">
        <v>691403</v>
      </c>
      <c r="D83" s="28">
        <v>694165</v>
      </c>
      <c r="E83" s="22">
        <v>679342</v>
      </c>
      <c r="F83" s="28">
        <v>656996</v>
      </c>
      <c r="G83" s="28">
        <v>659039</v>
      </c>
      <c r="H83" s="28">
        <v>664765</v>
      </c>
      <c r="I83" s="22">
        <v>658873</v>
      </c>
      <c r="J83" s="28">
        <v>655793</v>
      </c>
      <c r="K83" s="28">
        <v>676988</v>
      </c>
      <c r="L83" s="28">
        <v>665552</v>
      </c>
      <c r="M83" s="22">
        <v>695862</v>
      </c>
      <c r="N83" s="28">
        <v>673094</v>
      </c>
      <c r="O83" s="28">
        <v>679685</v>
      </c>
      <c r="P83" s="28">
        <v>684773</v>
      </c>
      <c r="Q83" s="22">
        <v>695268</v>
      </c>
      <c r="R83" s="28">
        <v>708477</v>
      </c>
      <c r="S83" s="22">
        <v>699041</v>
      </c>
      <c r="T83" s="28">
        <v>725893</v>
      </c>
      <c r="U83" s="28">
        <v>748454</v>
      </c>
      <c r="V83" s="28">
        <v>744591</v>
      </c>
      <c r="W83" s="22">
        <v>394081</v>
      </c>
    </row>
    <row r="84" spans="1:23" ht="12" thickTop="1">
      <c r="A84" s="8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6" ht="11.25">
      <c r="A86" s="20" t="s">
        <v>193</v>
      </c>
    </row>
    <row r="87" ht="11.25">
      <c r="A87" s="20" t="s">
        <v>194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8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189</v>
      </c>
      <c r="B2" s="14">
        <v>4151</v>
      </c>
      <c r="C2" s="14"/>
      <c r="D2" s="14"/>
      <c r="E2" s="14"/>
      <c r="F2" s="14"/>
      <c r="G2" s="14"/>
    </row>
    <row r="3" spans="1:7" ht="12" thickBot="1">
      <c r="A3" s="11" t="s">
        <v>190</v>
      </c>
      <c r="B3" s="1" t="s">
        <v>191</v>
      </c>
      <c r="C3" s="1"/>
      <c r="D3" s="1"/>
      <c r="E3" s="1"/>
      <c r="F3" s="1"/>
      <c r="G3" s="1"/>
    </row>
    <row r="4" spans="1:7" ht="12" thickTop="1">
      <c r="A4" s="10" t="s">
        <v>86</v>
      </c>
      <c r="B4" s="15" t="str">
        <f>HYPERLINK("http://www.kabupro.jp/mark/20130315/S000D20M.htm","有価証券報告書")</f>
        <v>有価証券報告書</v>
      </c>
      <c r="C4" s="15" t="str">
        <f>HYPERLINK("http://www.kabupro.jp/mark/20130315/S000D20M.htm","有価証券報告書")</f>
        <v>有価証券報告書</v>
      </c>
      <c r="D4" s="15" t="str">
        <f>HYPERLINK("http://www.kabupro.jp/mark/20120316/S000AJ16.htm","有価証券報告書")</f>
        <v>有価証券報告書</v>
      </c>
      <c r="E4" s="15" t="str">
        <f>HYPERLINK("http://www.kabupro.jp/mark/20110316/S0007YJ0.htm","有価証券報告書")</f>
        <v>有価証券報告書</v>
      </c>
      <c r="F4" s="15" t="str">
        <f>HYPERLINK("http://www.kabupro.jp/mark/20100318/S0005DXB.htm","有価証券報告書")</f>
        <v>有価証券報告書</v>
      </c>
      <c r="G4" s="15" t="str">
        <f>HYPERLINK("http://www.kabupro.jp/mark/20090625/S0003E0K.htm","有価証券報告書")</f>
        <v>有価証券報告書</v>
      </c>
    </row>
    <row r="5" spans="1:7" ht="12" thickBot="1">
      <c r="A5" s="11" t="s">
        <v>87</v>
      </c>
      <c r="B5" s="1" t="s">
        <v>93</v>
      </c>
      <c r="C5" s="1" t="s">
        <v>93</v>
      </c>
      <c r="D5" s="1" t="s">
        <v>97</v>
      </c>
      <c r="E5" s="1" t="s">
        <v>99</v>
      </c>
      <c r="F5" s="1" t="s">
        <v>101</v>
      </c>
      <c r="G5" s="1" t="s">
        <v>103</v>
      </c>
    </row>
    <row r="6" spans="1:7" ht="12.75" thickBot="1" thickTop="1">
      <c r="A6" s="10" t="s">
        <v>88</v>
      </c>
      <c r="B6" s="18" t="s">
        <v>272</v>
      </c>
      <c r="C6" s="19"/>
      <c r="D6" s="19"/>
      <c r="E6" s="19"/>
      <c r="F6" s="19"/>
      <c r="G6" s="19"/>
    </row>
    <row r="7" spans="1:7" ht="12" thickTop="1">
      <c r="A7" s="12" t="s">
        <v>89</v>
      </c>
      <c r="B7" s="16" t="s">
        <v>94</v>
      </c>
      <c r="C7" s="16" t="s">
        <v>94</v>
      </c>
      <c r="D7" s="16" t="s">
        <v>94</v>
      </c>
      <c r="E7" s="16" t="s">
        <v>94</v>
      </c>
      <c r="F7" s="16" t="s">
        <v>94</v>
      </c>
      <c r="G7" s="16" t="s">
        <v>94</v>
      </c>
    </row>
    <row r="8" spans="1:7" ht="11.25">
      <c r="A8" s="13" t="s">
        <v>90</v>
      </c>
      <c r="B8" s="17" t="s">
        <v>195</v>
      </c>
      <c r="C8" s="17" t="s">
        <v>196</v>
      </c>
      <c r="D8" s="17" t="s">
        <v>197</v>
      </c>
      <c r="E8" s="17" t="s">
        <v>198</v>
      </c>
      <c r="F8" s="17" t="s">
        <v>199</v>
      </c>
      <c r="G8" s="17" t="s">
        <v>200</v>
      </c>
    </row>
    <row r="9" spans="1:7" ht="11.25">
      <c r="A9" s="13" t="s">
        <v>91</v>
      </c>
      <c r="B9" s="17" t="s">
        <v>95</v>
      </c>
      <c r="C9" s="17" t="s">
        <v>96</v>
      </c>
      <c r="D9" s="17" t="s">
        <v>98</v>
      </c>
      <c r="E9" s="17" t="s">
        <v>100</v>
      </c>
      <c r="F9" s="17" t="s">
        <v>102</v>
      </c>
      <c r="G9" s="17" t="s">
        <v>104</v>
      </c>
    </row>
    <row r="10" spans="1:7" ht="12" thickBot="1">
      <c r="A10" s="13" t="s">
        <v>92</v>
      </c>
      <c r="B10" s="17" t="s">
        <v>106</v>
      </c>
      <c r="C10" s="17" t="s">
        <v>106</v>
      </c>
      <c r="D10" s="17" t="s">
        <v>106</v>
      </c>
      <c r="E10" s="17" t="s">
        <v>106</v>
      </c>
      <c r="F10" s="17" t="s">
        <v>106</v>
      </c>
      <c r="G10" s="17" t="s">
        <v>106</v>
      </c>
    </row>
    <row r="11" spans="1:7" ht="12" thickTop="1">
      <c r="A11" s="26" t="s">
        <v>201</v>
      </c>
      <c r="B11" s="21">
        <v>26871</v>
      </c>
      <c r="C11" s="21">
        <v>26216</v>
      </c>
      <c r="D11" s="21">
        <v>21617</v>
      </c>
      <c r="E11" s="21">
        <v>13863</v>
      </c>
      <c r="F11" s="21">
        <v>27495</v>
      </c>
      <c r="G11" s="21">
        <v>46144</v>
      </c>
    </row>
    <row r="12" spans="1:7" ht="11.25">
      <c r="A12" s="6" t="s">
        <v>202</v>
      </c>
      <c r="B12" s="22">
        <v>191246</v>
      </c>
      <c r="C12" s="22">
        <v>179879</v>
      </c>
      <c r="D12" s="22">
        <v>171361</v>
      </c>
      <c r="E12" s="22">
        <v>130036</v>
      </c>
      <c r="F12" s="22">
        <v>160655</v>
      </c>
      <c r="G12" s="22">
        <v>136354</v>
      </c>
    </row>
    <row r="13" spans="1:7" ht="11.25">
      <c r="A13" s="6" t="s">
        <v>203</v>
      </c>
      <c r="B13" s="22">
        <v>218117</v>
      </c>
      <c r="C13" s="22">
        <v>206096</v>
      </c>
      <c r="D13" s="22">
        <v>192979</v>
      </c>
      <c r="E13" s="22">
        <v>143899</v>
      </c>
      <c r="F13" s="22">
        <v>188150</v>
      </c>
      <c r="G13" s="22">
        <v>182498</v>
      </c>
    </row>
    <row r="14" spans="1:7" ht="11.25">
      <c r="A14" s="6" t="s">
        <v>204</v>
      </c>
      <c r="B14" s="22">
        <v>12778</v>
      </c>
      <c r="C14" s="22">
        <v>11065</v>
      </c>
      <c r="D14" s="22">
        <v>10798</v>
      </c>
      <c r="E14" s="22">
        <v>10220</v>
      </c>
      <c r="F14" s="22">
        <v>17891</v>
      </c>
      <c r="G14" s="22">
        <v>17116</v>
      </c>
    </row>
    <row r="15" spans="1:7" ht="11.25">
      <c r="A15" s="6" t="s">
        <v>205</v>
      </c>
      <c r="B15" s="22">
        <v>14632</v>
      </c>
      <c r="C15" s="22">
        <v>15059</v>
      </c>
      <c r="D15" s="22">
        <v>19356</v>
      </c>
      <c r="E15" s="22">
        <v>12222</v>
      </c>
      <c r="F15" s="22">
        <v>24335</v>
      </c>
      <c r="G15" s="22">
        <v>35335</v>
      </c>
    </row>
    <row r="16" spans="1:7" ht="11.25">
      <c r="A16" s="6" t="s">
        <v>206</v>
      </c>
      <c r="B16" s="22">
        <v>34252</v>
      </c>
      <c r="C16" s="22">
        <v>32570</v>
      </c>
      <c r="D16" s="22">
        <v>24501</v>
      </c>
      <c r="E16" s="22">
        <v>20053</v>
      </c>
      <c r="F16" s="22">
        <v>31341</v>
      </c>
      <c r="G16" s="22">
        <v>36637</v>
      </c>
    </row>
    <row r="17" spans="1:7" ht="11.25">
      <c r="A17" s="6" t="s">
        <v>207</v>
      </c>
      <c r="B17" s="22">
        <v>61664</v>
      </c>
      <c r="C17" s="22">
        <v>58694</v>
      </c>
      <c r="D17" s="22">
        <v>54656</v>
      </c>
      <c r="E17" s="22">
        <v>42495</v>
      </c>
      <c r="F17" s="22">
        <v>73567</v>
      </c>
      <c r="G17" s="22">
        <v>89089</v>
      </c>
    </row>
    <row r="18" spans="1:7" ht="11.25">
      <c r="A18" s="6" t="s">
        <v>208</v>
      </c>
      <c r="B18" s="22">
        <v>-2874</v>
      </c>
      <c r="C18" s="22">
        <v>-1788</v>
      </c>
      <c r="D18" s="22">
        <v>-3214</v>
      </c>
      <c r="E18" s="22">
        <v>-2366</v>
      </c>
      <c r="F18" s="22">
        <v>4215</v>
      </c>
      <c r="G18" s="22">
        <v>-4443</v>
      </c>
    </row>
    <row r="19" spans="1:7" ht="11.25">
      <c r="A19" s="6" t="s">
        <v>209</v>
      </c>
      <c r="B19" s="22">
        <v>15321</v>
      </c>
      <c r="C19" s="22">
        <v>12778</v>
      </c>
      <c r="D19" s="22">
        <v>11065</v>
      </c>
      <c r="E19" s="22">
        <v>10798</v>
      </c>
      <c r="F19" s="22">
        <v>10220</v>
      </c>
      <c r="G19" s="22">
        <v>14305</v>
      </c>
    </row>
    <row r="20" spans="1:7" ht="11.25">
      <c r="A20" s="6" t="s">
        <v>210</v>
      </c>
      <c r="B20" s="22">
        <v>49218</v>
      </c>
      <c r="C20" s="22">
        <v>47704</v>
      </c>
      <c r="D20" s="22">
        <v>46805</v>
      </c>
      <c r="E20" s="22">
        <v>34064</v>
      </c>
      <c r="F20" s="22">
        <v>59131</v>
      </c>
      <c r="G20" s="22">
        <v>79227</v>
      </c>
    </row>
    <row r="21" spans="1:7" ht="11.25">
      <c r="A21" s="7" t="s">
        <v>211</v>
      </c>
      <c r="B21" s="22">
        <v>168899</v>
      </c>
      <c r="C21" s="22">
        <v>158391</v>
      </c>
      <c r="D21" s="22">
        <v>146174</v>
      </c>
      <c r="E21" s="22">
        <v>109835</v>
      </c>
      <c r="F21" s="22">
        <v>129018</v>
      </c>
      <c r="G21" s="22">
        <v>103271</v>
      </c>
    </row>
    <row r="22" spans="1:7" ht="11.25">
      <c r="A22" s="6" t="s">
        <v>212</v>
      </c>
      <c r="B22" s="22">
        <v>396</v>
      </c>
      <c r="C22" s="22">
        <v>400</v>
      </c>
      <c r="D22" s="22">
        <v>347</v>
      </c>
      <c r="E22" s="22">
        <v>225</v>
      </c>
      <c r="F22" s="22">
        <v>878</v>
      </c>
      <c r="G22" s="22">
        <v>1443</v>
      </c>
    </row>
    <row r="23" spans="1:7" ht="11.25">
      <c r="A23" s="6" t="s">
        <v>213</v>
      </c>
      <c r="B23" s="22">
        <v>8651</v>
      </c>
      <c r="C23" s="22">
        <v>9283</v>
      </c>
      <c r="D23" s="22">
        <v>9497</v>
      </c>
      <c r="E23" s="22">
        <v>6784</v>
      </c>
      <c r="F23" s="22">
        <v>8352</v>
      </c>
      <c r="G23" s="22">
        <v>7780</v>
      </c>
    </row>
    <row r="24" spans="1:7" ht="11.25">
      <c r="A24" s="6" t="s">
        <v>214</v>
      </c>
      <c r="B24" s="22">
        <v>16003</v>
      </c>
      <c r="C24" s="22">
        <v>15894</v>
      </c>
      <c r="D24" s="22">
        <v>16019</v>
      </c>
      <c r="E24" s="22">
        <v>12016</v>
      </c>
      <c r="F24" s="22">
        <v>14121</v>
      </c>
      <c r="G24" s="22">
        <v>11789</v>
      </c>
    </row>
    <row r="25" spans="1:7" ht="11.25">
      <c r="A25" s="6" t="s">
        <v>215</v>
      </c>
      <c r="B25" s="22">
        <v>7861</v>
      </c>
      <c r="C25" s="22">
        <v>7683</v>
      </c>
      <c r="D25" s="22">
        <v>6775</v>
      </c>
      <c r="E25" s="22">
        <v>4900</v>
      </c>
      <c r="F25" s="22">
        <v>6069</v>
      </c>
      <c r="G25" s="22">
        <v>5676</v>
      </c>
    </row>
    <row r="26" spans="1:7" ht="11.25">
      <c r="A26" s="6" t="s">
        <v>216</v>
      </c>
      <c r="B26" s="22"/>
      <c r="C26" s="22"/>
      <c r="D26" s="22"/>
      <c r="E26" s="22">
        <v>1034</v>
      </c>
      <c r="F26" s="22">
        <v>1121</v>
      </c>
      <c r="G26" s="22">
        <v>1465</v>
      </c>
    </row>
    <row r="27" spans="1:7" ht="11.25">
      <c r="A27" s="6" t="s">
        <v>217</v>
      </c>
      <c r="B27" s="22"/>
      <c r="C27" s="22"/>
      <c r="D27" s="22"/>
      <c r="E27" s="22"/>
      <c r="F27" s="22"/>
      <c r="G27" s="22">
        <v>467</v>
      </c>
    </row>
    <row r="28" spans="1:7" ht="11.25">
      <c r="A28" s="6" t="s">
        <v>218</v>
      </c>
      <c r="B28" s="22">
        <v>5128</v>
      </c>
      <c r="C28" s="22">
        <v>5111</v>
      </c>
      <c r="D28" s="22">
        <v>4924</v>
      </c>
      <c r="E28" s="22">
        <v>3730</v>
      </c>
      <c r="F28" s="22">
        <v>4325</v>
      </c>
      <c r="G28" s="22">
        <v>3774</v>
      </c>
    </row>
    <row r="29" spans="1:7" ht="11.25">
      <c r="A29" s="6" t="s">
        <v>219</v>
      </c>
      <c r="B29" s="22">
        <v>2931</v>
      </c>
      <c r="C29" s="22">
        <v>3296</v>
      </c>
      <c r="D29" s="22">
        <v>4072</v>
      </c>
      <c r="E29" s="22">
        <v>2837</v>
      </c>
      <c r="F29" s="22">
        <v>1850</v>
      </c>
      <c r="G29" s="22">
        <v>1097</v>
      </c>
    </row>
    <row r="30" spans="1:7" ht="11.25">
      <c r="A30" s="6" t="s">
        <v>220</v>
      </c>
      <c r="B30" s="22">
        <v>2497</v>
      </c>
      <c r="C30" s="22">
        <v>1841</v>
      </c>
      <c r="D30" s="22">
        <v>1315</v>
      </c>
      <c r="E30" s="22">
        <v>292</v>
      </c>
      <c r="F30" s="22">
        <v>286</v>
      </c>
      <c r="G30" s="22">
        <v>229</v>
      </c>
    </row>
    <row r="31" spans="1:7" ht="11.25">
      <c r="A31" s="6" t="s">
        <v>221</v>
      </c>
      <c r="B31" s="22">
        <v>40368</v>
      </c>
      <c r="C31" s="22">
        <v>43972</v>
      </c>
      <c r="D31" s="22">
        <v>40058</v>
      </c>
      <c r="E31" s="22">
        <v>31529</v>
      </c>
      <c r="F31" s="22">
        <v>35024</v>
      </c>
      <c r="G31" s="22">
        <v>28866</v>
      </c>
    </row>
    <row r="32" spans="1:7" ht="11.25">
      <c r="A32" s="6" t="s">
        <v>222</v>
      </c>
      <c r="B32" s="22"/>
      <c r="C32" s="22"/>
      <c r="D32" s="22"/>
      <c r="E32" s="22"/>
      <c r="F32" s="22">
        <v>935</v>
      </c>
      <c r="G32" s="22">
        <v>1000</v>
      </c>
    </row>
    <row r="33" spans="1:7" ht="11.25">
      <c r="A33" s="6" t="s">
        <v>223</v>
      </c>
      <c r="B33" s="22">
        <v>2262</v>
      </c>
      <c r="C33" s="22">
        <v>2501</v>
      </c>
      <c r="D33" s="22">
        <v>2674</v>
      </c>
      <c r="E33" s="22">
        <v>2056</v>
      </c>
      <c r="F33" s="22">
        <v>2500</v>
      </c>
      <c r="G33" s="22">
        <v>1842</v>
      </c>
    </row>
    <row r="34" spans="1:7" ht="11.25">
      <c r="A34" s="6" t="s">
        <v>224</v>
      </c>
      <c r="B34" s="22">
        <v>3127</v>
      </c>
      <c r="C34" s="22">
        <v>3178</v>
      </c>
      <c r="D34" s="22">
        <v>3191</v>
      </c>
      <c r="E34" s="22">
        <v>2254</v>
      </c>
      <c r="F34" s="22">
        <v>2817</v>
      </c>
      <c r="G34" s="22">
        <v>2494</v>
      </c>
    </row>
    <row r="35" spans="1:7" ht="11.25">
      <c r="A35" s="6" t="s">
        <v>226</v>
      </c>
      <c r="B35" s="22">
        <v>18947</v>
      </c>
      <c r="C35" s="22">
        <v>16601</v>
      </c>
      <c r="D35" s="22">
        <v>17085</v>
      </c>
      <c r="E35" s="22">
        <v>13571</v>
      </c>
      <c r="F35" s="22">
        <v>14817</v>
      </c>
      <c r="G35" s="22">
        <v>10168</v>
      </c>
    </row>
    <row r="36" spans="1:7" ht="11.25">
      <c r="A36" s="6" t="s">
        <v>227</v>
      </c>
      <c r="B36" s="22">
        <v>108176</v>
      </c>
      <c r="C36" s="22">
        <v>109765</v>
      </c>
      <c r="D36" s="22">
        <v>105960</v>
      </c>
      <c r="E36" s="22">
        <v>81235</v>
      </c>
      <c r="F36" s="22">
        <v>93102</v>
      </c>
      <c r="G36" s="22">
        <v>78765</v>
      </c>
    </row>
    <row r="37" spans="1:7" ht="12" thickBot="1">
      <c r="A37" s="25" t="s">
        <v>228</v>
      </c>
      <c r="B37" s="23">
        <v>60722</v>
      </c>
      <c r="C37" s="23">
        <v>48626</v>
      </c>
      <c r="D37" s="23">
        <v>40213</v>
      </c>
      <c r="E37" s="23">
        <v>28600</v>
      </c>
      <c r="F37" s="23">
        <v>35916</v>
      </c>
      <c r="G37" s="23">
        <v>24505</v>
      </c>
    </row>
    <row r="38" spans="1:7" ht="12" thickTop="1">
      <c r="A38" s="6" t="s">
        <v>229</v>
      </c>
      <c r="B38" s="22">
        <v>483</v>
      </c>
      <c r="C38" s="22">
        <v>344</v>
      </c>
      <c r="D38" s="22">
        <v>288</v>
      </c>
      <c r="E38" s="22">
        <v>339</v>
      </c>
      <c r="F38" s="22">
        <v>378</v>
      </c>
      <c r="G38" s="22">
        <v>251</v>
      </c>
    </row>
    <row r="39" spans="1:7" ht="11.25">
      <c r="A39" s="6" t="s">
        <v>230</v>
      </c>
      <c r="B39" s="22"/>
      <c r="C39" s="22"/>
      <c r="D39" s="22"/>
      <c r="E39" s="22"/>
      <c r="F39" s="22">
        <v>114</v>
      </c>
      <c r="G39" s="22">
        <v>102</v>
      </c>
    </row>
    <row r="40" spans="1:7" ht="11.25">
      <c r="A40" s="6" t="s">
        <v>231</v>
      </c>
      <c r="B40" s="22">
        <v>2504</v>
      </c>
      <c r="C40" s="22">
        <v>24160</v>
      </c>
      <c r="D40" s="22">
        <v>2983</v>
      </c>
      <c r="E40" s="22">
        <v>2489</v>
      </c>
      <c r="F40" s="22">
        <v>4561</v>
      </c>
      <c r="G40" s="22">
        <v>3745</v>
      </c>
    </row>
    <row r="41" spans="1:7" ht="11.25">
      <c r="A41" s="6" t="s">
        <v>232</v>
      </c>
      <c r="B41" s="22">
        <v>557</v>
      </c>
      <c r="C41" s="22"/>
      <c r="D41" s="22"/>
      <c r="E41" s="22"/>
      <c r="F41" s="22">
        <v>373</v>
      </c>
      <c r="G41" s="22"/>
    </row>
    <row r="42" spans="1:7" ht="11.25">
      <c r="A42" s="6" t="s">
        <v>233</v>
      </c>
      <c r="B42" s="22"/>
      <c r="C42" s="22"/>
      <c r="D42" s="22"/>
      <c r="E42" s="22"/>
      <c r="F42" s="22"/>
      <c r="G42" s="22">
        <v>240</v>
      </c>
    </row>
    <row r="43" spans="1:7" ht="11.25">
      <c r="A43" s="6" t="s">
        <v>118</v>
      </c>
      <c r="B43" s="22">
        <v>337</v>
      </c>
      <c r="C43" s="22">
        <v>378</v>
      </c>
      <c r="D43" s="22">
        <v>1360</v>
      </c>
      <c r="E43" s="22">
        <v>560</v>
      </c>
      <c r="F43" s="22">
        <v>648</v>
      </c>
      <c r="G43" s="22">
        <v>648</v>
      </c>
    </row>
    <row r="44" spans="1:7" ht="11.25">
      <c r="A44" s="6" t="s">
        <v>234</v>
      </c>
      <c r="B44" s="22">
        <v>3883</v>
      </c>
      <c r="C44" s="22">
        <v>24883</v>
      </c>
      <c r="D44" s="22">
        <v>4632</v>
      </c>
      <c r="E44" s="22">
        <v>3389</v>
      </c>
      <c r="F44" s="22">
        <v>6077</v>
      </c>
      <c r="G44" s="22">
        <v>4987</v>
      </c>
    </row>
    <row r="45" spans="1:7" ht="11.25">
      <c r="A45" s="6" t="s">
        <v>235</v>
      </c>
      <c r="B45" s="22">
        <v>84</v>
      </c>
      <c r="C45" s="22">
        <v>79</v>
      </c>
      <c r="D45" s="22">
        <v>100</v>
      </c>
      <c r="E45" s="22">
        <v>108</v>
      </c>
      <c r="F45" s="22">
        <v>205</v>
      </c>
      <c r="G45" s="22">
        <v>213</v>
      </c>
    </row>
    <row r="46" spans="1:7" ht="11.25">
      <c r="A46" s="6" t="s">
        <v>236</v>
      </c>
      <c r="B46" s="22"/>
      <c r="C46" s="22">
        <v>44</v>
      </c>
      <c r="D46" s="22">
        <v>77</v>
      </c>
      <c r="E46" s="22">
        <v>208</v>
      </c>
      <c r="F46" s="22"/>
      <c r="G46" s="22">
        <v>664</v>
      </c>
    </row>
    <row r="47" spans="1:7" ht="11.25">
      <c r="A47" s="6" t="s">
        <v>237</v>
      </c>
      <c r="B47" s="22"/>
      <c r="C47" s="22"/>
      <c r="D47" s="22"/>
      <c r="E47" s="22"/>
      <c r="F47" s="22"/>
      <c r="G47" s="22">
        <v>303</v>
      </c>
    </row>
    <row r="48" spans="1:7" ht="11.25">
      <c r="A48" s="6" t="s">
        <v>238</v>
      </c>
      <c r="B48" s="22">
        <v>436</v>
      </c>
      <c r="C48" s="22">
        <v>270</v>
      </c>
      <c r="D48" s="22">
        <v>980</v>
      </c>
      <c r="E48" s="22">
        <v>530</v>
      </c>
      <c r="F48" s="22">
        <v>750</v>
      </c>
      <c r="G48" s="22"/>
    </row>
    <row r="49" spans="1:7" ht="11.25">
      <c r="A49" s="6" t="s">
        <v>239</v>
      </c>
      <c r="B49" s="22"/>
      <c r="C49" s="22"/>
      <c r="D49" s="22"/>
      <c r="E49" s="22"/>
      <c r="F49" s="22"/>
      <c r="G49" s="22">
        <v>656</v>
      </c>
    </row>
    <row r="50" spans="1:7" ht="11.25">
      <c r="A50" s="6" t="s">
        <v>240</v>
      </c>
      <c r="B50" s="22">
        <v>135</v>
      </c>
      <c r="C50" s="22">
        <v>125</v>
      </c>
      <c r="D50" s="22"/>
      <c r="E50" s="22"/>
      <c r="F50" s="22"/>
      <c r="G50" s="22"/>
    </row>
    <row r="51" spans="1:7" ht="11.25">
      <c r="A51" s="6" t="s">
        <v>217</v>
      </c>
      <c r="B51" s="22"/>
      <c r="C51" s="22"/>
      <c r="D51" s="22"/>
      <c r="E51" s="22"/>
      <c r="F51" s="22"/>
      <c r="G51" s="22">
        <v>158</v>
      </c>
    </row>
    <row r="52" spans="1:7" ht="11.25">
      <c r="A52" s="6" t="s">
        <v>241</v>
      </c>
      <c r="B52" s="22">
        <v>265</v>
      </c>
      <c r="C52" s="22">
        <v>136</v>
      </c>
      <c r="D52" s="22">
        <v>120</v>
      </c>
      <c r="E52" s="22">
        <v>134</v>
      </c>
      <c r="F52" s="22">
        <v>182</v>
      </c>
      <c r="G52" s="22"/>
    </row>
    <row r="53" spans="1:7" ht="11.25">
      <c r="A53" s="6" t="s">
        <v>118</v>
      </c>
      <c r="B53" s="22">
        <v>517</v>
      </c>
      <c r="C53" s="22">
        <v>201</v>
      </c>
      <c r="D53" s="22">
        <v>379</v>
      </c>
      <c r="E53" s="22">
        <v>310</v>
      </c>
      <c r="F53" s="22">
        <v>428</v>
      </c>
      <c r="G53" s="22">
        <v>295</v>
      </c>
    </row>
    <row r="54" spans="1:7" ht="11.25">
      <c r="A54" s="6" t="s">
        <v>242</v>
      </c>
      <c r="B54" s="22">
        <v>1438</v>
      </c>
      <c r="C54" s="22">
        <v>855</v>
      </c>
      <c r="D54" s="22">
        <v>1657</v>
      </c>
      <c r="E54" s="22">
        <v>1292</v>
      </c>
      <c r="F54" s="22">
        <v>1566</v>
      </c>
      <c r="G54" s="22">
        <v>3399</v>
      </c>
    </row>
    <row r="55" spans="1:7" ht="12" thickBot="1">
      <c r="A55" s="25" t="s">
        <v>243</v>
      </c>
      <c r="B55" s="23">
        <v>63166</v>
      </c>
      <c r="C55" s="23">
        <v>72654</v>
      </c>
      <c r="D55" s="23">
        <v>43188</v>
      </c>
      <c r="E55" s="23">
        <v>30697</v>
      </c>
      <c r="F55" s="23">
        <v>40427</v>
      </c>
      <c r="G55" s="23">
        <v>26093</v>
      </c>
    </row>
    <row r="56" spans="1:7" ht="12" thickTop="1">
      <c r="A56" s="6" t="s">
        <v>244</v>
      </c>
      <c r="B56" s="22">
        <v>684</v>
      </c>
      <c r="C56" s="22">
        <v>1355</v>
      </c>
      <c r="D56" s="22">
        <v>5309</v>
      </c>
      <c r="E56" s="22">
        <v>1925</v>
      </c>
      <c r="F56" s="22"/>
      <c r="G56" s="22"/>
    </row>
    <row r="57" spans="1:7" ht="11.25">
      <c r="A57" s="6" t="s">
        <v>245</v>
      </c>
      <c r="B57" s="22">
        <v>353</v>
      </c>
      <c r="C57" s="22"/>
      <c r="D57" s="22"/>
      <c r="E57" s="22">
        <v>700</v>
      </c>
      <c r="F57" s="22"/>
      <c r="G57" s="22">
        <v>7143</v>
      </c>
    </row>
    <row r="58" spans="1:7" ht="11.25">
      <c r="A58" s="6" t="s">
        <v>246</v>
      </c>
      <c r="B58" s="22"/>
      <c r="C58" s="22">
        <v>24029</v>
      </c>
      <c r="D58" s="22"/>
      <c r="E58" s="22"/>
      <c r="F58" s="22">
        <v>12903</v>
      </c>
      <c r="G58" s="22"/>
    </row>
    <row r="59" spans="1:7" ht="11.25">
      <c r="A59" s="6" t="s">
        <v>247</v>
      </c>
      <c r="B59" s="22"/>
      <c r="C59" s="22"/>
      <c r="D59" s="22"/>
      <c r="E59" s="22"/>
      <c r="F59" s="22">
        <v>1354</v>
      </c>
      <c r="G59" s="22"/>
    </row>
    <row r="60" spans="1:7" ht="11.25">
      <c r="A60" s="6" t="s">
        <v>118</v>
      </c>
      <c r="B60" s="22"/>
      <c r="C60" s="22"/>
      <c r="D60" s="22"/>
      <c r="E60" s="22"/>
      <c r="F60" s="22"/>
      <c r="G60" s="22">
        <v>517</v>
      </c>
    </row>
    <row r="61" spans="1:7" ht="11.25">
      <c r="A61" s="6" t="s">
        <v>250</v>
      </c>
      <c r="B61" s="22">
        <v>1038</v>
      </c>
      <c r="C61" s="22">
        <v>25385</v>
      </c>
      <c r="D61" s="22">
        <v>5309</v>
      </c>
      <c r="E61" s="22">
        <v>2625</v>
      </c>
      <c r="F61" s="22">
        <v>15802</v>
      </c>
      <c r="G61" s="22">
        <v>7660</v>
      </c>
    </row>
    <row r="62" spans="1:7" ht="11.25">
      <c r="A62" s="6" t="s">
        <v>251</v>
      </c>
      <c r="B62" s="22">
        <v>741</v>
      </c>
      <c r="C62" s="22"/>
      <c r="D62" s="22"/>
      <c r="E62" s="22"/>
      <c r="F62" s="22"/>
      <c r="G62" s="22"/>
    </row>
    <row r="63" spans="1:7" ht="11.25">
      <c r="A63" s="6" t="s">
        <v>252</v>
      </c>
      <c r="B63" s="22">
        <v>201</v>
      </c>
      <c r="C63" s="22">
        <v>56</v>
      </c>
      <c r="D63" s="22">
        <v>223</v>
      </c>
      <c r="E63" s="22">
        <v>2559</v>
      </c>
      <c r="F63" s="22">
        <v>852</v>
      </c>
      <c r="G63" s="22">
        <v>1872</v>
      </c>
    </row>
    <row r="64" spans="1:7" ht="11.25">
      <c r="A64" s="6" t="s">
        <v>253</v>
      </c>
      <c r="B64" s="22">
        <v>160</v>
      </c>
      <c r="C64" s="22"/>
      <c r="D64" s="22"/>
      <c r="E64" s="22"/>
      <c r="F64" s="22"/>
      <c r="G64" s="22"/>
    </row>
    <row r="65" spans="1:7" ht="11.25">
      <c r="A65" s="6" t="s">
        <v>254</v>
      </c>
      <c r="B65" s="22">
        <v>128</v>
      </c>
      <c r="C65" s="22"/>
      <c r="D65" s="22"/>
      <c r="E65" s="22"/>
      <c r="F65" s="22"/>
      <c r="G65" s="22"/>
    </row>
    <row r="66" spans="1:7" ht="11.25">
      <c r="A66" s="6" t="s">
        <v>255</v>
      </c>
      <c r="B66" s="22">
        <v>3</v>
      </c>
      <c r="C66" s="22"/>
      <c r="D66" s="22"/>
      <c r="E66" s="22"/>
      <c r="F66" s="22"/>
      <c r="G66" s="22"/>
    </row>
    <row r="67" spans="1:7" ht="11.25">
      <c r="A67" s="6" t="s">
        <v>256</v>
      </c>
      <c r="B67" s="22"/>
      <c r="C67" s="22">
        <v>1999</v>
      </c>
      <c r="D67" s="22"/>
      <c r="E67" s="22">
        <v>399</v>
      </c>
      <c r="F67" s="22">
        <v>845</v>
      </c>
      <c r="G67" s="22"/>
    </row>
    <row r="68" spans="1:7" ht="11.25">
      <c r="A68" s="6" t="s">
        <v>257</v>
      </c>
      <c r="B68" s="22"/>
      <c r="C68" s="22">
        <v>1063</v>
      </c>
      <c r="D68" s="22"/>
      <c r="E68" s="22"/>
      <c r="F68" s="22"/>
      <c r="G68" s="22"/>
    </row>
    <row r="69" spans="1:7" ht="11.25">
      <c r="A69" s="6" t="s">
        <v>258</v>
      </c>
      <c r="B69" s="22"/>
      <c r="C69" s="22">
        <v>596</v>
      </c>
      <c r="D69" s="22"/>
      <c r="E69" s="22"/>
      <c r="F69" s="22"/>
      <c r="G69" s="22"/>
    </row>
    <row r="70" spans="1:7" ht="11.25">
      <c r="A70" s="6" t="s">
        <v>259</v>
      </c>
      <c r="B70" s="22"/>
      <c r="C70" s="22">
        <v>447</v>
      </c>
      <c r="D70" s="22"/>
      <c r="E70" s="22"/>
      <c r="F70" s="22"/>
      <c r="G70" s="22"/>
    </row>
    <row r="71" spans="1:7" ht="11.25">
      <c r="A71" s="6" t="s">
        <v>260</v>
      </c>
      <c r="B71" s="22"/>
      <c r="C71" s="22"/>
      <c r="D71" s="22">
        <v>1771</v>
      </c>
      <c r="E71" s="22"/>
      <c r="F71" s="22"/>
      <c r="G71" s="22"/>
    </row>
    <row r="72" spans="1:7" ht="11.25">
      <c r="A72" s="6" t="s">
        <v>261</v>
      </c>
      <c r="B72" s="22"/>
      <c r="C72" s="22"/>
      <c r="D72" s="22">
        <v>104</v>
      </c>
      <c r="E72" s="22"/>
      <c r="F72" s="22"/>
      <c r="G72" s="22"/>
    </row>
    <row r="73" spans="1:7" ht="11.25">
      <c r="A73" s="6" t="s">
        <v>262</v>
      </c>
      <c r="B73" s="22"/>
      <c r="C73" s="22"/>
      <c r="D73" s="22"/>
      <c r="E73" s="22">
        <v>3299</v>
      </c>
      <c r="F73" s="22">
        <v>762</v>
      </c>
      <c r="G73" s="22"/>
    </row>
    <row r="74" spans="1:7" ht="11.25">
      <c r="A74" s="6" t="s">
        <v>263</v>
      </c>
      <c r="B74" s="22"/>
      <c r="C74" s="22"/>
      <c r="D74" s="22"/>
      <c r="E74" s="22"/>
      <c r="F74" s="22">
        <v>1937</v>
      </c>
      <c r="G74" s="22"/>
    </row>
    <row r="75" spans="1:7" ht="11.25">
      <c r="A75" s="6" t="s">
        <v>264</v>
      </c>
      <c r="B75" s="22"/>
      <c r="C75" s="22"/>
      <c r="D75" s="22"/>
      <c r="E75" s="22"/>
      <c r="F75" s="22"/>
      <c r="G75" s="22">
        <v>1372</v>
      </c>
    </row>
    <row r="76" spans="1:7" ht="11.25">
      <c r="A76" s="6" t="s">
        <v>265</v>
      </c>
      <c r="B76" s="22"/>
      <c r="C76" s="22"/>
      <c r="D76" s="22"/>
      <c r="E76" s="22"/>
      <c r="F76" s="22"/>
      <c r="G76" s="22">
        <v>700</v>
      </c>
    </row>
    <row r="77" spans="1:7" ht="11.25">
      <c r="A77" s="6" t="s">
        <v>118</v>
      </c>
      <c r="B77" s="22"/>
      <c r="C77" s="22"/>
      <c r="D77" s="22"/>
      <c r="E77" s="22"/>
      <c r="F77" s="22">
        <v>205</v>
      </c>
      <c r="G77" s="22"/>
    </row>
    <row r="78" spans="1:7" ht="11.25">
      <c r="A78" s="6" t="s">
        <v>266</v>
      </c>
      <c r="B78" s="22">
        <v>1234</v>
      </c>
      <c r="C78" s="22">
        <v>4163</v>
      </c>
      <c r="D78" s="22">
        <v>2099</v>
      </c>
      <c r="E78" s="22">
        <v>6258</v>
      </c>
      <c r="F78" s="22">
        <v>8916</v>
      </c>
      <c r="G78" s="22">
        <v>6776</v>
      </c>
    </row>
    <row r="79" spans="1:7" ht="11.25">
      <c r="A79" s="7" t="s">
        <v>267</v>
      </c>
      <c r="B79" s="22">
        <v>62970</v>
      </c>
      <c r="C79" s="22">
        <v>93876</v>
      </c>
      <c r="D79" s="22">
        <v>46398</v>
      </c>
      <c r="E79" s="22">
        <v>27064</v>
      </c>
      <c r="F79" s="22">
        <v>47313</v>
      </c>
      <c r="G79" s="22">
        <v>26976</v>
      </c>
    </row>
    <row r="80" spans="1:7" ht="11.25">
      <c r="A80" s="7" t="s">
        <v>268</v>
      </c>
      <c r="B80" s="22">
        <v>22426</v>
      </c>
      <c r="C80" s="22">
        <v>19747</v>
      </c>
      <c r="D80" s="22">
        <v>16874</v>
      </c>
      <c r="E80" s="22">
        <v>14698</v>
      </c>
      <c r="F80" s="22">
        <v>16457</v>
      </c>
      <c r="G80" s="22">
        <v>9710</v>
      </c>
    </row>
    <row r="81" spans="1:7" ht="11.25">
      <c r="A81" s="7" t="s">
        <v>269</v>
      </c>
      <c r="B81" s="22">
        <v>-1858</v>
      </c>
      <c r="C81" s="22">
        <v>7684</v>
      </c>
      <c r="D81" s="22">
        <v>-1676</v>
      </c>
      <c r="E81" s="22">
        <v>-3706</v>
      </c>
      <c r="F81" s="22">
        <v>-3202</v>
      </c>
      <c r="G81" s="22">
        <v>828</v>
      </c>
    </row>
    <row r="82" spans="1:7" ht="11.25">
      <c r="A82" s="7" t="s">
        <v>270</v>
      </c>
      <c r="B82" s="22">
        <v>20568</v>
      </c>
      <c r="C82" s="22">
        <v>27431</v>
      </c>
      <c r="D82" s="22">
        <v>15197</v>
      </c>
      <c r="E82" s="22">
        <v>10991</v>
      </c>
      <c r="F82" s="22">
        <v>13254</v>
      </c>
      <c r="G82" s="22">
        <v>10538</v>
      </c>
    </row>
    <row r="83" spans="1:7" ht="12" thickBot="1">
      <c r="A83" s="7" t="s">
        <v>271</v>
      </c>
      <c r="B83" s="22">
        <v>42401</v>
      </c>
      <c r="C83" s="22">
        <v>66444</v>
      </c>
      <c r="D83" s="22">
        <v>31201</v>
      </c>
      <c r="E83" s="22">
        <v>16072</v>
      </c>
      <c r="F83" s="22">
        <v>34059</v>
      </c>
      <c r="G83" s="22">
        <v>16438</v>
      </c>
    </row>
    <row r="84" spans="1:7" ht="12" thickTop="1">
      <c r="A84" s="8"/>
      <c r="B84" s="24"/>
      <c r="C84" s="24"/>
      <c r="D84" s="24"/>
      <c r="E84" s="24"/>
      <c r="F84" s="24"/>
      <c r="G84" s="24"/>
    </row>
    <row r="86" ht="11.25">
      <c r="A86" s="20" t="s">
        <v>193</v>
      </c>
    </row>
    <row r="87" ht="11.25">
      <c r="A87" s="20" t="s">
        <v>194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10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189</v>
      </c>
      <c r="B2" s="14">
        <v>4151</v>
      </c>
      <c r="C2" s="14"/>
      <c r="D2" s="14"/>
      <c r="E2" s="14"/>
      <c r="F2" s="14"/>
      <c r="G2" s="14"/>
    </row>
    <row r="3" spans="1:7" ht="12" thickBot="1">
      <c r="A3" s="11" t="s">
        <v>190</v>
      </c>
      <c r="B3" s="1" t="s">
        <v>191</v>
      </c>
      <c r="C3" s="1"/>
      <c r="D3" s="1"/>
      <c r="E3" s="1"/>
      <c r="F3" s="1"/>
      <c r="G3" s="1"/>
    </row>
    <row r="4" spans="1:7" ht="12" thickTop="1">
      <c r="A4" s="10" t="s">
        <v>86</v>
      </c>
      <c r="B4" s="15" t="str">
        <f>HYPERLINK("http://www.kabupro.jp/mark/20130315/S000D20M.htm","有価証券報告書")</f>
        <v>有価証券報告書</v>
      </c>
      <c r="C4" s="15" t="str">
        <f>HYPERLINK("http://www.kabupro.jp/mark/20130315/S000D20M.htm","有価証券報告書")</f>
        <v>有価証券報告書</v>
      </c>
      <c r="D4" s="15" t="str">
        <f>HYPERLINK("http://www.kabupro.jp/mark/20120316/S000AJ16.htm","有価証券報告書")</f>
        <v>有価証券報告書</v>
      </c>
      <c r="E4" s="15" t="str">
        <f>HYPERLINK("http://www.kabupro.jp/mark/20110316/S0007YJ0.htm","有価証券報告書")</f>
        <v>有価証券報告書</v>
      </c>
      <c r="F4" s="15" t="str">
        <f>HYPERLINK("http://www.kabupro.jp/mark/20100318/S0005DXB.htm","有価証券報告書")</f>
        <v>有価証券報告書</v>
      </c>
      <c r="G4" s="15" t="str">
        <f>HYPERLINK("http://www.kabupro.jp/mark/20090625/S0003E0K.htm","有価証券報告書")</f>
        <v>有価証券報告書</v>
      </c>
    </row>
    <row r="5" spans="1:7" ht="12" thickBot="1">
      <c r="A5" s="11" t="s">
        <v>87</v>
      </c>
      <c r="B5" s="1" t="s">
        <v>93</v>
      </c>
      <c r="C5" s="1" t="s">
        <v>93</v>
      </c>
      <c r="D5" s="1" t="s">
        <v>97</v>
      </c>
      <c r="E5" s="1" t="s">
        <v>99</v>
      </c>
      <c r="F5" s="1" t="s">
        <v>101</v>
      </c>
      <c r="G5" s="1" t="s">
        <v>103</v>
      </c>
    </row>
    <row r="6" spans="1:7" ht="12.75" thickBot="1" thickTop="1">
      <c r="A6" s="10" t="s">
        <v>88</v>
      </c>
      <c r="B6" s="18" t="s">
        <v>192</v>
      </c>
      <c r="C6" s="19"/>
      <c r="D6" s="19"/>
      <c r="E6" s="19"/>
      <c r="F6" s="19"/>
      <c r="G6" s="19"/>
    </row>
    <row r="7" spans="1:7" ht="12" thickTop="1">
      <c r="A7" s="12" t="s">
        <v>89</v>
      </c>
      <c r="B7" s="16" t="s">
        <v>94</v>
      </c>
      <c r="C7" s="16" t="s">
        <v>94</v>
      </c>
      <c r="D7" s="16" t="s">
        <v>94</v>
      </c>
      <c r="E7" s="16" t="s">
        <v>94</v>
      </c>
      <c r="F7" s="16" t="s">
        <v>94</v>
      </c>
      <c r="G7" s="16" t="s">
        <v>94</v>
      </c>
    </row>
    <row r="8" spans="1:7" ht="11.25">
      <c r="A8" s="13" t="s">
        <v>90</v>
      </c>
      <c r="B8" s="17"/>
      <c r="C8" s="17"/>
      <c r="D8" s="17"/>
      <c r="E8" s="17"/>
      <c r="F8" s="17"/>
      <c r="G8" s="17"/>
    </row>
    <row r="9" spans="1:7" ht="11.25">
      <c r="A9" s="13" t="s">
        <v>91</v>
      </c>
      <c r="B9" s="17" t="s">
        <v>95</v>
      </c>
      <c r="C9" s="17" t="s">
        <v>96</v>
      </c>
      <c r="D9" s="17" t="s">
        <v>98</v>
      </c>
      <c r="E9" s="17" t="s">
        <v>100</v>
      </c>
      <c r="F9" s="17" t="s">
        <v>102</v>
      </c>
      <c r="G9" s="17" t="s">
        <v>104</v>
      </c>
    </row>
    <row r="10" spans="1:7" ht="12" thickBot="1">
      <c r="A10" s="13" t="s">
        <v>92</v>
      </c>
      <c r="B10" s="17" t="s">
        <v>106</v>
      </c>
      <c r="C10" s="17" t="s">
        <v>106</v>
      </c>
      <c r="D10" s="17" t="s">
        <v>106</v>
      </c>
      <c r="E10" s="17" t="s">
        <v>106</v>
      </c>
      <c r="F10" s="17" t="s">
        <v>106</v>
      </c>
      <c r="G10" s="17" t="s">
        <v>106</v>
      </c>
    </row>
    <row r="11" spans="1:7" ht="12" thickTop="1">
      <c r="A11" s="9" t="s">
        <v>105</v>
      </c>
      <c r="B11" s="21">
        <v>3283</v>
      </c>
      <c r="C11" s="21">
        <v>9617</v>
      </c>
      <c r="D11" s="21">
        <v>9752</v>
      </c>
      <c r="E11" s="21">
        <v>8450</v>
      </c>
      <c r="F11" s="21">
        <v>11033</v>
      </c>
      <c r="G11" s="21">
        <v>4208</v>
      </c>
    </row>
    <row r="12" spans="1:7" ht="11.25">
      <c r="A12" s="2" t="s">
        <v>107</v>
      </c>
      <c r="B12" s="22"/>
      <c r="C12" s="22"/>
      <c r="D12" s="22"/>
      <c r="E12" s="22"/>
      <c r="F12" s="22">
        <v>45</v>
      </c>
      <c r="G12" s="22">
        <v>5939</v>
      </c>
    </row>
    <row r="13" spans="1:7" ht="11.25">
      <c r="A13" s="2" t="s">
        <v>108</v>
      </c>
      <c r="B13" s="22">
        <v>71758</v>
      </c>
      <c r="C13" s="22">
        <v>68725</v>
      </c>
      <c r="D13" s="22">
        <v>64308</v>
      </c>
      <c r="E13" s="22">
        <v>61249</v>
      </c>
      <c r="F13" s="22">
        <v>62109</v>
      </c>
      <c r="G13" s="22">
        <v>54655</v>
      </c>
    </row>
    <row r="14" spans="1:7" ht="11.25">
      <c r="A14" s="2" t="s">
        <v>109</v>
      </c>
      <c r="B14" s="22"/>
      <c r="C14" s="22"/>
      <c r="D14" s="22"/>
      <c r="E14" s="22"/>
      <c r="F14" s="22"/>
      <c r="G14" s="22">
        <v>25969</v>
      </c>
    </row>
    <row r="15" spans="1:7" ht="11.25">
      <c r="A15" s="2" t="s">
        <v>110</v>
      </c>
      <c r="B15" s="22">
        <v>15321</v>
      </c>
      <c r="C15" s="22">
        <v>12778</v>
      </c>
      <c r="D15" s="22">
        <v>11065</v>
      </c>
      <c r="E15" s="22">
        <v>10798</v>
      </c>
      <c r="F15" s="22">
        <v>10220</v>
      </c>
      <c r="G15" s="22"/>
    </row>
    <row r="16" spans="1:7" ht="11.25">
      <c r="A16" s="2" t="s">
        <v>111</v>
      </c>
      <c r="B16" s="22">
        <v>6226</v>
      </c>
      <c r="C16" s="22">
        <v>6208</v>
      </c>
      <c r="D16" s="22">
        <v>5335</v>
      </c>
      <c r="E16" s="22">
        <v>4029</v>
      </c>
      <c r="F16" s="22">
        <v>4883</v>
      </c>
      <c r="G16" s="22">
        <v>7618</v>
      </c>
    </row>
    <row r="17" spans="1:7" ht="11.25">
      <c r="A17" s="2" t="s">
        <v>112</v>
      </c>
      <c r="B17" s="22">
        <v>5551</v>
      </c>
      <c r="C17" s="22">
        <v>5347</v>
      </c>
      <c r="D17" s="22">
        <v>5018</v>
      </c>
      <c r="E17" s="22">
        <v>4686</v>
      </c>
      <c r="F17" s="22">
        <v>4266</v>
      </c>
      <c r="G17" s="22"/>
    </row>
    <row r="18" spans="1:7" ht="11.25">
      <c r="A18" s="2" t="s">
        <v>113</v>
      </c>
      <c r="B18" s="22"/>
      <c r="C18" s="22">
        <v>430</v>
      </c>
      <c r="D18" s="22">
        <v>860</v>
      </c>
      <c r="E18" s="22">
        <v>980</v>
      </c>
      <c r="F18" s="22">
        <v>960</v>
      </c>
      <c r="G18" s="22">
        <v>761</v>
      </c>
    </row>
    <row r="19" spans="1:7" ht="11.25">
      <c r="A19" s="2" t="s">
        <v>114</v>
      </c>
      <c r="B19" s="22">
        <v>902</v>
      </c>
      <c r="C19" s="22">
        <v>328</v>
      </c>
      <c r="D19" s="22">
        <v>302</v>
      </c>
      <c r="E19" s="22">
        <v>398</v>
      </c>
      <c r="F19" s="22">
        <v>305</v>
      </c>
      <c r="G19" s="22">
        <v>314</v>
      </c>
    </row>
    <row r="20" spans="1:7" ht="11.25">
      <c r="A20" s="2" t="s">
        <v>115</v>
      </c>
      <c r="B20" s="22">
        <v>8017</v>
      </c>
      <c r="C20" s="22">
        <v>6347</v>
      </c>
      <c r="D20" s="22">
        <v>6263</v>
      </c>
      <c r="E20" s="22">
        <v>6330</v>
      </c>
      <c r="F20" s="22">
        <v>8154</v>
      </c>
      <c r="G20" s="22">
        <v>3974</v>
      </c>
    </row>
    <row r="21" spans="1:7" ht="11.25">
      <c r="A21" s="2" t="s">
        <v>116</v>
      </c>
      <c r="B21" s="22">
        <v>113709</v>
      </c>
      <c r="C21" s="22">
        <v>93316</v>
      </c>
      <c r="D21" s="22">
        <v>57443</v>
      </c>
      <c r="E21" s="22">
        <v>51638</v>
      </c>
      <c r="F21" s="22">
        <v>59330</v>
      </c>
      <c r="G21" s="22">
        <v>15347</v>
      </c>
    </row>
    <row r="22" spans="1:7" ht="11.25">
      <c r="A22" s="2" t="s">
        <v>117</v>
      </c>
      <c r="B22" s="22"/>
      <c r="C22" s="22"/>
      <c r="D22" s="22">
        <v>1061</v>
      </c>
      <c r="E22" s="22">
        <v>4050</v>
      </c>
      <c r="F22" s="22"/>
      <c r="G22" s="22"/>
    </row>
    <row r="23" spans="1:7" ht="11.25">
      <c r="A23" s="2" t="s">
        <v>118</v>
      </c>
      <c r="B23" s="22">
        <v>4914</v>
      </c>
      <c r="C23" s="22">
        <v>3338</v>
      </c>
      <c r="D23" s="22">
        <v>3103</v>
      </c>
      <c r="E23" s="22">
        <v>2770</v>
      </c>
      <c r="F23" s="22">
        <v>2636</v>
      </c>
      <c r="G23" s="22">
        <v>2094</v>
      </c>
    </row>
    <row r="24" spans="1:7" ht="11.25">
      <c r="A24" s="2" t="s">
        <v>119</v>
      </c>
      <c r="B24" s="22"/>
      <c r="C24" s="22"/>
      <c r="D24" s="22"/>
      <c r="E24" s="22"/>
      <c r="F24" s="22">
        <v>-1</v>
      </c>
      <c r="G24" s="22">
        <v>-3</v>
      </c>
    </row>
    <row r="25" spans="1:7" ht="11.25">
      <c r="A25" s="2" t="s">
        <v>120</v>
      </c>
      <c r="B25" s="22">
        <v>229684</v>
      </c>
      <c r="C25" s="22">
        <v>206437</v>
      </c>
      <c r="D25" s="22">
        <v>164514</v>
      </c>
      <c r="E25" s="22">
        <v>155383</v>
      </c>
      <c r="F25" s="22">
        <v>163941</v>
      </c>
      <c r="G25" s="22">
        <v>144865</v>
      </c>
    </row>
    <row r="26" spans="1:7" ht="11.25">
      <c r="A26" s="3" t="s">
        <v>121</v>
      </c>
      <c r="B26" s="22">
        <v>72208</v>
      </c>
      <c r="C26" s="22">
        <v>68672</v>
      </c>
      <c r="D26" s="22">
        <v>67932</v>
      </c>
      <c r="E26" s="22">
        <v>61474</v>
      </c>
      <c r="F26" s="22">
        <v>63841</v>
      </c>
      <c r="G26" s="22">
        <v>61177</v>
      </c>
    </row>
    <row r="27" spans="1:7" ht="11.25">
      <c r="A27" s="4" t="s">
        <v>122</v>
      </c>
      <c r="B27" s="22">
        <v>-48688</v>
      </c>
      <c r="C27" s="22">
        <v>-47770</v>
      </c>
      <c r="D27" s="22">
        <v>-45450</v>
      </c>
      <c r="E27" s="22">
        <v>-46399</v>
      </c>
      <c r="F27" s="22">
        <v>-43380</v>
      </c>
      <c r="G27" s="22">
        <v>-41708</v>
      </c>
    </row>
    <row r="28" spans="1:7" ht="11.25">
      <c r="A28" s="4" t="s">
        <v>123</v>
      </c>
      <c r="B28" s="22">
        <v>23519</v>
      </c>
      <c r="C28" s="22">
        <v>20901</v>
      </c>
      <c r="D28" s="22">
        <v>22482</v>
      </c>
      <c r="E28" s="22">
        <v>15074</v>
      </c>
      <c r="F28" s="22">
        <v>20461</v>
      </c>
      <c r="G28" s="22">
        <v>19468</v>
      </c>
    </row>
    <row r="29" spans="1:7" ht="11.25">
      <c r="A29" s="3" t="s">
        <v>124</v>
      </c>
      <c r="B29" s="22">
        <v>6161</v>
      </c>
      <c r="C29" s="22">
        <v>6096</v>
      </c>
      <c r="D29" s="22">
        <v>6105</v>
      </c>
      <c r="E29" s="22">
        <v>5904</v>
      </c>
      <c r="F29" s="22">
        <v>5956</v>
      </c>
      <c r="G29" s="22">
        <v>17799</v>
      </c>
    </row>
    <row r="30" spans="1:7" ht="11.25">
      <c r="A30" s="4" t="s">
        <v>122</v>
      </c>
      <c r="B30" s="22">
        <v>-4912</v>
      </c>
      <c r="C30" s="22">
        <v>-4803</v>
      </c>
      <c r="D30" s="22">
        <v>-4676</v>
      </c>
      <c r="E30" s="22">
        <v>-4870</v>
      </c>
      <c r="F30" s="22">
        <v>-4485</v>
      </c>
      <c r="G30" s="22">
        <v>-13293</v>
      </c>
    </row>
    <row r="31" spans="1:7" ht="11.25">
      <c r="A31" s="4" t="s">
        <v>125</v>
      </c>
      <c r="B31" s="22">
        <v>1248</v>
      </c>
      <c r="C31" s="22">
        <v>1292</v>
      </c>
      <c r="D31" s="22">
        <v>1429</v>
      </c>
      <c r="E31" s="22">
        <v>1034</v>
      </c>
      <c r="F31" s="22">
        <v>1470</v>
      </c>
      <c r="G31" s="22">
        <v>4506</v>
      </c>
    </row>
    <row r="32" spans="1:7" ht="11.25">
      <c r="A32" s="3" t="s">
        <v>126</v>
      </c>
      <c r="B32" s="22">
        <v>45150</v>
      </c>
      <c r="C32" s="22">
        <v>47098</v>
      </c>
      <c r="D32" s="22">
        <v>42854</v>
      </c>
      <c r="E32" s="22">
        <v>38607</v>
      </c>
      <c r="F32" s="22">
        <v>38251</v>
      </c>
      <c r="G32" s="22">
        <v>87816</v>
      </c>
    </row>
    <row r="33" spans="1:7" ht="11.25">
      <c r="A33" s="4" t="s">
        <v>122</v>
      </c>
      <c r="B33" s="22">
        <v>-39863</v>
      </c>
      <c r="C33" s="22">
        <v>-40309</v>
      </c>
      <c r="D33" s="22">
        <v>-35432</v>
      </c>
      <c r="E33" s="22">
        <v>-33681</v>
      </c>
      <c r="F33" s="22">
        <v>-33269</v>
      </c>
      <c r="G33" s="22">
        <v>-78898</v>
      </c>
    </row>
    <row r="34" spans="1:7" ht="11.25">
      <c r="A34" s="4" t="s">
        <v>127</v>
      </c>
      <c r="B34" s="22">
        <v>5287</v>
      </c>
      <c r="C34" s="22">
        <v>6788</v>
      </c>
      <c r="D34" s="22">
        <v>7421</v>
      </c>
      <c r="E34" s="22">
        <v>4926</v>
      </c>
      <c r="F34" s="22">
        <v>4981</v>
      </c>
      <c r="G34" s="22">
        <v>8918</v>
      </c>
    </row>
    <row r="35" spans="1:7" ht="11.25">
      <c r="A35" s="3" t="s">
        <v>128</v>
      </c>
      <c r="B35" s="22">
        <v>191</v>
      </c>
      <c r="C35" s="22">
        <v>197</v>
      </c>
      <c r="D35" s="22">
        <v>194</v>
      </c>
      <c r="E35" s="22">
        <v>234</v>
      </c>
      <c r="F35" s="22">
        <v>230</v>
      </c>
      <c r="G35" s="22">
        <v>423</v>
      </c>
    </row>
    <row r="36" spans="1:7" ht="11.25">
      <c r="A36" s="4" t="s">
        <v>122</v>
      </c>
      <c r="B36" s="22">
        <v>-173</v>
      </c>
      <c r="C36" s="22">
        <v>-176</v>
      </c>
      <c r="D36" s="22">
        <v>-167</v>
      </c>
      <c r="E36" s="22">
        <v>-198</v>
      </c>
      <c r="F36" s="22">
        <v>-199</v>
      </c>
      <c r="G36" s="22">
        <v>-379</v>
      </c>
    </row>
    <row r="37" spans="1:7" ht="11.25">
      <c r="A37" s="4" t="s">
        <v>129</v>
      </c>
      <c r="B37" s="22">
        <v>18</v>
      </c>
      <c r="C37" s="22">
        <v>20</v>
      </c>
      <c r="D37" s="22">
        <v>26</v>
      </c>
      <c r="E37" s="22">
        <v>36</v>
      </c>
      <c r="F37" s="22">
        <v>30</v>
      </c>
      <c r="G37" s="22">
        <v>44</v>
      </c>
    </row>
    <row r="38" spans="1:7" ht="11.25">
      <c r="A38" s="3" t="s">
        <v>130</v>
      </c>
      <c r="B38" s="22">
        <v>31259</v>
      </c>
      <c r="C38" s="22">
        <v>30586</v>
      </c>
      <c r="D38" s="22">
        <v>31386</v>
      </c>
      <c r="E38" s="22">
        <v>31036</v>
      </c>
      <c r="F38" s="22">
        <v>31391</v>
      </c>
      <c r="G38" s="22">
        <v>23238</v>
      </c>
    </row>
    <row r="39" spans="1:7" ht="11.25">
      <c r="A39" s="4" t="s">
        <v>122</v>
      </c>
      <c r="B39" s="22">
        <v>-28335</v>
      </c>
      <c r="C39" s="22">
        <v>-27405</v>
      </c>
      <c r="D39" s="22">
        <v>-27112</v>
      </c>
      <c r="E39" s="22">
        <v>-27246</v>
      </c>
      <c r="F39" s="22">
        <v>-27400</v>
      </c>
      <c r="G39" s="22">
        <v>-20520</v>
      </c>
    </row>
    <row r="40" spans="1:7" ht="11.25">
      <c r="A40" s="4" t="s">
        <v>131</v>
      </c>
      <c r="B40" s="22">
        <v>2924</v>
      </c>
      <c r="C40" s="22">
        <v>3180</v>
      </c>
      <c r="D40" s="22">
        <v>4273</v>
      </c>
      <c r="E40" s="22">
        <v>3789</v>
      </c>
      <c r="F40" s="22">
        <v>3991</v>
      </c>
      <c r="G40" s="22">
        <v>2718</v>
      </c>
    </row>
    <row r="41" spans="1:7" ht="11.25">
      <c r="A41" s="3" t="s">
        <v>132</v>
      </c>
      <c r="B41" s="22">
        <v>6626</v>
      </c>
      <c r="C41" s="22">
        <v>6830</v>
      </c>
      <c r="D41" s="22">
        <v>6830</v>
      </c>
      <c r="E41" s="22">
        <v>7080</v>
      </c>
      <c r="F41" s="22">
        <v>8596</v>
      </c>
      <c r="G41" s="22">
        <v>7567</v>
      </c>
    </row>
    <row r="42" spans="1:7" ht="11.25">
      <c r="A42" s="3" t="s">
        <v>133</v>
      </c>
      <c r="B42" s="22">
        <v>4319</v>
      </c>
      <c r="C42" s="22">
        <v>4126</v>
      </c>
      <c r="D42" s="22">
        <v>6395</v>
      </c>
      <c r="E42" s="22">
        <v>14674</v>
      </c>
      <c r="F42" s="22">
        <v>4243</v>
      </c>
      <c r="G42" s="22">
        <v>2714</v>
      </c>
    </row>
    <row r="43" spans="1:7" ht="11.25">
      <c r="A43" s="3" t="s">
        <v>118</v>
      </c>
      <c r="B43" s="22">
        <v>95</v>
      </c>
      <c r="C43" s="22">
        <v>46</v>
      </c>
      <c r="D43" s="22">
        <v>19</v>
      </c>
      <c r="E43" s="22">
        <v>16</v>
      </c>
      <c r="F43" s="22">
        <v>13</v>
      </c>
      <c r="G43" s="22">
        <v>794</v>
      </c>
    </row>
    <row r="44" spans="1:7" ht="11.25">
      <c r="A44" s="4" t="s">
        <v>122</v>
      </c>
      <c r="B44" s="22">
        <v>-28</v>
      </c>
      <c r="C44" s="22">
        <v>-9</v>
      </c>
      <c r="D44" s="22">
        <v>-8</v>
      </c>
      <c r="E44" s="22">
        <v>-6</v>
      </c>
      <c r="F44" s="22">
        <v>-3</v>
      </c>
      <c r="G44" s="22">
        <v>-365</v>
      </c>
    </row>
    <row r="45" spans="1:7" ht="11.25">
      <c r="A45" s="4" t="s">
        <v>134</v>
      </c>
      <c r="B45" s="22">
        <v>67</v>
      </c>
      <c r="C45" s="22">
        <v>36</v>
      </c>
      <c r="D45" s="22">
        <v>11</v>
      </c>
      <c r="E45" s="22">
        <v>9</v>
      </c>
      <c r="F45" s="22">
        <v>10</v>
      </c>
      <c r="G45" s="22">
        <v>428</v>
      </c>
    </row>
    <row r="46" spans="1:7" ht="11.25">
      <c r="A46" s="3" t="s">
        <v>135</v>
      </c>
      <c r="B46" s="22">
        <v>44011</v>
      </c>
      <c r="C46" s="22">
        <v>43176</v>
      </c>
      <c r="D46" s="22">
        <v>48870</v>
      </c>
      <c r="E46" s="22">
        <v>46625</v>
      </c>
      <c r="F46" s="22">
        <v>43784</v>
      </c>
      <c r="G46" s="22">
        <v>46365</v>
      </c>
    </row>
    <row r="47" spans="1:7" ht="11.25">
      <c r="A47" s="3" t="s">
        <v>136</v>
      </c>
      <c r="B47" s="22"/>
      <c r="C47" s="22"/>
      <c r="D47" s="22">
        <v>77</v>
      </c>
      <c r="E47" s="22">
        <v>263</v>
      </c>
      <c r="F47" s="22">
        <v>403</v>
      </c>
      <c r="G47" s="22"/>
    </row>
    <row r="48" spans="1:7" ht="11.25">
      <c r="A48" s="3" t="s">
        <v>137</v>
      </c>
      <c r="B48" s="22">
        <v>8434</v>
      </c>
      <c r="C48" s="22">
        <v>9199</v>
      </c>
      <c r="D48" s="22">
        <v>4758</v>
      </c>
      <c r="E48" s="22"/>
      <c r="F48" s="22"/>
      <c r="G48" s="22"/>
    </row>
    <row r="49" spans="1:7" ht="11.25">
      <c r="A49" s="3" t="s">
        <v>118</v>
      </c>
      <c r="B49" s="22">
        <v>1608</v>
      </c>
      <c r="C49" s="22">
        <v>3531</v>
      </c>
      <c r="D49" s="22">
        <v>4710</v>
      </c>
      <c r="E49" s="22">
        <v>3516</v>
      </c>
      <c r="F49" s="22">
        <v>2841</v>
      </c>
      <c r="G49" s="22">
        <v>85</v>
      </c>
    </row>
    <row r="50" spans="1:7" ht="11.25">
      <c r="A50" s="3" t="s">
        <v>138</v>
      </c>
      <c r="B50" s="22">
        <v>10043</v>
      </c>
      <c r="C50" s="22">
        <v>12730</v>
      </c>
      <c r="D50" s="22">
        <v>9546</v>
      </c>
      <c r="E50" s="22">
        <v>3780</v>
      </c>
      <c r="F50" s="22">
        <v>3244</v>
      </c>
      <c r="G50" s="22">
        <v>132</v>
      </c>
    </row>
    <row r="51" spans="1:7" ht="11.25">
      <c r="A51" s="3" t="s">
        <v>139</v>
      </c>
      <c r="B51" s="22">
        <v>13826</v>
      </c>
      <c r="C51" s="22">
        <v>16236</v>
      </c>
      <c r="D51" s="22">
        <v>21762</v>
      </c>
      <c r="E51" s="22">
        <v>31492</v>
      </c>
      <c r="F51" s="22">
        <v>25100</v>
      </c>
      <c r="G51" s="22">
        <v>29700</v>
      </c>
    </row>
    <row r="52" spans="1:7" ht="11.25">
      <c r="A52" s="3" t="s">
        <v>140</v>
      </c>
      <c r="B52" s="22">
        <v>115095</v>
      </c>
      <c r="C52" s="22">
        <v>114916</v>
      </c>
      <c r="D52" s="22">
        <v>100202</v>
      </c>
      <c r="E52" s="22">
        <v>100225</v>
      </c>
      <c r="F52" s="22">
        <v>100225</v>
      </c>
      <c r="G52" s="22">
        <v>49254</v>
      </c>
    </row>
    <row r="53" spans="1:7" ht="11.25">
      <c r="A53" s="3" t="s">
        <v>141</v>
      </c>
      <c r="B53" s="22">
        <v>6450</v>
      </c>
      <c r="C53" s="22"/>
      <c r="D53" s="22"/>
      <c r="E53" s="22"/>
      <c r="F53" s="22"/>
      <c r="G53" s="22"/>
    </row>
    <row r="54" spans="1:7" ht="11.25">
      <c r="A54" s="3" t="s">
        <v>142</v>
      </c>
      <c r="B54" s="22">
        <v>6498</v>
      </c>
      <c r="C54" s="22">
        <v>7067</v>
      </c>
      <c r="D54" s="22">
        <v>7067</v>
      </c>
      <c r="E54" s="22">
        <v>2618</v>
      </c>
      <c r="F54" s="22">
        <v>2618</v>
      </c>
      <c r="G54" s="22">
        <v>2008</v>
      </c>
    </row>
    <row r="55" spans="1:7" ht="11.25">
      <c r="A55" s="3" t="s">
        <v>144</v>
      </c>
      <c r="B55" s="22"/>
      <c r="C55" s="22"/>
      <c r="D55" s="22">
        <v>3991</v>
      </c>
      <c r="E55" s="22">
        <v>5173</v>
      </c>
      <c r="F55" s="22">
        <v>5405</v>
      </c>
      <c r="G55" s="22">
        <v>4864</v>
      </c>
    </row>
    <row r="56" spans="1:7" ht="11.25">
      <c r="A56" s="3" t="s">
        <v>145</v>
      </c>
      <c r="B56" s="22"/>
      <c r="C56" s="22"/>
      <c r="D56" s="22"/>
      <c r="E56" s="22"/>
      <c r="F56" s="22"/>
      <c r="G56" s="22">
        <v>467</v>
      </c>
    </row>
    <row r="57" spans="1:7" ht="11.25">
      <c r="A57" s="3" t="s">
        <v>146</v>
      </c>
      <c r="B57" s="22">
        <v>3787</v>
      </c>
      <c r="C57" s="22">
        <v>2619</v>
      </c>
      <c r="D57" s="22">
        <v>2055</v>
      </c>
      <c r="E57" s="22">
        <v>3287</v>
      </c>
      <c r="F57" s="22">
        <v>4949</v>
      </c>
      <c r="G57" s="22">
        <v>3252</v>
      </c>
    </row>
    <row r="58" spans="1:7" ht="11.25">
      <c r="A58" s="3" t="s">
        <v>115</v>
      </c>
      <c r="B58" s="22">
        <v>13882</v>
      </c>
      <c r="C58" s="22">
        <v>13449</v>
      </c>
      <c r="D58" s="22">
        <v>19595</v>
      </c>
      <c r="E58" s="22">
        <v>13983</v>
      </c>
      <c r="F58" s="22">
        <v>11246</v>
      </c>
      <c r="G58" s="22"/>
    </row>
    <row r="59" spans="1:7" ht="11.25">
      <c r="A59" s="3" t="s">
        <v>118</v>
      </c>
      <c r="B59" s="22">
        <v>3214</v>
      </c>
      <c r="C59" s="22">
        <v>3261</v>
      </c>
      <c r="D59" s="22">
        <v>3357</v>
      </c>
      <c r="E59" s="22">
        <v>5238</v>
      </c>
      <c r="F59" s="22">
        <v>5096</v>
      </c>
      <c r="G59" s="22">
        <v>3300</v>
      </c>
    </row>
    <row r="60" spans="1:7" ht="11.25">
      <c r="A60" s="3" t="s">
        <v>119</v>
      </c>
      <c r="B60" s="22">
        <v>-36</v>
      </c>
      <c r="C60" s="22">
        <v>-45</v>
      </c>
      <c r="D60" s="22">
        <v>-50</v>
      </c>
      <c r="E60" s="22">
        <v>-52</v>
      </c>
      <c r="F60" s="22">
        <v>-89</v>
      </c>
      <c r="G60" s="22">
        <v>-1060</v>
      </c>
    </row>
    <row r="61" spans="1:7" ht="11.25">
      <c r="A61" s="3" t="s">
        <v>147</v>
      </c>
      <c r="B61" s="22">
        <v>162719</v>
      </c>
      <c r="C61" s="22">
        <v>157506</v>
      </c>
      <c r="D61" s="22">
        <v>157982</v>
      </c>
      <c r="E61" s="22">
        <v>161965</v>
      </c>
      <c r="F61" s="22">
        <v>154551</v>
      </c>
      <c r="G61" s="22">
        <v>91788</v>
      </c>
    </row>
    <row r="62" spans="1:7" ht="11.25">
      <c r="A62" s="2" t="s">
        <v>148</v>
      </c>
      <c r="B62" s="22">
        <v>216775</v>
      </c>
      <c r="C62" s="22">
        <v>213413</v>
      </c>
      <c r="D62" s="22">
        <v>216399</v>
      </c>
      <c r="E62" s="22">
        <v>212371</v>
      </c>
      <c r="F62" s="22">
        <v>201580</v>
      </c>
      <c r="G62" s="22">
        <v>138287</v>
      </c>
    </row>
    <row r="63" spans="1:7" ht="12" thickBot="1">
      <c r="A63" s="5" t="s">
        <v>149</v>
      </c>
      <c r="B63" s="23">
        <v>446459</v>
      </c>
      <c r="C63" s="23">
        <v>419851</v>
      </c>
      <c r="D63" s="23">
        <v>380913</v>
      </c>
      <c r="E63" s="23">
        <v>367754</v>
      </c>
      <c r="F63" s="23">
        <v>365522</v>
      </c>
      <c r="G63" s="23">
        <v>283153</v>
      </c>
    </row>
    <row r="64" spans="1:7" ht="12" thickTop="1">
      <c r="A64" s="2" t="s">
        <v>150</v>
      </c>
      <c r="B64" s="22"/>
      <c r="C64" s="22"/>
      <c r="D64" s="22"/>
      <c r="E64" s="22">
        <v>16</v>
      </c>
      <c r="F64" s="22">
        <v>552</v>
      </c>
      <c r="G64" s="22">
        <v>1369</v>
      </c>
    </row>
    <row r="65" spans="1:7" ht="11.25">
      <c r="A65" s="2" t="s">
        <v>151</v>
      </c>
      <c r="B65" s="22">
        <v>10059</v>
      </c>
      <c r="C65" s="22">
        <v>10942</v>
      </c>
      <c r="D65" s="22">
        <v>9750</v>
      </c>
      <c r="E65" s="22">
        <v>10575</v>
      </c>
      <c r="F65" s="22">
        <v>10886</v>
      </c>
      <c r="G65" s="22">
        <v>14254</v>
      </c>
    </row>
    <row r="66" spans="1:7" ht="11.25">
      <c r="A66" s="2" t="s">
        <v>152</v>
      </c>
      <c r="B66" s="22">
        <v>4580</v>
      </c>
      <c r="C66" s="22">
        <v>4580</v>
      </c>
      <c r="D66" s="22">
        <v>4580</v>
      </c>
      <c r="E66" s="22">
        <v>10013</v>
      </c>
      <c r="F66" s="22">
        <v>10013</v>
      </c>
      <c r="G66" s="22">
        <v>10013</v>
      </c>
    </row>
    <row r="67" spans="1:7" ht="11.25">
      <c r="A67" s="2" t="s">
        <v>153</v>
      </c>
      <c r="B67" s="22">
        <v>20443</v>
      </c>
      <c r="C67" s="22">
        <v>23125</v>
      </c>
      <c r="D67" s="22">
        <v>17763</v>
      </c>
      <c r="E67" s="22">
        <v>24040</v>
      </c>
      <c r="F67" s="22">
        <v>18765</v>
      </c>
      <c r="G67" s="22">
        <v>16067</v>
      </c>
    </row>
    <row r="68" spans="1:7" ht="11.25">
      <c r="A68" s="2" t="s">
        <v>154</v>
      </c>
      <c r="B68" s="22">
        <v>118</v>
      </c>
      <c r="C68" s="22">
        <v>127</v>
      </c>
      <c r="D68" s="22">
        <v>134</v>
      </c>
      <c r="E68" s="22">
        <v>420</v>
      </c>
      <c r="F68" s="22">
        <v>1801</v>
      </c>
      <c r="G68" s="22">
        <v>400</v>
      </c>
    </row>
    <row r="69" spans="1:7" ht="11.25">
      <c r="A69" s="2" t="s">
        <v>155</v>
      </c>
      <c r="B69" s="22">
        <v>14979</v>
      </c>
      <c r="C69" s="22">
        <v>6926</v>
      </c>
      <c r="D69" s="22">
        <v>12360</v>
      </c>
      <c r="E69" s="22">
        <v>6434</v>
      </c>
      <c r="F69" s="22">
        <v>11990</v>
      </c>
      <c r="G69" s="22">
        <v>7219</v>
      </c>
    </row>
    <row r="70" spans="1:7" ht="11.25">
      <c r="A70" s="2" t="s">
        <v>156</v>
      </c>
      <c r="B70" s="22">
        <v>7376</v>
      </c>
      <c r="C70" s="22">
        <v>7585</v>
      </c>
      <c r="D70" s="22">
        <v>8194</v>
      </c>
      <c r="E70" s="22">
        <v>4820</v>
      </c>
      <c r="F70" s="22">
        <v>3324</v>
      </c>
      <c r="G70" s="22">
        <v>6824</v>
      </c>
    </row>
    <row r="71" spans="1:7" ht="11.25">
      <c r="A71" s="2" t="s">
        <v>157</v>
      </c>
      <c r="B71" s="22">
        <v>209</v>
      </c>
      <c r="C71" s="22">
        <v>297</v>
      </c>
      <c r="D71" s="22">
        <v>252</v>
      </c>
      <c r="E71" s="22">
        <v>253</v>
      </c>
      <c r="F71" s="22">
        <v>410</v>
      </c>
      <c r="G71" s="22">
        <v>317</v>
      </c>
    </row>
    <row r="72" spans="1:7" ht="11.25">
      <c r="A72" s="2" t="s">
        <v>158</v>
      </c>
      <c r="B72" s="22"/>
      <c r="C72" s="22"/>
      <c r="D72" s="22"/>
      <c r="E72" s="22">
        <v>1081</v>
      </c>
      <c r="F72" s="22">
        <v>2780</v>
      </c>
      <c r="G72" s="22">
        <v>2479</v>
      </c>
    </row>
    <row r="73" spans="1:7" ht="11.25">
      <c r="A73" s="2" t="s">
        <v>159</v>
      </c>
      <c r="B73" s="22"/>
      <c r="C73" s="22"/>
      <c r="D73" s="22"/>
      <c r="E73" s="22"/>
      <c r="F73" s="22"/>
      <c r="G73" s="22">
        <v>54</v>
      </c>
    </row>
    <row r="74" spans="1:7" ht="11.25">
      <c r="A74" s="2" t="s">
        <v>160</v>
      </c>
      <c r="B74" s="22"/>
      <c r="C74" s="22"/>
      <c r="D74" s="22"/>
      <c r="E74" s="22"/>
      <c r="F74" s="22"/>
      <c r="G74" s="22">
        <v>668</v>
      </c>
    </row>
    <row r="75" spans="1:7" ht="11.25">
      <c r="A75" s="2" t="s">
        <v>118</v>
      </c>
      <c r="B75" s="22">
        <v>1212</v>
      </c>
      <c r="C75" s="22">
        <v>8</v>
      </c>
      <c r="D75" s="22">
        <v>473</v>
      </c>
      <c r="E75" s="22">
        <v>230</v>
      </c>
      <c r="F75" s="22">
        <v>15</v>
      </c>
      <c r="G75" s="22">
        <v>401</v>
      </c>
    </row>
    <row r="76" spans="1:7" ht="11.25">
      <c r="A76" s="2" t="s">
        <v>161</v>
      </c>
      <c r="B76" s="22">
        <v>58980</v>
      </c>
      <c r="C76" s="22">
        <v>53592</v>
      </c>
      <c r="D76" s="22">
        <v>53508</v>
      </c>
      <c r="E76" s="22">
        <v>57886</v>
      </c>
      <c r="F76" s="22">
        <v>60540</v>
      </c>
      <c r="G76" s="22">
        <v>60070</v>
      </c>
    </row>
    <row r="77" spans="1:7" ht="11.25">
      <c r="A77" s="2" t="s">
        <v>162</v>
      </c>
      <c r="B77" s="22"/>
      <c r="C77" s="22"/>
      <c r="D77" s="22">
        <v>1</v>
      </c>
      <c r="E77" s="22">
        <v>2</v>
      </c>
      <c r="F77" s="22">
        <v>3</v>
      </c>
      <c r="G77" s="22">
        <v>5</v>
      </c>
    </row>
    <row r="78" spans="1:7" ht="11.25">
      <c r="A78" s="2" t="s">
        <v>163</v>
      </c>
      <c r="B78" s="22"/>
      <c r="C78" s="22"/>
      <c r="D78" s="22"/>
      <c r="E78" s="22"/>
      <c r="F78" s="22"/>
      <c r="G78" s="22">
        <v>366</v>
      </c>
    </row>
    <row r="79" spans="1:7" ht="11.25">
      <c r="A79" s="2" t="s">
        <v>164</v>
      </c>
      <c r="B79" s="22">
        <v>13687</v>
      </c>
      <c r="C79" s="22">
        <v>14708</v>
      </c>
      <c r="D79" s="22">
        <v>15641</v>
      </c>
      <c r="E79" s="22">
        <v>18641</v>
      </c>
      <c r="F79" s="22">
        <v>17854</v>
      </c>
      <c r="G79" s="22">
        <v>14914</v>
      </c>
    </row>
    <row r="80" spans="1:7" ht="11.25">
      <c r="A80" s="2" t="s">
        <v>165</v>
      </c>
      <c r="B80" s="22"/>
      <c r="C80" s="22"/>
      <c r="D80" s="22"/>
      <c r="E80" s="22"/>
      <c r="F80" s="22"/>
      <c r="G80" s="22">
        <v>700</v>
      </c>
    </row>
    <row r="81" spans="1:7" ht="11.25">
      <c r="A81" s="2" t="s">
        <v>166</v>
      </c>
      <c r="B81" s="22">
        <v>98</v>
      </c>
      <c r="C81" s="22">
        <v>105</v>
      </c>
      <c r="D81" s="22">
        <v>104</v>
      </c>
      <c r="E81" s="22"/>
      <c r="F81" s="22"/>
      <c r="G81" s="22"/>
    </row>
    <row r="82" spans="1:7" ht="11.25">
      <c r="A82" s="2" t="s">
        <v>167</v>
      </c>
      <c r="B82" s="22">
        <v>262</v>
      </c>
      <c r="C82" s="22">
        <v>533</v>
      </c>
      <c r="D82" s="22"/>
      <c r="E82" s="22"/>
      <c r="F82" s="22"/>
      <c r="G82" s="22"/>
    </row>
    <row r="83" spans="1:7" ht="11.25">
      <c r="A83" s="2" t="s">
        <v>118</v>
      </c>
      <c r="B83" s="22">
        <v>2720</v>
      </c>
      <c r="C83" s="22">
        <v>3726</v>
      </c>
      <c r="D83" s="22">
        <v>4536</v>
      </c>
      <c r="E83" s="22">
        <v>1388</v>
      </c>
      <c r="F83" s="22">
        <v>1448</v>
      </c>
      <c r="G83" s="22">
        <v>447</v>
      </c>
    </row>
    <row r="84" spans="1:7" ht="11.25">
      <c r="A84" s="2" t="s">
        <v>168</v>
      </c>
      <c r="B84" s="22">
        <v>16768</v>
      </c>
      <c r="C84" s="22">
        <v>19073</v>
      </c>
      <c r="D84" s="22">
        <v>20283</v>
      </c>
      <c r="E84" s="22">
        <v>20032</v>
      </c>
      <c r="F84" s="22">
        <v>19306</v>
      </c>
      <c r="G84" s="22">
        <v>16433</v>
      </c>
    </row>
    <row r="85" spans="1:7" ht="12" thickBot="1">
      <c r="A85" s="5" t="s">
        <v>169</v>
      </c>
      <c r="B85" s="23">
        <v>75748</v>
      </c>
      <c r="C85" s="23">
        <v>72665</v>
      </c>
      <c r="D85" s="23">
        <v>73792</v>
      </c>
      <c r="E85" s="23">
        <v>77918</v>
      </c>
      <c r="F85" s="23">
        <v>79846</v>
      </c>
      <c r="G85" s="23">
        <v>76503</v>
      </c>
    </row>
    <row r="86" spans="1:7" ht="12" thickTop="1">
      <c r="A86" s="2" t="s">
        <v>170</v>
      </c>
      <c r="B86" s="22">
        <v>26745</v>
      </c>
      <c r="C86" s="22">
        <v>26745</v>
      </c>
      <c r="D86" s="22">
        <v>26745</v>
      </c>
      <c r="E86" s="22">
        <v>26745</v>
      </c>
      <c r="F86" s="22">
        <v>26745</v>
      </c>
      <c r="G86" s="22">
        <v>26745</v>
      </c>
    </row>
    <row r="87" spans="1:7" ht="11.25">
      <c r="A87" s="3" t="s">
        <v>171</v>
      </c>
      <c r="B87" s="22">
        <v>103807</v>
      </c>
      <c r="C87" s="22">
        <v>103807</v>
      </c>
      <c r="D87" s="22">
        <v>103807</v>
      </c>
      <c r="E87" s="22">
        <v>103807</v>
      </c>
      <c r="F87" s="22">
        <v>103807</v>
      </c>
      <c r="G87" s="22">
        <v>43180</v>
      </c>
    </row>
    <row r="88" spans="1:7" ht="11.25">
      <c r="A88" s="3" t="s">
        <v>173</v>
      </c>
      <c r="B88" s="22">
        <v>103807</v>
      </c>
      <c r="C88" s="22">
        <v>103807</v>
      </c>
      <c r="D88" s="22">
        <v>103807</v>
      </c>
      <c r="E88" s="22">
        <v>103807</v>
      </c>
      <c r="F88" s="22">
        <v>103807</v>
      </c>
      <c r="G88" s="22">
        <v>43180</v>
      </c>
    </row>
    <row r="89" spans="1:7" ht="11.25">
      <c r="A89" s="3" t="s">
        <v>174</v>
      </c>
      <c r="B89" s="22">
        <v>6686</v>
      </c>
      <c r="C89" s="22">
        <v>6686</v>
      </c>
      <c r="D89" s="22">
        <v>6686</v>
      </c>
      <c r="E89" s="22">
        <v>6686</v>
      </c>
      <c r="F89" s="22">
        <v>6686</v>
      </c>
      <c r="G89" s="22">
        <v>6686</v>
      </c>
    </row>
    <row r="90" spans="1:7" ht="11.25">
      <c r="A90" s="4" t="s">
        <v>175</v>
      </c>
      <c r="B90" s="22">
        <v>113</v>
      </c>
      <c r="C90" s="22">
        <v>25</v>
      </c>
      <c r="D90" s="22">
        <v>18</v>
      </c>
      <c r="E90" s="22">
        <v>40</v>
      </c>
      <c r="F90" s="22">
        <v>75</v>
      </c>
      <c r="G90" s="22">
        <v>200</v>
      </c>
    </row>
    <row r="91" spans="1:7" ht="11.25">
      <c r="A91" s="4" t="s">
        <v>176</v>
      </c>
      <c r="B91" s="22">
        <v>1477</v>
      </c>
      <c r="C91" s="22">
        <v>1508</v>
      </c>
      <c r="D91" s="22">
        <v>1517</v>
      </c>
      <c r="E91" s="22">
        <v>1414</v>
      </c>
      <c r="F91" s="22">
        <v>1305</v>
      </c>
      <c r="G91" s="22">
        <v>3194</v>
      </c>
    </row>
    <row r="92" spans="1:7" ht="11.25">
      <c r="A92" s="4" t="s">
        <v>177</v>
      </c>
      <c r="B92" s="22">
        <v>199924</v>
      </c>
      <c r="C92" s="22">
        <v>144424</v>
      </c>
      <c r="D92" s="22">
        <v>124424</v>
      </c>
      <c r="E92" s="22">
        <v>119424</v>
      </c>
      <c r="F92" s="22">
        <v>100424</v>
      </c>
      <c r="G92" s="22">
        <v>100424</v>
      </c>
    </row>
    <row r="93" spans="1:7" ht="11.25">
      <c r="A93" s="4" t="s">
        <v>178</v>
      </c>
      <c r="B93" s="22">
        <v>59336</v>
      </c>
      <c r="C93" s="22">
        <v>83539</v>
      </c>
      <c r="D93" s="22">
        <v>48499</v>
      </c>
      <c r="E93" s="22">
        <v>30721</v>
      </c>
      <c r="F93" s="22">
        <v>45054</v>
      </c>
      <c r="G93" s="22">
        <v>15806</v>
      </c>
    </row>
    <row r="94" spans="1:7" ht="11.25">
      <c r="A94" s="3" t="s">
        <v>179</v>
      </c>
      <c r="B94" s="22">
        <v>267537</v>
      </c>
      <c r="C94" s="22">
        <v>236184</v>
      </c>
      <c r="D94" s="22">
        <v>181145</v>
      </c>
      <c r="E94" s="22">
        <v>158506</v>
      </c>
      <c r="F94" s="22">
        <v>153888</v>
      </c>
      <c r="G94" s="22">
        <v>127575</v>
      </c>
    </row>
    <row r="95" spans="1:7" ht="11.25">
      <c r="A95" s="2" t="s">
        <v>180</v>
      </c>
      <c r="B95" s="22">
        <v>-26538</v>
      </c>
      <c r="C95" s="22">
        <v>-19194</v>
      </c>
      <c r="D95" s="22">
        <v>-6676</v>
      </c>
      <c r="E95" s="22">
        <v>-6932</v>
      </c>
      <c r="F95" s="22">
        <v>-2392</v>
      </c>
      <c r="G95" s="22">
        <v>-1535</v>
      </c>
    </row>
    <row r="96" spans="1:7" ht="11.25">
      <c r="A96" s="2" t="s">
        <v>181</v>
      </c>
      <c r="B96" s="22">
        <v>371551</v>
      </c>
      <c r="C96" s="22">
        <v>347542</v>
      </c>
      <c r="D96" s="22">
        <v>305022</v>
      </c>
      <c r="E96" s="22">
        <v>282126</v>
      </c>
      <c r="F96" s="22">
        <v>282048</v>
      </c>
      <c r="G96" s="22">
        <v>195965</v>
      </c>
    </row>
    <row r="97" spans="1:7" ht="11.25">
      <c r="A97" s="2" t="s">
        <v>182</v>
      </c>
      <c r="B97" s="22">
        <v>-1044</v>
      </c>
      <c r="C97" s="22">
        <v>-607</v>
      </c>
      <c r="D97" s="22">
        <v>1891</v>
      </c>
      <c r="E97" s="22">
        <v>7513</v>
      </c>
      <c r="F97" s="22">
        <v>3439</v>
      </c>
      <c r="G97" s="22">
        <v>10527</v>
      </c>
    </row>
    <row r="98" spans="1:7" ht="11.25">
      <c r="A98" s="2" t="s">
        <v>185</v>
      </c>
      <c r="B98" s="22">
        <v>-1044</v>
      </c>
      <c r="C98" s="22">
        <v>-607</v>
      </c>
      <c r="D98" s="22">
        <v>1891</v>
      </c>
      <c r="E98" s="22">
        <v>7513</v>
      </c>
      <c r="F98" s="22">
        <v>3439</v>
      </c>
      <c r="G98" s="22">
        <v>10527</v>
      </c>
    </row>
    <row r="99" spans="1:7" ht="11.25">
      <c r="A99" s="6" t="s">
        <v>186</v>
      </c>
      <c r="B99" s="22">
        <v>203</v>
      </c>
      <c r="C99" s="22">
        <v>250</v>
      </c>
      <c r="D99" s="22">
        <v>207</v>
      </c>
      <c r="E99" s="22">
        <v>196</v>
      </c>
      <c r="F99" s="22">
        <v>188</v>
      </c>
      <c r="G99" s="22">
        <v>156</v>
      </c>
    </row>
    <row r="100" spans="1:7" ht="11.25">
      <c r="A100" s="6" t="s">
        <v>187</v>
      </c>
      <c r="B100" s="22">
        <v>370710</v>
      </c>
      <c r="C100" s="22">
        <v>347185</v>
      </c>
      <c r="D100" s="22">
        <v>307121</v>
      </c>
      <c r="E100" s="22">
        <v>289836</v>
      </c>
      <c r="F100" s="22">
        <v>285676</v>
      </c>
      <c r="G100" s="22">
        <v>206649</v>
      </c>
    </row>
    <row r="101" spans="1:7" ht="12" thickBot="1">
      <c r="A101" s="7" t="s">
        <v>188</v>
      </c>
      <c r="B101" s="22">
        <v>446459</v>
      </c>
      <c r="C101" s="22">
        <v>419851</v>
      </c>
      <c r="D101" s="22">
        <v>380913</v>
      </c>
      <c r="E101" s="22">
        <v>367754</v>
      </c>
      <c r="F101" s="22">
        <v>365522</v>
      </c>
      <c r="G101" s="22">
        <v>283153</v>
      </c>
    </row>
    <row r="102" spans="1:7" ht="12" thickTop="1">
      <c r="A102" s="8"/>
      <c r="B102" s="24"/>
      <c r="C102" s="24"/>
      <c r="D102" s="24"/>
      <c r="E102" s="24"/>
      <c r="F102" s="24"/>
      <c r="G102" s="24"/>
    </row>
    <row r="104" ht="11.25">
      <c r="A104" s="20" t="s">
        <v>193</v>
      </c>
    </row>
    <row r="105" ht="11.25">
      <c r="A105" s="20" t="s">
        <v>194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2013-11-13T21:04:13Z</dcterms:created>
  <dcterms:modified xsi:type="dcterms:W3CDTF">2013-11-13T21:04:33Z</dcterms:modified>
  <cp:category/>
  <cp:version/>
  <cp:contentType/>
  <cp:contentStatus/>
</cp:coreProperties>
</file>