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<sst xmlns="http://schemas.openxmlformats.org/spreadsheetml/2006/main" count="687" uniqueCount="256">
  <si>
    <t>少数株主持分</t>
  </si>
  <si>
    <t>連結・貸借対照表</t>
  </si>
  <si>
    <t>累積四半期</t>
  </si>
  <si>
    <t>2013/04/01</t>
  </si>
  <si>
    <t>のれん償却額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</si>
  <si>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</si>
  <si>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</si>
  <si>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</si>
  <si>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</si>
  <si>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投資有価証券評価損益（△は益）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</si>
  <si>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</si>
  <si>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</si>
  <si>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</si>
  <si>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</si>
  <si>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</si>
  <si>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</si>
  <si>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</si>
  <si>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</si>
  <si>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</si>
  <si>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</si>
  <si>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</si>
  <si>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</si>
  <si>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</si>
  <si>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</si>
  <si>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投資活動によるキャッシュ・フロー</t>
  </si>
  <si>
    <t>短期借入金の純増減額（△は減少）</t>
  </si>
  <si>
    <t>長期借入金の返済による支出</t>
  </si>
  <si>
    <t>長期借入れによる収入</t>
  </si>
  <si>
    <t>配当金の支払額</t>
  </si>
  <si>
    <t>少数株主への配当金の支払額</t>
  </si>
  <si>
    <t>自己株式の売却による収入</t>
  </si>
  <si>
    <t>リース債務の返済による支出</t>
  </si>
  <si>
    <t>少数株主からの払込みによる収入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</si>
  <si>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</si>
  <si>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</si>
  <si>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</si>
  <si>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</si>
  <si>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</si>
  <si>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</si>
  <si>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</si>
  <si>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</si>
  <si>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</si>
  <si>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</si>
  <si>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</si>
  <si>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</si>
  <si>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</si>
  <si>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</si>
  <si>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</si>
  <si>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</si>
  <si>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</si>
  <si>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</si>
  <si>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</si>
  <si>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2012/06/25</t>
  </si>
  <si>
    <t>2011/03/31</t>
  </si>
  <si>
    <t>2011/06/24</t>
  </si>
  <si>
    <t>2010/03/31</t>
  </si>
  <si>
    <t>2010/06/25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</si>
  <si>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</si>
  <si>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</si>
  <si>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</si>
  <si>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</si>
  <si>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</si>
  <si>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</si>
  <si>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</si>
  <si>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</si>
  <si>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</si>
  <si>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</si>
  <si>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</si>
  <si>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</si>
  <si>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</si>
  <si>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</si>
  <si>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</si>
  <si>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</si>
  <si>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</si>
  <si>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</si>
  <si>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</si>
  <si>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</si>
  <si>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</si>
  <si>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</si>
  <si>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</si>
  <si>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</si>
  <si>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</si>
  <si>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</si>
  <si>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</si>
  <si>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</si>
  <si>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</si>
  <si>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</si>
  <si>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</si>
  <si>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</si>
  <si>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</si>
  <si>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</si>
  <si>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</si>
  <si>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</si>
  <si>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</si>
  <si>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</si>
  <si>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</si>
  <si>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</si>
  <si>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</si>
  <si>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</si>
  <si>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</si>
  <si>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</si>
  <si>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繰延税金資産</t>
  </si>
  <si>
    <t>敷金</t>
  </si>
  <si>
    <t>投資その他の資産</t>
  </si>
  <si>
    <t>固定資産</t>
  </si>
  <si>
    <t>資産</t>
  </si>
  <si>
    <t>支払手形</t>
  </si>
  <si>
    <t>買掛金</t>
  </si>
  <si>
    <t>リース債務</t>
  </si>
  <si>
    <t>未払金</t>
  </si>
  <si>
    <t>未払費用</t>
  </si>
  <si>
    <t>未払法人税等</t>
  </si>
  <si>
    <t>未払消費税等</t>
  </si>
  <si>
    <t>預り金</t>
  </si>
  <si>
    <t>前受収益</t>
  </si>
  <si>
    <t>賞与引当金</t>
  </si>
  <si>
    <t>設備関係未払金</t>
  </si>
  <si>
    <t>流動負債</t>
  </si>
  <si>
    <t>長期借入金</t>
  </si>
  <si>
    <t>繰延税金負債</t>
  </si>
  <si>
    <t>退職給付引当金</t>
  </si>
  <si>
    <t>長期預り保証金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</si>
  <si>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</si>
  <si>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</si>
  <si>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</si>
  <si>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</si>
  <si>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</si>
  <si>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</si>
  <si>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</si>
  <si>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</si>
  <si>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</si>
  <si>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</si>
  <si>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</si>
  <si>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</si>
  <si>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</si>
  <si>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</si>
  <si>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</si>
  <si>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</si>
  <si>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</si>
  <si>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新株予約権</t>
  </si>
  <si>
    <t>純資産</t>
  </si>
  <si>
    <t>負債純資産</t>
  </si>
  <si>
    <t>証券コード</t>
  </si>
  <si>
    <t>企業名</t>
  </si>
  <si>
    <t>アイカ工業株式会社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</si>
  <si>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</si>
  <si>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</si>
  <si>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</si>
  <si>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</si>
  <si>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</si>
  <si>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</si>
  <si>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</si>
  <si>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</si>
  <si>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</si>
  <si>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</si>
  <si>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</si>
  <si>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</si>
  <si>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製品期首たな卸高</t>
  </si>
  <si>
    <t>合併による製品受入高</t>
  </si>
  <si>
    <t>当期製品製造原価</t>
  </si>
  <si>
    <t>当期製品仕入高</t>
  </si>
  <si>
    <t>合計</t>
  </si>
  <si>
    <t>製品他勘定振替高</t>
  </si>
  <si>
    <t>製品期末たな卸高</t>
  </si>
  <si>
    <t>製品売上原価</t>
  </si>
  <si>
    <t>商品期首たな卸高</t>
  </si>
  <si>
    <t>合併による商品受入高</t>
  </si>
  <si>
    <t>当期商品仕入高</t>
  </si>
  <si>
    <t>他勘定受入高</t>
  </si>
  <si>
    <t>商品他勘定振替高</t>
  </si>
  <si>
    <t>商品期末たな卸高</t>
  </si>
  <si>
    <t>商品売上原価合計</t>
  </si>
  <si>
    <t>売上原価</t>
  </si>
  <si>
    <t>売上総利益</t>
  </si>
  <si>
    <t>荷造運搬費</t>
  </si>
  <si>
    <t>広告宣伝費</t>
  </si>
  <si>
    <t>貸倒引当金繰入額</t>
  </si>
  <si>
    <t>給料及び賞与</t>
  </si>
  <si>
    <t>（うち賞与引当金繰入額）</t>
  </si>
  <si>
    <t>（うち退職給付費用）</t>
  </si>
  <si>
    <t>福利厚生費</t>
  </si>
  <si>
    <t>減価償却費</t>
  </si>
  <si>
    <t>賃借料</t>
  </si>
  <si>
    <t>販売費・一般管理費</t>
  </si>
  <si>
    <t>営業利益</t>
  </si>
  <si>
    <t>受取利息</t>
  </si>
  <si>
    <t>受取配当金</t>
  </si>
  <si>
    <t>仕入割引</t>
  </si>
  <si>
    <t>設備賃貸料</t>
  </si>
  <si>
    <t>為替差益</t>
  </si>
  <si>
    <t>業務受託料</t>
  </si>
  <si>
    <t>営業外収益</t>
  </si>
  <si>
    <t>支払利息</t>
  </si>
  <si>
    <t>売上割引</t>
  </si>
  <si>
    <t>支払手数料</t>
  </si>
  <si>
    <t>固定資産処分損</t>
  </si>
  <si>
    <t>不動産賃貸費用</t>
  </si>
  <si>
    <t>投資事業組合運用損</t>
  </si>
  <si>
    <t>業務受託費用</t>
  </si>
  <si>
    <t>営業外費用</t>
  </si>
  <si>
    <t>経常利益</t>
  </si>
  <si>
    <t>固定資産売却益</t>
  </si>
  <si>
    <t>投資有価証券売却益</t>
  </si>
  <si>
    <t>抱合せ株式消滅差益</t>
  </si>
  <si>
    <t>特別利益</t>
  </si>
  <si>
    <t>投資有価証券売却損</t>
  </si>
  <si>
    <t>災害による損失</t>
  </si>
  <si>
    <t>投資有価証券評価損</t>
  </si>
  <si>
    <t>調査費用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</si>
  <si>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</si>
  <si>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</si>
  <si>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</si>
  <si>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</si>
  <si>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</si>
  <si>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</si>
  <si>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</si>
  <si>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</si>
  <si>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</si>
  <si>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</si>
  <si>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</si>
  <si>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</si>
  <si>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2013/02/08</t>
  </si>
  <si>
    <t>2012/12/31</t>
  </si>
  <si>
    <t>2012/11/07</t>
  </si>
  <si>
    <t>2012/09/30</t>
  </si>
  <si>
    <t>2012/08/08</t>
  </si>
  <si>
    <t>2012/06/30</t>
  </si>
  <si>
    <t>2012/02/08</t>
  </si>
  <si>
    <t>2011/12/31</t>
  </si>
  <si>
    <t>2011/11/09</t>
  </si>
  <si>
    <t>2011/09/30</t>
  </si>
  <si>
    <t>2011/08/08</t>
  </si>
  <si>
    <t>2011/06/30</t>
  </si>
  <si>
    <t>2011/02/04</t>
  </si>
  <si>
    <t>2010/12/31</t>
  </si>
  <si>
    <t>2010/11/05</t>
  </si>
  <si>
    <t>2010/09/30</t>
  </si>
  <si>
    <t>2010/08/06</t>
  </si>
  <si>
    <t>2010/06/30</t>
  </si>
  <si>
    <t>2010/02/12</t>
  </si>
  <si>
    <t>2009/12/31</t>
  </si>
  <si>
    <t>2009/11/11</t>
  </si>
  <si>
    <t>2009/09/30</t>
  </si>
  <si>
    <t>2009/08/11</t>
  </si>
  <si>
    <t>2009/06/30</t>
  </si>
  <si>
    <t>2009/02/13</t>
  </si>
  <si>
    <t>2008/12/31</t>
  </si>
  <si>
    <t>2008/11/13</t>
  </si>
  <si>
    <t>2008/09/30</t>
  </si>
  <si>
    <t>2008/08/13</t>
  </si>
  <si>
    <t>2008/06/30</t>
  </si>
  <si>
    <t>受取手形及び営業未収入金</t>
  </si>
  <si>
    <t>のれん</t>
  </si>
  <si>
    <t>支払手形及び買掛金</t>
  </si>
  <si>
    <t>短期借入金</t>
  </si>
  <si>
    <t>為替換算調整勘定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</si>
</sst>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142</v>
      </c>
      <c r="B2" s="14">
        <v>4206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143</v>
      </c>
      <c r="B3" s="1" t="s">
        <v>144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41</v>
      </c>
      <c r="B4" s="15" t="str">
        <f>HYPERLINK("http://www.kabupro.jp/mark/20140207/S10013DD.htm","四半期報告書")</f>
        <v>四半期報告書</v>
      </c>
      <c r="C4" s="15" t="str">
        <f>HYPERLINK("http://www.kabupro.jp/mark/20131108/S1000CV6.htm","四半期報告書")</f>
        <v>四半期報告書</v>
      </c>
      <c r="D4" s="15" t="str">
        <f>HYPERLINK("http://www.kabupro.jp/mark/20130626/S000DQ77.htm","有価証券報告書")</f>
        <v>有価証券報告書</v>
      </c>
      <c r="E4" s="15" t="str">
        <f>HYPERLINK("http://www.kabupro.jp/mark/20140207/S10013DD.htm","四半期報告書")</f>
        <v>四半期報告書</v>
      </c>
      <c r="F4" s="15" t="str">
        <f>HYPERLINK("http://www.kabupro.jp/mark/20131108/S1000CV6.htm","四半期報告書")</f>
        <v>四半期報告書</v>
      </c>
      <c r="G4" s="15" t="str">
        <f>HYPERLINK("http://www.kabupro.jp/mark/20120808/S000BMNF.htm","四半期報告書")</f>
        <v>四半期報告書</v>
      </c>
      <c r="H4" s="15" t="str">
        <f>HYPERLINK("http://www.kabupro.jp/mark/20130626/S000DQ77.htm","有価証券報告書")</f>
        <v>有価証券報告書</v>
      </c>
      <c r="I4" s="15" t="str">
        <f>HYPERLINK("http://www.kabupro.jp/mark/20130208/S000CRJ0.htm","四半期報告書")</f>
        <v>四半期報告書</v>
      </c>
      <c r="J4" s="15" t="str">
        <f>HYPERLINK("http://www.kabupro.jp/mark/20121107/S000C63J.htm","四半期報告書")</f>
        <v>四半期報告書</v>
      </c>
      <c r="K4" s="15" t="str">
        <f>HYPERLINK("http://www.kabupro.jp/mark/20120808/S000BMNF.htm","四半期報告書")</f>
        <v>四半期報告書</v>
      </c>
      <c r="L4" s="15" t="str">
        <f>HYPERLINK("http://www.kabupro.jp/mark/20120625/S000B4SN.htm","有価証券報告書")</f>
        <v>有価証券報告書</v>
      </c>
      <c r="M4" s="15" t="str">
        <f>HYPERLINK("http://www.kabupro.jp/mark/20120208/S000A8D2.htm","四半期報告書")</f>
        <v>四半期報告書</v>
      </c>
      <c r="N4" s="15" t="str">
        <f>HYPERLINK("http://www.kabupro.jp/mark/20111109/S0009N0E.htm","四半期報告書")</f>
        <v>四半期報告書</v>
      </c>
      <c r="O4" s="15" t="str">
        <f>HYPERLINK("http://www.kabupro.jp/mark/20110808/S000924N.htm","四半期報告書")</f>
        <v>四半期報告書</v>
      </c>
      <c r="P4" s="15" t="str">
        <f>HYPERLINK("http://www.kabupro.jp/mark/20110624/S0008LRK.htm","有価証券報告書")</f>
        <v>有価証券報告書</v>
      </c>
      <c r="Q4" s="15" t="str">
        <f>HYPERLINK("http://www.kabupro.jp/mark/20110204/S0007NHV.htm","四半期報告書")</f>
        <v>四半期報告書</v>
      </c>
      <c r="R4" s="15" t="str">
        <f>HYPERLINK("http://www.kabupro.jp/mark/20101105/S00071LH.htm","四半期報告書")</f>
        <v>四半期報告書</v>
      </c>
      <c r="S4" s="15" t="str">
        <f>HYPERLINK("http://www.kabupro.jp/mark/20100806/S0006HO1.htm","四半期報告書")</f>
        <v>四半期報告書</v>
      </c>
      <c r="T4" s="15" t="str">
        <f>HYPERLINK("http://www.kabupro.jp/mark/20100625/S00062VQ.htm","有価証券報告書")</f>
        <v>有価証券報告書</v>
      </c>
      <c r="U4" s="15" t="str">
        <f>HYPERLINK("http://www.kabupro.jp/mark/20100212/S00056UQ.htm","四半期報告書")</f>
        <v>四半期報告書</v>
      </c>
      <c r="V4" s="15" t="str">
        <f>HYPERLINK("http://www.kabupro.jp/mark/20091111/S0004HPE.htm","四半期報告書")</f>
        <v>四半期報告書</v>
      </c>
      <c r="W4" s="15" t="str">
        <f>HYPERLINK("http://www.kabupro.jp/mark/20090811/S0003WBD.htm","四半期報告書")</f>
        <v>四半期報告書</v>
      </c>
      <c r="X4" s="15" t="str">
        <f>HYPERLINK("http://www.kabupro.jp/mark/20090626/S0003J8O.htm","有価証券報告書")</f>
        <v>有価証券報告書</v>
      </c>
    </row>
    <row r="5" spans="1:24" ht="14.25" thickBot="1">
      <c r="A5" s="11" t="s">
        <v>42</v>
      </c>
      <c r="B5" s="1" t="s">
        <v>216</v>
      </c>
      <c r="C5" s="1" t="s">
        <v>219</v>
      </c>
      <c r="D5" s="1" t="s">
        <v>48</v>
      </c>
      <c r="E5" s="1" t="s">
        <v>216</v>
      </c>
      <c r="F5" s="1" t="s">
        <v>219</v>
      </c>
      <c r="G5" s="1" t="s">
        <v>225</v>
      </c>
      <c r="H5" s="1" t="s">
        <v>48</v>
      </c>
      <c r="I5" s="1" t="s">
        <v>221</v>
      </c>
      <c r="J5" s="1" t="s">
        <v>223</v>
      </c>
      <c r="K5" s="1" t="s">
        <v>225</v>
      </c>
      <c r="L5" s="1" t="s">
        <v>52</v>
      </c>
      <c r="M5" s="1" t="s">
        <v>227</v>
      </c>
      <c r="N5" s="1" t="s">
        <v>229</v>
      </c>
      <c r="O5" s="1" t="s">
        <v>231</v>
      </c>
      <c r="P5" s="1" t="s">
        <v>54</v>
      </c>
      <c r="Q5" s="1" t="s">
        <v>233</v>
      </c>
      <c r="R5" s="1" t="s">
        <v>235</v>
      </c>
      <c r="S5" s="1" t="s">
        <v>237</v>
      </c>
      <c r="T5" s="1" t="s">
        <v>56</v>
      </c>
      <c r="U5" s="1" t="s">
        <v>239</v>
      </c>
      <c r="V5" s="1" t="s">
        <v>241</v>
      </c>
      <c r="W5" s="1" t="s">
        <v>243</v>
      </c>
      <c r="X5" s="1" t="s">
        <v>58</v>
      </c>
    </row>
    <row r="6" spans="1:24" ht="15" thickBot="1" thickTop="1">
      <c r="A6" s="10" t="s">
        <v>43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44</v>
      </c>
      <c r="B7" s="14" t="s">
        <v>2</v>
      </c>
      <c r="C7" s="14" t="s">
        <v>2</v>
      </c>
      <c r="D7" s="16" t="s">
        <v>49</v>
      </c>
      <c r="E7" s="14" t="s">
        <v>2</v>
      </c>
      <c r="F7" s="14" t="s">
        <v>2</v>
      </c>
      <c r="G7" s="14" t="s">
        <v>2</v>
      </c>
      <c r="H7" s="16" t="s">
        <v>49</v>
      </c>
      <c r="I7" s="14" t="s">
        <v>2</v>
      </c>
      <c r="J7" s="14" t="s">
        <v>2</v>
      </c>
      <c r="K7" s="14" t="s">
        <v>2</v>
      </c>
      <c r="L7" s="16" t="s">
        <v>49</v>
      </c>
      <c r="M7" s="14" t="s">
        <v>2</v>
      </c>
      <c r="N7" s="14" t="s">
        <v>2</v>
      </c>
      <c r="O7" s="14" t="s">
        <v>2</v>
      </c>
      <c r="P7" s="16" t="s">
        <v>49</v>
      </c>
      <c r="Q7" s="14" t="s">
        <v>2</v>
      </c>
      <c r="R7" s="14" t="s">
        <v>2</v>
      </c>
      <c r="S7" s="14" t="s">
        <v>2</v>
      </c>
      <c r="T7" s="16" t="s">
        <v>49</v>
      </c>
      <c r="U7" s="14" t="s">
        <v>2</v>
      </c>
      <c r="V7" s="14" t="s">
        <v>2</v>
      </c>
      <c r="W7" s="14" t="s">
        <v>2</v>
      </c>
      <c r="X7" s="16" t="s">
        <v>49</v>
      </c>
    </row>
    <row r="8" spans="1:24" ht="13.5">
      <c r="A8" s="13" t="s">
        <v>45</v>
      </c>
      <c r="B8" s="1" t="s">
        <v>3</v>
      </c>
      <c r="C8" s="1" t="s">
        <v>3</v>
      </c>
      <c r="D8" s="17" t="s">
        <v>148</v>
      </c>
      <c r="E8" s="1" t="s">
        <v>148</v>
      </c>
      <c r="F8" s="1" t="s">
        <v>148</v>
      </c>
      <c r="G8" s="1" t="s">
        <v>148</v>
      </c>
      <c r="H8" s="17" t="s">
        <v>149</v>
      </c>
      <c r="I8" s="1" t="s">
        <v>149</v>
      </c>
      <c r="J8" s="1" t="s">
        <v>149</v>
      </c>
      <c r="K8" s="1" t="s">
        <v>149</v>
      </c>
      <c r="L8" s="17" t="s">
        <v>150</v>
      </c>
      <c r="M8" s="1" t="s">
        <v>150</v>
      </c>
      <c r="N8" s="1" t="s">
        <v>150</v>
      </c>
      <c r="O8" s="1" t="s">
        <v>150</v>
      </c>
      <c r="P8" s="17" t="s">
        <v>151</v>
      </c>
      <c r="Q8" s="1" t="s">
        <v>151</v>
      </c>
      <c r="R8" s="1" t="s">
        <v>151</v>
      </c>
      <c r="S8" s="1" t="s">
        <v>151</v>
      </c>
      <c r="T8" s="17" t="s">
        <v>152</v>
      </c>
      <c r="U8" s="1" t="s">
        <v>152</v>
      </c>
      <c r="V8" s="1" t="s">
        <v>152</v>
      </c>
      <c r="W8" s="1" t="s">
        <v>152</v>
      </c>
      <c r="X8" s="17" t="s">
        <v>153</v>
      </c>
    </row>
    <row r="9" spans="1:24" ht="13.5">
      <c r="A9" s="13" t="s">
        <v>46</v>
      </c>
      <c r="B9" s="1" t="s">
        <v>218</v>
      </c>
      <c r="C9" s="1" t="s">
        <v>220</v>
      </c>
      <c r="D9" s="17" t="s">
        <v>50</v>
      </c>
      <c r="E9" s="1" t="s">
        <v>222</v>
      </c>
      <c r="F9" s="1" t="s">
        <v>224</v>
      </c>
      <c r="G9" s="1" t="s">
        <v>226</v>
      </c>
      <c r="H9" s="17" t="s">
        <v>51</v>
      </c>
      <c r="I9" s="1" t="s">
        <v>228</v>
      </c>
      <c r="J9" s="1" t="s">
        <v>230</v>
      </c>
      <c r="K9" s="1" t="s">
        <v>232</v>
      </c>
      <c r="L9" s="17" t="s">
        <v>53</v>
      </c>
      <c r="M9" s="1" t="s">
        <v>234</v>
      </c>
      <c r="N9" s="1" t="s">
        <v>236</v>
      </c>
      <c r="O9" s="1" t="s">
        <v>238</v>
      </c>
      <c r="P9" s="17" t="s">
        <v>55</v>
      </c>
      <c r="Q9" s="1" t="s">
        <v>240</v>
      </c>
      <c r="R9" s="1" t="s">
        <v>242</v>
      </c>
      <c r="S9" s="1" t="s">
        <v>244</v>
      </c>
      <c r="T9" s="17" t="s">
        <v>57</v>
      </c>
      <c r="U9" s="1" t="s">
        <v>246</v>
      </c>
      <c r="V9" s="1" t="s">
        <v>248</v>
      </c>
      <c r="W9" s="1" t="s">
        <v>250</v>
      </c>
      <c r="X9" s="17" t="s">
        <v>59</v>
      </c>
    </row>
    <row r="10" spans="1:24" ht="14.25" thickBot="1">
      <c r="A10" s="13" t="s">
        <v>47</v>
      </c>
      <c r="B10" s="1" t="s">
        <v>61</v>
      </c>
      <c r="C10" s="1" t="s">
        <v>61</v>
      </c>
      <c r="D10" s="17" t="s">
        <v>61</v>
      </c>
      <c r="E10" s="1" t="s">
        <v>61</v>
      </c>
      <c r="F10" s="1" t="s">
        <v>61</v>
      </c>
      <c r="G10" s="1" t="s">
        <v>61</v>
      </c>
      <c r="H10" s="17" t="s">
        <v>61</v>
      </c>
      <c r="I10" s="1" t="s">
        <v>61</v>
      </c>
      <c r="J10" s="1" t="s">
        <v>61</v>
      </c>
      <c r="K10" s="1" t="s">
        <v>61</v>
      </c>
      <c r="L10" s="17" t="s">
        <v>61</v>
      </c>
      <c r="M10" s="1" t="s">
        <v>61</v>
      </c>
      <c r="N10" s="1" t="s">
        <v>61</v>
      </c>
      <c r="O10" s="1" t="s">
        <v>61</v>
      </c>
      <c r="P10" s="17" t="s">
        <v>61</v>
      </c>
      <c r="Q10" s="1" t="s">
        <v>61</v>
      </c>
      <c r="R10" s="1" t="s">
        <v>61</v>
      </c>
      <c r="S10" s="1" t="s">
        <v>61</v>
      </c>
      <c r="T10" s="17" t="s">
        <v>61</v>
      </c>
      <c r="U10" s="1" t="s">
        <v>61</v>
      </c>
      <c r="V10" s="1" t="s">
        <v>61</v>
      </c>
      <c r="W10" s="1" t="s">
        <v>61</v>
      </c>
      <c r="X10" s="17" t="s">
        <v>61</v>
      </c>
    </row>
    <row r="11" spans="1:24" ht="14.25" thickTop="1">
      <c r="A11" s="30" t="s">
        <v>156</v>
      </c>
      <c r="B11" s="27">
        <v>102334</v>
      </c>
      <c r="C11" s="27">
        <v>66398</v>
      </c>
      <c r="D11" s="21">
        <v>101353</v>
      </c>
      <c r="E11" s="27">
        <v>73440</v>
      </c>
      <c r="F11" s="27">
        <v>47775</v>
      </c>
      <c r="G11" s="27">
        <v>22303</v>
      </c>
      <c r="H11" s="21">
        <v>95071</v>
      </c>
      <c r="I11" s="27">
        <v>68561</v>
      </c>
      <c r="J11" s="27">
        <v>44054</v>
      </c>
      <c r="K11" s="27">
        <v>20303</v>
      </c>
      <c r="L11" s="21">
        <v>89216</v>
      </c>
      <c r="M11" s="27">
        <v>64767</v>
      </c>
      <c r="N11" s="27">
        <v>41984</v>
      </c>
      <c r="O11" s="27">
        <v>19112</v>
      </c>
      <c r="P11" s="21">
        <v>80984</v>
      </c>
      <c r="Q11" s="27">
        <v>59178</v>
      </c>
      <c r="R11" s="27">
        <v>38839</v>
      </c>
      <c r="S11" s="27">
        <v>17357</v>
      </c>
      <c r="T11" s="21">
        <v>87609</v>
      </c>
      <c r="U11" s="27">
        <v>67014</v>
      </c>
      <c r="V11" s="27">
        <v>44045</v>
      </c>
      <c r="W11" s="27">
        <v>20486</v>
      </c>
      <c r="X11" s="21">
        <v>95984</v>
      </c>
    </row>
    <row r="12" spans="1:24" ht="13.5">
      <c r="A12" s="7" t="s">
        <v>172</v>
      </c>
      <c r="B12" s="28">
        <v>75062</v>
      </c>
      <c r="C12" s="28">
        <v>48417</v>
      </c>
      <c r="D12" s="22">
        <v>72339</v>
      </c>
      <c r="E12" s="28">
        <v>52188</v>
      </c>
      <c r="F12" s="28">
        <v>34104</v>
      </c>
      <c r="G12" s="28">
        <v>15964</v>
      </c>
      <c r="H12" s="22">
        <v>68231</v>
      </c>
      <c r="I12" s="28">
        <v>49285</v>
      </c>
      <c r="J12" s="28">
        <v>31649</v>
      </c>
      <c r="K12" s="28">
        <v>14662</v>
      </c>
      <c r="L12" s="22">
        <v>63923</v>
      </c>
      <c r="M12" s="28">
        <v>46529</v>
      </c>
      <c r="N12" s="28">
        <v>30276</v>
      </c>
      <c r="O12" s="28">
        <v>13844</v>
      </c>
      <c r="P12" s="22">
        <v>58100</v>
      </c>
      <c r="Q12" s="28">
        <v>42478</v>
      </c>
      <c r="R12" s="28">
        <v>27929</v>
      </c>
      <c r="S12" s="28">
        <v>12618</v>
      </c>
      <c r="T12" s="22">
        <v>64647</v>
      </c>
      <c r="U12" s="28">
        <v>49619</v>
      </c>
      <c r="V12" s="28">
        <v>32488</v>
      </c>
      <c r="W12" s="28">
        <v>15115</v>
      </c>
      <c r="X12" s="22">
        <v>69894</v>
      </c>
    </row>
    <row r="13" spans="1:24" ht="13.5">
      <c r="A13" s="7" t="s">
        <v>173</v>
      </c>
      <c r="B13" s="28">
        <v>27271</v>
      </c>
      <c r="C13" s="28">
        <v>17980</v>
      </c>
      <c r="D13" s="22">
        <v>29014</v>
      </c>
      <c r="E13" s="28">
        <v>21251</v>
      </c>
      <c r="F13" s="28">
        <v>13671</v>
      </c>
      <c r="G13" s="28">
        <v>6339</v>
      </c>
      <c r="H13" s="22">
        <v>26840</v>
      </c>
      <c r="I13" s="28">
        <v>19275</v>
      </c>
      <c r="J13" s="28">
        <v>12404</v>
      </c>
      <c r="K13" s="28">
        <v>5640</v>
      </c>
      <c r="L13" s="22">
        <v>25292</v>
      </c>
      <c r="M13" s="28">
        <v>18238</v>
      </c>
      <c r="N13" s="28">
        <v>11708</v>
      </c>
      <c r="O13" s="28">
        <v>5268</v>
      </c>
      <c r="P13" s="22">
        <v>22884</v>
      </c>
      <c r="Q13" s="28">
        <v>16699</v>
      </c>
      <c r="R13" s="28">
        <v>10909</v>
      </c>
      <c r="S13" s="28">
        <v>4739</v>
      </c>
      <c r="T13" s="22">
        <v>22962</v>
      </c>
      <c r="U13" s="28">
        <v>17394</v>
      </c>
      <c r="V13" s="28">
        <v>11556</v>
      </c>
      <c r="W13" s="28">
        <v>5370</v>
      </c>
      <c r="X13" s="22">
        <v>26089</v>
      </c>
    </row>
    <row r="14" spans="1:24" ht="13.5">
      <c r="A14" s="7" t="s">
        <v>183</v>
      </c>
      <c r="B14" s="28">
        <v>16905</v>
      </c>
      <c r="C14" s="28">
        <v>11478</v>
      </c>
      <c r="D14" s="22">
        <v>16944</v>
      </c>
      <c r="E14" s="28">
        <v>12517</v>
      </c>
      <c r="F14" s="28">
        <v>8276</v>
      </c>
      <c r="G14" s="28">
        <v>4097</v>
      </c>
      <c r="H14" s="22">
        <v>16275</v>
      </c>
      <c r="I14" s="28">
        <v>11767</v>
      </c>
      <c r="J14" s="28">
        <v>7798</v>
      </c>
      <c r="K14" s="28">
        <v>3830</v>
      </c>
      <c r="L14" s="22">
        <v>16006</v>
      </c>
      <c r="M14" s="28">
        <v>11743</v>
      </c>
      <c r="N14" s="28">
        <v>7669</v>
      </c>
      <c r="O14" s="28">
        <v>3796</v>
      </c>
      <c r="P14" s="22">
        <v>15447</v>
      </c>
      <c r="Q14" s="28">
        <v>11545</v>
      </c>
      <c r="R14" s="28">
        <v>7575</v>
      </c>
      <c r="S14" s="28">
        <v>3792</v>
      </c>
      <c r="T14" s="22">
        <v>15955</v>
      </c>
      <c r="U14" s="28">
        <v>11944</v>
      </c>
      <c r="V14" s="28">
        <v>7913</v>
      </c>
      <c r="W14" s="28">
        <v>3973</v>
      </c>
      <c r="X14" s="22">
        <v>16550</v>
      </c>
    </row>
    <row r="15" spans="1:24" ht="14.25" thickBot="1">
      <c r="A15" s="25" t="s">
        <v>184</v>
      </c>
      <c r="B15" s="29">
        <v>10366</v>
      </c>
      <c r="C15" s="29">
        <v>6502</v>
      </c>
      <c r="D15" s="23">
        <v>12069</v>
      </c>
      <c r="E15" s="29">
        <v>8733</v>
      </c>
      <c r="F15" s="29">
        <v>5394</v>
      </c>
      <c r="G15" s="29">
        <v>2242</v>
      </c>
      <c r="H15" s="23">
        <v>10564</v>
      </c>
      <c r="I15" s="29">
        <v>7508</v>
      </c>
      <c r="J15" s="29">
        <v>4606</v>
      </c>
      <c r="K15" s="29">
        <v>1810</v>
      </c>
      <c r="L15" s="23">
        <v>9286</v>
      </c>
      <c r="M15" s="29">
        <v>6494</v>
      </c>
      <c r="N15" s="29">
        <v>4038</v>
      </c>
      <c r="O15" s="29">
        <v>1471</v>
      </c>
      <c r="P15" s="23">
        <v>7436</v>
      </c>
      <c r="Q15" s="29">
        <v>5154</v>
      </c>
      <c r="R15" s="29">
        <v>3334</v>
      </c>
      <c r="S15" s="29">
        <v>946</v>
      </c>
      <c r="T15" s="23">
        <v>7006</v>
      </c>
      <c r="U15" s="29">
        <v>5450</v>
      </c>
      <c r="V15" s="29">
        <v>3643</v>
      </c>
      <c r="W15" s="29">
        <v>1397</v>
      </c>
      <c r="X15" s="23">
        <v>9539</v>
      </c>
    </row>
    <row r="16" spans="1:24" ht="14.25" thickTop="1">
      <c r="A16" s="6" t="s">
        <v>185</v>
      </c>
      <c r="B16" s="28">
        <v>41</v>
      </c>
      <c r="C16" s="28">
        <v>27</v>
      </c>
      <c r="D16" s="22">
        <v>36</v>
      </c>
      <c r="E16" s="28">
        <v>27</v>
      </c>
      <c r="F16" s="28">
        <v>19</v>
      </c>
      <c r="G16" s="28">
        <v>8</v>
      </c>
      <c r="H16" s="22">
        <v>35</v>
      </c>
      <c r="I16" s="28">
        <v>26</v>
      </c>
      <c r="J16" s="28">
        <v>17</v>
      </c>
      <c r="K16" s="28">
        <v>8</v>
      </c>
      <c r="L16" s="22">
        <v>40</v>
      </c>
      <c r="M16" s="28">
        <v>30</v>
      </c>
      <c r="N16" s="28">
        <v>22</v>
      </c>
      <c r="O16" s="28">
        <v>11</v>
      </c>
      <c r="P16" s="22">
        <v>55</v>
      </c>
      <c r="Q16" s="28">
        <v>43</v>
      </c>
      <c r="R16" s="28">
        <v>31</v>
      </c>
      <c r="S16" s="28">
        <v>17</v>
      </c>
      <c r="T16" s="22">
        <v>93</v>
      </c>
      <c r="U16" s="28">
        <v>73</v>
      </c>
      <c r="V16" s="28">
        <v>50</v>
      </c>
      <c r="W16" s="28">
        <v>22</v>
      </c>
      <c r="X16" s="22">
        <v>88</v>
      </c>
    </row>
    <row r="17" spans="1:24" ht="13.5">
      <c r="A17" s="6" t="s">
        <v>186</v>
      </c>
      <c r="B17" s="28">
        <v>193</v>
      </c>
      <c r="C17" s="28">
        <v>117</v>
      </c>
      <c r="D17" s="22">
        <v>183</v>
      </c>
      <c r="E17" s="28">
        <v>177</v>
      </c>
      <c r="F17" s="28">
        <v>105</v>
      </c>
      <c r="G17" s="28">
        <v>94</v>
      </c>
      <c r="H17" s="22">
        <v>149</v>
      </c>
      <c r="I17" s="28">
        <v>142</v>
      </c>
      <c r="J17" s="28">
        <v>99</v>
      </c>
      <c r="K17" s="28">
        <v>91</v>
      </c>
      <c r="L17" s="22">
        <v>159</v>
      </c>
      <c r="M17" s="28">
        <v>154</v>
      </c>
      <c r="N17" s="28">
        <v>91</v>
      </c>
      <c r="O17" s="28">
        <v>87</v>
      </c>
      <c r="P17" s="22">
        <v>115</v>
      </c>
      <c r="Q17" s="28">
        <v>112</v>
      </c>
      <c r="R17" s="28">
        <v>70</v>
      </c>
      <c r="S17" s="28">
        <v>66</v>
      </c>
      <c r="T17" s="22">
        <v>136</v>
      </c>
      <c r="U17" s="28">
        <v>133</v>
      </c>
      <c r="V17" s="28">
        <v>84</v>
      </c>
      <c r="W17" s="28">
        <v>80</v>
      </c>
      <c r="X17" s="22">
        <v>101</v>
      </c>
    </row>
    <row r="18" spans="1:24" ht="13.5">
      <c r="A18" s="6" t="s">
        <v>72</v>
      </c>
      <c r="B18" s="28">
        <v>409</v>
      </c>
      <c r="C18" s="28">
        <v>300</v>
      </c>
      <c r="D18" s="22">
        <v>249</v>
      </c>
      <c r="E18" s="28">
        <v>449</v>
      </c>
      <c r="F18" s="28">
        <v>164</v>
      </c>
      <c r="G18" s="28">
        <v>93</v>
      </c>
      <c r="H18" s="22">
        <v>157</v>
      </c>
      <c r="I18" s="28">
        <v>215</v>
      </c>
      <c r="J18" s="28">
        <v>129</v>
      </c>
      <c r="K18" s="28">
        <v>80</v>
      </c>
      <c r="L18" s="22">
        <v>91</v>
      </c>
      <c r="M18" s="28">
        <v>117</v>
      </c>
      <c r="N18" s="28">
        <v>79</v>
      </c>
      <c r="O18" s="28">
        <v>81</v>
      </c>
      <c r="P18" s="22">
        <v>140</v>
      </c>
      <c r="Q18" s="28">
        <v>226</v>
      </c>
      <c r="R18" s="28">
        <v>168</v>
      </c>
      <c r="S18" s="28">
        <v>67</v>
      </c>
      <c r="T18" s="22">
        <v>84</v>
      </c>
      <c r="U18" s="28">
        <v>213</v>
      </c>
      <c r="V18" s="28">
        <v>170</v>
      </c>
      <c r="W18" s="28">
        <v>95</v>
      </c>
      <c r="X18" s="22">
        <v>92</v>
      </c>
    </row>
    <row r="19" spans="1:24" ht="13.5">
      <c r="A19" s="6" t="s">
        <v>191</v>
      </c>
      <c r="B19" s="28">
        <v>645</v>
      </c>
      <c r="C19" s="28">
        <v>445</v>
      </c>
      <c r="D19" s="22">
        <v>956</v>
      </c>
      <c r="E19" s="28">
        <v>653</v>
      </c>
      <c r="F19" s="28">
        <v>288</v>
      </c>
      <c r="G19" s="28">
        <v>196</v>
      </c>
      <c r="H19" s="22">
        <v>509</v>
      </c>
      <c r="I19" s="28">
        <v>384</v>
      </c>
      <c r="J19" s="28">
        <v>246</v>
      </c>
      <c r="K19" s="28">
        <v>179</v>
      </c>
      <c r="L19" s="22">
        <v>429</v>
      </c>
      <c r="M19" s="28">
        <v>362</v>
      </c>
      <c r="N19" s="28">
        <v>234</v>
      </c>
      <c r="O19" s="28">
        <v>179</v>
      </c>
      <c r="P19" s="22">
        <v>462</v>
      </c>
      <c r="Q19" s="28">
        <v>383</v>
      </c>
      <c r="R19" s="28">
        <v>270</v>
      </c>
      <c r="S19" s="28">
        <v>151</v>
      </c>
      <c r="T19" s="22">
        <v>501</v>
      </c>
      <c r="U19" s="28">
        <v>426</v>
      </c>
      <c r="V19" s="28">
        <v>314</v>
      </c>
      <c r="W19" s="28">
        <v>203</v>
      </c>
      <c r="X19" s="22">
        <v>494</v>
      </c>
    </row>
    <row r="20" spans="1:24" ht="13.5">
      <c r="A20" s="6" t="s">
        <v>192</v>
      </c>
      <c r="B20" s="28">
        <v>77</v>
      </c>
      <c r="C20" s="28">
        <v>47</v>
      </c>
      <c r="D20" s="22">
        <v>10</v>
      </c>
      <c r="E20" s="28">
        <v>7</v>
      </c>
      <c r="F20" s="28">
        <v>5</v>
      </c>
      <c r="G20" s="28">
        <v>1</v>
      </c>
      <c r="H20" s="22">
        <v>13</v>
      </c>
      <c r="I20" s="28">
        <v>8</v>
      </c>
      <c r="J20" s="28">
        <v>6</v>
      </c>
      <c r="K20" s="28">
        <v>1</v>
      </c>
      <c r="L20" s="22">
        <v>14</v>
      </c>
      <c r="M20" s="28">
        <v>9</v>
      </c>
      <c r="N20" s="28">
        <v>8</v>
      </c>
      <c r="O20" s="28">
        <v>1</v>
      </c>
      <c r="P20" s="22">
        <v>10</v>
      </c>
      <c r="Q20" s="28">
        <v>8</v>
      </c>
      <c r="R20" s="28">
        <v>7</v>
      </c>
      <c r="S20" s="28">
        <v>3</v>
      </c>
      <c r="T20" s="22">
        <v>27</v>
      </c>
      <c r="U20" s="28">
        <v>19</v>
      </c>
      <c r="V20" s="28">
        <v>12</v>
      </c>
      <c r="W20" s="28">
        <v>7</v>
      </c>
      <c r="X20" s="22">
        <v>26</v>
      </c>
    </row>
    <row r="21" spans="1:24" ht="13.5">
      <c r="A21" s="6" t="s">
        <v>193</v>
      </c>
      <c r="B21" s="28">
        <v>129</v>
      </c>
      <c r="C21" s="28">
        <v>83</v>
      </c>
      <c r="D21" s="22">
        <v>89</v>
      </c>
      <c r="E21" s="28">
        <v>67</v>
      </c>
      <c r="F21" s="28">
        <v>43</v>
      </c>
      <c r="G21" s="28">
        <v>21</v>
      </c>
      <c r="H21" s="22">
        <v>81</v>
      </c>
      <c r="I21" s="28">
        <v>59</v>
      </c>
      <c r="J21" s="28">
        <v>37</v>
      </c>
      <c r="K21" s="28">
        <v>18</v>
      </c>
      <c r="L21" s="22">
        <v>66</v>
      </c>
      <c r="M21" s="28">
        <v>50</v>
      </c>
      <c r="N21" s="28">
        <v>33</v>
      </c>
      <c r="O21" s="28">
        <v>16</v>
      </c>
      <c r="P21" s="22">
        <v>73</v>
      </c>
      <c r="Q21" s="28">
        <v>61</v>
      </c>
      <c r="R21" s="28">
        <v>39</v>
      </c>
      <c r="S21" s="28">
        <v>17</v>
      </c>
      <c r="T21" s="22">
        <v>73</v>
      </c>
      <c r="U21" s="28">
        <v>56</v>
      </c>
      <c r="V21" s="28">
        <v>37</v>
      </c>
      <c r="W21" s="28">
        <v>20</v>
      </c>
      <c r="X21" s="22">
        <v>74</v>
      </c>
    </row>
    <row r="22" spans="1:24" ht="13.5">
      <c r="A22" s="6" t="s">
        <v>72</v>
      </c>
      <c r="B22" s="28">
        <v>241</v>
      </c>
      <c r="C22" s="28">
        <v>125</v>
      </c>
      <c r="D22" s="22">
        <v>141</v>
      </c>
      <c r="E22" s="28">
        <v>242</v>
      </c>
      <c r="F22" s="28">
        <v>165</v>
      </c>
      <c r="G22" s="28">
        <v>43</v>
      </c>
      <c r="H22" s="22">
        <v>115</v>
      </c>
      <c r="I22" s="28">
        <v>159</v>
      </c>
      <c r="J22" s="28">
        <v>91</v>
      </c>
      <c r="K22" s="28">
        <v>39</v>
      </c>
      <c r="L22" s="22">
        <v>76</v>
      </c>
      <c r="M22" s="28">
        <v>88</v>
      </c>
      <c r="N22" s="28">
        <v>77</v>
      </c>
      <c r="O22" s="28">
        <v>10</v>
      </c>
      <c r="P22" s="22">
        <v>45</v>
      </c>
      <c r="Q22" s="28">
        <v>68</v>
      </c>
      <c r="R22" s="28">
        <v>59</v>
      </c>
      <c r="S22" s="28">
        <v>23</v>
      </c>
      <c r="T22" s="22">
        <v>85</v>
      </c>
      <c r="U22" s="28">
        <v>115</v>
      </c>
      <c r="V22" s="28">
        <v>75</v>
      </c>
      <c r="W22" s="28">
        <v>25</v>
      </c>
      <c r="X22" s="22">
        <v>40</v>
      </c>
    </row>
    <row r="23" spans="1:24" ht="13.5">
      <c r="A23" s="6" t="s">
        <v>199</v>
      </c>
      <c r="B23" s="28">
        <v>447</v>
      </c>
      <c r="C23" s="28">
        <v>256</v>
      </c>
      <c r="D23" s="22">
        <v>384</v>
      </c>
      <c r="E23" s="28">
        <v>317</v>
      </c>
      <c r="F23" s="28">
        <v>214</v>
      </c>
      <c r="G23" s="28">
        <v>66</v>
      </c>
      <c r="H23" s="22">
        <v>302</v>
      </c>
      <c r="I23" s="28">
        <v>228</v>
      </c>
      <c r="J23" s="28">
        <v>136</v>
      </c>
      <c r="K23" s="28">
        <v>59</v>
      </c>
      <c r="L23" s="22">
        <v>268</v>
      </c>
      <c r="M23" s="28">
        <v>198</v>
      </c>
      <c r="N23" s="28">
        <v>152</v>
      </c>
      <c r="O23" s="28">
        <v>80</v>
      </c>
      <c r="P23" s="22">
        <v>254</v>
      </c>
      <c r="Q23" s="28">
        <v>196</v>
      </c>
      <c r="R23" s="28">
        <v>149</v>
      </c>
      <c r="S23" s="28">
        <v>68</v>
      </c>
      <c r="T23" s="22">
        <v>483</v>
      </c>
      <c r="U23" s="28">
        <v>249</v>
      </c>
      <c r="V23" s="28">
        <v>173</v>
      </c>
      <c r="W23" s="28">
        <v>78</v>
      </c>
      <c r="X23" s="22">
        <v>262</v>
      </c>
    </row>
    <row r="24" spans="1:24" ht="14.25" thickBot="1">
      <c r="A24" s="25" t="s">
        <v>200</v>
      </c>
      <c r="B24" s="29">
        <v>10563</v>
      </c>
      <c r="C24" s="29">
        <v>6691</v>
      </c>
      <c r="D24" s="23">
        <v>12640</v>
      </c>
      <c r="E24" s="29">
        <v>9069</v>
      </c>
      <c r="F24" s="29">
        <v>5467</v>
      </c>
      <c r="G24" s="29">
        <v>2371</v>
      </c>
      <c r="H24" s="23">
        <v>10771</v>
      </c>
      <c r="I24" s="29">
        <v>7665</v>
      </c>
      <c r="J24" s="29">
        <v>4716</v>
      </c>
      <c r="K24" s="29">
        <v>1930</v>
      </c>
      <c r="L24" s="23">
        <v>9447</v>
      </c>
      <c r="M24" s="29">
        <v>6657</v>
      </c>
      <c r="N24" s="29">
        <v>4120</v>
      </c>
      <c r="O24" s="29">
        <v>1571</v>
      </c>
      <c r="P24" s="23">
        <v>7644</v>
      </c>
      <c r="Q24" s="29">
        <v>5340</v>
      </c>
      <c r="R24" s="29">
        <v>3455</v>
      </c>
      <c r="S24" s="29">
        <v>1029</v>
      </c>
      <c r="T24" s="23">
        <v>7024</v>
      </c>
      <c r="U24" s="29">
        <v>5626</v>
      </c>
      <c r="V24" s="29">
        <v>3784</v>
      </c>
      <c r="W24" s="29">
        <v>1522</v>
      </c>
      <c r="X24" s="23">
        <v>9771</v>
      </c>
    </row>
    <row r="25" spans="1:24" ht="14.25" thickTop="1">
      <c r="A25" s="6" t="s">
        <v>201</v>
      </c>
      <c r="B25" s="28"/>
      <c r="C25" s="28"/>
      <c r="D25" s="22"/>
      <c r="E25" s="28"/>
      <c r="F25" s="28"/>
      <c r="G25" s="28"/>
      <c r="H25" s="22">
        <v>8</v>
      </c>
      <c r="I25" s="28">
        <v>7</v>
      </c>
      <c r="J25" s="28">
        <v>6</v>
      </c>
      <c r="K25" s="28">
        <v>5</v>
      </c>
      <c r="L25" s="22">
        <v>107</v>
      </c>
      <c r="M25" s="28">
        <v>103</v>
      </c>
      <c r="N25" s="28">
        <v>102</v>
      </c>
      <c r="O25" s="28">
        <v>0</v>
      </c>
      <c r="P25" s="22">
        <v>14</v>
      </c>
      <c r="Q25" s="28">
        <v>13</v>
      </c>
      <c r="R25" s="28">
        <v>10</v>
      </c>
      <c r="S25" s="28">
        <v>7</v>
      </c>
      <c r="T25" s="22">
        <v>4</v>
      </c>
      <c r="U25" s="28">
        <v>3</v>
      </c>
      <c r="V25" s="28">
        <v>3</v>
      </c>
      <c r="W25" s="28">
        <v>1</v>
      </c>
      <c r="X25" s="22">
        <v>1</v>
      </c>
    </row>
    <row r="26" spans="1:24" ht="13.5">
      <c r="A26" s="6" t="s">
        <v>72</v>
      </c>
      <c r="B26" s="28"/>
      <c r="C26" s="28"/>
      <c r="D26" s="22"/>
      <c r="E26" s="28"/>
      <c r="F26" s="28"/>
      <c r="G26" s="28"/>
      <c r="H26" s="22">
        <v>2</v>
      </c>
      <c r="I26" s="28">
        <v>2</v>
      </c>
      <c r="J26" s="28">
        <v>0</v>
      </c>
      <c r="K26" s="28">
        <v>0</v>
      </c>
      <c r="L26" s="22">
        <v>4</v>
      </c>
      <c r="M26" s="28">
        <v>2</v>
      </c>
      <c r="N26" s="28">
        <v>25</v>
      </c>
      <c r="O26" s="28"/>
      <c r="P26" s="22">
        <v>0</v>
      </c>
      <c r="Q26" s="28">
        <v>0</v>
      </c>
      <c r="R26" s="28">
        <v>0</v>
      </c>
      <c r="S26" s="28"/>
      <c r="T26" s="22">
        <v>6</v>
      </c>
      <c r="U26" s="28">
        <v>7</v>
      </c>
      <c r="V26" s="28">
        <v>4</v>
      </c>
      <c r="W26" s="28"/>
      <c r="X26" s="22">
        <v>2</v>
      </c>
    </row>
    <row r="27" spans="1:24" ht="13.5">
      <c r="A27" s="6" t="s">
        <v>204</v>
      </c>
      <c r="B27" s="28"/>
      <c r="C27" s="28"/>
      <c r="D27" s="22"/>
      <c r="E27" s="28"/>
      <c r="F27" s="28"/>
      <c r="G27" s="28"/>
      <c r="H27" s="22">
        <v>14</v>
      </c>
      <c r="I27" s="28">
        <v>13</v>
      </c>
      <c r="J27" s="28">
        <v>9</v>
      </c>
      <c r="K27" s="28">
        <v>6</v>
      </c>
      <c r="L27" s="22">
        <v>140</v>
      </c>
      <c r="M27" s="28">
        <v>132</v>
      </c>
      <c r="N27" s="28">
        <v>152</v>
      </c>
      <c r="O27" s="28">
        <v>32</v>
      </c>
      <c r="P27" s="22">
        <v>215</v>
      </c>
      <c r="Q27" s="28">
        <v>18</v>
      </c>
      <c r="R27" s="28">
        <v>15</v>
      </c>
      <c r="S27" s="28">
        <v>8</v>
      </c>
      <c r="T27" s="22">
        <v>37</v>
      </c>
      <c r="U27" s="28">
        <v>14</v>
      </c>
      <c r="V27" s="28">
        <v>11</v>
      </c>
      <c r="W27" s="28">
        <v>3</v>
      </c>
      <c r="X27" s="22">
        <v>50</v>
      </c>
    </row>
    <row r="28" spans="1:24" ht="13.5">
      <c r="A28" s="6" t="s">
        <v>195</v>
      </c>
      <c r="B28" s="28"/>
      <c r="C28" s="28"/>
      <c r="D28" s="22"/>
      <c r="E28" s="28"/>
      <c r="F28" s="28"/>
      <c r="G28" s="28"/>
      <c r="H28" s="22">
        <v>117</v>
      </c>
      <c r="I28" s="28"/>
      <c r="J28" s="28"/>
      <c r="K28" s="28">
        <v>7</v>
      </c>
      <c r="L28" s="22">
        <v>45</v>
      </c>
      <c r="M28" s="28"/>
      <c r="N28" s="28"/>
      <c r="O28" s="28">
        <v>0</v>
      </c>
      <c r="P28" s="22">
        <v>36</v>
      </c>
      <c r="Q28" s="28"/>
      <c r="R28" s="28">
        <v>29</v>
      </c>
      <c r="S28" s="28">
        <v>26</v>
      </c>
      <c r="T28" s="22">
        <v>25</v>
      </c>
      <c r="U28" s="28"/>
      <c r="V28" s="28"/>
      <c r="W28" s="28">
        <v>8</v>
      </c>
      <c r="X28" s="22">
        <v>76</v>
      </c>
    </row>
    <row r="29" spans="1:24" ht="13.5">
      <c r="A29" s="6" t="s">
        <v>207</v>
      </c>
      <c r="B29" s="28"/>
      <c r="C29" s="28"/>
      <c r="D29" s="22"/>
      <c r="E29" s="28"/>
      <c r="F29" s="28">
        <v>248</v>
      </c>
      <c r="G29" s="28">
        <v>184</v>
      </c>
      <c r="H29" s="22">
        <v>10</v>
      </c>
      <c r="I29" s="28">
        <v>90</v>
      </c>
      <c r="J29" s="28">
        <v>82</v>
      </c>
      <c r="K29" s="28">
        <v>10</v>
      </c>
      <c r="L29" s="22">
        <v>113</v>
      </c>
      <c r="M29" s="28">
        <v>100</v>
      </c>
      <c r="N29" s="28">
        <v>116</v>
      </c>
      <c r="O29" s="28">
        <v>95</v>
      </c>
      <c r="P29" s="22">
        <v>39</v>
      </c>
      <c r="Q29" s="28">
        <v>153</v>
      </c>
      <c r="R29" s="28">
        <v>46</v>
      </c>
      <c r="S29" s="28">
        <v>8</v>
      </c>
      <c r="T29" s="22">
        <v>873</v>
      </c>
      <c r="U29" s="28">
        <v>736</v>
      </c>
      <c r="V29" s="28">
        <v>177</v>
      </c>
      <c r="W29" s="28"/>
      <c r="X29" s="22">
        <v>417</v>
      </c>
    </row>
    <row r="30" spans="1:24" ht="13.5">
      <c r="A30" s="6" t="s">
        <v>206</v>
      </c>
      <c r="B30" s="28"/>
      <c r="C30" s="28"/>
      <c r="D30" s="22"/>
      <c r="E30" s="28"/>
      <c r="F30" s="28"/>
      <c r="G30" s="28"/>
      <c r="H30" s="22">
        <v>14</v>
      </c>
      <c r="I30" s="28"/>
      <c r="J30" s="28"/>
      <c r="K30" s="28">
        <v>8</v>
      </c>
      <c r="L30" s="22">
        <v>92</v>
      </c>
      <c r="M30" s="28"/>
      <c r="N30" s="28"/>
      <c r="O30" s="28"/>
      <c r="P30" s="22"/>
      <c r="Q30" s="28"/>
      <c r="R30" s="28"/>
      <c r="S30" s="28"/>
      <c r="T30" s="22"/>
      <c r="U30" s="28"/>
      <c r="V30" s="28"/>
      <c r="W30" s="28"/>
      <c r="X30" s="22"/>
    </row>
    <row r="31" spans="1:24" ht="13.5">
      <c r="A31" s="6" t="s">
        <v>209</v>
      </c>
      <c r="B31" s="28"/>
      <c r="C31" s="28"/>
      <c r="D31" s="22"/>
      <c r="E31" s="28"/>
      <c r="F31" s="28">
        <v>248</v>
      </c>
      <c r="G31" s="28">
        <v>184</v>
      </c>
      <c r="H31" s="22">
        <v>247</v>
      </c>
      <c r="I31" s="28">
        <v>178</v>
      </c>
      <c r="J31" s="28">
        <v>168</v>
      </c>
      <c r="K31" s="28">
        <v>25</v>
      </c>
      <c r="L31" s="22">
        <v>392</v>
      </c>
      <c r="M31" s="28">
        <v>265</v>
      </c>
      <c r="N31" s="28">
        <v>274</v>
      </c>
      <c r="O31" s="28">
        <v>198</v>
      </c>
      <c r="P31" s="22">
        <v>229</v>
      </c>
      <c r="Q31" s="28">
        <v>191</v>
      </c>
      <c r="R31" s="28">
        <v>80</v>
      </c>
      <c r="S31" s="28">
        <v>40</v>
      </c>
      <c r="T31" s="22">
        <v>935</v>
      </c>
      <c r="U31" s="28">
        <v>790</v>
      </c>
      <c r="V31" s="28">
        <v>221</v>
      </c>
      <c r="W31" s="28">
        <v>39</v>
      </c>
      <c r="X31" s="22">
        <v>540</v>
      </c>
    </row>
    <row r="32" spans="1:24" ht="13.5">
      <c r="A32" s="7" t="s">
        <v>210</v>
      </c>
      <c r="B32" s="28">
        <v>10563</v>
      </c>
      <c r="C32" s="28">
        <v>6691</v>
      </c>
      <c r="D32" s="22">
        <v>12640</v>
      </c>
      <c r="E32" s="28">
        <v>9069</v>
      </c>
      <c r="F32" s="28">
        <v>5219</v>
      </c>
      <c r="G32" s="28">
        <v>2187</v>
      </c>
      <c r="H32" s="22">
        <v>10538</v>
      </c>
      <c r="I32" s="28">
        <v>7500</v>
      </c>
      <c r="J32" s="28">
        <v>4557</v>
      </c>
      <c r="K32" s="28">
        <v>1910</v>
      </c>
      <c r="L32" s="22">
        <v>9196</v>
      </c>
      <c r="M32" s="28">
        <v>6524</v>
      </c>
      <c r="N32" s="28">
        <v>3999</v>
      </c>
      <c r="O32" s="28">
        <v>1405</v>
      </c>
      <c r="P32" s="22">
        <v>7630</v>
      </c>
      <c r="Q32" s="28">
        <v>5167</v>
      </c>
      <c r="R32" s="28">
        <v>3390</v>
      </c>
      <c r="S32" s="28">
        <v>998</v>
      </c>
      <c r="T32" s="22">
        <v>6126</v>
      </c>
      <c r="U32" s="28">
        <v>4850</v>
      </c>
      <c r="V32" s="28">
        <v>3574</v>
      </c>
      <c r="W32" s="28">
        <v>1487</v>
      </c>
      <c r="X32" s="22">
        <v>9280</v>
      </c>
    </row>
    <row r="33" spans="1:24" ht="13.5">
      <c r="A33" s="7" t="s">
        <v>211</v>
      </c>
      <c r="B33" s="28">
        <v>3621</v>
      </c>
      <c r="C33" s="28">
        <v>2434</v>
      </c>
      <c r="D33" s="22">
        <v>4865</v>
      </c>
      <c r="E33" s="28">
        <v>3043</v>
      </c>
      <c r="F33" s="28">
        <v>1784</v>
      </c>
      <c r="G33" s="28">
        <v>779</v>
      </c>
      <c r="H33" s="22">
        <v>4222</v>
      </c>
      <c r="I33" s="28">
        <v>2457</v>
      </c>
      <c r="J33" s="28">
        <v>1604</v>
      </c>
      <c r="K33" s="28">
        <v>806</v>
      </c>
      <c r="L33" s="22">
        <v>3756</v>
      </c>
      <c r="M33" s="28">
        <v>2247</v>
      </c>
      <c r="N33" s="28">
        <v>1447</v>
      </c>
      <c r="O33" s="28">
        <v>723</v>
      </c>
      <c r="P33" s="22">
        <v>3368</v>
      </c>
      <c r="Q33" s="28">
        <v>2084</v>
      </c>
      <c r="R33" s="28">
        <v>1453</v>
      </c>
      <c r="S33" s="28">
        <v>698</v>
      </c>
      <c r="T33" s="22">
        <v>2131</v>
      </c>
      <c r="U33" s="28">
        <v>1740</v>
      </c>
      <c r="V33" s="28">
        <v>1374</v>
      </c>
      <c r="W33" s="28">
        <v>716</v>
      </c>
      <c r="X33" s="22">
        <v>3958</v>
      </c>
    </row>
    <row r="34" spans="1:24" ht="13.5">
      <c r="A34" s="7" t="s">
        <v>212</v>
      </c>
      <c r="B34" s="28">
        <v>603</v>
      </c>
      <c r="C34" s="28">
        <v>244</v>
      </c>
      <c r="D34" s="22">
        <v>-25</v>
      </c>
      <c r="E34" s="28">
        <v>421</v>
      </c>
      <c r="F34" s="28">
        <v>238</v>
      </c>
      <c r="G34" s="28">
        <v>74</v>
      </c>
      <c r="H34" s="22">
        <v>213</v>
      </c>
      <c r="I34" s="28">
        <v>603</v>
      </c>
      <c r="J34" s="28">
        <v>174</v>
      </c>
      <c r="K34" s="28">
        <v>-77</v>
      </c>
      <c r="L34" s="22">
        <v>-74</v>
      </c>
      <c r="M34" s="28">
        <v>337</v>
      </c>
      <c r="N34" s="28">
        <v>139</v>
      </c>
      <c r="O34" s="28">
        <v>-167</v>
      </c>
      <c r="P34" s="22">
        <v>-265</v>
      </c>
      <c r="Q34" s="28">
        <v>-13</v>
      </c>
      <c r="R34" s="28">
        <v>-79</v>
      </c>
      <c r="S34" s="28">
        <v>-288</v>
      </c>
      <c r="T34" s="22">
        <v>383</v>
      </c>
      <c r="U34" s="28">
        <v>181</v>
      </c>
      <c r="V34" s="28">
        <v>62</v>
      </c>
      <c r="W34" s="28">
        <v>-110</v>
      </c>
      <c r="X34" s="22">
        <v>-141</v>
      </c>
    </row>
    <row r="35" spans="1:24" ht="13.5">
      <c r="A35" s="7" t="s">
        <v>213</v>
      </c>
      <c r="B35" s="28">
        <v>4224</v>
      </c>
      <c r="C35" s="28">
        <v>2678</v>
      </c>
      <c r="D35" s="22">
        <v>4839</v>
      </c>
      <c r="E35" s="28">
        <v>3464</v>
      </c>
      <c r="F35" s="28">
        <v>2022</v>
      </c>
      <c r="G35" s="28">
        <v>853</v>
      </c>
      <c r="H35" s="22">
        <v>4435</v>
      </c>
      <c r="I35" s="28">
        <v>3060</v>
      </c>
      <c r="J35" s="28">
        <v>1778</v>
      </c>
      <c r="K35" s="28">
        <v>728</v>
      </c>
      <c r="L35" s="22">
        <v>3682</v>
      </c>
      <c r="M35" s="28">
        <v>2585</v>
      </c>
      <c r="N35" s="28">
        <v>1587</v>
      </c>
      <c r="O35" s="28">
        <v>556</v>
      </c>
      <c r="P35" s="22">
        <v>3103</v>
      </c>
      <c r="Q35" s="28">
        <v>2071</v>
      </c>
      <c r="R35" s="28">
        <v>1374</v>
      </c>
      <c r="S35" s="28">
        <v>409</v>
      </c>
      <c r="T35" s="22">
        <v>2514</v>
      </c>
      <c r="U35" s="28">
        <v>1922</v>
      </c>
      <c r="V35" s="28">
        <v>1436</v>
      </c>
      <c r="W35" s="28">
        <v>605</v>
      </c>
      <c r="X35" s="22">
        <v>3817</v>
      </c>
    </row>
    <row r="36" spans="1:24" ht="13.5">
      <c r="A36" s="7" t="s">
        <v>38</v>
      </c>
      <c r="B36" s="28">
        <v>6338</v>
      </c>
      <c r="C36" s="28">
        <v>4012</v>
      </c>
      <c r="D36" s="22">
        <v>7801</v>
      </c>
      <c r="E36" s="28">
        <v>5604</v>
      </c>
      <c r="F36" s="28">
        <v>3196</v>
      </c>
      <c r="G36" s="28">
        <v>1333</v>
      </c>
      <c r="H36" s="22">
        <v>6102</v>
      </c>
      <c r="I36" s="28">
        <v>4439</v>
      </c>
      <c r="J36" s="28">
        <v>2778</v>
      </c>
      <c r="K36" s="28">
        <v>1181</v>
      </c>
      <c r="L36" s="22">
        <v>5514</v>
      </c>
      <c r="M36" s="28">
        <v>3939</v>
      </c>
      <c r="N36" s="28">
        <v>2412</v>
      </c>
      <c r="O36" s="28">
        <v>849</v>
      </c>
      <c r="P36" s="22"/>
      <c r="Q36" s="28"/>
      <c r="R36" s="28"/>
      <c r="S36" s="28"/>
      <c r="T36" s="22"/>
      <c r="U36" s="28"/>
      <c r="V36" s="28"/>
      <c r="W36" s="28"/>
      <c r="X36" s="22"/>
    </row>
    <row r="37" spans="1:24" ht="13.5">
      <c r="A37" s="7" t="s">
        <v>39</v>
      </c>
      <c r="B37" s="28">
        <v>413</v>
      </c>
      <c r="C37" s="28">
        <v>366</v>
      </c>
      <c r="D37" s="22">
        <v>168</v>
      </c>
      <c r="E37" s="28">
        <v>120</v>
      </c>
      <c r="F37" s="28">
        <v>82</v>
      </c>
      <c r="G37" s="28">
        <v>36</v>
      </c>
      <c r="H37" s="22">
        <v>115</v>
      </c>
      <c r="I37" s="28">
        <v>78</v>
      </c>
      <c r="J37" s="28">
        <v>45</v>
      </c>
      <c r="K37" s="28">
        <v>13</v>
      </c>
      <c r="L37" s="22">
        <v>96</v>
      </c>
      <c r="M37" s="28">
        <v>78</v>
      </c>
      <c r="N37" s="28">
        <v>55</v>
      </c>
      <c r="O37" s="28">
        <v>26</v>
      </c>
      <c r="P37" s="22">
        <v>73</v>
      </c>
      <c r="Q37" s="28">
        <v>62</v>
      </c>
      <c r="R37" s="28">
        <v>40</v>
      </c>
      <c r="S37" s="28">
        <v>10</v>
      </c>
      <c r="T37" s="22">
        <v>26</v>
      </c>
      <c r="U37" s="28">
        <v>51</v>
      </c>
      <c r="V37" s="28">
        <v>54</v>
      </c>
      <c r="W37" s="28">
        <v>39</v>
      </c>
      <c r="X37" s="22">
        <v>67</v>
      </c>
    </row>
    <row r="38" spans="1:24" ht="14.25" thickBot="1">
      <c r="A38" s="7" t="s">
        <v>214</v>
      </c>
      <c r="B38" s="28">
        <v>5925</v>
      </c>
      <c r="C38" s="28">
        <v>3645</v>
      </c>
      <c r="D38" s="22">
        <v>7633</v>
      </c>
      <c r="E38" s="28">
        <v>5484</v>
      </c>
      <c r="F38" s="28">
        <v>3114</v>
      </c>
      <c r="G38" s="28">
        <v>1297</v>
      </c>
      <c r="H38" s="22">
        <v>5986</v>
      </c>
      <c r="I38" s="28">
        <v>4360</v>
      </c>
      <c r="J38" s="28">
        <v>2733</v>
      </c>
      <c r="K38" s="28">
        <v>1168</v>
      </c>
      <c r="L38" s="22">
        <v>5417</v>
      </c>
      <c r="M38" s="28">
        <v>3860</v>
      </c>
      <c r="N38" s="28">
        <v>2356</v>
      </c>
      <c r="O38" s="28">
        <v>823</v>
      </c>
      <c r="P38" s="22">
        <v>4452</v>
      </c>
      <c r="Q38" s="28">
        <v>3034</v>
      </c>
      <c r="R38" s="28">
        <v>1976</v>
      </c>
      <c r="S38" s="28">
        <v>578</v>
      </c>
      <c r="T38" s="22">
        <v>3585</v>
      </c>
      <c r="U38" s="28">
        <v>2876</v>
      </c>
      <c r="V38" s="28">
        <v>2083</v>
      </c>
      <c r="W38" s="28">
        <v>841</v>
      </c>
      <c r="X38" s="22">
        <v>5395</v>
      </c>
    </row>
    <row r="39" spans="1:24" ht="14.25" thickTop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1" ht="13.5">
      <c r="A41" s="20" t="s">
        <v>146</v>
      </c>
    </row>
    <row r="42" ht="13.5">
      <c r="A42" s="20" t="s">
        <v>147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142</v>
      </c>
      <c r="B2" s="14">
        <v>4206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143</v>
      </c>
      <c r="B3" s="1" t="s">
        <v>144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41</v>
      </c>
      <c r="B4" s="15" t="str">
        <f>HYPERLINK("http://www.kabupro.jp/mark/20131108/S1000CV6.htm","四半期報告書")</f>
        <v>四半期報告書</v>
      </c>
      <c r="C4" s="15" t="str">
        <f>HYPERLINK("http://www.kabupro.jp/mark/20130626/S000DQ77.htm","有価証券報告書")</f>
        <v>有価証券報告書</v>
      </c>
      <c r="D4" s="15" t="str">
        <f>HYPERLINK("http://www.kabupro.jp/mark/20131108/S1000CV6.htm","四半期報告書")</f>
        <v>四半期報告書</v>
      </c>
      <c r="E4" s="15" t="str">
        <f>HYPERLINK("http://www.kabupro.jp/mark/20130626/S000DQ77.htm","有価証券報告書")</f>
        <v>有価証券報告書</v>
      </c>
      <c r="F4" s="15" t="str">
        <f>HYPERLINK("http://www.kabupro.jp/mark/20121107/S000C63J.htm","四半期報告書")</f>
        <v>四半期報告書</v>
      </c>
      <c r="G4" s="15" t="str">
        <f>HYPERLINK("http://www.kabupro.jp/mark/20120625/S000B4SN.htm","有価証券報告書")</f>
        <v>有価証券報告書</v>
      </c>
      <c r="H4" s="15" t="str">
        <f>HYPERLINK("http://www.kabupro.jp/mark/20110204/S0007NHV.htm","四半期報告書")</f>
        <v>四半期報告書</v>
      </c>
      <c r="I4" s="15" t="str">
        <f>HYPERLINK("http://www.kabupro.jp/mark/20111109/S0009N0E.htm","四半期報告書")</f>
        <v>四半期報告書</v>
      </c>
      <c r="J4" s="15" t="str">
        <f>HYPERLINK("http://www.kabupro.jp/mark/20100806/S0006HO1.htm","四半期報告書")</f>
        <v>四半期報告書</v>
      </c>
      <c r="K4" s="15" t="str">
        <f>HYPERLINK("http://www.kabupro.jp/mark/20110624/S0008LRK.htm","有価証券報告書")</f>
        <v>有価証券報告書</v>
      </c>
      <c r="L4" s="15" t="str">
        <f>HYPERLINK("http://www.kabupro.jp/mark/20110204/S0007NHV.htm","四半期報告書")</f>
        <v>四半期報告書</v>
      </c>
      <c r="M4" s="15" t="str">
        <f>HYPERLINK("http://www.kabupro.jp/mark/20101105/S00071LH.htm","四半期報告書")</f>
        <v>四半期報告書</v>
      </c>
      <c r="N4" s="15" t="str">
        <f>HYPERLINK("http://www.kabupro.jp/mark/20100806/S0006HO1.htm","四半期報告書")</f>
        <v>四半期報告書</v>
      </c>
      <c r="O4" s="15" t="str">
        <f>HYPERLINK("http://www.kabupro.jp/mark/20100625/S00062VQ.htm","有価証券報告書")</f>
        <v>有価証券報告書</v>
      </c>
      <c r="P4" s="15" t="str">
        <f>HYPERLINK("http://www.kabupro.jp/mark/20100212/S00056UQ.htm","四半期報告書")</f>
        <v>四半期報告書</v>
      </c>
      <c r="Q4" s="15" t="str">
        <f>HYPERLINK("http://www.kabupro.jp/mark/20091111/S0004HPE.htm","四半期報告書")</f>
        <v>四半期報告書</v>
      </c>
      <c r="R4" s="15" t="str">
        <f>HYPERLINK("http://www.kabupro.jp/mark/20090811/S0003WBD.htm","四半期報告書")</f>
        <v>四半期報告書</v>
      </c>
      <c r="S4" s="15" t="str">
        <f>HYPERLINK("http://www.kabupro.jp/mark/20090626/S0003J8O.htm","有価証券報告書")</f>
        <v>有価証券報告書</v>
      </c>
    </row>
    <row r="5" spans="1:19" ht="14.25" thickBot="1">
      <c r="A5" s="11" t="s">
        <v>42</v>
      </c>
      <c r="B5" s="1" t="s">
        <v>219</v>
      </c>
      <c r="C5" s="1" t="s">
        <v>48</v>
      </c>
      <c r="D5" s="1" t="s">
        <v>219</v>
      </c>
      <c r="E5" s="1" t="s">
        <v>48</v>
      </c>
      <c r="F5" s="1" t="s">
        <v>223</v>
      </c>
      <c r="G5" s="1" t="s">
        <v>52</v>
      </c>
      <c r="H5" s="1" t="s">
        <v>233</v>
      </c>
      <c r="I5" s="1" t="s">
        <v>229</v>
      </c>
      <c r="J5" s="1" t="s">
        <v>237</v>
      </c>
      <c r="K5" s="1" t="s">
        <v>54</v>
      </c>
      <c r="L5" s="1" t="s">
        <v>233</v>
      </c>
      <c r="M5" s="1" t="s">
        <v>235</v>
      </c>
      <c r="N5" s="1" t="s">
        <v>237</v>
      </c>
      <c r="O5" s="1" t="s">
        <v>56</v>
      </c>
      <c r="P5" s="1" t="s">
        <v>239</v>
      </c>
      <c r="Q5" s="1" t="s">
        <v>241</v>
      </c>
      <c r="R5" s="1" t="s">
        <v>243</v>
      </c>
      <c r="S5" s="1" t="s">
        <v>58</v>
      </c>
    </row>
    <row r="6" spans="1:19" ht="15" thickBot="1" thickTop="1">
      <c r="A6" s="10" t="s">
        <v>43</v>
      </c>
      <c r="B6" s="18" t="s">
        <v>37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44</v>
      </c>
      <c r="B7" s="14" t="s">
        <v>2</v>
      </c>
      <c r="C7" s="16" t="s">
        <v>49</v>
      </c>
      <c r="D7" s="14" t="s">
        <v>2</v>
      </c>
      <c r="E7" s="16" t="s">
        <v>49</v>
      </c>
      <c r="F7" s="14" t="s">
        <v>2</v>
      </c>
      <c r="G7" s="16" t="s">
        <v>49</v>
      </c>
      <c r="H7" s="14" t="s">
        <v>2</v>
      </c>
      <c r="I7" s="14" t="s">
        <v>2</v>
      </c>
      <c r="J7" s="14" t="s">
        <v>2</v>
      </c>
      <c r="K7" s="16" t="s">
        <v>49</v>
      </c>
      <c r="L7" s="14" t="s">
        <v>2</v>
      </c>
      <c r="M7" s="14" t="s">
        <v>2</v>
      </c>
      <c r="N7" s="14" t="s">
        <v>2</v>
      </c>
      <c r="O7" s="16" t="s">
        <v>49</v>
      </c>
      <c r="P7" s="14" t="s">
        <v>2</v>
      </c>
      <c r="Q7" s="14" t="s">
        <v>2</v>
      </c>
      <c r="R7" s="14" t="s">
        <v>2</v>
      </c>
      <c r="S7" s="16" t="s">
        <v>49</v>
      </c>
    </row>
    <row r="8" spans="1:19" ht="13.5">
      <c r="A8" s="13" t="s">
        <v>45</v>
      </c>
      <c r="B8" s="1" t="s">
        <v>3</v>
      </c>
      <c r="C8" s="17" t="s">
        <v>148</v>
      </c>
      <c r="D8" s="1" t="s">
        <v>148</v>
      </c>
      <c r="E8" s="17" t="s">
        <v>149</v>
      </c>
      <c r="F8" s="1" t="s">
        <v>149</v>
      </c>
      <c r="G8" s="17" t="s">
        <v>150</v>
      </c>
      <c r="H8" s="1" t="s">
        <v>150</v>
      </c>
      <c r="I8" s="1" t="s">
        <v>150</v>
      </c>
      <c r="J8" s="1" t="s">
        <v>150</v>
      </c>
      <c r="K8" s="17" t="s">
        <v>151</v>
      </c>
      <c r="L8" s="1" t="s">
        <v>151</v>
      </c>
      <c r="M8" s="1" t="s">
        <v>151</v>
      </c>
      <c r="N8" s="1" t="s">
        <v>151</v>
      </c>
      <c r="O8" s="17" t="s">
        <v>152</v>
      </c>
      <c r="P8" s="1" t="s">
        <v>152</v>
      </c>
      <c r="Q8" s="1" t="s">
        <v>152</v>
      </c>
      <c r="R8" s="1" t="s">
        <v>152</v>
      </c>
      <c r="S8" s="17" t="s">
        <v>153</v>
      </c>
    </row>
    <row r="9" spans="1:19" ht="13.5">
      <c r="A9" s="13" t="s">
        <v>46</v>
      </c>
      <c r="B9" s="1" t="s">
        <v>220</v>
      </c>
      <c r="C9" s="17" t="s">
        <v>50</v>
      </c>
      <c r="D9" s="1" t="s">
        <v>224</v>
      </c>
      <c r="E9" s="17" t="s">
        <v>51</v>
      </c>
      <c r="F9" s="1" t="s">
        <v>230</v>
      </c>
      <c r="G9" s="17" t="s">
        <v>53</v>
      </c>
      <c r="H9" s="1" t="s">
        <v>234</v>
      </c>
      <c r="I9" s="1" t="s">
        <v>236</v>
      </c>
      <c r="J9" s="1" t="s">
        <v>238</v>
      </c>
      <c r="K9" s="17" t="s">
        <v>55</v>
      </c>
      <c r="L9" s="1" t="s">
        <v>240</v>
      </c>
      <c r="M9" s="1" t="s">
        <v>242</v>
      </c>
      <c r="N9" s="1" t="s">
        <v>244</v>
      </c>
      <c r="O9" s="17" t="s">
        <v>57</v>
      </c>
      <c r="P9" s="1" t="s">
        <v>246</v>
      </c>
      <c r="Q9" s="1" t="s">
        <v>248</v>
      </c>
      <c r="R9" s="1" t="s">
        <v>250</v>
      </c>
      <c r="S9" s="17" t="s">
        <v>59</v>
      </c>
    </row>
    <row r="10" spans="1:19" ht="14.25" thickBot="1">
      <c r="A10" s="13" t="s">
        <v>47</v>
      </c>
      <c r="B10" s="1" t="s">
        <v>61</v>
      </c>
      <c r="C10" s="17" t="s">
        <v>61</v>
      </c>
      <c r="D10" s="1" t="s">
        <v>61</v>
      </c>
      <c r="E10" s="17" t="s">
        <v>61</v>
      </c>
      <c r="F10" s="1" t="s">
        <v>61</v>
      </c>
      <c r="G10" s="17" t="s">
        <v>61</v>
      </c>
      <c r="H10" s="1" t="s">
        <v>61</v>
      </c>
      <c r="I10" s="1" t="s">
        <v>61</v>
      </c>
      <c r="J10" s="1" t="s">
        <v>61</v>
      </c>
      <c r="K10" s="17" t="s">
        <v>61</v>
      </c>
      <c r="L10" s="1" t="s">
        <v>61</v>
      </c>
      <c r="M10" s="1" t="s">
        <v>61</v>
      </c>
      <c r="N10" s="1" t="s">
        <v>61</v>
      </c>
      <c r="O10" s="17" t="s">
        <v>61</v>
      </c>
      <c r="P10" s="1" t="s">
        <v>61</v>
      </c>
      <c r="Q10" s="1" t="s">
        <v>61</v>
      </c>
      <c r="R10" s="1" t="s">
        <v>61</v>
      </c>
      <c r="S10" s="17" t="s">
        <v>61</v>
      </c>
    </row>
    <row r="11" spans="1:19" ht="14.25" thickTop="1">
      <c r="A11" s="26" t="s">
        <v>210</v>
      </c>
      <c r="B11" s="27">
        <v>6691</v>
      </c>
      <c r="C11" s="21">
        <v>12640</v>
      </c>
      <c r="D11" s="27">
        <v>5219</v>
      </c>
      <c r="E11" s="21">
        <v>10538</v>
      </c>
      <c r="F11" s="27">
        <v>4557</v>
      </c>
      <c r="G11" s="21">
        <v>9196</v>
      </c>
      <c r="H11" s="27">
        <v>6524</v>
      </c>
      <c r="I11" s="27">
        <v>3999</v>
      </c>
      <c r="J11" s="27">
        <v>1405</v>
      </c>
      <c r="K11" s="21">
        <v>7630</v>
      </c>
      <c r="L11" s="27">
        <v>5167</v>
      </c>
      <c r="M11" s="27">
        <v>3390</v>
      </c>
      <c r="N11" s="27">
        <v>998</v>
      </c>
      <c r="O11" s="21">
        <v>6126</v>
      </c>
      <c r="P11" s="27">
        <v>4850</v>
      </c>
      <c r="Q11" s="27">
        <v>3574</v>
      </c>
      <c r="R11" s="27">
        <v>1487</v>
      </c>
      <c r="S11" s="21">
        <v>9280</v>
      </c>
    </row>
    <row r="12" spans="1:19" ht="13.5">
      <c r="A12" s="6" t="s">
        <v>181</v>
      </c>
      <c r="B12" s="28">
        <v>1445</v>
      </c>
      <c r="C12" s="22">
        <v>2220</v>
      </c>
      <c r="D12" s="28">
        <v>1023</v>
      </c>
      <c r="E12" s="22">
        <v>2529</v>
      </c>
      <c r="F12" s="28">
        <v>1314</v>
      </c>
      <c r="G12" s="22">
        <v>2848</v>
      </c>
      <c r="H12" s="28">
        <v>2120</v>
      </c>
      <c r="I12" s="28">
        <v>1394</v>
      </c>
      <c r="J12" s="28">
        <v>690</v>
      </c>
      <c r="K12" s="22">
        <v>3138</v>
      </c>
      <c r="L12" s="28">
        <v>2325</v>
      </c>
      <c r="M12" s="28">
        <v>1541</v>
      </c>
      <c r="N12" s="28">
        <v>768</v>
      </c>
      <c r="O12" s="22">
        <v>3337</v>
      </c>
      <c r="P12" s="28">
        <v>2421</v>
      </c>
      <c r="Q12" s="28">
        <v>1594</v>
      </c>
      <c r="R12" s="28">
        <v>785</v>
      </c>
      <c r="S12" s="22">
        <v>2807</v>
      </c>
    </row>
    <row r="13" spans="1:19" ht="13.5">
      <c r="A13" s="6" t="s">
        <v>4</v>
      </c>
      <c r="B13" s="28">
        <v>631</v>
      </c>
      <c r="C13" s="22"/>
      <c r="D13" s="28">
        <v>6</v>
      </c>
      <c r="E13" s="22"/>
      <c r="F13" s="28">
        <v>6</v>
      </c>
      <c r="G13" s="22"/>
      <c r="H13" s="28">
        <v>10</v>
      </c>
      <c r="I13" s="28">
        <v>6</v>
      </c>
      <c r="J13" s="28">
        <v>3</v>
      </c>
      <c r="K13" s="22">
        <v>13</v>
      </c>
      <c r="L13" s="28">
        <v>9</v>
      </c>
      <c r="M13" s="28">
        <v>6</v>
      </c>
      <c r="N13" s="28">
        <v>3</v>
      </c>
      <c r="O13" s="22"/>
      <c r="P13" s="28"/>
      <c r="Q13" s="28"/>
      <c r="R13" s="28"/>
      <c r="S13" s="22"/>
    </row>
    <row r="14" spans="1:19" ht="13.5">
      <c r="A14" s="6" t="s">
        <v>5</v>
      </c>
      <c r="B14" s="28">
        <v>-208</v>
      </c>
      <c r="C14" s="22">
        <v>-165</v>
      </c>
      <c r="D14" s="28">
        <v>-49</v>
      </c>
      <c r="E14" s="22">
        <v>14</v>
      </c>
      <c r="F14" s="28">
        <v>-11</v>
      </c>
      <c r="G14" s="22">
        <v>216</v>
      </c>
      <c r="H14" s="28">
        <v>161</v>
      </c>
      <c r="I14" s="28">
        <v>-25</v>
      </c>
      <c r="J14" s="28">
        <v>-7</v>
      </c>
      <c r="K14" s="22">
        <v>426</v>
      </c>
      <c r="L14" s="28">
        <v>422</v>
      </c>
      <c r="M14" s="28">
        <v>82</v>
      </c>
      <c r="N14" s="28">
        <v>38</v>
      </c>
      <c r="O14" s="22">
        <v>-16</v>
      </c>
      <c r="P14" s="28">
        <v>-4</v>
      </c>
      <c r="Q14" s="28">
        <v>-3</v>
      </c>
      <c r="R14" s="28">
        <v>-2</v>
      </c>
      <c r="S14" s="22">
        <v>-19</v>
      </c>
    </row>
    <row r="15" spans="1:19" ht="13.5">
      <c r="A15" s="6" t="s">
        <v>6</v>
      </c>
      <c r="B15" s="28">
        <v>-192</v>
      </c>
      <c r="C15" s="22">
        <v>107</v>
      </c>
      <c r="D15" s="28">
        <v>-34</v>
      </c>
      <c r="E15" s="22">
        <v>35</v>
      </c>
      <c r="F15" s="28">
        <v>-75</v>
      </c>
      <c r="G15" s="22">
        <v>148</v>
      </c>
      <c r="H15" s="28">
        <v>-521</v>
      </c>
      <c r="I15" s="28">
        <v>-40</v>
      </c>
      <c r="J15" s="28">
        <v>496</v>
      </c>
      <c r="K15" s="22">
        <v>-94</v>
      </c>
      <c r="L15" s="28">
        <v>-652</v>
      </c>
      <c r="M15" s="28">
        <v>-148</v>
      </c>
      <c r="N15" s="28">
        <v>419</v>
      </c>
      <c r="O15" s="22">
        <v>-29</v>
      </c>
      <c r="P15" s="28">
        <v>-648</v>
      </c>
      <c r="Q15" s="28">
        <v>-137</v>
      </c>
      <c r="R15" s="28">
        <v>457</v>
      </c>
      <c r="S15" s="22">
        <v>9</v>
      </c>
    </row>
    <row r="16" spans="1:19" ht="13.5">
      <c r="A16" s="6" t="s">
        <v>7</v>
      </c>
      <c r="B16" s="28">
        <v>77</v>
      </c>
      <c r="C16" s="22">
        <v>-62</v>
      </c>
      <c r="D16" s="28">
        <v>-50</v>
      </c>
      <c r="E16" s="22">
        <v>-42</v>
      </c>
      <c r="F16" s="28">
        <v>-16</v>
      </c>
      <c r="G16" s="22">
        <v>-39</v>
      </c>
      <c r="H16" s="28">
        <v>-23</v>
      </c>
      <c r="I16" s="28">
        <v>2</v>
      </c>
      <c r="J16" s="28">
        <v>6</v>
      </c>
      <c r="K16" s="22">
        <v>50</v>
      </c>
      <c r="L16" s="28">
        <v>53</v>
      </c>
      <c r="M16" s="28">
        <v>28</v>
      </c>
      <c r="N16" s="28">
        <v>26</v>
      </c>
      <c r="O16" s="22">
        <v>-3</v>
      </c>
      <c r="P16" s="28">
        <v>11</v>
      </c>
      <c r="Q16" s="28">
        <v>16</v>
      </c>
      <c r="R16" s="28">
        <v>9</v>
      </c>
      <c r="S16" s="22">
        <v>-51</v>
      </c>
    </row>
    <row r="17" spans="1:19" ht="13.5">
      <c r="A17" s="6" t="s">
        <v>8</v>
      </c>
      <c r="B17" s="28">
        <v>-145</v>
      </c>
      <c r="C17" s="22">
        <v>-219</v>
      </c>
      <c r="D17" s="28">
        <v>-124</v>
      </c>
      <c r="E17" s="22">
        <v>-184</v>
      </c>
      <c r="F17" s="28">
        <v>-116</v>
      </c>
      <c r="G17" s="22">
        <v>-199</v>
      </c>
      <c r="H17" s="28">
        <v>-185</v>
      </c>
      <c r="I17" s="28">
        <v>-113</v>
      </c>
      <c r="J17" s="28">
        <v>-98</v>
      </c>
      <c r="K17" s="22">
        <v>-171</v>
      </c>
      <c r="L17" s="28">
        <v>-156</v>
      </c>
      <c r="M17" s="28">
        <v>-102</v>
      </c>
      <c r="N17" s="28">
        <v>-84</v>
      </c>
      <c r="O17" s="22">
        <v>-230</v>
      </c>
      <c r="P17" s="28">
        <v>-207</v>
      </c>
      <c r="Q17" s="28">
        <v>-135</v>
      </c>
      <c r="R17" s="28">
        <v>-103</v>
      </c>
      <c r="S17" s="22">
        <v>-189</v>
      </c>
    </row>
    <row r="18" spans="1:19" ht="13.5">
      <c r="A18" s="6" t="s">
        <v>192</v>
      </c>
      <c r="B18" s="28">
        <v>47</v>
      </c>
      <c r="C18" s="22">
        <v>10</v>
      </c>
      <c r="D18" s="28">
        <v>5</v>
      </c>
      <c r="E18" s="22">
        <v>13</v>
      </c>
      <c r="F18" s="28">
        <v>6</v>
      </c>
      <c r="G18" s="22">
        <v>14</v>
      </c>
      <c r="H18" s="28">
        <v>9</v>
      </c>
      <c r="I18" s="28">
        <v>8</v>
      </c>
      <c r="J18" s="28">
        <v>1</v>
      </c>
      <c r="K18" s="22">
        <v>10</v>
      </c>
      <c r="L18" s="28">
        <v>8</v>
      </c>
      <c r="M18" s="28">
        <v>7</v>
      </c>
      <c r="N18" s="28">
        <v>3</v>
      </c>
      <c r="O18" s="22">
        <v>27</v>
      </c>
      <c r="P18" s="28">
        <v>19</v>
      </c>
      <c r="Q18" s="28">
        <v>12</v>
      </c>
      <c r="R18" s="28">
        <v>7</v>
      </c>
      <c r="S18" s="22">
        <v>26</v>
      </c>
    </row>
    <row r="19" spans="1:19" ht="13.5">
      <c r="A19" s="6" t="s">
        <v>9</v>
      </c>
      <c r="B19" s="28">
        <v>11</v>
      </c>
      <c r="C19" s="22"/>
      <c r="D19" s="28">
        <v>248</v>
      </c>
      <c r="E19" s="22">
        <v>10</v>
      </c>
      <c r="F19" s="28">
        <v>82</v>
      </c>
      <c r="G19" s="22">
        <v>113</v>
      </c>
      <c r="H19" s="28">
        <v>100</v>
      </c>
      <c r="I19" s="28">
        <v>116</v>
      </c>
      <c r="J19" s="28">
        <v>95</v>
      </c>
      <c r="K19" s="22">
        <v>39</v>
      </c>
      <c r="L19" s="28">
        <v>153</v>
      </c>
      <c r="M19" s="28">
        <v>46</v>
      </c>
      <c r="N19" s="28">
        <v>8</v>
      </c>
      <c r="O19" s="22">
        <v>873</v>
      </c>
      <c r="P19" s="28">
        <v>736</v>
      </c>
      <c r="Q19" s="28">
        <v>177</v>
      </c>
      <c r="R19" s="28"/>
      <c r="S19" s="22">
        <v>417</v>
      </c>
    </row>
    <row r="20" spans="1:19" ht="13.5">
      <c r="A20" s="6" t="s">
        <v>10</v>
      </c>
      <c r="B20" s="28">
        <v>3493</v>
      </c>
      <c r="C20" s="22">
        <v>-1544</v>
      </c>
      <c r="D20" s="28">
        <v>2990</v>
      </c>
      <c r="E20" s="22">
        <v>-4059</v>
      </c>
      <c r="F20" s="28">
        <v>2698</v>
      </c>
      <c r="G20" s="22">
        <v>-4202</v>
      </c>
      <c r="H20" s="28">
        <v>-4600</v>
      </c>
      <c r="I20" s="28">
        <v>-965</v>
      </c>
      <c r="J20" s="28">
        <v>426</v>
      </c>
      <c r="K20" s="22">
        <v>-180</v>
      </c>
      <c r="L20" s="28">
        <v>-979</v>
      </c>
      <c r="M20" s="28">
        <v>1431</v>
      </c>
      <c r="N20" s="28">
        <v>2727</v>
      </c>
      <c r="O20" s="22">
        <v>6088</v>
      </c>
      <c r="P20" s="28">
        <v>783</v>
      </c>
      <c r="Q20" s="28">
        <v>2330</v>
      </c>
      <c r="R20" s="28">
        <v>2363</v>
      </c>
      <c r="S20" s="22">
        <v>6226</v>
      </c>
    </row>
    <row r="21" spans="1:19" ht="13.5">
      <c r="A21" s="6" t="s">
        <v>11</v>
      </c>
      <c r="B21" s="28">
        <v>-49</v>
      </c>
      <c r="C21" s="22">
        <v>-387</v>
      </c>
      <c r="D21" s="28">
        <v>-164</v>
      </c>
      <c r="E21" s="22">
        <v>-590</v>
      </c>
      <c r="F21" s="28">
        <v>-839</v>
      </c>
      <c r="G21" s="22">
        <v>221</v>
      </c>
      <c r="H21" s="28">
        <v>-52</v>
      </c>
      <c r="I21" s="28">
        <v>182</v>
      </c>
      <c r="J21" s="28">
        <v>-622</v>
      </c>
      <c r="K21" s="22">
        <v>406</v>
      </c>
      <c r="L21" s="28">
        <v>214</v>
      </c>
      <c r="M21" s="28">
        <v>411</v>
      </c>
      <c r="N21" s="28">
        <v>-248</v>
      </c>
      <c r="O21" s="22">
        <v>636</v>
      </c>
      <c r="P21" s="28">
        <v>3</v>
      </c>
      <c r="Q21" s="28">
        <v>418</v>
      </c>
      <c r="R21" s="28">
        <v>-259</v>
      </c>
      <c r="S21" s="22">
        <v>-1027</v>
      </c>
    </row>
    <row r="22" spans="1:19" ht="13.5">
      <c r="A22" s="6" t="s">
        <v>12</v>
      </c>
      <c r="B22" s="28">
        <v>-594</v>
      </c>
      <c r="C22" s="22">
        <v>-151</v>
      </c>
      <c r="D22" s="28">
        <v>-275</v>
      </c>
      <c r="E22" s="22">
        <v>-108</v>
      </c>
      <c r="F22" s="28">
        <v>-56</v>
      </c>
      <c r="G22" s="22">
        <v>-99</v>
      </c>
      <c r="H22" s="28">
        <v>27</v>
      </c>
      <c r="I22" s="28">
        <v>46</v>
      </c>
      <c r="J22" s="28">
        <v>-56</v>
      </c>
      <c r="K22" s="22">
        <v>2</v>
      </c>
      <c r="L22" s="28">
        <v>7</v>
      </c>
      <c r="M22" s="28">
        <v>-4</v>
      </c>
      <c r="N22" s="28">
        <v>-26</v>
      </c>
      <c r="O22" s="22">
        <v>35</v>
      </c>
      <c r="P22" s="28">
        <v>-184</v>
      </c>
      <c r="Q22" s="28">
        <v>-268</v>
      </c>
      <c r="R22" s="28">
        <v>-175</v>
      </c>
      <c r="S22" s="22">
        <v>-30</v>
      </c>
    </row>
    <row r="23" spans="1:19" ht="13.5">
      <c r="A23" s="6" t="s">
        <v>13</v>
      </c>
      <c r="B23" s="28">
        <v>-2601</v>
      </c>
      <c r="C23" s="22">
        <v>1126</v>
      </c>
      <c r="D23" s="28">
        <v>-650</v>
      </c>
      <c r="E23" s="22">
        <v>3523</v>
      </c>
      <c r="F23" s="28">
        <v>-518</v>
      </c>
      <c r="G23" s="22">
        <v>2087</v>
      </c>
      <c r="H23" s="28">
        <v>2489</v>
      </c>
      <c r="I23" s="28">
        <v>590</v>
      </c>
      <c r="J23" s="28">
        <v>0</v>
      </c>
      <c r="K23" s="22">
        <v>154</v>
      </c>
      <c r="L23" s="28">
        <v>971</v>
      </c>
      <c r="M23" s="28">
        <v>-414</v>
      </c>
      <c r="N23" s="28">
        <v>-1078</v>
      </c>
      <c r="O23" s="22">
        <v>-3780</v>
      </c>
      <c r="P23" s="28">
        <v>296</v>
      </c>
      <c r="Q23" s="28">
        <v>-1015</v>
      </c>
      <c r="R23" s="28">
        <v>-1222</v>
      </c>
      <c r="S23" s="22">
        <v>-3143</v>
      </c>
    </row>
    <row r="24" spans="1:19" ht="13.5">
      <c r="A24" s="6" t="s">
        <v>14</v>
      </c>
      <c r="B24" s="28">
        <v>-216</v>
      </c>
      <c r="C24" s="22">
        <v>219</v>
      </c>
      <c r="D24" s="28">
        <v>-23</v>
      </c>
      <c r="E24" s="22">
        <v>219</v>
      </c>
      <c r="F24" s="28">
        <v>-196</v>
      </c>
      <c r="G24" s="22">
        <v>299</v>
      </c>
      <c r="H24" s="28">
        <v>413</v>
      </c>
      <c r="I24" s="28">
        <v>-36</v>
      </c>
      <c r="J24" s="28">
        <v>79</v>
      </c>
      <c r="K24" s="22">
        <v>140</v>
      </c>
      <c r="L24" s="28">
        <v>386</v>
      </c>
      <c r="M24" s="28">
        <v>0</v>
      </c>
      <c r="N24" s="28">
        <v>57</v>
      </c>
      <c r="O24" s="22">
        <v>-82</v>
      </c>
      <c r="P24" s="28">
        <v>359</v>
      </c>
      <c r="Q24" s="28">
        <v>-116</v>
      </c>
      <c r="R24" s="28">
        <v>-11</v>
      </c>
      <c r="S24" s="22">
        <v>35</v>
      </c>
    </row>
    <row r="25" spans="1:19" ht="13.5">
      <c r="A25" s="6" t="s">
        <v>72</v>
      </c>
      <c r="B25" s="28">
        <v>217</v>
      </c>
      <c r="C25" s="22">
        <v>-165</v>
      </c>
      <c r="D25" s="28">
        <v>111</v>
      </c>
      <c r="E25" s="22">
        <v>133</v>
      </c>
      <c r="F25" s="28">
        <v>3</v>
      </c>
      <c r="G25" s="22">
        <v>-157</v>
      </c>
      <c r="H25" s="28">
        <v>204</v>
      </c>
      <c r="I25" s="28">
        <v>90</v>
      </c>
      <c r="J25" s="28">
        <v>59</v>
      </c>
      <c r="K25" s="22">
        <v>242</v>
      </c>
      <c r="L25" s="28">
        <v>37</v>
      </c>
      <c r="M25" s="28">
        <v>36</v>
      </c>
      <c r="N25" s="28">
        <v>-22</v>
      </c>
      <c r="O25" s="22">
        <v>-25</v>
      </c>
      <c r="P25" s="28">
        <v>-100</v>
      </c>
      <c r="Q25" s="28">
        <v>-57</v>
      </c>
      <c r="R25" s="28">
        <v>-115</v>
      </c>
      <c r="S25" s="22">
        <v>-26</v>
      </c>
    </row>
    <row r="26" spans="1:19" ht="13.5">
      <c r="A26" s="6" t="s">
        <v>15</v>
      </c>
      <c r="B26" s="28">
        <v>8608</v>
      </c>
      <c r="C26" s="22">
        <v>13715</v>
      </c>
      <c r="D26" s="28">
        <v>8232</v>
      </c>
      <c r="E26" s="22">
        <v>12181</v>
      </c>
      <c r="F26" s="28">
        <v>6828</v>
      </c>
      <c r="G26" s="22">
        <v>10408</v>
      </c>
      <c r="H26" s="28">
        <v>6489</v>
      </c>
      <c r="I26" s="28">
        <v>5063</v>
      </c>
      <c r="J26" s="28">
        <v>2462</v>
      </c>
      <c r="K26" s="22">
        <v>11665</v>
      </c>
      <c r="L26" s="28">
        <v>7981</v>
      </c>
      <c r="M26" s="28">
        <v>6328</v>
      </c>
      <c r="N26" s="28">
        <v>3619</v>
      </c>
      <c r="O26" s="22">
        <v>12990</v>
      </c>
      <c r="P26" s="28">
        <v>8373</v>
      </c>
      <c r="Q26" s="28">
        <v>6403</v>
      </c>
      <c r="R26" s="28">
        <v>3233</v>
      </c>
      <c r="S26" s="22">
        <v>14410</v>
      </c>
    </row>
    <row r="27" spans="1:19" ht="13.5">
      <c r="A27" s="6" t="s">
        <v>16</v>
      </c>
      <c r="B27" s="28">
        <v>147</v>
      </c>
      <c r="C27" s="22">
        <v>221</v>
      </c>
      <c r="D27" s="28">
        <v>125</v>
      </c>
      <c r="E27" s="22">
        <v>183</v>
      </c>
      <c r="F27" s="28">
        <v>116</v>
      </c>
      <c r="G27" s="22">
        <v>200</v>
      </c>
      <c r="H27" s="28">
        <v>187</v>
      </c>
      <c r="I27" s="28">
        <v>111</v>
      </c>
      <c r="J27" s="28">
        <v>97</v>
      </c>
      <c r="K27" s="22">
        <v>182</v>
      </c>
      <c r="L27" s="28">
        <v>168</v>
      </c>
      <c r="M27" s="28">
        <v>114</v>
      </c>
      <c r="N27" s="28">
        <v>95</v>
      </c>
      <c r="O27" s="22">
        <v>218</v>
      </c>
      <c r="P27" s="28">
        <v>208</v>
      </c>
      <c r="Q27" s="28">
        <v>135</v>
      </c>
      <c r="R27" s="28">
        <v>103</v>
      </c>
      <c r="S27" s="22">
        <v>188</v>
      </c>
    </row>
    <row r="28" spans="1:19" ht="13.5">
      <c r="A28" s="6" t="s">
        <v>17</v>
      </c>
      <c r="B28" s="28">
        <v>-15</v>
      </c>
      <c r="C28" s="22">
        <v>-13</v>
      </c>
      <c r="D28" s="28">
        <v>-9</v>
      </c>
      <c r="E28" s="22">
        <v>-18</v>
      </c>
      <c r="F28" s="28">
        <v>-8</v>
      </c>
      <c r="G28" s="22">
        <v>-14</v>
      </c>
      <c r="H28" s="28">
        <v>-10</v>
      </c>
      <c r="I28" s="28">
        <v>-8</v>
      </c>
      <c r="J28" s="28">
        <v>-1</v>
      </c>
      <c r="K28" s="22">
        <v>-10</v>
      </c>
      <c r="L28" s="28">
        <v>-8</v>
      </c>
      <c r="M28" s="28">
        <v>-6</v>
      </c>
      <c r="N28" s="28">
        <v>-2</v>
      </c>
      <c r="O28" s="22">
        <v>-27</v>
      </c>
      <c r="P28" s="28">
        <v>-19</v>
      </c>
      <c r="Q28" s="28">
        <v>-13</v>
      </c>
      <c r="R28" s="28">
        <v>-6</v>
      </c>
      <c r="S28" s="22">
        <v>-32</v>
      </c>
    </row>
    <row r="29" spans="1:19" ht="13.5">
      <c r="A29" s="6" t="s">
        <v>18</v>
      </c>
      <c r="B29" s="28">
        <v>-3088</v>
      </c>
      <c r="C29" s="22">
        <v>-4443</v>
      </c>
      <c r="D29" s="28">
        <v>-2364</v>
      </c>
      <c r="E29" s="22">
        <v>-3944</v>
      </c>
      <c r="F29" s="28">
        <v>-2099</v>
      </c>
      <c r="G29" s="22">
        <v>-3905</v>
      </c>
      <c r="H29" s="28">
        <v>-3883</v>
      </c>
      <c r="I29" s="28">
        <v>-2227</v>
      </c>
      <c r="J29" s="28">
        <v>-2217</v>
      </c>
      <c r="K29" s="22">
        <v>-1381</v>
      </c>
      <c r="L29" s="28">
        <v>-1333</v>
      </c>
      <c r="M29" s="28">
        <v>-242</v>
      </c>
      <c r="N29" s="28">
        <v>-237</v>
      </c>
      <c r="O29" s="22">
        <v>-3728</v>
      </c>
      <c r="P29" s="28">
        <v>-3641</v>
      </c>
      <c r="Q29" s="28">
        <v>-1737</v>
      </c>
      <c r="R29" s="28">
        <v>-1717</v>
      </c>
      <c r="S29" s="22">
        <v>-4269</v>
      </c>
    </row>
    <row r="30" spans="1:19" ht="14.25" thickBot="1">
      <c r="A30" s="5" t="s">
        <v>19</v>
      </c>
      <c r="B30" s="29">
        <v>5652</v>
      </c>
      <c r="C30" s="23">
        <v>9479</v>
      </c>
      <c r="D30" s="29">
        <v>5984</v>
      </c>
      <c r="E30" s="23">
        <v>8402</v>
      </c>
      <c r="F30" s="29">
        <v>4836</v>
      </c>
      <c r="G30" s="23">
        <v>6689</v>
      </c>
      <c r="H30" s="29">
        <v>2783</v>
      </c>
      <c r="I30" s="29">
        <v>2939</v>
      </c>
      <c r="J30" s="29">
        <v>340</v>
      </c>
      <c r="K30" s="23">
        <v>10455</v>
      </c>
      <c r="L30" s="29">
        <v>6808</v>
      </c>
      <c r="M30" s="29">
        <v>6194</v>
      </c>
      <c r="N30" s="29">
        <v>3474</v>
      </c>
      <c r="O30" s="23">
        <v>9452</v>
      </c>
      <c r="P30" s="29">
        <v>4920</v>
      </c>
      <c r="Q30" s="29">
        <v>4789</v>
      </c>
      <c r="R30" s="29">
        <v>1612</v>
      </c>
      <c r="S30" s="23">
        <v>10296</v>
      </c>
    </row>
    <row r="31" spans="1:19" ht="14.25" thickTop="1">
      <c r="A31" s="6" t="s">
        <v>20</v>
      </c>
      <c r="B31" s="28">
        <v>-1661</v>
      </c>
      <c r="C31" s="22">
        <v>-4037</v>
      </c>
      <c r="D31" s="28">
        <v>-1043</v>
      </c>
      <c r="E31" s="22">
        <v>-1559</v>
      </c>
      <c r="F31" s="28">
        <v>-676</v>
      </c>
      <c r="G31" s="22">
        <v>-1202</v>
      </c>
      <c r="H31" s="28">
        <v>-766</v>
      </c>
      <c r="I31" s="28">
        <v>-480</v>
      </c>
      <c r="J31" s="28">
        <v>-239</v>
      </c>
      <c r="K31" s="22">
        <v>-1376</v>
      </c>
      <c r="L31" s="28">
        <v>-1279</v>
      </c>
      <c r="M31" s="28">
        <v>-1153</v>
      </c>
      <c r="N31" s="28">
        <v>-458</v>
      </c>
      <c r="O31" s="22">
        <v>-2631</v>
      </c>
      <c r="P31" s="28">
        <v>-1471</v>
      </c>
      <c r="Q31" s="28">
        <v>-1146</v>
      </c>
      <c r="R31" s="28">
        <v>-582</v>
      </c>
      <c r="S31" s="22">
        <v>-4509</v>
      </c>
    </row>
    <row r="32" spans="1:19" ht="13.5">
      <c r="A32" s="6" t="s">
        <v>21</v>
      </c>
      <c r="B32" s="28">
        <v>-113</v>
      </c>
      <c r="C32" s="22">
        <v>-232</v>
      </c>
      <c r="D32" s="28">
        <v>-105</v>
      </c>
      <c r="E32" s="22">
        <v>-186</v>
      </c>
      <c r="F32" s="28">
        <v>-44</v>
      </c>
      <c r="G32" s="22">
        <v>-118</v>
      </c>
      <c r="H32" s="28">
        <v>-56</v>
      </c>
      <c r="I32" s="28">
        <v>-43</v>
      </c>
      <c r="J32" s="28">
        <v>-15</v>
      </c>
      <c r="K32" s="22">
        <v>-111</v>
      </c>
      <c r="L32" s="28">
        <v>-94</v>
      </c>
      <c r="M32" s="28">
        <v>-56</v>
      </c>
      <c r="N32" s="28">
        <v>-27</v>
      </c>
      <c r="O32" s="22">
        <v>-150</v>
      </c>
      <c r="P32" s="28">
        <v>-83</v>
      </c>
      <c r="Q32" s="28">
        <v>-67</v>
      </c>
      <c r="R32" s="28">
        <v>-42</v>
      </c>
      <c r="S32" s="22">
        <v>-487</v>
      </c>
    </row>
    <row r="33" spans="1:19" ht="13.5">
      <c r="A33" s="6" t="s">
        <v>22</v>
      </c>
      <c r="B33" s="28">
        <v>-216</v>
      </c>
      <c r="C33" s="22">
        <v>-885</v>
      </c>
      <c r="D33" s="28">
        <v>-574</v>
      </c>
      <c r="E33" s="22">
        <v>-1195</v>
      </c>
      <c r="F33" s="28">
        <v>-499</v>
      </c>
      <c r="G33" s="22">
        <v>-661</v>
      </c>
      <c r="H33" s="28">
        <v>-403</v>
      </c>
      <c r="I33" s="28">
        <v>-81</v>
      </c>
      <c r="J33" s="28">
        <v>-77</v>
      </c>
      <c r="K33" s="22">
        <v>-644</v>
      </c>
      <c r="L33" s="28">
        <v>-641</v>
      </c>
      <c r="M33" s="28">
        <v>-211</v>
      </c>
      <c r="N33" s="28">
        <v>-2</v>
      </c>
      <c r="O33" s="22">
        <v>-736</v>
      </c>
      <c r="P33" s="28">
        <v>-533</v>
      </c>
      <c r="Q33" s="28">
        <v>-156</v>
      </c>
      <c r="R33" s="28">
        <v>-77</v>
      </c>
      <c r="S33" s="22">
        <v>-1345</v>
      </c>
    </row>
    <row r="34" spans="1:19" ht="13.5">
      <c r="A34" s="6" t="s">
        <v>23</v>
      </c>
      <c r="B34" s="28">
        <v>250</v>
      </c>
      <c r="C34" s="22">
        <v>451</v>
      </c>
      <c r="D34" s="28">
        <v>20</v>
      </c>
      <c r="E34" s="22">
        <v>471</v>
      </c>
      <c r="F34" s="28">
        <v>14</v>
      </c>
      <c r="G34" s="22">
        <v>180</v>
      </c>
      <c r="H34" s="28">
        <v>148</v>
      </c>
      <c r="I34" s="28">
        <v>77</v>
      </c>
      <c r="J34" s="28">
        <v>75</v>
      </c>
      <c r="K34" s="22">
        <v>418</v>
      </c>
      <c r="L34" s="28">
        <v>12</v>
      </c>
      <c r="M34" s="28">
        <v>12</v>
      </c>
      <c r="N34" s="28">
        <v>1</v>
      </c>
      <c r="O34" s="22"/>
      <c r="P34" s="28"/>
      <c r="Q34" s="28"/>
      <c r="R34" s="28"/>
      <c r="S34" s="22">
        <v>0</v>
      </c>
    </row>
    <row r="35" spans="1:19" ht="13.5">
      <c r="A35" s="6" t="s">
        <v>72</v>
      </c>
      <c r="B35" s="28">
        <v>-82</v>
      </c>
      <c r="C35" s="22">
        <v>-108</v>
      </c>
      <c r="D35" s="28">
        <v>-129</v>
      </c>
      <c r="E35" s="22">
        <v>-193</v>
      </c>
      <c r="F35" s="28">
        <v>-21</v>
      </c>
      <c r="G35" s="22">
        <v>-10</v>
      </c>
      <c r="H35" s="28">
        <v>-8</v>
      </c>
      <c r="I35" s="28">
        <v>-7</v>
      </c>
      <c r="J35" s="28">
        <v>-5</v>
      </c>
      <c r="K35" s="22">
        <v>-44</v>
      </c>
      <c r="L35" s="28">
        <v>-19</v>
      </c>
      <c r="M35" s="28">
        <v>-22</v>
      </c>
      <c r="N35" s="28">
        <v>18</v>
      </c>
      <c r="O35" s="22">
        <v>13</v>
      </c>
      <c r="P35" s="28">
        <v>22</v>
      </c>
      <c r="Q35" s="28">
        <v>1</v>
      </c>
      <c r="R35" s="28">
        <v>-3</v>
      </c>
      <c r="S35" s="22">
        <v>40</v>
      </c>
    </row>
    <row r="36" spans="1:19" ht="14.25" thickBot="1">
      <c r="A36" s="5" t="s">
        <v>24</v>
      </c>
      <c r="B36" s="29">
        <v>-1824</v>
      </c>
      <c r="C36" s="23">
        <v>-18312</v>
      </c>
      <c r="D36" s="29">
        <v>-1833</v>
      </c>
      <c r="E36" s="23">
        <v>-4386</v>
      </c>
      <c r="F36" s="29">
        <v>-1193</v>
      </c>
      <c r="G36" s="23">
        <v>1464</v>
      </c>
      <c r="H36" s="29">
        <v>2171</v>
      </c>
      <c r="I36" s="29">
        <v>2720</v>
      </c>
      <c r="J36" s="29">
        <v>842</v>
      </c>
      <c r="K36" s="23">
        <v>-4818</v>
      </c>
      <c r="L36" s="29">
        <v>-3082</v>
      </c>
      <c r="M36" s="29">
        <v>-1396</v>
      </c>
      <c r="N36" s="29">
        <v>-445</v>
      </c>
      <c r="O36" s="23">
        <v>-4010</v>
      </c>
      <c r="P36" s="29">
        <v>-2568</v>
      </c>
      <c r="Q36" s="29">
        <v>-1533</v>
      </c>
      <c r="R36" s="29">
        <v>-871</v>
      </c>
      <c r="S36" s="23">
        <v>-6329</v>
      </c>
    </row>
    <row r="37" spans="1:19" ht="14.25" thickTop="1">
      <c r="A37" s="6" t="s">
        <v>25</v>
      </c>
      <c r="B37" s="28">
        <v>80</v>
      </c>
      <c r="C37" s="22">
        <v>-257</v>
      </c>
      <c r="D37" s="28">
        <v>-111</v>
      </c>
      <c r="E37" s="22">
        <v>-70</v>
      </c>
      <c r="F37" s="28">
        <v>-45</v>
      </c>
      <c r="G37" s="22">
        <v>-136</v>
      </c>
      <c r="H37" s="28">
        <v>-107</v>
      </c>
      <c r="I37" s="28">
        <v>-109</v>
      </c>
      <c r="J37" s="28">
        <v>-18</v>
      </c>
      <c r="K37" s="22">
        <v>9</v>
      </c>
      <c r="L37" s="28">
        <v>17</v>
      </c>
      <c r="M37" s="28">
        <v>76</v>
      </c>
      <c r="N37" s="28">
        <v>-5</v>
      </c>
      <c r="O37" s="22">
        <v>-374</v>
      </c>
      <c r="P37" s="28">
        <v>-306</v>
      </c>
      <c r="Q37" s="28">
        <v>-74</v>
      </c>
      <c r="R37" s="28"/>
      <c r="S37" s="22"/>
    </row>
    <row r="38" spans="1:19" ht="13.5">
      <c r="A38" s="6" t="s">
        <v>26</v>
      </c>
      <c r="B38" s="28">
        <v>-155</v>
      </c>
      <c r="C38" s="22">
        <v>-265</v>
      </c>
      <c r="D38" s="28">
        <v>-127</v>
      </c>
      <c r="E38" s="22">
        <v>-237</v>
      </c>
      <c r="F38" s="28">
        <v>-118</v>
      </c>
      <c r="G38" s="22">
        <v>-223</v>
      </c>
      <c r="H38" s="28">
        <v>-113</v>
      </c>
      <c r="I38" s="28">
        <v>-113</v>
      </c>
      <c r="J38" s="28"/>
      <c r="K38" s="22">
        <v>-5</v>
      </c>
      <c r="L38" s="28">
        <v>-5</v>
      </c>
      <c r="M38" s="28">
        <v>-5</v>
      </c>
      <c r="N38" s="28"/>
      <c r="O38" s="22"/>
      <c r="P38" s="28"/>
      <c r="Q38" s="28"/>
      <c r="R38" s="28"/>
      <c r="S38" s="22"/>
    </row>
    <row r="39" spans="1:19" ht="13.5">
      <c r="A39" s="6" t="s">
        <v>27</v>
      </c>
      <c r="B39" s="28">
        <v>718</v>
      </c>
      <c r="C39" s="22">
        <v>159</v>
      </c>
      <c r="D39" s="28">
        <v>79</v>
      </c>
      <c r="E39" s="22"/>
      <c r="F39" s="28"/>
      <c r="G39" s="22"/>
      <c r="H39" s="28"/>
      <c r="I39" s="28"/>
      <c r="J39" s="28"/>
      <c r="K39" s="22">
        <v>933</v>
      </c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28</v>
      </c>
      <c r="B40" s="28">
        <v>-1239</v>
      </c>
      <c r="C40" s="22">
        <v>-2219</v>
      </c>
      <c r="D40" s="28">
        <v>-1109</v>
      </c>
      <c r="E40" s="22">
        <v>-2217</v>
      </c>
      <c r="F40" s="28">
        <v>-1109</v>
      </c>
      <c r="G40" s="22">
        <v>-1956</v>
      </c>
      <c r="H40" s="28">
        <v>-1956</v>
      </c>
      <c r="I40" s="28">
        <v>-977</v>
      </c>
      <c r="J40" s="28">
        <v>-979</v>
      </c>
      <c r="K40" s="22">
        <v>-1796</v>
      </c>
      <c r="L40" s="28">
        <v>-1799</v>
      </c>
      <c r="M40" s="28">
        <v>-835</v>
      </c>
      <c r="N40" s="28">
        <v>-835</v>
      </c>
      <c r="O40" s="22">
        <v>-1859</v>
      </c>
      <c r="P40" s="28">
        <v>-1860</v>
      </c>
      <c r="Q40" s="28">
        <v>-863</v>
      </c>
      <c r="R40" s="28">
        <v>-864</v>
      </c>
      <c r="S40" s="22">
        <v>-1859</v>
      </c>
    </row>
    <row r="41" spans="1:19" ht="13.5">
      <c r="A41" s="6" t="s">
        <v>29</v>
      </c>
      <c r="B41" s="28">
        <v>-586</v>
      </c>
      <c r="C41" s="22">
        <v>-45</v>
      </c>
      <c r="D41" s="28">
        <v>-45</v>
      </c>
      <c r="E41" s="22">
        <v>-32</v>
      </c>
      <c r="F41" s="28">
        <v>-32</v>
      </c>
      <c r="G41" s="22">
        <v>-25</v>
      </c>
      <c r="H41" s="28">
        <v>-25</v>
      </c>
      <c r="I41" s="28">
        <v>-25</v>
      </c>
      <c r="J41" s="28">
        <v>-25</v>
      </c>
      <c r="K41" s="22">
        <v>-6</v>
      </c>
      <c r="L41" s="28">
        <v>-6</v>
      </c>
      <c r="M41" s="28">
        <v>-6</v>
      </c>
      <c r="N41" s="28">
        <v>-6</v>
      </c>
      <c r="O41" s="22">
        <v>-33</v>
      </c>
      <c r="P41" s="28">
        <v>-33</v>
      </c>
      <c r="Q41" s="28">
        <v>-33</v>
      </c>
      <c r="R41" s="28">
        <v>-33</v>
      </c>
      <c r="S41" s="22">
        <v>-35</v>
      </c>
    </row>
    <row r="42" spans="1:19" ht="13.5">
      <c r="A42" s="6" t="s">
        <v>30</v>
      </c>
      <c r="B42" s="28">
        <v>117</v>
      </c>
      <c r="C42" s="22">
        <v>224</v>
      </c>
      <c r="D42" s="28">
        <v>110</v>
      </c>
      <c r="E42" s="22">
        <v>251</v>
      </c>
      <c r="F42" s="28">
        <v>105</v>
      </c>
      <c r="G42" s="22">
        <v>200</v>
      </c>
      <c r="H42" s="28">
        <v>120</v>
      </c>
      <c r="I42" s="28">
        <v>99</v>
      </c>
      <c r="J42" s="28">
        <v>20</v>
      </c>
      <c r="K42" s="22">
        <v>942</v>
      </c>
      <c r="L42" s="28">
        <v>0</v>
      </c>
      <c r="M42" s="28">
        <v>0</v>
      </c>
      <c r="N42" s="28">
        <v>0</v>
      </c>
      <c r="O42" s="22">
        <v>2</v>
      </c>
      <c r="P42" s="28">
        <v>2</v>
      </c>
      <c r="Q42" s="28">
        <v>2</v>
      </c>
      <c r="R42" s="28">
        <v>0</v>
      </c>
      <c r="S42" s="22">
        <v>0</v>
      </c>
    </row>
    <row r="43" spans="1:19" ht="13.5">
      <c r="A43" s="6" t="s">
        <v>31</v>
      </c>
      <c r="B43" s="28">
        <v>-32</v>
      </c>
      <c r="C43" s="22">
        <v>-72</v>
      </c>
      <c r="D43" s="28">
        <v>-35</v>
      </c>
      <c r="E43" s="22">
        <v>-96</v>
      </c>
      <c r="F43" s="28">
        <v>-33</v>
      </c>
      <c r="G43" s="22">
        <v>-257</v>
      </c>
      <c r="H43" s="28">
        <v>-107</v>
      </c>
      <c r="I43" s="28">
        <v>-87</v>
      </c>
      <c r="J43" s="28">
        <v>-47</v>
      </c>
      <c r="K43" s="22">
        <v>-903</v>
      </c>
      <c r="L43" s="28">
        <v>-874</v>
      </c>
      <c r="M43" s="28">
        <v>-845</v>
      </c>
      <c r="N43" s="28">
        <v>-423</v>
      </c>
      <c r="O43" s="22">
        <v>-603</v>
      </c>
      <c r="P43" s="28"/>
      <c r="Q43" s="28"/>
      <c r="R43" s="28"/>
      <c r="S43" s="22"/>
    </row>
    <row r="44" spans="1:19" ht="13.5">
      <c r="A44" s="6" t="s">
        <v>32</v>
      </c>
      <c r="B44" s="28"/>
      <c r="C44" s="22">
        <v>114</v>
      </c>
      <c r="D44" s="28">
        <v>114</v>
      </c>
      <c r="E44" s="22"/>
      <c r="F44" s="28"/>
      <c r="G44" s="22"/>
      <c r="H44" s="28"/>
      <c r="I44" s="28"/>
      <c r="J44" s="28"/>
      <c r="K44" s="22"/>
      <c r="L44" s="28"/>
      <c r="M44" s="28"/>
      <c r="N44" s="28"/>
      <c r="O44" s="22">
        <v>8</v>
      </c>
      <c r="P44" s="28">
        <v>8</v>
      </c>
      <c r="Q44" s="28"/>
      <c r="R44" s="28"/>
      <c r="S44" s="22"/>
    </row>
    <row r="45" spans="1:19" ht="13.5">
      <c r="A45" s="6" t="s">
        <v>72</v>
      </c>
      <c r="B45" s="28">
        <v>-1</v>
      </c>
      <c r="C45" s="22"/>
      <c r="D45" s="28">
        <v>0</v>
      </c>
      <c r="E45" s="22"/>
      <c r="F45" s="28">
        <v>0</v>
      </c>
      <c r="G45" s="22">
        <v>0</v>
      </c>
      <c r="H45" s="28">
        <v>0</v>
      </c>
      <c r="I45" s="28">
        <v>0</v>
      </c>
      <c r="J45" s="28"/>
      <c r="K45" s="22">
        <v>0</v>
      </c>
      <c r="L45" s="28">
        <v>0</v>
      </c>
      <c r="M45" s="28">
        <v>0</v>
      </c>
      <c r="N45" s="28"/>
      <c r="O45" s="22"/>
      <c r="P45" s="28"/>
      <c r="Q45" s="28"/>
      <c r="R45" s="28"/>
      <c r="S45" s="22"/>
    </row>
    <row r="46" spans="1:19" ht="14.25" thickBot="1">
      <c r="A46" s="5" t="s">
        <v>33</v>
      </c>
      <c r="B46" s="29">
        <v>-1098</v>
      </c>
      <c r="C46" s="23">
        <v>-2363</v>
      </c>
      <c r="D46" s="29">
        <v>-1125</v>
      </c>
      <c r="E46" s="23">
        <v>-2403</v>
      </c>
      <c r="F46" s="29">
        <v>-1234</v>
      </c>
      <c r="G46" s="23">
        <v>-2242</v>
      </c>
      <c r="H46" s="29">
        <v>-2192</v>
      </c>
      <c r="I46" s="29">
        <v>-1216</v>
      </c>
      <c r="J46" s="29">
        <v>-1051</v>
      </c>
      <c r="K46" s="23">
        <v>-1731</v>
      </c>
      <c r="L46" s="29">
        <v>-2669</v>
      </c>
      <c r="M46" s="29">
        <v>-1617</v>
      </c>
      <c r="N46" s="29">
        <v>-1270</v>
      </c>
      <c r="O46" s="23">
        <v>-3557</v>
      </c>
      <c r="P46" s="29">
        <v>-3035</v>
      </c>
      <c r="Q46" s="29">
        <v>-972</v>
      </c>
      <c r="R46" s="29">
        <v>-899</v>
      </c>
      <c r="S46" s="23">
        <v>-1898</v>
      </c>
    </row>
    <row r="47" spans="1:19" ht="14.25" thickTop="1">
      <c r="A47" s="7" t="s">
        <v>34</v>
      </c>
      <c r="B47" s="28">
        <v>360</v>
      </c>
      <c r="C47" s="22">
        <v>64</v>
      </c>
      <c r="D47" s="28">
        <v>-8</v>
      </c>
      <c r="E47" s="22">
        <v>-8</v>
      </c>
      <c r="F47" s="28">
        <v>1</v>
      </c>
      <c r="G47" s="22">
        <v>-30</v>
      </c>
      <c r="H47" s="28">
        <v>-31</v>
      </c>
      <c r="I47" s="28">
        <v>-17</v>
      </c>
      <c r="J47" s="28">
        <v>-4</v>
      </c>
      <c r="K47" s="22">
        <v>-4</v>
      </c>
      <c r="L47" s="28">
        <v>0</v>
      </c>
      <c r="M47" s="28">
        <v>15</v>
      </c>
      <c r="N47" s="28">
        <v>21</v>
      </c>
      <c r="O47" s="22">
        <v>-105</v>
      </c>
      <c r="P47" s="28">
        <v>-57</v>
      </c>
      <c r="Q47" s="28">
        <v>-55</v>
      </c>
      <c r="R47" s="28">
        <v>-83</v>
      </c>
      <c r="S47" s="22">
        <v>-31</v>
      </c>
    </row>
    <row r="48" spans="1:19" ht="13.5">
      <c r="A48" s="7" t="s">
        <v>35</v>
      </c>
      <c r="B48" s="28">
        <v>3090</v>
      </c>
      <c r="C48" s="22">
        <v>-11133</v>
      </c>
      <c r="D48" s="28">
        <v>3017</v>
      </c>
      <c r="E48" s="22">
        <v>1603</v>
      </c>
      <c r="F48" s="28">
        <v>2410</v>
      </c>
      <c r="G48" s="22">
        <v>5881</v>
      </c>
      <c r="H48" s="28">
        <v>2731</v>
      </c>
      <c r="I48" s="28">
        <v>4425</v>
      </c>
      <c r="J48" s="28">
        <v>126</v>
      </c>
      <c r="K48" s="22">
        <v>3902</v>
      </c>
      <c r="L48" s="28">
        <v>1057</v>
      </c>
      <c r="M48" s="28">
        <v>3195</v>
      </c>
      <c r="N48" s="28">
        <v>1778</v>
      </c>
      <c r="O48" s="22">
        <v>1778</v>
      </c>
      <c r="P48" s="28">
        <v>-741</v>
      </c>
      <c r="Q48" s="28">
        <v>2227</v>
      </c>
      <c r="R48" s="28">
        <v>-241</v>
      </c>
      <c r="S48" s="22">
        <v>2036</v>
      </c>
    </row>
    <row r="49" spans="1:19" ht="13.5">
      <c r="A49" s="7" t="s">
        <v>36</v>
      </c>
      <c r="B49" s="28">
        <v>18981</v>
      </c>
      <c r="C49" s="22">
        <v>30114</v>
      </c>
      <c r="D49" s="28">
        <v>30114</v>
      </c>
      <c r="E49" s="22">
        <v>28510</v>
      </c>
      <c r="F49" s="28">
        <v>28510</v>
      </c>
      <c r="G49" s="22">
        <v>22629</v>
      </c>
      <c r="H49" s="28">
        <v>22629</v>
      </c>
      <c r="I49" s="28">
        <v>22629</v>
      </c>
      <c r="J49" s="28">
        <v>22629</v>
      </c>
      <c r="K49" s="22">
        <v>18726</v>
      </c>
      <c r="L49" s="28">
        <v>18726</v>
      </c>
      <c r="M49" s="28">
        <v>18726</v>
      </c>
      <c r="N49" s="28">
        <v>18726</v>
      </c>
      <c r="O49" s="22">
        <v>16839</v>
      </c>
      <c r="P49" s="28">
        <v>16839</v>
      </c>
      <c r="Q49" s="28">
        <v>16839</v>
      </c>
      <c r="R49" s="28">
        <v>16839</v>
      </c>
      <c r="S49" s="22">
        <v>14802</v>
      </c>
    </row>
    <row r="50" spans="1:19" ht="14.25" thickBot="1">
      <c r="A50" s="7" t="s">
        <v>36</v>
      </c>
      <c r="B50" s="28">
        <v>22071</v>
      </c>
      <c r="C50" s="22">
        <v>18981</v>
      </c>
      <c r="D50" s="28">
        <v>33131</v>
      </c>
      <c r="E50" s="22">
        <v>30114</v>
      </c>
      <c r="F50" s="28">
        <v>30920</v>
      </c>
      <c r="G50" s="22">
        <v>28510</v>
      </c>
      <c r="H50" s="28">
        <v>25360</v>
      </c>
      <c r="I50" s="28">
        <v>27054</v>
      </c>
      <c r="J50" s="28">
        <v>22755</v>
      </c>
      <c r="K50" s="22">
        <v>22629</v>
      </c>
      <c r="L50" s="28">
        <v>19784</v>
      </c>
      <c r="M50" s="28">
        <v>21922</v>
      </c>
      <c r="N50" s="28">
        <v>20505</v>
      </c>
      <c r="O50" s="22">
        <v>18726</v>
      </c>
      <c r="P50" s="28">
        <v>16207</v>
      </c>
      <c r="Q50" s="28">
        <v>19176</v>
      </c>
      <c r="R50" s="28">
        <v>16707</v>
      </c>
      <c r="S50" s="22">
        <v>16839</v>
      </c>
    </row>
    <row r="51" spans="1:19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3" ht="13.5">
      <c r="A53" s="20" t="s">
        <v>146</v>
      </c>
    </row>
    <row r="54" ht="13.5">
      <c r="A54" s="20" t="s">
        <v>147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142</v>
      </c>
      <c r="B2" s="14">
        <v>4206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143</v>
      </c>
      <c r="B3" s="1" t="s">
        <v>144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41</v>
      </c>
      <c r="B4" s="15" t="str">
        <f>HYPERLINK("http://www.kabupro.jp/mark/20140207/S10013DD.htm","四半期報告書")</f>
        <v>四半期報告書</v>
      </c>
      <c r="C4" s="15" t="str">
        <f>HYPERLINK("http://www.kabupro.jp/mark/20131108/S1000CV6.htm","四半期報告書")</f>
        <v>四半期報告書</v>
      </c>
      <c r="D4" s="15" t="str">
        <f>HYPERLINK("http://www.kabupro.jp/mark/20140207/S10013DD.htm","四半期報告書")</f>
        <v>四半期報告書</v>
      </c>
      <c r="E4" s="15" t="str">
        <f>HYPERLINK("http://www.kabupro.jp/mark/20130208/S000CRJ0.htm","四半期報告書")</f>
        <v>四半期報告書</v>
      </c>
      <c r="F4" s="15" t="str">
        <f>HYPERLINK("http://www.kabupro.jp/mark/20121107/S000C63J.htm","四半期報告書")</f>
        <v>四半期報告書</v>
      </c>
      <c r="G4" s="15" t="str">
        <f>HYPERLINK("http://www.kabupro.jp/mark/20120808/S000BMNF.htm","四半期報告書")</f>
        <v>四半期報告書</v>
      </c>
      <c r="H4" s="15" t="str">
        <f>HYPERLINK("http://www.kabupro.jp/mark/20130626/S000DQ77.htm","有価証券報告書")</f>
        <v>有価証券報告書</v>
      </c>
      <c r="I4" s="15" t="str">
        <f>HYPERLINK("http://www.kabupro.jp/mark/20120208/S000A8D2.htm","四半期報告書")</f>
        <v>四半期報告書</v>
      </c>
      <c r="J4" s="15" t="str">
        <f>HYPERLINK("http://www.kabupro.jp/mark/20111109/S0009N0E.htm","四半期報告書")</f>
        <v>四半期報告書</v>
      </c>
      <c r="K4" s="15" t="str">
        <f>HYPERLINK("http://www.kabupro.jp/mark/20110808/S000924N.htm","四半期報告書")</f>
        <v>四半期報告書</v>
      </c>
      <c r="L4" s="15" t="str">
        <f>HYPERLINK("http://www.kabupro.jp/mark/20120625/S000B4SN.htm","有価証券報告書")</f>
        <v>有価証券報告書</v>
      </c>
      <c r="M4" s="15" t="str">
        <f>HYPERLINK("http://www.kabupro.jp/mark/20110204/S0007NHV.htm","四半期報告書")</f>
        <v>四半期報告書</v>
      </c>
      <c r="N4" s="15" t="str">
        <f>HYPERLINK("http://www.kabupro.jp/mark/20101105/S00071LH.htm","四半期報告書")</f>
        <v>四半期報告書</v>
      </c>
      <c r="O4" s="15" t="str">
        <f>HYPERLINK("http://www.kabupro.jp/mark/20100806/S0006HO1.htm","四半期報告書")</f>
        <v>四半期報告書</v>
      </c>
      <c r="P4" s="15" t="str">
        <f>HYPERLINK("http://www.kabupro.jp/mark/20110624/S0008LRK.htm","有価証券報告書")</f>
        <v>有価証券報告書</v>
      </c>
      <c r="Q4" s="15" t="str">
        <f>HYPERLINK("http://www.kabupro.jp/mark/20100212/S00056UQ.htm","四半期報告書")</f>
        <v>四半期報告書</v>
      </c>
      <c r="R4" s="15" t="str">
        <f>HYPERLINK("http://www.kabupro.jp/mark/20091111/S0004HPE.htm","四半期報告書")</f>
        <v>四半期報告書</v>
      </c>
      <c r="S4" s="15" t="str">
        <f>HYPERLINK("http://www.kabupro.jp/mark/20090811/S0003WBD.htm","四半期報告書")</f>
        <v>四半期報告書</v>
      </c>
      <c r="T4" s="15" t="str">
        <f>HYPERLINK("http://www.kabupro.jp/mark/20100625/S00062VQ.htm","有価証券報告書")</f>
        <v>有価証券報告書</v>
      </c>
      <c r="U4" s="15" t="str">
        <f>HYPERLINK("http://www.kabupro.jp/mark/20090213/S0002J90.htm","四半期報告書")</f>
        <v>四半期報告書</v>
      </c>
      <c r="V4" s="15" t="str">
        <f>HYPERLINK("http://www.kabupro.jp/mark/20081113/S0001TIA.htm","四半期報告書")</f>
        <v>四半期報告書</v>
      </c>
      <c r="W4" s="15" t="str">
        <f>HYPERLINK("http://www.kabupro.jp/mark/20080813/S000168J.htm","四半期報告書")</f>
        <v>四半期報告書</v>
      </c>
      <c r="X4" s="15" t="str">
        <f>HYPERLINK("http://www.kabupro.jp/mark/20090626/S0003J8O.htm","有価証券報告書")</f>
        <v>有価証券報告書</v>
      </c>
    </row>
    <row r="5" spans="1:24" ht="14.25" thickBot="1">
      <c r="A5" s="11" t="s">
        <v>42</v>
      </c>
      <c r="B5" s="1" t="s">
        <v>216</v>
      </c>
      <c r="C5" s="1" t="s">
        <v>219</v>
      </c>
      <c r="D5" s="1" t="s">
        <v>216</v>
      </c>
      <c r="E5" s="1" t="s">
        <v>221</v>
      </c>
      <c r="F5" s="1" t="s">
        <v>223</v>
      </c>
      <c r="G5" s="1" t="s">
        <v>225</v>
      </c>
      <c r="H5" s="1" t="s">
        <v>48</v>
      </c>
      <c r="I5" s="1" t="s">
        <v>227</v>
      </c>
      <c r="J5" s="1" t="s">
        <v>229</v>
      </c>
      <c r="K5" s="1" t="s">
        <v>231</v>
      </c>
      <c r="L5" s="1" t="s">
        <v>52</v>
      </c>
      <c r="M5" s="1" t="s">
        <v>233</v>
      </c>
      <c r="N5" s="1" t="s">
        <v>235</v>
      </c>
      <c r="O5" s="1" t="s">
        <v>237</v>
      </c>
      <c r="P5" s="1" t="s">
        <v>54</v>
      </c>
      <c r="Q5" s="1" t="s">
        <v>239</v>
      </c>
      <c r="R5" s="1" t="s">
        <v>241</v>
      </c>
      <c r="S5" s="1" t="s">
        <v>243</v>
      </c>
      <c r="T5" s="1" t="s">
        <v>56</v>
      </c>
      <c r="U5" s="1" t="s">
        <v>245</v>
      </c>
      <c r="V5" s="1" t="s">
        <v>247</v>
      </c>
      <c r="W5" s="1" t="s">
        <v>249</v>
      </c>
      <c r="X5" s="1" t="s">
        <v>58</v>
      </c>
    </row>
    <row r="6" spans="1:24" ht="15" thickBot="1" thickTop="1">
      <c r="A6" s="10" t="s">
        <v>43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44</v>
      </c>
      <c r="B7" s="14" t="s">
        <v>217</v>
      </c>
      <c r="C7" s="14" t="s">
        <v>217</v>
      </c>
      <c r="D7" s="16" t="s">
        <v>49</v>
      </c>
      <c r="E7" s="14" t="s">
        <v>217</v>
      </c>
      <c r="F7" s="14" t="s">
        <v>217</v>
      </c>
      <c r="G7" s="14" t="s">
        <v>217</v>
      </c>
      <c r="H7" s="16" t="s">
        <v>49</v>
      </c>
      <c r="I7" s="14" t="s">
        <v>217</v>
      </c>
      <c r="J7" s="14" t="s">
        <v>217</v>
      </c>
      <c r="K7" s="14" t="s">
        <v>217</v>
      </c>
      <c r="L7" s="16" t="s">
        <v>49</v>
      </c>
      <c r="M7" s="14" t="s">
        <v>217</v>
      </c>
      <c r="N7" s="14" t="s">
        <v>217</v>
      </c>
      <c r="O7" s="14" t="s">
        <v>217</v>
      </c>
      <c r="P7" s="16" t="s">
        <v>49</v>
      </c>
      <c r="Q7" s="14" t="s">
        <v>217</v>
      </c>
      <c r="R7" s="14" t="s">
        <v>217</v>
      </c>
      <c r="S7" s="14" t="s">
        <v>217</v>
      </c>
      <c r="T7" s="16" t="s">
        <v>49</v>
      </c>
      <c r="U7" s="14" t="s">
        <v>217</v>
      </c>
      <c r="V7" s="14" t="s">
        <v>217</v>
      </c>
      <c r="W7" s="14" t="s">
        <v>217</v>
      </c>
      <c r="X7" s="16" t="s">
        <v>49</v>
      </c>
    </row>
    <row r="8" spans="1:24" ht="13.5">
      <c r="A8" s="13" t="s">
        <v>45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46</v>
      </c>
      <c r="B9" s="1" t="s">
        <v>218</v>
      </c>
      <c r="C9" s="1" t="s">
        <v>220</v>
      </c>
      <c r="D9" s="17" t="s">
        <v>50</v>
      </c>
      <c r="E9" s="1" t="s">
        <v>222</v>
      </c>
      <c r="F9" s="1" t="s">
        <v>224</v>
      </c>
      <c r="G9" s="1" t="s">
        <v>226</v>
      </c>
      <c r="H9" s="17" t="s">
        <v>51</v>
      </c>
      <c r="I9" s="1" t="s">
        <v>228</v>
      </c>
      <c r="J9" s="1" t="s">
        <v>230</v>
      </c>
      <c r="K9" s="1" t="s">
        <v>232</v>
      </c>
      <c r="L9" s="17" t="s">
        <v>53</v>
      </c>
      <c r="M9" s="1" t="s">
        <v>234</v>
      </c>
      <c r="N9" s="1" t="s">
        <v>236</v>
      </c>
      <c r="O9" s="1" t="s">
        <v>238</v>
      </c>
      <c r="P9" s="17" t="s">
        <v>55</v>
      </c>
      <c r="Q9" s="1" t="s">
        <v>240</v>
      </c>
      <c r="R9" s="1" t="s">
        <v>242</v>
      </c>
      <c r="S9" s="1" t="s">
        <v>244</v>
      </c>
      <c r="T9" s="17" t="s">
        <v>57</v>
      </c>
      <c r="U9" s="1" t="s">
        <v>246</v>
      </c>
      <c r="V9" s="1" t="s">
        <v>248</v>
      </c>
      <c r="W9" s="1" t="s">
        <v>250</v>
      </c>
      <c r="X9" s="17" t="s">
        <v>59</v>
      </c>
    </row>
    <row r="10" spans="1:24" ht="14.25" thickBot="1">
      <c r="A10" s="13" t="s">
        <v>47</v>
      </c>
      <c r="B10" s="1" t="s">
        <v>61</v>
      </c>
      <c r="C10" s="1" t="s">
        <v>61</v>
      </c>
      <c r="D10" s="17" t="s">
        <v>61</v>
      </c>
      <c r="E10" s="1" t="s">
        <v>61</v>
      </c>
      <c r="F10" s="1" t="s">
        <v>61</v>
      </c>
      <c r="G10" s="1" t="s">
        <v>61</v>
      </c>
      <c r="H10" s="17" t="s">
        <v>61</v>
      </c>
      <c r="I10" s="1" t="s">
        <v>61</v>
      </c>
      <c r="J10" s="1" t="s">
        <v>61</v>
      </c>
      <c r="K10" s="1" t="s">
        <v>61</v>
      </c>
      <c r="L10" s="17" t="s">
        <v>61</v>
      </c>
      <c r="M10" s="1" t="s">
        <v>61</v>
      </c>
      <c r="N10" s="1" t="s">
        <v>61</v>
      </c>
      <c r="O10" s="1" t="s">
        <v>61</v>
      </c>
      <c r="P10" s="17" t="s">
        <v>61</v>
      </c>
      <c r="Q10" s="1" t="s">
        <v>61</v>
      </c>
      <c r="R10" s="1" t="s">
        <v>61</v>
      </c>
      <c r="S10" s="1" t="s">
        <v>61</v>
      </c>
      <c r="T10" s="17" t="s">
        <v>61</v>
      </c>
      <c r="U10" s="1" t="s">
        <v>61</v>
      </c>
      <c r="V10" s="1" t="s">
        <v>61</v>
      </c>
      <c r="W10" s="1" t="s">
        <v>61</v>
      </c>
      <c r="X10" s="17" t="s">
        <v>61</v>
      </c>
    </row>
    <row r="11" spans="1:24" ht="14.25" thickTop="1">
      <c r="A11" s="9" t="s">
        <v>60</v>
      </c>
      <c r="B11" s="27">
        <v>20146</v>
      </c>
      <c r="C11" s="27">
        <v>22071</v>
      </c>
      <c r="D11" s="21">
        <v>18981</v>
      </c>
      <c r="E11" s="27">
        <v>15663</v>
      </c>
      <c r="F11" s="27">
        <v>33131</v>
      </c>
      <c r="G11" s="27">
        <v>30133</v>
      </c>
      <c r="H11" s="21">
        <v>30114</v>
      </c>
      <c r="I11" s="27">
        <v>27653</v>
      </c>
      <c r="J11" s="27">
        <v>30920</v>
      </c>
      <c r="K11" s="27">
        <v>28328</v>
      </c>
      <c r="L11" s="21">
        <v>28510</v>
      </c>
      <c r="M11" s="27">
        <v>25360</v>
      </c>
      <c r="N11" s="27">
        <v>27054</v>
      </c>
      <c r="O11" s="27">
        <v>24755</v>
      </c>
      <c r="P11" s="21">
        <v>25729</v>
      </c>
      <c r="Q11" s="27">
        <v>20884</v>
      </c>
      <c r="R11" s="27">
        <v>21922</v>
      </c>
      <c r="S11" s="27">
        <v>20505</v>
      </c>
      <c r="T11" s="21">
        <v>18726</v>
      </c>
      <c r="U11" s="27">
        <v>16207</v>
      </c>
      <c r="V11" s="27">
        <v>19176</v>
      </c>
      <c r="W11" s="27">
        <v>16707</v>
      </c>
      <c r="X11" s="21">
        <v>16839</v>
      </c>
    </row>
    <row r="12" spans="1:24" ht="13.5">
      <c r="A12" s="2" t="s">
        <v>251</v>
      </c>
      <c r="B12" s="28">
        <v>43912</v>
      </c>
      <c r="C12" s="28">
        <v>40090</v>
      </c>
      <c r="D12" s="22">
        <v>42936</v>
      </c>
      <c r="E12" s="28">
        <v>39975</v>
      </c>
      <c r="F12" s="28">
        <v>33887</v>
      </c>
      <c r="G12" s="28">
        <v>34198</v>
      </c>
      <c r="H12" s="22">
        <v>36884</v>
      </c>
      <c r="I12" s="28">
        <v>34469</v>
      </c>
      <c r="J12" s="28">
        <v>29948</v>
      </c>
      <c r="K12" s="28">
        <v>30043</v>
      </c>
      <c r="L12" s="22">
        <v>32647</v>
      </c>
      <c r="M12" s="28">
        <v>33056</v>
      </c>
      <c r="N12" s="28">
        <v>29448</v>
      </c>
      <c r="O12" s="28">
        <v>28083</v>
      </c>
      <c r="P12" s="22">
        <v>28504</v>
      </c>
      <c r="Q12" s="28">
        <v>29292</v>
      </c>
      <c r="R12" s="28">
        <v>27238</v>
      </c>
      <c r="S12" s="28">
        <v>25949</v>
      </c>
      <c r="T12" s="22">
        <v>28646</v>
      </c>
      <c r="U12" s="28">
        <v>34006</v>
      </c>
      <c r="V12" s="28">
        <v>30302</v>
      </c>
      <c r="W12" s="28">
        <v>30232</v>
      </c>
      <c r="X12" s="22">
        <v>32550</v>
      </c>
    </row>
    <row r="13" spans="1:24" ht="13.5">
      <c r="A13" s="2" t="s">
        <v>64</v>
      </c>
      <c r="B13" s="28">
        <v>5178</v>
      </c>
      <c r="C13" s="28">
        <v>5172</v>
      </c>
      <c r="D13" s="22">
        <v>4616</v>
      </c>
      <c r="E13" s="28">
        <v>4826</v>
      </c>
      <c r="F13" s="28">
        <v>3883</v>
      </c>
      <c r="G13" s="28">
        <v>4253</v>
      </c>
      <c r="H13" s="22">
        <v>3774</v>
      </c>
      <c r="I13" s="28">
        <v>4049</v>
      </c>
      <c r="J13" s="28">
        <v>3755</v>
      </c>
      <c r="K13" s="28">
        <v>4424</v>
      </c>
      <c r="L13" s="22">
        <v>3176</v>
      </c>
      <c r="M13" s="28">
        <v>3548</v>
      </c>
      <c r="N13" s="28">
        <v>3424</v>
      </c>
      <c r="O13" s="28">
        <v>4078</v>
      </c>
      <c r="P13" s="22">
        <v>3635</v>
      </c>
      <c r="Q13" s="28">
        <v>3727</v>
      </c>
      <c r="R13" s="28">
        <v>3639</v>
      </c>
      <c r="S13" s="28">
        <v>4133</v>
      </c>
      <c r="T13" s="22">
        <v>3983</v>
      </c>
      <c r="U13" s="28"/>
      <c r="V13" s="28"/>
      <c r="W13" s="28"/>
      <c r="X13" s="22"/>
    </row>
    <row r="14" spans="1:24" ht="13.5">
      <c r="A14" s="2" t="s">
        <v>65</v>
      </c>
      <c r="B14" s="28">
        <v>624</v>
      </c>
      <c r="C14" s="28">
        <v>559</v>
      </c>
      <c r="D14" s="22">
        <v>546</v>
      </c>
      <c r="E14" s="28">
        <v>392</v>
      </c>
      <c r="F14" s="28">
        <v>332</v>
      </c>
      <c r="G14" s="28">
        <v>349</v>
      </c>
      <c r="H14" s="22">
        <v>292</v>
      </c>
      <c r="I14" s="28">
        <v>319</v>
      </c>
      <c r="J14" s="28">
        <v>278</v>
      </c>
      <c r="K14" s="28">
        <v>304</v>
      </c>
      <c r="L14" s="22">
        <v>288</v>
      </c>
      <c r="M14" s="28">
        <v>334</v>
      </c>
      <c r="N14" s="28">
        <v>272</v>
      </c>
      <c r="O14" s="28">
        <v>310</v>
      </c>
      <c r="P14" s="22">
        <v>256</v>
      </c>
      <c r="Q14" s="28">
        <v>267</v>
      </c>
      <c r="R14" s="28">
        <v>220</v>
      </c>
      <c r="S14" s="28">
        <v>225</v>
      </c>
      <c r="T14" s="22">
        <v>202</v>
      </c>
      <c r="U14" s="28">
        <v>278</v>
      </c>
      <c r="V14" s="28">
        <v>263</v>
      </c>
      <c r="W14" s="28">
        <v>299</v>
      </c>
      <c r="X14" s="22"/>
    </row>
    <row r="15" spans="1:24" ht="13.5">
      <c r="A15" s="2" t="s">
        <v>66</v>
      </c>
      <c r="B15" s="28">
        <v>4204</v>
      </c>
      <c r="C15" s="28">
        <v>4176</v>
      </c>
      <c r="D15" s="22">
        <v>4239</v>
      </c>
      <c r="E15" s="28">
        <v>3828</v>
      </c>
      <c r="F15" s="28">
        <v>1927</v>
      </c>
      <c r="G15" s="28">
        <v>2013</v>
      </c>
      <c r="H15" s="22">
        <v>1922</v>
      </c>
      <c r="I15" s="28">
        <v>1928</v>
      </c>
      <c r="J15" s="28">
        <v>1825</v>
      </c>
      <c r="K15" s="28">
        <v>1815</v>
      </c>
      <c r="L15" s="22">
        <v>1566</v>
      </c>
      <c r="M15" s="28">
        <v>1441</v>
      </c>
      <c r="N15" s="28">
        <v>1429</v>
      </c>
      <c r="O15" s="28">
        <v>1578</v>
      </c>
      <c r="P15" s="22">
        <v>1445</v>
      </c>
      <c r="Q15" s="28">
        <v>1520</v>
      </c>
      <c r="R15" s="28">
        <v>1501</v>
      </c>
      <c r="S15" s="28">
        <v>1683</v>
      </c>
      <c r="T15" s="22">
        <v>1544</v>
      </c>
      <c r="U15" s="28"/>
      <c r="V15" s="28"/>
      <c r="W15" s="28"/>
      <c r="X15" s="22"/>
    </row>
    <row r="16" spans="1:24" ht="13.5">
      <c r="A16" s="2" t="s">
        <v>72</v>
      </c>
      <c r="B16" s="28">
        <v>3824</v>
      </c>
      <c r="C16" s="28">
        <v>4043</v>
      </c>
      <c r="D16" s="22">
        <v>3436</v>
      </c>
      <c r="E16" s="28">
        <v>2843</v>
      </c>
      <c r="F16" s="28">
        <v>2837</v>
      </c>
      <c r="G16" s="28">
        <v>2867</v>
      </c>
      <c r="H16" s="22">
        <v>1734</v>
      </c>
      <c r="I16" s="28">
        <v>2188</v>
      </c>
      <c r="J16" s="28">
        <v>2511</v>
      </c>
      <c r="K16" s="28">
        <v>2598</v>
      </c>
      <c r="L16" s="22">
        <v>1549</v>
      </c>
      <c r="M16" s="28">
        <v>1974</v>
      </c>
      <c r="N16" s="28">
        <v>2150</v>
      </c>
      <c r="O16" s="28">
        <v>2440</v>
      </c>
      <c r="P16" s="22">
        <v>1410</v>
      </c>
      <c r="Q16" s="28">
        <v>2096</v>
      </c>
      <c r="R16" s="28">
        <v>2274</v>
      </c>
      <c r="S16" s="28">
        <v>2459</v>
      </c>
      <c r="T16" s="22">
        <v>1590</v>
      </c>
      <c r="U16" s="28">
        <v>2397</v>
      </c>
      <c r="V16" s="28">
        <v>2575</v>
      </c>
      <c r="W16" s="28">
        <v>2676</v>
      </c>
      <c r="X16" s="22">
        <v>1612</v>
      </c>
    </row>
    <row r="17" spans="1:24" ht="13.5">
      <c r="A17" s="2" t="s">
        <v>73</v>
      </c>
      <c r="B17" s="28">
        <v>-187</v>
      </c>
      <c r="C17" s="28">
        <v>-190</v>
      </c>
      <c r="D17" s="22">
        <v>-184</v>
      </c>
      <c r="E17" s="28">
        <v>-189</v>
      </c>
      <c r="F17" s="28">
        <v>-139</v>
      </c>
      <c r="G17" s="28">
        <v>-141</v>
      </c>
      <c r="H17" s="22">
        <v>-175</v>
      </c>
      <c r="I17" s="28">
        <v>-161</v>
      </c>
      <c r="J17" s="28">
        <v>-125</v>
      </c>
      <c r="K17" s="28">
        <v>-131</v>
      </c>
      <c r="L17" s="22">
        <v>-135</v>
      </c>
      <c r="M17" s="28">
        <v>-329</v>
      </c>
      <c r="N17" s="28">
        <v>-101</v>
      </c>
      <c r="O17" s="28">
        <v>-119</v>
      </c>
      <c r="P17" s="22">
        <v>-127</v>
      </c>
      <c r="Q17" s="28">
        <v>-112</v>
      </c>
      <c r="R17" s="28">
        <v>-97</v>
      </c>
      <c r="S17" s="28">
        <v>-54</v>
      </c>
      <c r="T17" s="22">
        <v>-15</v>
      </c>
      <c r="U17" s="28">
        <v>-27</v>
      </c>
      <c r="V17" s="28">
        <v>-5</v>
      </c>
      <c r="W17" s="28">
        <v>-7</v>
      </c>
      <c r="X17" s="22">
        <v>-9</v>
      </c>
    </row>
    <row r="18" spans="1:24" ht="13.5">
      <c r="A18" s="2" t="s">
        <v>74</v>
      </c>
      <c r="B18" s="28">
        <v>77702</v>
      </c>
      <c r="C18" s="28">
        <v>75923</v>
      </c>
      <c r="D18" s="22">
        <v>74573</v>
      </c>
      <c r="E18" s="28">
        <v>67340</v>
      </c>
      <c r="F18" s="28">
        <v>75860</v>
      </c>
      <c r="G18" s="28">
        <v>73674</v>
      </c>
      <c r="H18" s="22">
        <v>75467</v>
      </c>
      <c r="I18" s="28">
        <v>70447</v>
      </c>
      <c r="J18" s="28">
        <v>69115</v>
      </c>
      <c r="K18" s="28">
        <v>67383</v>
      </c>
      <c r="L18" s="22">
        <v>68562</v>
      </c>
      <c r="M18" s="28">
        <v>65386</v>
      </c>
      <c r="N18" s="28">
        <v>63677</v>
      </c>
      <c r="O18" s="28">
        <v>61128</v>
      </c>
      <c r="P18" s="22">
        <v>61720</v>
      </c>
      <c r="Q18" s="28">
        <v>57676</v>
      </c>
      <c r="R18" s="28">
        <v>56699</v>
      </c>
      <c r="S18" s="28">
        <v>54903</v>
      </c>
      <c r="T18" s="22">
        <v>55373</v>
      </c>
      <c r="U18" s="28">
        <v>59057</v>
      </c>
      <c r="V18" s="28">
        <v>57986</v>
      </c>
      <c r="W18" s="28">
        <v>56172</v>
      </c>
      <c r="X18" s="22">
        <v>58064</v>
      </c>
    </row>
    <row r="19" spans="1:24" ht="13.5">
      <c r="A19" s="2" t="s">
        <v>89</v>
      </c>
      <c r="B19" s="28">
        <v>26628</v>
      </c>
      <c r="C19" s="28">
        <v>26680</v>
      </c>
      <c r="D19" s="22">
        <v>25987</v>
      </c>
      <c r="E19" s="28">
        <v>24469</v>
      </c>
      <c r="F19" s="28">
        <v>16874</v>
      </c>
      <c r="G19" s="28">
        <v>16654</v>
      </c>
      <c r="H19" s="22">
        <v>16820</v>
      </c>
      <c r="I19" s="28">
        <v>16721</v>
      </c>
      <c r="J19" s="28">
        <v>16401</v>
      </c>
      <c r="K19" s="28">
        <v>16577</v>
      </c>
      <c r="L19" s="22">
        <v>16668</v>
      </c>
      <c r="M19" s="28">
        <v>16881</v>
      </c>
      <c r="N19" s="28">
        <v>17143</v>
      </c>
      <c r="O19" s="28">
        <v>17505</v>
      </c>
      <c r="P19" s="22">
        <v>17677</v>
      </c>
      <c r="Q19" s="28">
        <v>18245</v>
      </c>
      <c r="R19" s="28">
        <v>18707</v>
      </c>
      <c r="S19" s="28">
        <v>19241</v>
      </c>
      <c r="T19" s="22">
        <v>19580</v>
      </c>
      <c r="U19" s="28">
        <v>18980</v>
      </c>
      <c r="V19" s="28">
        <v>18936</v>
      </c>
      <c r="W19" s="28">
        <v>18760</v>
      </c>
      <c r="X19" s="22">
        <v>18939</v>
      </c>
    </row>
    <row r="20" spans="1:24" ht="13.5">
      <c r="A20" s="3" t="s">
        <v>252</v>
      </c>
      <c r="B20" s="28">
        <v>5453</v>
      </c>
      <c r="C20" s="28">
        <v>5789</v>
      </c>
      <c r="D20" s="22">
        <v>5899</v>
      </c>
      <c r="E20" s="28">
        <v>6306</v>
      </c>
      <c r="F20" s="28"/>
      <c r="G20" s="28"/>
      <c r="H20" s="22">
        <v>19</v>
      </c>
      <c r="I20" s="28"/>
      <c r="J20" s="28"/>
      <c r="K20" s="28"/>
      <c r="L20" s="22"/>
      <c r="M20" s="28"/>
      <c r="N20" s="28"/>
      <c r="O20" s="28"/>
      <c r="P20" s="22"/>
      <c r="Q20" s="28"/>
      <c r="R20" s="28"/>
      <c r="S20" s="28"/>
      <c r="T20" s="22"/>
      <c r="U20" s="28"/>
      <c r="V20" s="28"/>
      <c r="W20" s="28"/>
      <c r="X20" s="22"/>
    </row>
    <row r="21" spans="1:24" ht="13.5">
      <c r="A21" s="3" t="s">
        <v>72</v>
      </c>
      <c r="B21" s="28">
        <v>1759</v>
      </c>
      <c r="C21" s="28">
        <v>1706</v>
      </c>
      <c r="D21" s="22">
        <v>1666</v>
      </c>
      <c r="E21" s="28">
        <v>1150</v>
      </c>
      <c r="F21" s="28"/>
      <c r="G21" s="28"/>
      <c r="H21" s="22">
        <v>1164</v>
      </c>
      <c r="I21" s="28"/>
      <c r="J21" s="28"/>
      <c r="K21" s="28"/>
      <c r="L21" s="22">
        <v>766</v>
      </c>
      <c r="M21" s="28"/>
      <c r="N21" s="28"/>
      <c r="O21" s="28"/>
      <c r="P21" s="22">
        <v>1322</v>
      </c>
      <c r="Q21" s="28">
        <v>1467</v>
      </c>
      <c r="R21" s="28">
        <v>1622</v>
      </c>
      <c r="S21" s="28">
        <v>1754</v>
      </c>
      <c r="T21" s="22">
        <v>1889</v>
      </c>
      <c r="U21" s="28">
        <v>2003</v>
      </c>
      <c r="V21" s="28">
        <v>2072</v>
      </c>
      <c r="W21" s="28">
        <v>2195</v>
      </c>
      <c r="X21" s="22">
        <v>2237</v>
      </c>
    </row>
    <row r="22" spans="1:24" ht="13.5">
      <c r="A22" s="3" t="s">
        <v>91</v>
      </c>
      <c r="B22" s="28">
        <v>7213</v>
      </c>
      <c r="C22" s="28">
        <v>7496</v>
      </c>
      <c r="D22" s="22">
        <v>7565</v>
      </c>
      <c r="E22" s="28">
        <v>7456</v>
      </c>
      <c r="F22" s="28">
        <v>1118</v>
      </c>
      <c r="G22" s="28">
        <v>1113</v>
      </c>
      <c r="H22" s="22">
        <v>1184</v>
      </c>
      <c r="I22" s="28">
        <v>703</v>
      </c>
      <c r="J22" s="28">
        <v>525</v>
      </c>
      <c r="K22" s="28">
        <v>641</v>
      </c>
      <c r="L22" s="22">
        <v>766</v>
      </c>
      <c r="M22" s="28">
        <v>894</v>
      </c>
      <c r="N22" s="28">
        <v>1052</v>
      </c>
      <c r="O22" s="28">
        <v>1179</v>
      </c>
      <c r="P22" s="22">
        <v>1322</v>
      </c>
      <c r="Q22" s="28">
        <v>1467</v>
      </c>
      <c r="R22" s="28">
        <v>1622</v>
      </c>
      <c r="S22" s="28">
        <v>1754</v>
      </c>
      <c r="T22" s="22">
        <v>1889</v>
      </c>
      <c r="U22" s="28">
        <v>2003</v>
      </c>
      <c r="V22" s="28">
        <v>2072</v>
      </c>
      <c r="W22" s="28">
        <v>2195</v>
      </c>
      <c r="X22" s="22">
        <v>2237</v>
      </c>
    </row>
    <row r="23" spans="1:24" ht="13.5">
      <c r="A23" s="3" t="s">
        <v>72</v>
      </c>
      <c r="B23" s="28">
        <v>13269</v>
      </c>
      <c r="C23" s="28">
        <v>12335</v>
      </c>
      <c r="D23" s="22">
        <v>11649</v>
      </c>
      <c r="E23" s="28">
        <v>11337</v>
      </c>
      <c r="F23" s="28">
        <v>9927</v>
      </c>
      <c r="G23" s="28">
        <v>9870</v>
      </c>
      <c r="H23" s="22">
        <v>1685</v>
      </c>
      <c r="I23" s="28">
        <v>9568</v>
      </c>
      <c r="J23" s="28">
        <v>9338</v>
      </c>
      <c r="K23" s="28">
        <v>9363</v>
      </c>
      <c r="L23" s="22">
        <v>1476</v>
      </c>
      <c r="M23" s="28">
        <v>8734</v>
      </c>
      <c r="N23" s="28">
        <v>8410</v>
      </c>
      <c r="O23" s="28">
        <v>8716</v>
      </c>
      <c r="P23" s="22">
        <v>1470</v>
      </c>
      <c r="Q23" s="28">
        <v>8916</v>
      </c>
      <c r="R23" s="28">
        <v>8176</v>
      </c>
      <c r="S23" s="28">
        <v>8238</v>
      </c>
      <c r="T23" s="22">
        <v>914</v>
      </c>
      <c r="U23" s="28">
        <v>8175</v>
      </c>
      <c r="V23" s="28">
        <v>8498</v>
      </c>
      <c r="W23" s="28">
        <v>8958</v>
      </c>
      <c r="X23" s="22">
        <v>1377</v>
      </c>
    </row>
    <row r="24" spans="1:24" ht="13.5">
      <c r="A24" s="3" t="s">
        <v>73</v>
      </c>
      <c r="B24" s="28">
        <v>-268</v>
      </c>
      <c r="C24" s="28">
        <v>-270</v>
      </c>
      <c r="D24" s="22">
        <v>-474</v>
      </c>
      <c r="E24" s="28">
        <v>-474</v>
      </c>
      <c r="F24" s="28">
        <v>-500</v>
      </c>
      <c r="G24" s="28">
        <v>-516</v>
      </c>
      <c r="H24" s="22">
        <v>-516</v>
      </c>
      <c r="I24" s="28">
        <v>-521</v>
      </c>
      <c r="J24" s="28">
        <v>-521</v>
      </c>
      <c r="K24" s="28">
        <v>-522</v>
      </c>
      <c r="L24" s="22">
        <v>-522</v>
      </c>
      <c r="M24" s="28">
        <v>-273</v>
      </c>
      <c r="N24" s="28">
        <v>-315</v>
      </c>
      <c r="O24" s="28">
        <v>-315</v>
      </c>
      <c r="P24" s="22">
        <v>-315</v>
      </c>
      <c r="Q24" s="28">
        <v>-325</v>
      </c>
      <c r="R24" s="28">
        <v>0</v>
      </c>
      <c r="S24" s="28">
        <v>0</v>
      </c>
      <c r="T24" s="22">
        <v>0</v>
      </c>
      <c r="U24" s="28">
        <v>0</v>
      </c>
      <c r="V24" s="28">
        <v>0</v>
      </c>
      <c r="W24" s="28">
        <v>0</v>
      </c>
      <c r="X24" s="22">
        <v>0</v>
      </c>
    </row>
    <row r="25" spans="1:24" ht="13.5">
      <c r="A25" s="3" t="s">
        <v>103</v>
      </c>
      <c r="B25" s="28">
        <v>13001</v>
      </c>
      <c r="C25" s="28">
        <v>12065</v>
      </c>
      <c r="D25" s="22">
        <v>11175</v>
      </c>
      <c r="E25" s="28">
        <v>10862</v>
      </c>
      <c r="F25" s="28">
        <v>9426</v>
      </c>
      <c r="G25" s="28">
        <v>9353</v>
      </c>
      <c r="H25" s="22">
        <v>9524</v>
      </c>
      <c r="I25" s="28">
        <v>9046</v>
      </c>
      <c r="J25" s="28">
        <v>8816</v>
      </c>
      <c r="K25" s="28">
        <v>8840</v>
      </c>
      <c r="L25" s="22">
        <v>8641</v>
      </c>
      <c r="M25" s="28">
        <v>8460</v>
      </c>
      <c r="N25" s="28">
        <v>8095</v>
      </c>
      <c r="O25" s="28">
        <v>8401</v>
      </c>
      <c r="P25" s="22">
        <v>8801</v>
      </c>
      <c r="Q25" s="28">
        <v>8591</v>
      </c>
      <c r="R25" s="28">
        <v>8176</v>
      </c>
      <c r="S25" s="28">
        <v>8238</v>
      </c>
      <c r="T25" s="22">
        <v>7487</v>
      </c>
      <c r="U25" s="28">
        <v>8174</v>
      </c>
      <c r="V25" s="28">
        <v>8498</v>
      </c>
      <c r="W25" s="28">
        <v>8957</v>
      </c>
      <c r="X25" s="22">
        <v>8836</v>
      </c>
    </row>
    <row r="26" spans="1:24" ht="13.5">
      <c r="A26" s="2" t="s">
        <v>104</v>
      </c>
      <c r="B26" s="28">
        <v>46843</v>
      </c>
      <c r="C26" s="28">
        <v>46242</v>
      </c>
      <c r="D26" s="22">
        <v>44728</v>
      </c>
      <c r="E26" s="28">
        <v>42788</v>
      </c>
      <c r="F26" s="28">
        <v>27420</v>
      </c>
      <c r="G26" s="28">
        <v>27121</v>
      </c>
      <c r="H26" s="22">
        <v>27529</v>
      </c>
      <c r="I26" s="28">
        <v>26471</v>
      </c>
      <c r="J26" s="28">
        <v>25743</v>
      </c>
      <c r="K26" s="28">
        <v>26059</v>
      </c>
      <c r="L26" s="22">
        <v>26076</v>
      </c>
      <c r="M26" s="28">
        <v>26236</v>
      </c>
      <c r="N26" s="28">
        <v>26291</v>
      </c>
      <c r="O26" s="28">
        <v>27085</v>
      </c>
      <c r="P26" s="22">
        <v>27800</v>
      </c>
      <c r="Q26" s="28">
        <v>28304</v>
      </c>
      <c r="R26" s="28">
        <v>28506</v>
      </c>
      <c r="S26" s="28">
        <v>29233</v>
      </c>
      <c r="T26" s="22">
        <v>28957</v>
      </c>
      <c r="U26" s="28">
        <v>29158</v>
      </c>
      <c r="V26" s="28">
        <v>29507</v>
      </c>
      <c r="W26" s="28">
        <v>29914</v>
      </c>
      <c r="X26" s="22">
        <v>30014</v>
      </c>
    </row>
    <row r="27" spans="1:24" ht="14.25" thickBot="1">
      <c r="A27" s="5" t="s">
        <v>105</v>
      </c>
      <c r="B27" s="29">
        <v>124546</v>
      </c>
      <c r="C27" s="29">
        <v>122166</v>
      </c>
      <c r="D27" s="23">
        <v>119301</v>
      </c>
      <c r="E27" s="29">
        <v>110129</v>
      </c>
      <c r="F27" s="29">
        <v>103280</v>
      </c>
      <c r="G27" s="29">
        <v>100796</v>
      </c>
      <c r="H27" s="23">
        <v>102997</v>
      </c>
      <c r="I27" s="29">
        <v>96918</v>
      </c>
      <c r="J27" s="29">
        <v>94859</v>
      </c>
      <c r="K27" s="29">
        <v>93442</v>
      </c>
      <c r="L27" s="23">
        <v>94638</v>
      </c>
      <c r="M27" s="29">
        <v>91623</v>
      </c>
      <c r="N27" s="29">
        <v>89969</v>
      </c>
      <c r="O27" s="29">
        <v>88213</v>
      </c>
      <c r="P27" s="23">
        <v>89521</v>
      </c>
      <c r="Q27" s="29">
        <v>85980</v>
      </c>
      <c r="R27" s="29">
        <v>85205</v>
      </c>
      <c r="S27" s="29">
        <v>84137</v>
      </c>
      <c r="T27" s="23">
        <v>84330</v>
      </c>
      <c r="U27" s="29">
        <v>88216</v>
      </c>
      <c r="V27" s="29">
        <v>87494</v>
      </c>
      <c r="W27" s="29">
        <v>86087</v>
      </c>
      <c r="X27" s="23">
        <v>88078</v>
      </c>
    </row>
    <row r="28" spans="1:24" ht="14.25" thickTop="1">
      <c r="A28" s="2" t="s">
        <v>253</v>
      </c>
      <c r="B28" s="28">
        <v>21427</v>
      </c>
      <c r="C28" s="28">
        <v>19917</v>
      </c>
      <c r="D28" s="22">
        <v>22074</v>
      </c>
      <c r="E28" s="28">
        <v>20012</v>
      </c>
      <c r="F28" s="28">
        <v>17595</v>
      </c>
      <c r="G28" s="28">
        <v>17228</v>
      </c>
      <c r="H28" s="22">
        <v>18237</v>
      </c>
      <c r="I28" s="28">
        <v>16958</v>
      </c>
      <c r="J28" s="28">
        <v>14134</v>
      </c>
      <c r="K28" s="28">
        <v>14380</v>
      </c>
      <c r="L28" s="22">
        <v>14657</v>
      </c>
      <c r="M28" s="28">
        <v>15067</v>
      </c>
      <c r="N28" s="28">
        <v>13201</v>
      </c>
      <c r="O28" s="28">
        <v>12643</v>
      </c>
      <c r="P28" s="22">
        <v>12635</v>
      </c>
      <c r="Q28" s="28">
        <v>13440</v>
      </c>
      <c r="R28" s="28">
        <v>12092</v>
      </c>
      <c r="S28" s="28">
        <v>11443</v>
      </c>
      <c r="T28" s="22">
        <v>12468</v>
      </c>
      <c r="U28" s="28">
        <v>16653</v>
      </c>
      <c r="V28" s="28">
        <v>13600</v>
      </c>
      <c r="W28" s="28">
        <v>13332</v>
      </c>
      <c r="X28" s="22">
        <v>14576</v>
      </c>
    </row>
    <row r="29" spans="1:24" ht="13.5">
      <c r="A29" s="2" t="s">
        <v>254</v>
      </c>
      <c r="B29" s="28">
        <v>1153</v>
      </c>
      <c r="C29" s="28">
        <v>1054</v>
      </c>
      <c r="D29" s="22">
        <v>858</v>
      </c>
      <c r="E29" s="28">
        <v>653</v>
      </c>
      <c r="F29" s="28">
        <v>164</v>
      </c>
      <c r="G29" s="28">
        <v>135</v>
      </c>
      <c r="H29" s="22">
        <v>274</v>
      </c>
      <c r="I29" s="28">
        <v>302</v>
      </c>
      <c r="J29" s="28">
        <v>296</v>
      </c>
      <c r="K29" s="28">
        <v>278</v>
      </c>
      <c r="L29" s="22">
        <v>329</v>
      </c>
      <c r="M29" s="28">
        <v>365</v>
      </c>
      <c r="N29" s="28">
        <v>378</v>
      </c>
      <c r="O29" s="28">
        <v>493</v>
      </c>
      <c r="P29" s="22">
        <v>507</v>
      </c>
      <c r="Q29" s="28">
        <v>505</v>
      </c>
      <c r="R29" s="28">
        <v>593</v>
      </c>
      <c r="S29" s="28">
        <v>520</v>
      </c>
      <c r="T29" s="22">
        <v>492</v>
      </c>
      <c r="U29" s="28">
        <v>635</v>
      </c>
      <c r="V29" s="28">
        <v>526</v>
      </c>
      <c r="W29" s="28">
        <v>564</v>
      </c>
      <c r="X29" s="22">
        <v>399</v>
      </c>
    </row>
    <row r="30" spans="1:24" ht="13.5">
      <c r="A30" s="2" t="s">
        <v>111</v>
      </c>
      <c r="B30" s="28">
        <v>1036</v>
      </c>
      <c r="C30" s="28">
        <v>2265</v>
      </c>
      <c r="D30" s="22">
        <v>2907</v>
      </c>
      <c r="E30" s="28">
        <v>1068</v>
      </c>
      <c r="F30" s="28">
        <v>1807</v>
      </c>
      <c r="G30" s="28">
        <v>793</v>
      </c>
      <c r="H30" s="22">
        <v>2388</v>
      </c>
      <c r="I30" s="28">
        <v>610</v>
      </c>
      <c r="J30" s="28">
        <v>1604</v>
      </c>
      <c r="K30" s="28">
        <v>788</v>
      </c>
      <c r="L30" s="22">
        <v>2079</v>
      </c>
      <c r="M30" s="28">
        <v>587</v>
      </c>
      <c r="N30" s="28">
        <v>1448</v>
      </c>
      <c r="O30" s="28">
        <v>709</v>
      </c>
      <c r="P30" s="22">
        <v>2257</v>
      </c>
      <c r="Q30" s="28">
        <v>972</v>
      </c>
      <c r="R30" s="28">
        <v>1427</v>
      </c>
      <c r="S30" s="28">
        <v>677</v>
      </c>
      <c r="T30" s="22">
        <v>236</v>
      </c>
      <c r="U30" s="28">
        <v>50</v>
      </c>
      <c r="V30" s="28">
        <v>1414</v>
      </c>
      <c r="W30" s="28">
        <v>728</v>
      </c>
      <c r="X30" s="22">
        <v>1836</v>
      </c>
    </row>
    <row r="31" spans="1:24" ht="13.5">
      <c r="A31" s="2" t="s">
        <v>115</v>
      </c>
      <c r="B31" s="28">
        <v>824</v>
      </c>
      <c r="C31" s="28">
        <v>1342</v>
      </c>
      <c r="D31" s="22">
        <v>1524</v>
      </c>
      <c r="E31" s="28">
        <v>806</v>
      </c>
      <c r="F31" s="28">
        <v>1273</v>
      </c>
      <c r="G31" s="28">
        <v>1853</v>
      </c>
      <c r="H31" s="22">
        <v>1307</v>
      </c>
      <c r="I31" s="28">
        <v>655</v>
      </c>
      <c r="J31" s="28">
        <v>1196</v>
      </c>
      <c r="K31" s="28">
        <v>1772</v>
      </c>
      <c r="L31" s="22">
        <v>1272</v>
      </c>
      <c r="M31" s="28">
        <v>602</v>
      </c>
      <c r="N31" s="28">
        <v>1083</v>
      </c>
      <c r="O31" s="28">
        <v>1620</v>
      </c>
      <c r="P31" s="22">
        <v>1124</v>
      </c>
      <c r="Q31" s="28">
        <v>565</v>
      </c>
      <c r="R31" s="28">
        <v>1069</v>
      </c>
      <c r="S31" s="28">
        <v>1638</v>
      </c>
      <c r="T31" s="22">
        <v>1218</v>
      </c>
      <c r="U31" s="28">
        <v>600</v>
      </c>
      <c r="V31" s="28">
        <v>1081</v>
      </c>
      <c r="W31" s="28">
        <v>1676</v>
      </c>
      <c r="X31" s="22">
        <v>1217</v>
      </c>
    </row>
    <row r="32" spans="1:24" ht="13.5">
      <c r="A32" s="2" t="s">
        <v>72</v>
      </c>
      <c r="B32" s="28">
        <v>4858</v>
      </c>
      <c r="C32" s="28">
        <v>4143</v>
      </c>
      <c r="D32" s="22">
        <v>4515</v>
      </c>
      <c r="E32" s="28">
        <v>4475</v>
      </c>
      <c r="F32" s="28">
        <v>2875</v>
      </c>
      <c r="G32" s="28">
        <v>2815</v>
      </c>
      <c r="H32" s="22">
        <v>2819</v>
      </c>
      <c r="I32" s="28">
        <v>2977</v>
      </c>
      <c r="J32" s="28">
        <v>2337</v>
      </c>
      <c r="K32" s="28">
        <v>2384</v>
      </c>
      <c r="L32" s="22">
        <v>2206</v>
      </c>
      <c r="M32" s="28">
        <v>2602</v>
      </c>
      <c r="N32" s="28">
        <v>2107</v>
      </c>
      <c r="O32" s="28">
        <v>2148</v>
      </c>
      <c r="P32" s="22">
        <v>1773</v>
      </c>
      <c r="Q32" s="28">
        <v>2101</v>
      </c>
      <c r="R32" s="28">
        <v>1750</v>
      </c>
      <c r="S32" s="28">
        <v>2816</v>
      </c>
      <c r="T32" s="22">
        <v>2301</v>
      </c>
      <c r="U32" s="28">
        <v>4243</v>
      </c>
      <c r="V32" s="28">
        <v>2289</v>
      </c>
      <c r="W32" s="28">
        <v>2212</v>
      </c>
      <c r="X32" s="22">
        <v>2319</v>
      </c>
    </row>
    <row r="33" spans="1:24" ht="13.5">
      <c r="A33" s="2" t="s">
        <v>117</v>
      </c>
      <c r="B33" s="28">
        <v>29300</v>
      </c>
      <c r="C33" s="28">
        <v>28724</v>
      </c>
      <c r="D33" s="22">
        <v>31880</v>
      </c>
      <c r="E33" s="28">
        <v>27017</v>
      </c>
      <c r="F33" s="28">
        <v>23716</v>
      </c>
      <c r="G33" s="28">
        <v>22826</v>
      </c>
      <c r="H33" s="22">
        <v>25177</v>
      </c>
      <c r="I33" s="28">
        <v>21504</v>
      </c>
      <c r="J33" s="28">
        <v>19569</v>
      </c>
      <c r="K33" s="28">
        <v>19603</v>
      </c>
      <c r="L33" s="22">
        <v>20779</v>
      </c>
      <c r="M33" s="28">
        <v>19225</v>
      </c>
      <c r="N33" s="28">
        <v>18220</v>
      </c>
      <c r="O33" s="28">
        <v>17614</v>
      </c>
      <c r="P33" s="22">
        <v>18562</v>
      </c>
      <c r="Q33" s="28">
        <v>17585</v>
      </c>
      <c r="R33" s="28">
        <v>16934</v>
      </c>
      <c r="S33" s="28">
        <v>17096</v>
      </c>
      <c r="T33" s="22">
        <v>17824</v>
      </c>
      <c r="U33" s="28">
        <v>22183</v>
      </c>
      <c r="V33" s="28">
        <v>18912</v>
      </c>
      <c r="W33" s="28">
        <v>18514</v>
      </c>
      <c r="X33" s="22">
        <v>20488</v>
      </c>
    </row>
    <row r="34" spans="1:24" ht="13.5">
      <c r="A34" s="2" t="s">
        <v>118</v>
      </c>
      <c r="B34" s="28">
        <v>1213</v>
      </c>
      <c r="C34" s="28">
        <v>892</v>
      </c>
      <c r="D34" s="22">
        <v>422</v>
      </c>
      <c r="E34" s="28">
        <v>546</v>
      </c>
      <c r="F34" s="28">
        <v>401</v>
      </c>
      <c r="G34" s="28">
        <v>590</v>
      </c>
      <c r="H34" s="22">
        <v>473</v>
      </c>
      <c r="I34" s="28">
        <v>590</v>
      </c>
      <c r="J34" s="28">
        <v>590</v>
      </c>
      <c r="K34" s="28">
        <v>709</v>
      </c>
      <c r="L34" s="22">
        <v>709</v>
      </c>
      <c r="M34" s="28">
        <v>819</v>
      </c>
      <c r="N34" s="28">
        <v>819</v>
      </c>
      <c r="O34" s="28">
        <v>933</v>
      </c>
      <c r="P34" s="22">
        <v>933</v>
      </c>
      <c r="Q34" s="28"/>
      <c r="R34" s="28"/>
      <c r="S34" s="28"/>
      <c r="T34" s="22"/>
      <c r="U34" s="28"/>
      <c r="V34" s="28"/>
      <c r="W34" s="28"/>
      <c r="X34" s="22"/>
    </row>
    <row r="35" spans="1:24" ht="13.5">
      <c r="A35" s="2" t="s">
        <v>120</v>
      </c>
      <c r="B35" s="28">
        <v>552</v>
      </c>
      <c r="C35" s="28">
        <v>519</v>
      </c>
      <c r="D35" s="22">
        <v>403</v>
      </c>
      <c r="E35" s="28">
        <v>403</v>
      </c>
      <c r="F35" s="28">
        <v>191</v>
      </c>
      <c r="G35" s="28">
        <v>189</v>
      </c>
      <c r="H35" s="22">
        <v>239</v>
      </c>
      <c r="I35" s="28">
        <v>258</v>
      </c>
      <c r="J35" s="28">
        <v>269</v>
      </c>
      <c r="K35" s="28">
        <v>272</v>
      </c>
      <c r="L35" s="22">
        <v>286</v>
      </c>
      <c r="M35" s="28">
        <v>305</v>
      </c>
      <c r="N35" s="28">
        <v>336</v>
      </c>
      <c r="O35" s="28">
        <v>345</v>
      </c>
      <c r="P35" s="22">
        <v>337</v>
      </c>
      <c r="Q35" s="28">
        <v>339</v>
      </c>
      <c r="R35" s="28">
        <v>318</v>
      </c>
      <c r="S35" s="28">
        <v>318</v>
      </c>
      <c r="T35" s="22">
        <v>287</v>
      </c>
      <c r="U35" s="28">
        <v>310</v>
      </c>
      <c r="V35" s="28">
        <v>293</v>
      </c>
      <c r="W35" s="28">
        <v>281</v>
      </c>
      <c r="X35" s="22">
        <v>283</v>
      </c>
    </row>
    <row r="36" spans="1:24" ht="13.5">
      <c r="A36" s="2" t="s">
        <v>72</v>
      </c>
      <c r="B36" s="28">
        <v>2408</v>
      </c>
      <c r="C36" s="28">
        <v>2111</v>
      </c>
      <c r="D36" s="22">
        <v>1588</v>
      </c>
      <c r="E36" s="28">
        <v>984</v>
      </c>
      <c r="F36" s="28">
        <v>826</v>
      </c>
      <c r="G36" s="28">
        <v>893</v>
      </c>
      <c r="H36" s="22">
        <v>908</v>
      </c>
      <c r="I36" s="28">
        <v>769</v>
      </c>
      <c r="J36" s="28">
        <v>732</v>
      </c>
      <c r="K36" s="28">
        <v>727</v>
      </c>
      <c r="L36" s="22">
        <v>732</v>
      </c>
      <c r="M36" s="28">
        <v>748</v>
      </c>
      <c r="N36" s="28">
        <v>752</v>
      </c>
      <c r="O36" s="28">
        <v>901</v>
      </c>
      <c r="P36" s="22">
        <v>792</v>
      </c>
      <c r="Q36" s="28">
        <v>814</v>
      </c>
      <c r="R36" s="28">
        <v>745</v>
      </c>
      <c r="S36" s="28">
        <v>733</v>
      </c>
      <c r="T36" s="22">
        <v>510</v>
      </c>
      <c r="U36" s="28">
        <v>518</v>
      </c>
      <c r="V36" s="28">
        <v>491</v>
      </c>
      <c r="W36" s="28">
        <v>509</v>
      </c>
      <c r="X36" s="22">
        <v>544</v>
      </c>
    </row>
    <row r="37" spans="1:24" ht="13.5">
      <c r="A37" s="2" t="s">
        <v>123</v>
      </c>
      <c r="B37" s="28">
        <v>4174</v>
      </c>
      <c r="C37" s="28">
        <v>3523</v>
      </c>
      <c r="D37" s="22">
        <v>2415</v>
      </c>
      <c r="E37" s="28">
        <v>1934</v>
      </c>
      <c r="F37" s="28">
        <v>1419</v>
      </c>
      <c r="G37" s="28">
        <v>1673</v>
      </c>
      <c r="H37" s="22">
        <v>1628</v>
      </c>
      <c r="I37" s="28">
        <v>1618</v>
      </c>
      <c r="J37" s="28">
        <v>1592</v>
      </c>
      <c r="K37" s="28">
        <v>1709</v>
      </c>
      <c r="L37" s="22">
        <v>1734</v>
      </c>
      <c r="M37" s="28">
        <v>1874</v>
      </c>
      <c r="N37" s="28">
        <v>1908</v>
      </c>
      <c r="O37" s="28">
        <v>2180</v>
      </c>
      <c r="P37" s="22">
        <v>2070</v>
      </c>
      <c r="Q37" s="28">
        <v>1153</v>
      </c>
      <c r="R37" s="28">
        <v>1064</v>
      </c>
      <c r="S37" s="28">
        <v>1051</v>
      </c>
      <c r="T37" s="22">
        <v>1027</v>
      </c>
      <c r="U37" s="28">
        <v>829</v>
      </c>
      <c r="V37" s="28">
        <v>785</v>
      </c>
      <c r="W37" s="28">
        <v>795</v>
      </c>
      <c r="X37" s="22">
        <v>845</v>
      </c>
    </row>
    <row r="38" spans="1:24" ht="14.25" thickBot="1">
      <c r="A38" s="5" t="s">
        <v>124</v>
      </c>
      <c r="B38" s="29">
        <v>33474</v>
      </c>
      <c r="C38" s="29">
        <v>32248</v>
      </c>
      <c r="D38" s="23">
        <v>34295</v>
      </c>
      <c r="E38" s="29">
        <v>28952</v>
      </c>
      <c r="F38" s="29">
        <v>25136</v>
      </c>
      <c r="G38" s="29">
        <v>24499</v>
      </c>
      <c r="H38" s="23">
        <v>26805</v>
      </c>
      <c r="I38" s="29">
        <v>23123</v>
      </c>
      <c r="J38" s="29">
        <v>21161</v>
      </c>
      <c r="K38" s="29">
        <v>21313</v>
      </c>
      <c r="L38" s="23">
        <v>22514</v>
      </c>
      <c r="M38" s="29">
        <v>21099</v>
      </c>
      <c r="N38" s="29">
        <v>20128</v>
      </c>
      <c r="O38" s="29">
        <v>19795</v>
      </c>
      <c r="P38" s="23">
        <v>20632</v>
      </c>
      <c r="Q38" s="29">
        <v>18739</v>
      </c>
      <c r="R38" s="29">
        <v>17999</v>
      </c>
      <c r="S38" s="29">
        <v>18148</v>
      </c>
      <c r="T38" s="23">
        <v>18852</v>
      </c>
      <c r="U38" s="29">
        <v>23012</v>
      </c>
      <c r="V38" s="29">
        <v>19698</v>
      </c>
      <c r="W38" s="29">
        <v>19310</v>
      </c>
      <c r="X38" s="23">
        <v>21333</v>
      </c>
    </row>
    <row r="39" spans="1:24" ht="14.25" thickTop="1">
      <c r="A39" s="2" t="s">
        <v>125</v>
      </c>
      <c r="B39" s="28">
        <v>9891</v>
      </c>
      <c r="C39" s="28">
        <v>9891</v>
      </c>
      <c r="D39" s="22">
        <v>9891</v>
      </c>
      <c r="E39" s="28">
        <v>9891</v>
      </c>
      <c r="F39" s="28">
        <v>9891</v>
      </c>
      <c r="G39" s="28">
        <v>9891</v>
      </c>
      <c r="H39" s="22">
        <v>9891</v>
      </c>
      <c r="I39" s="28">
        <v>9891</v>
      </c>
      <c r="J39" s="28">
        <v>9891</v>
      </c>
      <c r="K39" s="28">
        <v>9891</v>
      </c>
      <c r="L39" s="22">
        <v>9891</v>
      </c>
      <c r="M39" s="28">
        <v>9891</v>
      </c>
      <c r="N39" s="28">
        <v>9891</v>
      </c>
      <c r="O39" s="28">
        <v>9891</v>
      </c>
      <c r="P39" s="22">
        <v>9891</v>
      </c>
      <c r="Q39" s="28">
        <v>9891</v>
      </c>
      <c r="R39" s="28">
        <v>9891</v>
      </c>
      <c r="S39" s="28">
        <v>9891</v>
      </c>
      <c r="T39" s="22">
        <v>9891</v>
      </c>
      <c r="U39" s="28">
        <v>9891</v>
      </c>
      <c r="V39" s="28">
        <v>9891</v>
      </c>
      <c r="W39" s="28">
        <v>9891</v>
      </c>
      <c r="X39" s="22">
        <v>9891</v>
      </c>
    </row>
    <row r="40" spans="1:24" ht="13.5">
      <c r="A40" s="2" t="s">
        <v>128</v>
      </c>
      <c r="B40" s="28">
        <v>13269</v>
      </c>
      <c r="C40" s="28">
        <v>13269</v>
      </c>
      <c r="D40" s="22">
        <v>13269</v>
      </c>
      <c r="E40" s="28">
        <v>13269</v>
      </c>
      <c r="F40" s="28">
        <v>13269</v>
      </c>
      <c r="G40" s="28">
        <v>13269</v>
      </c>
      <c r="H40" s="22">
        <v>13269</v>
      </c>
      <c r="I40" s="28">
        <v>13269</v>
      </c>
      <c r="J40" s="28">
        <v>13780</v>
      </c>
      <c r="K40" s="28">
        <v>13780</v>
      </c>
      <c r="L40" s="22">
        <v>13780</v>
      </c>
      <c r="M40" s="28">
        <v>13780</v>
      </c>
      <c r="N40" s="28">
        <v>13780</v>
      </c>
      <c r="O40" s="28">
        <v>13781</v>
      </c>
      <c r="P40" s="22">
        <v>13781</v>
      </c>
      <c r="Q40" s="28">
        <v>13745</v>
      </c>
      <c r="R40" s="28">
        <v>13745</v>
      </c>
      <c r="S40" s="28">
        <v>13745</v>
      </c>
      <c r="T40" s="22">
        <v>13745</v>
      </c>
      <c r="U40" s="28">
        <v>13745</v>
      </c>
      <c r="V40" s="28">
        <v>13745</v>
      </c>
      <c r="W40" s="28">
        <v>13744</v>
      </c>
      <c r="X40" s="22">
        <v>13744</v>
      </c>
    </row>
    <row r="41" spans="1:24" ht="13.5">
      <c r="A41" s="2" t="s">
        <v>133</v>
      </c>
      <c r="B41" s="28">
        <v>63468</v>
      </c>
      <c r="C41" s="28">
        <v>62429</v>
      </c>
      <c r="D41" s="22">
        <v>60023</v>
      </c>
      <c r="E41" s="28">
        <v>57874</v>
      </c>
      <c r="F41" s="28">
        <v>56613</v>
      </c>
      <c r="G41" s="28">
        <v>54796</v>
      </c>
      <c r="H41" s="22">
        <v>54608</v>
      </c>
      <c r="I41" s="28">
        <v>52982</v>
      </c>
      <c r="J41" s="28">
        <v>53948</v>
      </c>
      <c r="K41" s="28">
        <v>52384</v>
      </c>
      <c r="L41" s="22">
        <v>52325</v>
      </c>
      <c r="M41" s="28">
        <v>50768</v>
      </c>
      <c r="N41" s="28">
        <v>50230</v>
      </c>
      <c r="O41" s="28">
        <v>48697</v>
      </c>
      <c r="P41" s="22">
        <v>48852</v>
      </c>
      <c r="Q41" s="28">
        <v>47434</v>
      </c>
      <c r="R41" s="28">
        <v>47338</v>
      </c>
      <c r="S41" s="28">
        <v>45940</v>
      </c>
      <c r="T41" s="22">
        <v>46197</v>
      </c>
      <c r="U41" s="28">
        <v>45487</v>
      </c>
      <c r="V41" s="28">
        <v>45690</v>
      </c>
      <c r="W41" s="28">
        <v>44449</v>
      </c>
      <c r="X41" s="22">
        <v>44603</v>
      </c>
    </row>
    <row r="42" spans="1:24" ht="13.5">
      <c r="A42" s="2" t="s">
        <v>134</v>
      </c>
      <c r="B42" s="28">
        <v>-2375</v>
      </c>
      <c r="C42" s="28">
        <v>-2384</v>
      </c>
      <c r="D42" s="22">
        <v>-2437</v>
      </c>
      <c r="E42" s="28">
        <v>-2492</v>
      </c>
      <c r="F42" s="28">
        <v>-2506</v>
      </c>
      <c r="G42" s="28">
        <v>-2571</v>
      </c>
      <c r="H42" s="22">
        <v>-2588</v>
      </c>
      <c r="I42" s="28">
        <v>-2660</v>
      </c>
      <c r="J42" s="28">
        <v>-4675</v>
      </c>
      <c r="K42" s="28">
        <v>-4745</v>
      </c>
      <c r="L42" s="22">
        <v>-4763</v>
      </c>
      <c r="M42" s="28">
        <v>-4835</v>
      </c>
      <c r="N42" s="28">
        <v>-4855</v>
      </c>
      <c r="O42" s="28">
        <v>-4940</v>
      </c>
      <c r="P42" s="22">
        <v>-4958</v>
      </c>
      <c r="Q42" s="28">
        <v>-4924</v>
      </c>
      <c r="R42" s="28">
        <v>-4924</v>
      </c>
      <c r="S42" s="28">
        <v>-4926</v>
      </c>
      <c r="T42" s="22">
        <v>-4925</v>
      </c>
      <c r="U42" s="28">
        <v>-4925</v>
      </c>
      <c r="V42" s="28">
        <v>-2924</v>
      </c>
      <c r="W42" s="28">
        <v>-2924</v>
      </c>
      <c r="X42" s="22">
        <v>-2923</v>
      </c>
    </row>
    <row r="43" spans="1:24" ht="13.5">
      <c r="A43" s="2" t="s">
        <v>135</v>
      </c>
      <c r="B43" s="28">
        <v>84254</v>
      </c>
      <c r="C43" s="28">
        <v>83205</v>
      </c>
      <c r="D43" s="22">
        <v>80746</v>
      </c>
      <c r="E43" s="28">
        <v>78542</v>
      </c>
      <c r="F43" s="28">
        <v>77268</v>
      </c>
      <c r="G43" s="28">
        <v>75386</v>
      </c>
      <c r="H43" s="22">
        <v>75181</v>
      </c>
      <c r="I43" s="28">
        <v>73483</v>
      </c>
      <c r="J43" s="28">
        <v>72946</v>
      </c>
      <c r="K43" s="28">
        <v>71311</v>
      </c>
      <c r="L43" s="22">
        <v>71234</v>
      </c>
      <c r="M43" s="28">
        <v>69605</v>
      </c>
      <c r="N43" s="28">
        <v>69047</v>
      </c>
      <c r="O43" s="28">
        <v>67429</v>
      </c>
      <c r="P43" s="22">
        <v>67566</v>
      </c>
      <c r="Q43" s="28">
        <v>66146</v>
      </c>
      <c r="R43" s="28">
        <v>66051</v>
      </c>
      <c r="S43" s="28">
        <v>64651</v>
      </c>
      <c r="T43" s="22">
        <v>64908</v>
      </c>
      <c r="U43" s="28">
        <v>64199</v>
      </c>
      <c r="V43" s="28">
        <v>66403</v>
      </c>
      <c r="W43" s="28">
        <v>65161</v>
      </c>
      <c r="X43" s="22">
        <v>65316</v>
      </c>
    </row>
    <row r="44" spans="1:24" ht="13.5">
      <c r="A44" s="2" t="s">
        <v>136</v>
      </c>
      <c r="B44" s="28">
        <v>2507</v>
      </c>
      <c r="C44" s="28">
        <v>2030</v>
      </c>
      <c r="D44" s="22">
        <v>1420</v>
      </c>
      <c r="E44" s="28">
        <v>606</v>
      </c>
      <c r="F44" s="28">
        <v>420</v>
      </c>
      <c r="G44" s="28">
        <v>498</v>
      </c>
      <c r="H44" s="22">
        <v>644</v>
      </c>
      <c r="I44" s="28">
        <v>167</v>
      </c>
      <c r="J44" s="28">
        <v>404</v>
      </c>
      <c r="K44" s="28">
        <v>451</v>
      </c>
      <c r="L44" s="22">
        <v>548</v>
      </c>
      <c r="M44" s="28">
        <v>574</v>
      </c>
      <c r="N44" s="28">
        <v>381</v>
      </c>
      <c r="O44" s="28">
        <v>496</v>
      </c>
      <c r="P44" s="22">
        <v>846</v>
      </c>
      <c r="Q44" s="28">
        <v>668</v>
      </c>
      <c r="R44" s="28">
        <v>634</v>
      </c>
      <c r="S44" s="28">
        <v>804</v>
      </c>
      <c r="T44" s="22">
        <v>200</v>
      </c>
      <c r="U44" s="28">
        <v>358</v>
      </c>
      <c r="V44" s="28">
        <v>690</v>
      </c>
      <c r="W44" s="28">
        <v>1071</v>
      </c>
      <c r="X44" s="22">
        <v>826</v>
      </c>
    </row>
    <row r="45" spans="1:24" ht="13.5">
      <c r="A45" s="2" t="s">
        <v>137</v>
      </c>
      <c r="B45" s="28">
        <v>-14</v>
      </c>
      <c r="C45" s="28">
        <v>-7</v>
      </c>
      <c r="D45" s="22">
        <v>-4</v>
      </c>
      <c r="E45" s="28">
        <v>9</v>
      </c>
      <c r="F45" s="28">
        <v>-4</v>
      </c>
      <c r="G45" s="28">
        <v>-6</v>
      </c>
      <c r="H45" s="22">
        <v>-3</v>
      </c>
      <c r="I45" s="28">
        <v>-5</v>
      </c>
      <c r="J45" s="28">
        <v>-4</v>
      </c>
      <c r="K45" s="28">
        <v>-1</v>
      </c>
      <c r="L45" s="22">
        <v>11</v>
      </c>
      <c r="M45" s="28">
        <v>-17</v>
      </c>
      <c r="N45" s="28">
        <v>-17</v>
      </c>
      <c r="O45" s="28">
        <v>-15</v>
      </c>
      <c r="P45" s="22">
        <v>-5</v>
      </c>
      <c r="Q45" s="28">
        <v>0</v>
      </c>
      <c r="R45" s="28">
        <v>-1</v>
      </c>
      <c r="S45" s="28">
        <v>-3</v>
      </c>
      <c r="T45" s="22">
        <v>-10</v>
      </c>
      <c r="U45" s="28">
        <v>-20</v>
      </c>
      <c r="V45" s="28">
        <v>5</v>
      </c>
      <c r="W45" s="28">
        <v>-4</v>
      </c>
      <c r="X45" s="22">
        <v>-12</v>
      </c>
    </row>
    <row r="46" spans="1:24" ht="13.5">
      <c r="A46" s="2" t="s">
        <v>255</v>
      </c>
      <c r="B46" s="28">
        <v>1351</v>
      </c>
      <c r="C46" s="28">
        <v>1439</v>
      </c>
      <c r="D46" s="22">
        <v>-311</v>
      </c>
      <c r="E46" s="28">
        <v>-452</v>
      </c>
      <c r="F46" s="28">
        <v>-530</v>
      </c>
      <c r="G46" s="28">
        <v>-547</v>
      </c>
      <c r="H46" s="22">
        <v>-443</v>
      </c>
      <c r="I46" s="28">
        <v>-607</v>
      </c>
      <c r="J46" s="28">
        <v>-332</v>
      </c>
      <c r="K46" s="28">
        <v>-301</v>
      </c>
      <c r="L46" s="22">
        <v>-335</v>
      </c>
      <c r="M46" s="28">
        <v>-305</v>
      </c>
      <c r="N46" s="28">
        <v>-246</v>
      </c>
      <c r="O46" s="28">
        <v>-185</v>
      </c>
      <c r="P46" s="22">
        <v>-196</v>
      </c>
      <c r="Q46" s="28">
        <v>-226</v>
      </c>
      <c r="R46" s="28">
        <v>-147</v>
      </c>
      <c r="S46" s="28">
        <v>-119</v>
      </c>
      <c r="T46" s="22">
        <v>-216</v>
      </c>
      <c r="U46" s="28">
        <v>-32</v>
      </c>
      <c r="V46" s="28">
        <v>-21</v>
      </c>
      <c r="W46" s="28">
        <v>-112</v>
      </c>
      <c r="X46" s="22">
        <v>-8</v>
      </c>
    </row>
    <row r="47" spans="1:24" ht="13.5">
      <c r="A47" s="2" t="s">
        <v>138</v>
      </c>
      <c r="B47" s="28">
        <v>3845</v>
      </c>
      <c r="C47" s="28">
        <v>3462</v>
      </c>
      <c r="D47" s="22">
        <v>1103</v>
      </c>
      <c r="E47" s="28">
        <v>163</v>
      </c>
      <c r="F47" s="28">
        <v>-114</v>
      </c>
      <c r="G47" s="28">
        <v>-54</v>
      </c>
      <c r="H47" s="22">
        <v>198</v>
      </c>
      <c r="I47" s="28">
        <v>-445</v>
      </c>
      <c r="J47" s="28">
        <v>67</v>
      </c>
      <c r="K47" s="28">
        <v>148</v>
      </c>
      <c r="L47" s="22">
        <v>224</v>
      </c>
      <c r="M47" s="28">
        <v>251</v>
      </c>
      <c r="N47" s="28">
        <v>117</v>
      </c>
      <c r="O47" s="28">
        <v>295</v>
      </c>
      <c r="P47" s="22">
        <v>644</v>
      </c>
      <c r="Q47" s="28">
        <v>442</v>
      </c>
      <c r="R47" s="28">
        <v>484</v>
      </c>
      <c r="S47" s="28">
        <v>680</v>
      </c>
      <c r="T47" s="22">
        <v>-26</v>
      </c>
      <c r="U47" s="28">
        <v>306</v>
      </c>
      <c r="V47" s="28">
        <v>674</v>
      </c>
      <c r="W47" s="28">
        <v>953</v>
      </c>
      <c r="X47" s="22">
        <v>806</v>
      </c>
    </row>
    <row r="48" spans="1:24" ht="13.5">
      <c r="A48" s="6" t="s">
        <v>139</v>
      </c>
      <c r="B48" s="28">
        <v>77</v>
      </c>
      <c r="C48" s="28">
        <v>77</v>
      </c>
      <c r="D48" s="22">
        <v>47</v>
      </c>
      <c r="E48" s="28">
        <v>47</v>
      </c>
      <c r="F48" s="28">
        <v>47</v>
      </c>
      <c r="G48" s="28">
        <v>47</v>
      </c>
      <c r="H48" s="22">
        <v>27</v>
      </c>
      <c r="I48" s="28">
        <v>27</v>
      </c>
      <c r="J48" s="28">
        <v>27</v>
      </c>
      <c r="K48" s="28">
        <v>27</v>
      </c>
      <c r="L48" s="22">
        <v>19</v>
      </c>
      <c r="M48" s="28">
        <v>19</v>
      </c>
      <c r="N48" s="28">
        <v>19</v>
      </c>
      <c r="O48" s="28">
        <v>32</v>
      </c>
      <c r="P48" s="22">
        <v>23</v>
      </c>
      <c r="Q48" s="28">
        <v>23</v>
      </c>
      <c r="R48" s="28">
        <v>23</v>
      </c>
      <c r="S48" s="28">
        <v>26</v>
      </c>
      <c r="T48" s="22">
        <v>18</v>
      </c>
      <c r="U48" s="28">
        <v>18</v>
      </c>
      <c r="V48" s="28">
        <v>18</v>
      </c>
      <c r="W48" s="28">
        <v>20</v>
      </c>
      <c r="X48" s="22">
        <v>13</v>
      </c>
    </row>
    <row r="49" spans="1:24" ht="13.5">
      <c r="A49" s="6" t="s">
        <v>0</v>
      </c>
      <c r="B49" s="28">
        <v>2895</v>
      </c>
      <c r="C49" s="28">
        <v>3172</v>
      </c>
      <c r="D49" s="22">
        <v>3108</v>
      </c>
      <c r="E49" s="28">
        <v>2424</v>
      </c>
      <c r="F49" s="28">
        <v>943</v>
      </c>
      <c r="G49" s="28">
        <v>917</v>
      </c>
      <c r="H49" s="22">
        <v>785</v>
      </c>
      <c r="I49" s="28">
        <v>730</v>
      </c>
      <c r="J49" s="28">
        <v>655</v>
      </c>
      <c r="K49" s="28">
        <v>641</v>
      </c>
      <c r="L49" s="22">
        <v>646</v>
      </c>
      <c r="M49" s="28">
        <v>646</v>
      </c>
      <c r="N49" s="28">
        <v>656</v>
      </c>
      <c r="O49" s="28">
        <v>660</v>
      </c>
      <c r="P49" s="22">
        <v>653</v>
      </c>
      <c r="Q49" s="28">
        <v>628</v>
      </c>
      <c r="R49" s="28">
        <v>646</v>
      </c>
      <c r="S49" s="28">
        <v>630</v>
      </c>
      <c r="T49" s="22">
        <v>578</v>
      </c>
      <c r="U49" s="28">
        <v>679</v>
      </c>
      <c r="V49" s="28">
        <v>699</v>
      </c>
      <c r="W49" s="28">
        <v>640</v>
      </c>
      <c r="X49" s="22">
        <v>609</v>
      </c>
    </row>
    <row r="50" spans="1:24" ht="13.5">
      <c r="A50" s="6" t="s">
        <v>140</v>
      </c>
      <c r="B50" s="28">
        <v>91072</v>
      </c>
      <c r="C50" s="28">
        <v>89917</v>
      </c>
      <c r="D50" s="22">
        <v>85006</v>
      </c>
      <c r="E50" s="28">
        <v>81177</v>
      </c>
      <c r="F50" s="28">
        <v>78144</v>
      </c>
      <c r="G50" s="28">
        <v>76296</v>
      </c>
      <c r="H50" s="22">
        <v>76191</v>
      </c>
      <c r="I50" s="28">
        <v>73795</v>
      </c>
      <c r="J50" s="28">
        <v>73697</v>
      </c>
      <c r="K50" s="28">
        <v>72129</v>
      </c>
      <c r="L50" s="22">
        <v>72124</v>
      </c>
      <c r="M50" s="28">
        <v>70523</v>
      </c>
      <c r="N50" s="28">
        <v>69840</v>
      </c>
      <c r="O50" s="28">
        <v>68418</v>
      </c>
      <c r="P50" s="22">
        <v>68888</v>
      </c>
      <c r="Q50" s="28">
        <v>67241</v>
      </c>
      <c r="R50" s="28">
        <v>67206</v>
      </c>
      <c r="S50" s="28">
        <v>65989</v>
      </c>
      <c r="T50" s="22">
        <v>65478</v>
      </c>
      <c r="U50" s="28">
        <v>65203</v>
      </c>
      <c r="V50" s="28">
        <v>67795</v>
      </c>
      <c r="W50" s="28">
        <v>66776</v>
      </c>
      <c r="X50" s="22">
        <v>66744</v>
      </c>
    </row>
    <row r="51" spans="1:24" ht="14.25" thickBot="1">
      <c r="A51" s="7" t="s">
        <v>141</v>
      </c>
      <c r="B51" s="28">
        <v>124546</v>
      </c>
      <c r="C51" s="28">
        <v>122166</v>
      </c>
      <c r="D51" s="22">
        <v>119301</v>
      </c>
      <c r="E51" s="28">
        <v>110129</v>
      </c>
      <c r="F51" s="28">
        <v>103280</v>
      </c>
      <c r="G51" s="28">
        <v>100796</v>
      </c>
      <c r="H51" s="22">
        <v>102997</v>
      </c>
      <c r="I51" s="28">
        <v>96918</v>
      </c>
      <c r="J51" s="28">
        <v>94859</v>
      </c>
      <c r="K51" s="28">
        <v>93442</v>
      </c>
      <c r="L51" s="22">
        <v>94638</v>
      </c>
      <c r="M51" s="28">
        <v>91623</v>
      </c>
      <c r="N51" s="28">
        <v>89969</v>
      </c>
      <c r="O51" s="28">
        <v>88213</v>
      </c>
      <c r="P51" s="22">
        <v>89521</v>
      </c>
      <c r="Q51" s="28">
        <v>85980</v>
      </c>
      <c r="R51" s="28">
        <v>85205</v>
      </c>
      <c r="S51" s="28">
        <v>84137</v>
      </c>
      <c r="T51" s="22">
        <v>84330</v>
      </c>
      <c r="U51" s="28">
        <v>88216</v>
      </c>
      <c r="V51" s="28">
        <v>87494</v>
      </c>
      <c r="W51" s="28">
        <v>86087</v>
      </c>
      <c r="X51" s="22">
        <v>88078</v>
      </c>
    </row>
    <row r="52" spans="1:24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4" ht="13.5">
      <c r="A54" s="20" t="s">
        <v>146</v>
      </c>
    </row>
    <row r="55" ht="13.5">
      <c r="A55" s="20" t="s">
        <v>147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142</v>
      </c>
      <c r="B2" s="14">
        <v>4206</v>
      </c>
      <c r="C2" s="14"/>
      <c r="D2" s="14"/>
      <c r="E2" s="14"/>
      <c r="F2" s="14"/>
      <c r="G2" s="14"/>
    </row>
    <row r="3" spans="1:7" ht="14.25" thickBot="1">
      <c r="A3" s="11" t="s">
        <v>143</v>
      </c>
      <c r="B3" s="1" t="s">
        <v>144</v>
      </c>
      <c r="C3" s="1"/>
      <c r="D3" s="1"/>
      <c r="E3" s="1"/>
      <c r="F3" s="1"/>
      <c r="G3" s="1"/>
    </row>
    <row r="4" spans="1:7" ht="14.25" thickTop="1">
      <c r="A4" s="10" t="s">
        <v>41</v>
      </c>
      <c r="B4" s="15" t="str">
        <f>HYPERLINK("http://www.kabupro.jp/mark/20130626/S000DQ77.htm","有価証券報告書")</f>
        <v>有価証券報告書</v>
      </c>
      <c r="C4" s="15" t="str">
        <f>HYPERLINK("http://www.kabupro.jp/mark/20130626/S000DQ77.htm","有価証券報告書")</f>
        <v>有価証券報告書</v>
      </c>
      <c r="D4" s="15" t="str">
        <f>HYPERLINK("http://www.kabupro.jp/mark/20120625/S000B4SN.htm","有価証券報告書")</f>
        <v>有価証券報告書</v>
      </c>
      <c r="E4" s="15" t="str">
        <f>HYPERLINK("http://www.kabupro.jp/mark/20110624/S0008LRK.htm","有価証券報告書")</f>
        <v>有価証券報告書</v>
      </c>
      <c r="F4" s="15" t="str">
        <f>HYPERLINK("http://www.kabupro.jp/mark/20100625/S00062VQ.htm","有価証券報告書")</f>
        <v>有価証券報告書</v>
      </c>
      <c r="G4" s="15" t="str">
        <f>HYPERLINK("http://www.kabupro.jp/mark/20090626/S0003J8O.htm","有価証券報告書")</f>
        <v>有価証券報告書</v>
      </c>
    </row>
    <row r="5" spans="1:7" ht="14.25" thickBot="1">
      <c r="A5" s="11" t="s">
        <v>42</v>
      </c>
      <c r="B5" s="1" t="s">
        <v>48</v>
      </c>
      <c r="C5" s="1" t="s">
        <v>48</v>
      </c>
      <c r="D5" s="1" t="s">
        <v>52</v>
      </c>
      <c r="E5" s="1" t="s">
        <v>54</v>
      </c>
      <c r="F5" s="1" t="s">
        <v>56</v>
      </c>
      <c r="G5" s="1" t="s">
        <v>58</v>
      </c>
    </row>
    <row r="6" spans="1:7" ht="15" thickBot="1" thickTop="1">
      <c r="A6" s="10" t="s">
        <v>43</v>
      </c>
      <c r="B6" s="18" t="s">
        <v>215</v>
      </c>
      <c r="C6" s="19"/>
      <c r="D6" s="19"/>
      <c r="E6" s="19"/>
      <c r="F6" s="19"/>
      <c r="G6" s="19"/>
    </row>
    <row r="7" spans="1:7" ht="14.25" thickTop="1">
      <c r="A7" s="12" t="s">
        <v>44</v>
      </c>
      <c r="B7" s="16" t="s">
        <v>49</v>
      </c>
      <c r="C7" s="16" t="s">
        <v>49</v>
      </c>
      <c r="D7" s="16" t="s">
        <v>49</v>
      </c>
      <c r="E7" s="16" t="s">
        <v>49</v>
      </c>
      <c r="F7" s="16" t="s">
        <v>49</v>
      </c>
      <c r="G7" s="16" t="s">
        <v>49</v>
      </c>
    </row>
    <row r="8" spans="1:7" ht="13.5">
      <c r="A8" s="13" t="s">
        <v>45</v>
      </c>
      <c r="B8" s="17" t="s">
        <v>148</v>
      </c>
      <c r="C8" s="17" t="s">
        <v>149</v>
      </c>
      <c r="D8" s="17" t="s">
        <v>150</v>
      </c>
      <c r="E8" s="17" t="s">
        <v>151</v>
      </c>
      <c r="F8" s="17" t="s">
        <v>152</v>
      </c>
      <c r="G8" s="17" t="s">
        <v>153</v>
      </c>
    </row>
    <row r="9" spans="1:7" ht="13.5">
      <c r="A9" s="13" t="s">
        <v>46</v>
      </c>
      <c r="B9" s="17" t="s">
        <v>50</v>
      </c>
      <c r="C9" s="17" t="s">
        <v>51</v>
      </c>
      <c r="D9" s="17" t="s">
        <v>53</v>
      </c>
      <c r="E9" s="17" t="s">
        <v>55</v>
      </c>
      <c r="F9" s="17" t="s">
        <v>57</v>
      </c>
      <c r="G9" s="17" t="s">
        <v>59</v>
      </c>
    </row>
    <row r="10" spans="1:7" ht="14.25" thickBot="1">
      <c r="A10" s="13" t="s">
        <v>47</v>
      </c>
      <c r="B10" s="17" t="s">
        <v>61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</row>
    <row r="11" spans="1:7" ht="14.25" thickTop="1">
      <c r="A11" s="26" t="s">
        <v>154</v>
      </c>
      <c r="B11" s="21">
        <v>73407</v>
      </c>
      <c r="C11" s="21">
        <v>63561</v>
      </c>
      <c r="D11" s="21">
        <v>59915</v>
      </c>
      <c r="E11" s="21">
        <v>54199</v>
      </c>
      <c r="F11" s="21">
        <v>59196</v>
      </c>
      <c r="G11" s="21">
        <v>66575</v>
      </c>
    </row>
    <row r="12" spans="1:7" ht="13.5">
      <c r="A12" s="6" t="s">
        <v>155</v>
      </c>
      <c r="B12" s="22">
        <v>22083</v>
      </c>
      <c r="C12" s="22">
        <v>20238</v>
      </c>
      <c r="D12" s="22">
        <v>19177</v>
      </c>
      <c r="E12" s="22">
        <v>17168</v>
      </c>
      <c r="F12" s="22">
        <v>20763</v>
      </c>
      <c r="G12" s="22">
        <v>24733</v>
      </c>
    </row>
    <row r="13" spans="1:7" ht="13.5">
      <c r="A13" s="6" t="s">
        <v>156</v>
      </c>
      <c r="B13" s="22">
        <v>95491</v>
      </c>
      <c r="C13" s="22">
        <v>83799</v>
      </c>
      <c r="D13" s="22">
        <v>79093</v>
      </c>
      <c r="E13" s="22">
        <v>71367</v>
      </c>
      <c r="F13" s="22">
        <v>79959</v>
      </c>
      <c r="G13" s="22">
        <v>91308</v>
      </c>
    </row>
    <row r="14" spans="1:7" ht="13.5">
      <c r="A14" s="6" t="s">
        <v>157</v>
      </c>
      <c r="B14" s="22">
        <v>2330</v>
      </c>
      <c r="C14" s="22">
        <v>2042</v>
      </c>
      <c r="D14" s="22">
        <v>2557</v>
      </c>
      <c r="E14" s="22">
        <v>2641</v>
      </c>
      <c r="F14" s="22">
        <v>3166</v>
      </c>
      <c r="G14" s="22">
        <v>1792</v>
      </c>
    </row>
    <row r="15" spans="1:7" ht="13.5">
      <c r="A15" s="6" t="s">
        <v>158</v>
      </c>
      <c r="B15" s="22">
        <v>456</v>
      </c>
      <c r="C15" s="22"/>
      <c r="D15" s="22"/>
      <c r="E15" s="22"/>
      <c r="F15" s="22"/>
      <c r="G15" s="22"/>
    </row>
    <row r="16" spans="1:7" ht="13.5">
      <c r="A16" s="6" t="s">
        <v>159</v>
      </c>
      <c r="B16" s="22">
        <v>23130</v>
      </c>
      <c r="C16" s="22">
        <v>17381</v>
      </c>
      <c r="D16" s="22">
        <v>16497</v>
      </c>
      <c r="E16" s="22">
        <v>15374</v>
      </c>
      <c r="F16" s="22">
        <v>17801</v>
      </c>
      <c r="G16" s="22">
        <v>19278</v>
      </c>
    </row>
    <row r="17" spans="1:7" ht="13.5">
      <c r="A17" s="6" t="s">
        <v>160</v>
      </c>
      <c r="B17" s="22">
        <v>39246</v>
      </c>
      <c r="C17" s="22">
        <v>34769</v>
      </c>
      <c r="D17" s="22">
        <v>31443</v>
      </c>
      <c r="E17" s="22">
        <v>27924</v>
      </c>
      <c r="F17" s="22">
        <v>29574</v>
      </c>
      <c r="G17" s="22">
        <v>33911</v>
      </c>
    </row>
    <row r="18" spans="1:7" ht="13.5">
      <c r="A18" s="6" t="s">
        <v>161</v>
      </c>
      <c r="B18" s="22">
        <v>65164</v>
      </c>
      <c r="C18" s="22">
        <v>54193</v>
      </c>
      <c r="D18" s="22">
        <v>50498</v>
      </c>
      <c r="E18" s="22">
        <v>45941</v>
      </c>
      <c r="F18" s="22">
        <v>50542</v>
      </c>
      <c r="G18" s="22">
        <v>54982</v>
      </c>
    </row>
    <row r="19" spans="1:7" ht="13.5">
      <c r="A19" s="6" t="s">
        <v>162</v>
      </c>
      <c r="B19" s="22">
        <v>9959</v>
      </c>
      <c r="C19" s="22">
        <v>6363</v>
      </c>
      <c r="D19" s="22">
        <v>5600</v>
      </c>
      <c r="E19" s="22">
        <v>4888</v>
      </c>
      <c r="F19" s="22">
        <v>4482</v>
      </c>
      <c r="G19" s="22">
        <v>3765</v>
      </c>
    </row>
    <row r="20" spans="1:7" ht="13.5">
      <c r="A20" s="6" t="s">
        <v>163</v>
      </c>
      <c r="B20" s="22">
        <v>2730</v>
      </c>
      <c r="C20" s="22">
        <v>2330</v>
      </c>
      <c r="D20" s="22">
        <v>2042</v>
      </c>
      <c r="E20" s="22">
        <v>2557</v>
      </c>
      <c r="F20" s="22">
        <v>2641</v>
      </c>
      <c r="G20" s="22">
        <v>3166</v>
      </c>
    </row>
    <row r="21" spans="1:7" ht="13.5">
      <c r="A21" s="6" t="s">
        <v>164</v>
      </c>
      <c r="B21" s="22">
        <v>52474</v>
      </c>
      <c r="C21" s="22">
        <v>45498</v>
      </c>
      <c r="D21" s="22">
        <v>42855</v>
      </c>
      <c r="E21" s="22">
        <v>38494</v>
      </c>
      <c r="F21" s="22">
        <v>43418</v>
      </c>
      <c r="G21" s="22">
        <v>48050</v>
      </c>
    </row>
    <row r="22" spans="1:7" ht="13.5">
      <c r="A22" s="6" t="s">
        <v>165</v>
      </c>
      <c r="B22" s="22">
        <v>341</v>
      </c>
      <c r="C22" s="22">
        <v>279</v>
      </c>
      <c r="D22" s="22">
        <v>285</v>
      </c>
      <c r="E22" s="22">
        <v>351</v>
      </c>
      <c r="F22" s="22">
        <v>264</v>
      </c>
      <c r="G22" s="22">
        <v>295</v>
      </c>
    </row>
    <row r="23" spans="1:7" ht="13.5">
      <c r="A23" s="6" t="s">
        <v>166</v>
      </c>
      <c r="B23" s="22">
        <v>0</v>
      </c>
      <c r="C23" s="22"/>
      <c r="D23" s="22"/>
      <c r="E23" s="22"/>
      <c r="F23" s="22"/>
      <c r="G23" s="22"/>
    </row>
    <row r="24" spans="1:7" ht="13.5">
      <c r="A24" s="6" t="s">
        <v>167</v>
      </c>
      <c r="B24" s="22">
        <v>17305</v>
      </c>
      <c r="C24" s="22">
        <v>15642</v>
      </c>
      <c r="D24" s="22">
        <v>14724</v>
      </c>
      <c r="E24" s="22">
        <v>13116</v>
      </c>
      <c r="F24" s="22">
        <v>16467</v>
      </c>
      <c r="G24" s="22">
        <v>19920</v>
      </c>
    </row>
    <row r="25" spans="1:7" ht="13.5">
      <c r="A25" s="6" t="s">
        <v>168</v>
      </c>
      <c r="B25" s="22">
        <v>165</v>
      </c>
      <c r="C25" s="22">
        <v>113</v>
      </c>
      <c r="D25" s="22">
        <v>139</v>
      </c>
      <c r="E25" s="22">
        <v>120</v>
      </c>
      <c r="F25" s="22">
        <v>208</v>
      </c>
      <c r="G25" s="22">
        <v>157</v>
      </c>
    </row>
    <row r="26" spans="1:7" ht="13.5">
      <c r="A26" s="6" t="s">
        <v>161</v>
      </c>
      <c r="B26" s="22">
        <v>17812</v>
      </c>
      <c r="C26" s="22">
        <v>16035</v>
      </c>
      <c r="D26" s="22">
        <v>15149</v>
      </c>
      <c r="E26" s="22">
        <v>13588</v>
      </c>
      <c r="F26" s="22">
        <v>16940</v>
      </c>
      <c r="G26" s="22">
        <v>20373</v>
      </c>
    </row>
    <row r="27" spans="1:7" ht="13.5">
      <c r="A27" s="6" t="s">
        <v>169</v>
      </c>
      <c r="B27" s="22">
        <v>118</v>
      </c>
      <c r="C27" s="22">
        <v>60</v>
      </c>
      <c r="D27" s="22">
        <v>63</v>
      </c>
      <c r="E27" s="22">
        <v>80</v>
      </c>
      <c r="F27" s="22">
        <v>84</v>
      </c>
      <c r="G27" s="22">
        <v>97</v>
      </c>
    </row>
    <row r="28" spans="1:7" ht="13.5">
      <c r="A28" s="6" t="s">
        <v>170</v>
      </c>
      <c r="B28" s="22">
        <v>344</v>
      </c>
      <c r="C28" s="22">
        <v>341</v>
      </c>
      <c r="D28" s="22">
        <v>279</v>
      </c>
      <c r="E28" s="22">
        <v>285</v>
      </c>
      <c r="F28" s="22">
        <v>351</v>
      </c>
      <c r="G28" s="22">
        <v>264</v>
      </c>
    </row>
    <row r="29" spans="1:7" ht="13.5">
      <c r="A29" s="6" t="s">
        <v>171</v>
      </c>
      <c r="B29" s="22">
        <v>17348</v>
      </c>
      <c r="C29" s="22">
        <v>15633</v>
      </c>
      <c r="D29" s="22">
        <v>14807</v>
      </c>
      <c r="E29" s="22">
        <v>13222</v>
      </c>
      <c r="F29" s="22">
        <v>16504</v>
      </c>
      <c r="G29" s="22">
        <v>20011</v>
      </c>
    </row>
    <row r="30" spans="1:7" ht="13.5">
      <c r="A30" s="6" t="s">
        <v>172</v>
      </c>
      <c r="B30" s="22">
        <v>69823</v>
      </c>
      <c r="C30" s="22">
        <v>61132</v>
      </c>
      <c r="D30" s="22">
        <v>57662</v>
      </c>
      <c r="E30" s="22">
        <v>51716</v>
      </c>
      <c r="F30" s="22">
        <v>59923</v>
      </c>
      <c r="G30" s="22">
        <v>68061</v>
      </c>
    </row>
    <row r="31" spans="1:7" ht="13.5">
      <c r="A31" s="7" t="s">
        <v>173</v>
      </c>
      <c r="B31" s="22">
        <v>25668</v>
      </c>
      <c r="C31" s="22">
        <v>22666</v>
      </c>
      <c r="D31" s="22">
        <v>21430</v>
      </c>
      <c r="E31" s="22">
        <v>19650</v>
      </c>
      <c r="F31" s="22">
        <v>20036</v>
      </c>
      <c r="G31" s="22">
        <v>23247</v>
      </c>
    </row>
    <row r="32" spans="1:7" ht="13.5">
      <c r="A32" s="6" t="s">
        <v>174</v>
      </c>
      <c r="B32" s="22">
        <v>4241</v>
      </c>
      <c r="C32" s="22">
        <v>3766</v>
      </c>
      <c r="D32" s="22">
        <v>3590</v>
      </c>
      <c r="E32" s="22">
        <v>3370</v>
      </c>
      <c r="F32" s="22">
        <v>3715</v>
      </c>
      <c r="G32" s="22">
        <v>4084</v>
      </c>
    </row>
    <row r="33" spans="1:7" ht="13.5">
      <c r="A33" s="6" t="s">
        <v>175</v>
      </c>
      <c r="B33" s="22">
        <v>1575</v>
      </c>
      <c r="C33" s="22">
        <v>1423</v>
      </c>
      <c r="D33" s="22">
        <v>1551</v>
      </c>
      <c r="E33" s="22">
        <v>1461</v>
      </c>
      <c r="F33" s="22">
        <v>1574</v>
      </c>
      <c r="G33" s="22">
        <v>1697</v>
      </c>
    </row>
    <row r="34" spans="1:7" ht="13.5">
      <c r="A34" s="6" t="s">
        <v>176</v>
      </c>
      <c r="B34" s="22"/>
      <c r="C34" s="22">
        <v>2</v>
      </c>
      <c r="D34" s="22">
        <v>252</v>
      </c>
      <c r="E34" s="22">
        <v>381</v>
      </c>
      <c r="F34" s="22">
        <v>1</v>
      </c>
      <c r="G34" s="22">
        <v>0</v>
      </c>
    </row>
    <row r="35" spans="1:7" ht="13.5">
      <c r="A35" s="6" t="s">
        <v>177</v>
      </c>
      <c r="B35" s="22">
        <v>4126</v>
      </c>
      <c r="C35" s="22">
        <v>3845</v>
      </c>
      <c r="D35" s="22">
        <v>3678</v>
      </c>
      <c r="E35" s="22">
        <v>3536</v>
      </c>
      <c r="F35" s="22">
        <v>4157</v>
      </c>
      <c r="G35" s="22">
        <v>4282</v>
      </c>
    </row>
    <row r="36" spans="1:7" ht="13.5">
      <c r="A36" s="6" t="s">
        <v>178</v>
      </c>
      <c r="B36" s="22">
        <v>741</v>
      </c>
      <c r="C36" s="22">
        <v>690</v>
      </c>
      <c r="D36" s="22">
        <v>688</v>
      </c>
      <c r="E36" s="22">
        <v>587</v>
      </c>
      <c r="F36" s="22">
        <v>632</v>
      </c>
      <c r="G36" s="22">
        <v>622</v>
      </c>
    </row>
    <row r="37" spans="1:7" ht="13.5">
      <c r="A37" s="6" t="s">
        <v>179</v>
      </c>
      <c r="B37" s="22">
        <v>267</v>
      </c>
      <c r="C37" s="22">
        <v>259</v>
      </c>
      <c r="D37" s="22">
        <v>276</v>
      </c>
      <c r="E37" s="22">
        <v>272</v>
      </c>
      <c r="F37" s="22">
        <v>216</v>
      </c>
      <c r="G37" s="22">
        <v>169</v>
      </c>
    </row>
    <row r="38" spans="1:7" ht="13.5">
      <c r="A38" s="6" t="s">
        <v>180</v>
      </c>
      <c r="B38" s="22">
        <v>1216</v>
      </c>
      <c r="C38" s="22">
        <v>1123</v>
      </c>
      <c r="D38" s="22">
        <v>1111</v>
      </c>
      <c r="E38" s="22">
        <v>1073</v>
      </c>
      <c r="F38" s="22">
        <v>1082</v>
      </c>
      <c r="G38" s="22">
        <v>1054</v>
      </c>
    </row>
    <row r="39" spans="1:7" ht="13.5">
      <c r="A39" s="6" t="s">
        <v>181</v>
      </c>
      <c r="B39" s="22">
        <v>554</v>
      </c>
      <c r="C39" s="22">
        <v>550</v>
      </c>
      <c r="D39" s="22">
        <v>630</v>
      </c>
      <c r="E39" s="22">
        <v>638</v>
      </c>
      <c r="F39" s="22">
        <v>624</v>
      </c>
      <c r="G39" s="22">
        <v>665</v>
      </c>
    </row>
    <row r="40" spans="1:7" ht="13.5">
      <c r="A40" s="6" t="s">
        <v>182</v>
      </c>
      <c r="B40" s="22">
        <v>271</v>
      </c>
      <c r="C40" s="22">
        <v>274</v>
      </c>
      <c r="D40" s="22">
        <v>276</v>
      </c>
      <c r="E40" s="22">
        <v>290</v>
      </c>
      <c r="F40" s="22">
        <v>336</v>
      </c>
      <c r="G40" s="22">
        <v>346</v>
      </c>
    </row>
    <row r="41" spans="1:7" ht="13.5">
      <c r="A41" s="6" t="s">
        <v>72</v>
      </c>
      <c r="B41" s="22">
        <v>2444</v>
      </c>
      <c r="C41" s="22">
        <v>2300</v>
      </c>
      <c r="D41" s="22">
        <v>2228</v>
      </c>
      <c r="E41" s="22">
        <v>2125</v>
      </c>
      <c r="F41" s="22">
        <v>2008</v>
      </c>
      <c r="G41" s="22">
        <v>2138</v>
      </c>
    </row>
    <row r="42" spans="1:7" ht="13.5">
      <c r="A42" s="6" t="s">
        <v>183</v>
      </c>
      <c r="B42" s="22">
        <v>15440</v>
      </c>
      <c r="C42" s="22">
        <v>14237</v>
      </c>
      <c r="D42" s="22">
        <v>14285</v>
      </c>
      <c r="E42" s="22">
        <v>13739</v>
      </c>
      <c r="F42" s="22">
        <v>14350</v>
      </c>
      <c r="G42" s="22">
        <v>15061</v>
      </c>
    </row>
    <row r="43" spans="1:7" ht="14.25" thickBot="1">
      <c r="A43" s="25" t="s">
        <v>184</v>
      </c>
      <c r="B43" s="23">
        <v>10228</v>
      </c>
      <c r="C43" s="23">
        <v>8429</v>
      </c>
      <c r="D43" s="23">
        <v>7144</v>
      </c>
      <c r="E43" s="23">
        <v>5911</v>
      </c>
      <c r="F43" s="23">
        <v>5686</v>
      </c>
      <c r="G43" s="23">
        <v>8185</v>
      </c>
    </row>
    <row r="44" spans="1:7" ht="14.25" thickTop="1">
      <c r="A44" s="6" t="s">
        <v>185</v>
      </c>
      <c r="B44" s="22">
        <v>35</v>
      </c>
      <c r="C44" s="22">
        <v>27</v>
      </c>
      <c r="D44" s="22">
        <v>37</v>
      </c>
      <c r="E44" s="22">
        <v>61</v>
      </c>
      <c r="F44" s="22">
        <v>107</v>
      </c>
      <c r="G44" s="22">
        <v>85</v>
      </c>
    </row>
    <row r="45" spans="1:7" ht="13.5">
      <c r="A45" s="6" t="s">
        <v>186</v>
      </c>
      <c r="B45" s="22">
        <v>454</v>
      </c>
      <c r="C45" s="22">
        <v>451</v>
      </c>
      <c r="D45" s="22">
        <v>387</v>
      </c>
      <c r="E45" s="22">
        <v>287</v>
      </c>
      <c r="F45" s="22">
        <v>379</v>
      </c>
      <c r="G45" s="22">
        <v>355</v>
      </c>
    </row>
    <row r="46" spans="1:7" ht="13.5">
      <c r="A46" s="6" t="s">
        <v>187</v>
      </c>
      <c r="B46" s="22">
        <v>64</v>
      </c>
      <c r="C46" s="22">
        <v>60</v>
      </c>
      <c r="D46" s="22">
        <v>59</v>
      </c>
      <c r="E46" s="22">
        <v>53</v>
      </c>
      <c r="F46" s="22">
        <v>80</v>
      </c>
      <c r="G46" s="22">
        <v>91</v>
      </c>
    </row>
    <row r="47" spans="1:7" ht="13.5">
      <c r="A47" s="6" t="s">
        <v>188</v>
      </c>
      <c r="B47" s="22">
        <v>85</v>
      </c>
      <c r="C47" s="22">
        <v>87</v>
      </c>
      <c r="D47" s="22">
        <v>98</v>
      </c>
      <c r="E47" s="22">
        <v>117</v>
      </c>
      <c r="F47" s="22">
        <v>116</v>
      </c>
      <c r="G47" s="22">
        <v>114</v>
      </c>
    </row>
    <row r="48" spans="1:7" ht="13.5">
      <c r="A48" s="6" t="s">
        <v>189</v>
      </c>
      <c r="B48" s="22">
        <v>331</v>
      </c>
      <c r="C48" s="22">
        <v>1</v>
      </c>
      <c r="D48" s="22"/>
      <c r="E48" s="22"/>
      <c r="F48" s="22"/>
      <c r="G48" s="22"/>
    </row>
    <row r="49" spans="1:7" ht="13.5">
      <c r="A49" s="6" t="s">
        <v>190</v>
      </c>
      <c r="B49" s="22"/>
      <c r="C49" s="22">
        <v>221</v>
      </c>
      <c r="D49" s="22">
        <v>235</v>
      </c>
      <c r="E49" s="22">
        <v>115</v>
      </c>
      <c r="F49" s="22"/>
      <c r="G49" s="22"/>
    </row>
    <row r="50" spans="1:7" ht="13.5">
      <c r="A50" s="6" t="s">
        <v>72</v>
      </c>
      <c r="B50" s="22">
        <v>205</v>
      </c>
      <c r="C50" s="22">
        <v>64</v>
      </c>
      <c r="D50" s="22">
        <v>67</v>
      </c>
      <c r="E50" s="22">
        <v>63</v>
      </c>
      <c r="F50" s="22">
        <v>57</v>
      </c>
      <c r="G50" s="22">
        <v>53</v>
      </c>
    </row>
    <row r="51" spans="1:7" ht="13.5">
      <c r="A51" s="6" t="s">
        <v>191</v>
      </c>
      <c r="B51" s="22">
        <v>1177</v>
      </c>
      <c r="C51" s="22">
        <v>916</v>
      </c>
      <c r="D51" s="22">
        <v>886</v>
      </c>
      <c r="E51" s="22">
        <v>698</v>
      </c>
      <c r="F51" s="22">
        <v>741</v>
      </c>
      <c r="G51" s="22">
        <v>701</v>
      </c>
    </row>
    <row r="52" spans="1:7" ht="13.5">
      <c r="A52" s="6" t="s">
        <v>192</v>
      </c>
      <c r="B52" s="22">
        <v>3</v>
      </c>
      <c r="C52" s="22">
        <v>5</v>
      </c>
      <c r="D52" s="22">
        <v>9</v>
      </c>
      <c r="E52" s="22">
        <v>0</v>
      </c>
      <c r="F52" s="22">
        <v>1</v>
      </c>
      <c r="G52" s="22">
        <v>1</v>
      </c>
    </row>
    <row r="53" spans="1:7" ht="13.5">
      <c r="A53" s="6" t="s">
        <v>193</v>
      </c>
      <c r="B53" s="22">
        <v>82</v>
      </c>
      <c r="C53" s="22">
        <v>78</v>
      </c>
      <c r="D53" s="22">
        <v>66</v>
      </c>
      <c r="E53" s="22">
        <v>73</v>
      </c>
      <c r="F53" s="22">
        <v>73</v>
      </c>
      <c r="G53" s="22">
        <v>74</v>
      </c>
    </row>
    <row r="54" spans="1:7" ht="13.5">
      <c r="A54" s="6" t="s">
        <v>194</v>
      </c>
      <c r="B54" s="22">
        <v>9</v>
      </c>
      <c r="C54" s="22">
        <v>20</v>
      </c>
      <c r="D54" s="22">
        <v>10</v>
      </c>
      <c r="E54" s="22">
        <v>28</v>
      </c>
      <c r="F54" s="22">
        <v>17</v>
      </c>
      <c r="G54" s="22">
        <v>17</v>
      </c>
    </row>
    <row r="55" spans="1:7" ht="13.5">
      <c r="A55" s="6" t="s">
        <v>195</v>
      </c>
      <c r="B55" s="22">
        <v>72</v>
      </c>
      <c r="C55" s="22"/>
      <c r="D55" s="22"/>
      <c r="E55" s="22"/>
      <c r="F55" s="22"/>
      <c r="G55" s="22"/>
    </row>
    <row r="56" spans="1:7" ht="13.5">
      <c r="A56" s="6" t="s">
        <v>181</v>
      </c>
      <c r="B56" s="22">
        <v>27</v>
      </c>
      <c r="C56" s="22">
        <v>45</v>
      </c>
      <c r="D56" s="22">
        <v>63</v>
      </c>
      <c r="E56" s="22">
        <v>66</v>
      </c>
      <c r="F56" s="22">
        <v>54</v>
      </c>
      <c r="G56" s="22">
        <v>55</v>
      </c>
    </row>
    <row r="57" spans="1:7" ht="13.5">
      <c r="A57" s="6" t="s">
        <v>196</v>
      </c>
      <c r="B57" s="22">
        <v>15</v>
      </c>
      <c r="C57" s="22">
        <v>15</v>
      </c>
      <c r="D57" s="22">
        <v>14</v>
      </c>
      <c r="E57" s="22">
        <v>17</v>
      </c>
      <c r="F57" s="22">
        <v>18</v>
      </c>
      <c r="G57" s="22">
        <v>18</v>
      </c>
    </row>
    <row r="58" spans="1:7" ht="13.5">
      <c r="A58" s="6" t="s">
        <v>197</v>
      </c>
      <c r="B58" s="22"/>
      <c r="C58" s="22">
        <v>30</v>
      </c>
      <c r="D58" s="22">
        <v>28</v>
      </c>
      <c r="E58" s="22">
        <v>31</v>
      </c>
      <c r="F58" s="22">
        <v>30</v>
      </c>
      <c r="G58" s="22"/>
    </row>
    <row r="59" spans="1:7" ht="13.5">
      <c r="A59" s="6" t="s">
        <v>198</v>
      </c>
      <c r="B59" s="22"/>
      <c r="C59" s="22">
        <v>221</v>
      </c>
      <c r="D59" s="22">
        <v>235</v>
      </c>
      <c r="E59" s="22">
        <v>115</v>
      </c>
      <c r="F59" s="22"/>
      <c r="G59" s="22"/>
    </row>
    <row r="60" spans="1:7" ht="13.5">
      <c r="A60" s="6" t="s">
        <v>72</v>
      </c>
      <c r="B60" s="22">
        <v>57</v>
      </c>
      <c r="C60" s="22">
        <v>37</v>
      </c>
      <c r="D60" s="22">
        <v>42</v>
      </c>
      <c r="E60" s="22">
        <v>11</v>
      </c>
      <c r="F60" s="22">
        <v>16</v>
      </c>
      <c r="G60" s="22">
        <v>20</v>
      </c>
    </row>
    <row r="61" spans="1:7" ht="13.5">
      <c r="A61" s="6" t="s">
        <v>199</v>
      </c>
      <c r="B61" s="22">
        <v>269</v>
      </c>
      <c r="C61" s="22">
        <v>454</v>
      </c>
      <c r="D61" s="22">
        <v>470</v>
      </c>
      <c r="E61" s="22">
        <v>345</v>
      </c>
      <c r="F61" s="22">
        <v>213</v>
      </c>
      <c r="G61" s="22">
        <v>188</v>
      </c>
    </row>
    <row r="62" spans="1:7" ht="14.25" thickBot="1">
      <c r="A62" s="25" t="s">
        <v>200</v>
      </c>
      <c r="B62" s="23">
        <v>11136</v>
      </c>
      <c r="C62" s="23">
        <v>8891</v>
      </c>
      <c r="D62" s="23">
        <v>7559</v>
      </c>
      <c r="E62" s="23">
        <v>6264</v>
      </c>
      <c r="F62" s="23">
        <v>6213</v>
      </c>
      <c r="G62" s="23">
        <v>8698</v>
      </c>
    </row>
    <row r="63" spans="1:7" ht="14.25" thickTop="1">
      <c r="A63" s="6" t="s">
        <v>201</v>
      </c>
      <c r="B63" s="22"/>
      <c r="C63" s="22">
        <v>5</v>
      </c>
      <c r="D63" s="22">
        <v>105</v>
      </c>
      <c r="E63" s="22">
        <v>7</v>
      </c>
      <c r="F63" s="22"/>
      <c r="G63" s="22"/>
    </row>
    <row r="64" spans="1:7" ht="13.5">
      <c r="A64" s="6" t="s">
        <v>202</v>
      </c>
      <c r="B64" s="22"/>
      <c r="C64" s="22">
        <v>3</v>
      </c>
      <c r="D64" s="22">
        <v>25</v>
      </c>
      <c r="E64" s="22">
        <v>195</v>
      </c>
      <c r="F64" s="22"/>
      <c r="G64" s="22"/>
    </row>
    <row r="65" spans="1:7" ht="13.5">
      <c r="A65" s="6" t="s">
        <v>203</v>
      </c>
      <c r="B65" s="22">
        <v>2603</v>
      </c>
      <c r="C65" s="22"/>
      <c r="D65" s="22"/>
      <c r="E65" s="22"/>
      <c r="F65" s="22"/>
      <c r="G65" s="22"/>
    </row>
    <row r="66" spans="1:7" ht="13.5">
      <c r="A66" s="6" t="s">
        <v>72</v>
      </c>
      <c r="B66" s="22"/>
      <c r="C66" s="22"/>
      <c r="D66" s="22">
        <v>0</v>
      </c>
      <c r="E66" s="22">
        <v>0</v>
      </c>
      <c r="F66" s="22">
        <v>1</v>
      </c>
      <c r="G66" s="22">
        <v>0</v>
      </c>
    </row>
    <row r="67" spans="1:7" ht="13.5">
      <c r="A67" s="6" t="s">
        <v>204</v>
      </c>
      <c r="B67" s="22">
        <v>2603</v>
      </c>
      <c r="C67" s="22">
        <v>9</v>
      </c>
      <c r="D67" s="22">
        <v>131</v>
      </c>
      <c r="E67" s="22">
        <v>204</v>
      </c>
      <c r="F67" s="22">
        <v>20</v>
      </c>
      <c r="G67" s="22">
        <v>48</v>
      </c>
    </row>
    <row r="68" spans="1:7" ht="13.5">
      <c r="A68" s="6" t="s">
        <v>195</v>
      </c>
      <c r="B68" s="22"/>
      <c r="C68" s="22">
        <v>95</v>
      </c>
      <c r="D68" s="22">
        <v>32</v>
      </c>
      <c r="E68" s="22">
        <v>29</v>
      </c>
      <c r="F68" s="22">
        <v>19</v>
      </c>
      <c r="G68" s="22">
        <v>63</v>
      </c>
    </row>
    <row r="69" spans="1:7" ht="13.5">
      <c r="A69" s="6" t="s">
        <v>205</v>
      </c>
      <c r="B69" s="22"/>
      <c r="C69" s="22">
        <v>43</v>
      </c>
      <c r="D69" s="22">
        <v>2</v>
      </c>
      <c r="E69" s="22"/>
      <c r="F69" s="22"/>
      <c r="G69" s="22"/>
    </row>
    <row r="70" spans="1:7" ht="13.5">
      <c r="A70" s="6" t="s">
        <v>206</v>
      </c>
      <c r="B70" s="22"/>
      <c r="C70" s="22">
        <v>14</v>
      </c>
      <c r="D70" s="22">
        <v>92</v>
      </c>
      <c r="E70" s="22"/>
      <c r="F70" s="22"/>
      <c r="G70" s="22"/>
    </row>
    <row r="71" spans="1:7" ht="13.5">
      <c r="A71" s="6" t="s">
        <v>207</v>
      </c>
      <c r="B71" s="22"/>
      <c r="C71" s="22">
        <v>10</v>
      </c>
      <c r="D71" s="22">
        <v>113</v>
      </c>
      <c r="E71" s="22">
        <v>32</v>
      </c>
      <c r="F71" s="22">
        <v>872</v>
      </c>
      <c r="G71" s="22">
        <v>417</v>
      </c>
    </row>
    <row r="72" spans="1:7" ht="13.5">
      <c r="A72" s="6" t="s">
        <v>208</v>
      </c>
      <c r="B72" s="22"/>
      <c r="C72" s="22">
        <v>60</v>
      </c>
      <c r="D72" s="22"/>
      <c r="E72" s="22"/>
      <c r="F72" s="22"/>
      <c r="G72" s="22"/>
    </row>
    <row r="73" spans="1:7" ht="13.5">
      <c r="A73" s="6" t="s">
        <v>72</v>
      </c>
      <c r="B73" s="22"/>
      <c r="C73" s="22">
        <v>0</v>
      </c>
      <c r="D73" s="22">
        <v>57</v>
      </c>
      <c r="E73" s="22">
        <v>2</v>
      </c>
      <c r="F73" s="22">
        <v>6</v>
      </c>
      <c r="G73" s="22">
        <v>44</v>
      </c>
    </row>
    <row r="74" spans="1:7" ht="13.5">
      <c r="A74" s="6" t="s">
        <v>209</v>
      </c>
      <c r="B74" s="22"/>
      <c r="C74" s="22">
        <v>223</v>
      </c>
      <c r="D74" s="22">
        <v>379</v>
      </c>
      <c r="E74" s="22">
        <v>199</v>
      </c>
      <c r="F74" s="22">
        <v>977</v>
      </c>
      <c r="G74" s="22">
        <v>525</v>
      </c>
    </row>
    <row r="75" spans="1:7" ht="13.5">
      <c r="A75" s="7" t="s">
        <v>210</v>
      </c>
      <c r="B75" s="22">
        <v>13739</v>
      </c>
      <c r="C75" s="22">
        <v>8676</v>
      </c>
      <c r="D75" s="22">
        <v>7311</v>
      </c>
      <c r="E75" s="22">
        <v>6269</v>
      </c>
      <c r="F75" s="22">
        <v>5256</v>
      </c>
      <c r="G75" s="22">
        <v>8221</v>
      </c>
    </row>
    <row r="76" spans="1:7" ht="13.5">
      <c r="A76" s="7" t="s">
        <v>211</v>
      </c>
      <c r="B76" s="22">
        <v>4202</v>
      </c>
      <c r="C76" s="22">
        <v>3321</v>
      </c>
      <c r="D76" s="22">
        <v>2887</v>
      </c>
      <c r="E76" s="22">
        <v>2753</v>
      </c>
      <c r="F76" s="22">
        <v>1740</v>
      </c>
      <c r="G76" s="22">
        <v>3380</v>
      </c>
    </row>
    <row r="77" spans="1:7" ht="13.5">
      <c r="A77" s="7" t="s">
        <v>212</v>
      </c>
      <c r="B77" s="22">
        <v>-45</v>
      </c>
      <c r="C77" s="22">
        <v>185</v>
      </c>
      <c r="D77" s="22">
        <v>-26</v>
      </c>
      <c r="E77" s="22">
        <v>-247</v>
      </c>
      <c r="F77" s="22">
        <v>297</v>
      </c>
      <c r="G77" s="22">
        <v>-71</v>
      </c>
    </row>
    <row r="78" spans="1:7" ht="13.5">
      <c r="A78" s="7" t="s">
        <v>213</v>
      </c>
      <c r="B78" s="22">
        <v>4156</v>
      </c>
      <c r="C78" s="22">
        <v>3506</v>
      </c>
      <c r="D78" s="22">
        <v>2860</v>
      </c>
      <c r="E78" s="22">
        <v>2505</v>
      </c>
      <c r="F78" s="22">
        <v>2037</v>
      </c>
      <c r="G78" s="22">
        <v>3308</v>
      </c>
    </row>
    <row r="79" spans="1:7" ht="14.25" thickBot="1">
      <c r="A79" s="7" t="s">
        <v>214</v>
      </c>
      <c r="B79" s="22">
        <v>9583</v>
      </c>
      <c r="C79" s="22">
        <v>5170</v>
      </c>
      <c r="D79" s="22">
        <v>4450</v>
      </c>
      <c r="E79" s="22">
        <v>3764</v>
      </c>
      <c r="F79" s="22">
        <v>3219</v>
      </c>
      <c r="G79" s="22">
        <v>4913</v>
      </c>
    </row>
    <row r="80" spans="1:7" ht="14.25" thickTop="1">
      <c r="A80" s="8"/>
      <c r="B80" s="24"/>
      <c r="C80" s="24"/>
      <c r="D80" s="24"/>
      <c r="E80" s="24"/>
      <c r="F80" s="24"/>
      <c r="G80" s="24"/>
    </row>
    <row r="82" ht="13.5">
      <c r="A82" s="20" t="s">
        <v>146</v>
      </c>
    </row>
    <row r="83" ht="13.5">
      <c r="A83" s="20" t="s">
        <v>147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142</v>
      </c>
      <c r="B2" s="14">
        <v>4206</v>
      </c>
      <c r="C2" s="14"/>
      <c r="D2" s="14"/>
      <c r="E2" s="14"/>
      <c r="F2" s="14"/>
      <c r="G2" s="14"/>
    </row>
    <row r="3" spans="1:7" ht="14.25" thickBot="1">
      <c r="A3" s="11" t="s">
        <v>143</v>
      </c>
      <c r="B3" s="1" t="s">
        <v>144</v>
      </c>
      <c r="C3" s="1"/>
      <c r="D3" s="1"/>
      <c r="E3" s="1"/>
      <c r="F3" s="1"/>
      <c r="G3" s="1"/>
    </row>
    <row r="4" spans="1:7" ht="14.25" thickTop="1">
      <c r="A4" s="10" t="s">
        <v>41</v>
      </c>
      <c r="B4" s="15" t="str">
        <f>HYPERLINK("http://www.kabupro.jp/mark/20130626/S000DQ77.htm","有価証券報告書")</f>
        <v>有価証券報告書</v>
      </c>
      <c r="C4" s="15" t="str">
        <f>HYPERLINK("http://www.kabupro.jp/mark/20130626/S000DQ77.htm","有価証券報告書")</f>
        <v>有価証券報告書</v>
      </c>
      <c r="D4" s="15" t="str">
        <f>HYPERLINK("http://www.kabupro.jp/mark/20120625/S000B4SN.htm","有価証券報告書")</f>
        <v>有価証券報告書</v>
      </c>
      <c r="E4" s="15" t="str">
        <f>HYPERLINK("http://www.kabupro.jp/mark/20110624/S0008LRK.htm","有価証券報告書")</f>
        <v>有価証券報告書</v>
      </c>
      <c r="F4" s="15" t="str">
        <f>HYPERLINK("http://www.kabupro.jp/mark/20100625/S00062VQ.htm","有価証券報告書")</f>
        <v>有価証券報告書</v>
      </c>
      <c r="G4" s="15" t="str">
        <f>HYPERLINK("http://www.kabupro.jp/mark/20090626/S0003J8O.htm","有価証券報告書")</f>
        <v>有価証券報告書</v>
      </c>
    </row>
    <row r="5" spans="1:7" ht="14.25" thickBot="1">
      <c r="A5" s="11" t="s">
        <v>42</v>
      </c>
      <c r="B5" s="1" t="s">
        <v>48</v>
      </c>
      <c r="C5" s="1" t="s">
        <v>48</v>
      </c>
      <c r="D5" s="1" t="s">
        <v>52</v>
      </c>
      <c r="E5" s="1" t="s">
        <v>54</v>
      </c>
      <c r="F5" s="1" t="s">
        <v>56</v>
      </c>
      <c r="G5" s="1" t="s">
        <v>58</v>
      </c>
    </row>
    <row r="6" spans="1:7" ht="15" thickBot="1" thickTop="1">
      <c r="A6" s="10" t="s">
        <v>43</v>
      </c>
      <c r="B6" s="18" t="s">
        <v>145</v>
      </c>
      <c r="C6" s="19"/>
      <c r="D6" s="19"/>
      <c r="E6" s="19"/>
      <c r="F6" s="19"/>
      <c r="G6" s="19"/>
    </row>
    <row r="7" spans="1:7" ht="14.25" thickTop="1">
      <c r="A7" s="12" t="s">
        <v>44</v>
      </c>
      <c r="B7" s="16" t="s">
        <v>49</v>
      </c>
      <c r="C7" s="16" t="s">
        <v>49</v>
      </c>
      <c r="D7" s="16" t="s">
        <v>49</v>
      </c>
      <c r="E7" s="16" t="s">
        <v>49</v>
      </c>
      <c r="F7" s="16" t="s">
        <v>49</v>
      </c>
      <c r="G7" s="16" t="s">
        <v>49</v>
      </c>
    </row>
    <row r="8" spans="1:7" ht="13.5">
      <c r="A8" s="13" t="s">
        <v>45</v>
      </c>
      <c r="B8" s="17"/>
      <c r="C8" s="17"/>
      <c r="D8" s="17"/>
      <c r="E8" s="17"/>
      <c r="F8" s="17"/>
      <c r="G8" s="17"/>
    </row>
    <row r="9" spans="1:7" ht="13.5">
      <c r="A9" s="13" t="s">
        <v>46</v>
      </c>
      <c r="B9" s="17" t="s">
        <v>50</v>
      </c>
      <c r="C9" s="17" t="s">
        <v>51</v>
      </c>
      <c r="D9" s="17" t="s">
        <v>53</v>
      </c>
      <c r="E9" s="17" t="s">
        <v>55</v>
      </c>
      <c r="F9" s="17" t="s">
        <v>57</v>
      </c>
      <c r="G9" s="17" t="s">
        <v>59</v>
      </c>
    </row>
    <row r="10" spans="1:7" ht="14.25" thickBot="1">
      <c r="A10" s="13" t="s">
        <v>47</v>
      </c>
      <c r="B10" s="17" t="s">
        <v>61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</row>
    <row r="11" spans="1:7" ht="14.25" thickTop="1">
      <c r="A11" s="9" t="s">
        <v>60</v>
      </c>
      <c r="B11" s="21">
        <v>13757</v>
      </c>
      <c r="C11" s="21">
        <v>26304</v>
      </c>
      <c r="D11" s="21">
        <v>25604</v>
      </c>
      <c r="E11" s="21">
        <v>23696</v>
      </c>
      <c r="F11" s="21">
        <v>16615</v>
      </c>
      <c r="G11" s="21">
        <v>15532</v>
      </c>
    </row>
    <row r="12" spans="1:7" ht="13.5">
      <c r="A12" s="2" t="s">
        <v>62</v>
      </c>
      <c r="B12" s="22">
        <v>10400</v>
      </c>
      <c r="C12" s="22">
        <v>10665</v>
      </c>
      <c r="D12" s="22">
        <v>10462</v>
      </c>
      <c r="E12" s="22">
        <v>9088</v>
      </c>
      <c r="F12" s="22">
        <v>9806</v>
      </c>
      <c r="G12" s="22">
        <v>10754</v>
      </c>
    </row>
    <row r="13" spans="1:7" ht="13.5">
      <c r="A13" s="2" t="s">
        <v>63</v>
      </c>
      <c r="B13" s="22">
        <v>26227</v>
      </c>
      <c r="C13" s="22">
        <v>22464</v>
      </c>
      <c r="D13" s="22">
        <v>19544</v>
      </c>
      <c r="E13" s="22">
        <v>16870</v>
      </c>
      <c r="F13" s="22">
        <v>17496</v>
      </c>
      <c r="G13" s="22">
        <v>21133</v>
      </c>
    </row>
    <row r="14" spans="1:7" ht="13.5">
      <c r="A14" s="2" t="s">
        <v>64</v>
      </c>
      <c r="B14" s="22">
        <v>3075</v>
      </c>
      <c r="C14" s="22">
        <v>2672</v>
      </c>
      <c r="D14" s="22">
        <v>2321</v>
      </c>
      <c r="E14" s="22">
        <v>2843</v>
      </c>
      <c r="F14" s="22">
        <v>2993</v>
      </c>
      <c r="G14" s="22"/>
    </row>
    <row r="15" spans="1:7" ht="13.5">
      <c r="A15" s="2" t="s">
        <v>65</v>
      </c>
      <c r="B15" s="22">
        <v>278</v>
      </c>
      <c r="C15" s="22">
        <v>80</v>
      </c>
      <c r="D15" s="22">
        <v>95</v>
      </c>
      <c r="E15" s="22">
        <v>77</v>
      </c>
      <c r="F15" s="22">
        <v>75</v>
      </c>
      <c r="G15" s="22">
        <v>92</v>
      </c>
    </row>
    <row r="16" spans="1:7" ht="13.5">
      <c r="A16" s="2" t="s">
        <v>66</v>
      </c>
      <c r="B16" s="22">
        <v>868</v>
      </c>
      <c r="C16" s="22">
        <v>695</v>
      </c>
      <c r="D16" s="22">
        <v>732</v>
      </c>
      <c r="E16" s="22">
        <v>650</v>
      </c>
      <c r="F16" s="22">
        <v>730</v>
      </c>
      <c r="G16" s="22"/>
    </row>
    <row r="17" spans="1:7" ht="13.5">
      <c r="A17" s="2" t="s">
        <v>67</v>
      </c>
      <c r="B17" s="22">
        <v>43</v>
      </c>
      <c r="C17" s="22">
        <v>48</v>
      </c>
      <c r="D17" s="22">
        <v>57</v>
      </c>
      <c r="E17" s="22">
        <v>15</v>
      </c>
      <c r="F17" s="22">
        <v>20</v>
      </c>
      <c r="G17" s="22">
        <v>2</v>
      </c>
    </row>
    <row r="18" spans="1:7" ht="13.5">
      <c r="A18" s="2" t="s">
        <v>68</v>
      </c>
      <c r="B18" s="22">
        <v>184</v>
      </c>
      <c r="C18" s="22">
        <v>156</v>
      </c>
      <c r="D18" s="22">
        <v>167</v>
      </c>
      <c r="E18" s="22">
        <v>169</v>
      </c>
      <c r="F18" s="22">
        <v>164</v>
      </c>
      <c r="G18" s="22">
        <v>105</v>
      </c>
    </row>
    <row r="19" spans="1:7" ht="13.5">
      <c r="A19" s="2" t="s">
        <v>69</v>
      </c>
      <c r="B19" s="22">
        <v>871</v>
      </c>
      <c r="C19" s="22">
        <v>718</v>
      </c>
      <c r="D19" s="22">
        <v>764</v>
      </c>
      <c r="E19" s="22">
        <v>679</v>
      </c>
      <c r="F19" s="22">
        <v>497</v>
      </c>
      <c r="G19" s="22">
        <v>624</v>
      </c>
    </row>
    <row r="20" spans="1:7" ht="13.5">
      <c r="A20" s="2" t="s">
        <v>70</v>
      </c>
      <c r="B20" s="22">
        <v>3133</v>
      </c>
      <c r="C20" s="22">
        <v>815</v>
      </c>
      <c r="D20" s="22">
        <v>746</v>
      </c>
      <c r="E20" s="22">
        <v>845</v>
      </c>
      <c r="F20" s="22">
        <v>855</v>
      </c>
      <c r="G20" s="22"/>
    </row>
    <row r="21" spans="1:7" ht="13.5">
      <c r="A21" s="2" t="s">
        <v>71</v>
      </c>
      <c r="B21" s="22">
        <v>1285</v>
      </c>
      <c r="C21" s="22">
        <v>1289</v>
      </c>
      <c r="D21" s="22">
        <v>1108</v>
      </c>
      <c r="E21" s="22">
        <v>1040</v>
      </c>
      <c r="F21" s="22">
        <v>994</v>
      </c>
      <c r="G21" s="22">
        <v>911</v>
      </c>
    </row>
    <row r="22" spans="1:7" ht="13.5">
      <c r="A22" s="2" t="s">
        <v>72</v>
      </c>
      <c r="B22" s="22">
        <v>84</v>
      </c>
      <c r="C22" s="22">
        <v>218</v>
      </c>
      <c r="D22" s="22">
        <v>239</v>
      </c>
      <c r="E22" s="22">
        <v>156</v>
      </c>
      <c r="F22" s="22">
        <v>115</v>
      </c>
      <c r="G22" s="22">
        <v>799</v>
      </c>
    </row>
    <row r="23" spans="1:7" ht="13.5">
      <c r="A23" s="2" t="s">
        <v>73</v>
      </c>
      <c r="B23" s="22">
        <v>-24</v>
      </c>
      <c r="C23" s="22">
        <v>-123</v>
      </c>
      <c r="D23" s="22">
        <v>-115</v>
      </c>
      <c r="E23" s="22">
        <v>-110</v>
      </c>
      <c r="F23" s="22">
        <v>-4</v>
      </c>
      <c r="G23" s="22">
        <v>-9</v>
      </c>
    </row>
    <row r="24" spans="1:7" ht="13.5">
      <c r="A24" s="2" t="s">
        <v>74</v>
      </c>
      <c r="B24" s="22">
        <v>60186</v>
      </c>
      <c r="C24" s="22">
        <v>66006</v>
      </c>
      <c r="D24" s="22">
        <v>61730</v>
      </c>
      <c r="E24" s="22">
        <v>56023</v>
      </c>
      <c r="F24" s="22">
        <v>50361</v>
      </c>
      <c r="G24" s="22">
        <v>54152</v>
      </c>
    </row>
    <row r="25" spans="1:7" ht="13.5">
      <c r="A25" s="3" t="s">
        <v>75</v>
      </c>
      <c r="B25" s="22">
        <v>13795</v>
      </c>
      <c r="C25" s="22">
        <v>12032</v>
      </c>
      <c r="D25" s="22">
        <v>11728</v>
      </c>
      <c r="E25" s="22">
        <v>11881</v>
      </c>
      <c r="F25" s="22">
        <v>12010</v>
      </c>
      <c r="G25" s="22">
        <v>11039</v>
      </c>
    </row>
    <row r="26" spans="1:7" ht="13.5">
      <c r="A26" s="4" t="s">
        <v>76</v>
      </c>
      <c r="B26" s="22">
        <v>-8447</v>
      </c>
      <c r="C26" s="22">
        <v>-7337</v>
      </c>
      <c r="D26" s="22">
        <v>-7058</v>
      </c>
      <c r="E26" s="22">
        <v>-6885</v>
      </c>
      <c r="F26" s="22">
        <v>-6557</v>
      </c>
      <c r="G26" s="22">
        <v>-6231</v>
      </c>
    </row>
    <row r="27" spans="1:7" ht="13.5">
      <c r="A27" s="4" t="s">
        <v>77</v>
      </c>
      <c r="B27" s="22">
        <v>5347</v>
      </c>
      <c r="C27" s="22">
        <v>4695</v>
      </c>
      <c r="D27" s="22">
        <v>4669</v>
      </c>
      <c r="E27" s="22">
        <v>4995</v>
      </c>
      <c r="F27" s="22">
        <v>5453</v>
      </c>
      <c r="G27" s="22">
        <v>4808</v>
      </c>
    </row>
    <row r="28" spans="1:7" ht="13.5">
      <c r="A28" s="3" t="s">
        <v>78</v>
      </c>
      <c r="B28" s="22">
        <v>2605</v>
      </c>
      <c r="C28" s="22">
        <v>2113</v>
      </c>
      <c r="D28" s="22">
        <v>2191</v>
      </c>
      <c r="E28" s="22">
        <v>2243</v>
      </c>
      <c r="F28" s="22">
        <v>2239</v>
      </c>
      <c r="G28" s="22">
        <v>2209</v>
      </c>
    </row>
    <row r="29" spans="1:7" ht="13.5">
      <c r="A29" s="4" t="s">
        <v>76</v>
      </c>
      <c r="B29" s="22">
        <v>-2132</v>
      </c>
      <c r="C29" s="22">
        <v>-1694</v>
      </c>
      <c r="D29" s="22">
        <v>-1691</v>
      </c>
      <c r="E29" s="22">
        <v>-1702</v>
      </c>
      <c r="F29" s="22">
        <v>-1632</v>
      </c>
      <c r="G29" s="22">
        <v>-1570</v>
      </c>
    </row>
    <row r="30" spans="1:7" ht="13.5">
      <c r="A30" s="4" t="s">
        <v>79</v>
      </c>
      <c r="B30" s="22">
        <v>473</v>
      </c>
      <c r="C30" s="22">
        <v>418</v>
      </c>
      <c r="D30" s="22">
        <v>500</v>
      </c>
      <c r="E30" s="22">
        <v>540</v>
      </c>
      <c r="F30" s="22">
        <v>606</v>
      </c>
      <c r="G30" s="22">
        <v>639</v>
      </c>
    </row>
    <row r="31" spans="1:7" ht="13.5">
      <c r="A31" s="3" t="s">
        <v>80</v>
      </c>
      <c r="B31" s="22">
        <v>19831</v>
      </c>
      <c r="C31" s="22">
        <v>16105</v>
      </c>
      <c r="D31" s="22">
        <v>15935</v>
      </c>
      <c r="E31" s="22">
        <v>15850</v>
      </c>
      <c r="F31" s="22">
        <v>15849</v>
      </c>
      <c r="G31" s="22">
        <v>15563</v>
      </c>
    </row>
    <row r="32" spans="1:7" ht="13.5">
      <c r="A32" s="4" t="s">
        <v>76</v>
      </c>
      <c r="B32" s="22">
        <v>-18209</v>
      </c>
      <c r="C32" s="22">
        <v>-15144</v>
      </c>
      <c r="D32" s="22">
        <v>-14796</v>
      </c>
      <c r="E32" s="22">
        <v>-14560</v>
      </c>
      <c r="F32" s="22">
        <v>-14131</v>
      </c>
      <c r="G32" s="22">
        <v>-13700</v>
      </c>
    </row>
    <row r="33" spans="1:7" ht="13.5">
      <c r="A33" s="4" t="s">
        <v>81</v>
      </c>
      <c r="B33" s="22">
        <v>1622</v>
      </c>
      <c r="C33" s="22">
        <v>960</v>
      </c>
      <c r="D33" s="22">
        <v>1139</v>
      </c>
      <c r="E33" s="22">
        <v>1290</v>
      </c>
      <c r="F33" s="22">
        <v>1717</v>
      </c>
      <c r="G33" s="22">
        <v>1863</v>
      </c>
    </row>
    <row r="34" spans="1:7" ht="13.5">
      <c r="A34" s="3" t="s">
        <v>82</v>
      </c>
      <c r="B34" s="22">
        <v>448</v>
      </c>
      <c r="C34" s="22">
        <v>398</v>
      </c>
      <c r="D34" s="22">
        <v>379</v>
      </c>
      <c r="E34" s="22">
        <v>367</v>
      </c>
      <c r="F34" s="22">
        <v>355</v>
      </c>
      <c r="G34" s="22">
        <v>354</v>
      </c>
    </row>
    <row r="35" spans="1:7" ht="13.5">
      <c r="A35" s="4" t="s">
        <v>76</v>
      </c>
      <c r="B35" s="22">
        <v>-419</v>
      </c>
      <c r="C35" s="22">
        <v>-369</v>
      </c>
      <c r="D35" s="22">
        <v>-345</v>
      </c>
      <c r="E35" s="22">
        <v>-332</v>
      </c>
      <c r="F35" s="22">
        <v>-309</v>
      </c>
      <c r="G35" s="22">
        <v>-307</v>
      </c>
    </row>
    <row r="36" spans="1:7" ht="13.5">
      <c r="A36" s="4" t="s">
        <v>83</v>
      </c>
      <c r="B36" s="22">
        <v>29</v>
      </c>
      <c r="C36" s="22">
        <v>29</v>
      </c>
      <c r="D36" s="22">
        <v>34</v>
      </c>
      <c r="E36" s="22">
        <v>34</v>
      </c>
      <c r="F36" s="22">
        <v>45</v>
      </c>
      <c r="G36" s="22">
        <v>46</v>
      </c>
    </row>
    <row r="37" spans="1:7" ht="13.5">
      <c r="A37" s="3" t="s">
        <v>84</v>
      </c>
      <c r="B37" s="22">
        <v>5914</v>
      </c>
      <c r="C37" s="22">
        <v>5304</v>
      </c>
      <c r="D37" s="22">
        <v>5075</v>
      </c>
      <c r="E37" s="22">
        <v>5181</v>
      </c>
      <c r="F37" s="22">
        <v>5191</v>
      </c>
      <c r="G37" s="22">
        <v>4935</v>
      </c>
    </row>
    <row r="38" spans="1:7" ht="13.5">
      <c r="A38" s="4" t="s">
        <v>76</v>
      </c>
      <c r="B38" s="22">
        <v>-5159</v>
      </c>
      <c r="C38" s="22">
        <v>-4742</v>
      </c>
      <c r="D38" s="22">
        <v>-4537</v>
      </c>
      <c r="E38" s="22">
        <v>-4623</v>
      </c>
      <c r="F38" s="22">
        <v>-4407</v>
      </c>
      <c r="G38" s="22">
        <v>-4081</v>
      </c>
    </row>
    <row r="39" spans="1:7" ht="13.5">
      <c r="A39" s="4" t="s">
        <v>85</v>
      </c>
      <c r="B39" s="22">
        <v>754</v>
      </c>
      <c r="C39" s="22">
        <v>562</v>
      </c>
      <c r="D39" s="22">
        <v>538</v>
      </c>
      <c r="E39" s="22">
        <v>557</v>
      </c>
      <c r="F39" s="22">
        <v>783</v>
      </c>
      <c r="G39" s="22">
        <v>854</v>
      </c>
    </row>
    <row r="40" spans="1:7" ht="13.5">
      <c r="A40" s="3" t="s">
        <v>86</v>
      </c>
      <c r="B40" s="22">
        <v>5940</v>
      </c>
      <c r="C40" s="22">
        <v>3766</v>
      </c>
      <c r="D40" s="22">
        <v>3774</v>
      </c>
      <c r="E40" s="22">
        <v>3833</v>
      </c>
      <c r="F40" s="22">
        <v>3846</v>
      </c>
      <c r="G40" s="22">
        <v>3757</v>
      </c>
    </row>
    <row r="41" spans="1:7" ht="13.5">
      <c r="A41" s="3" t="s">
        <v>87</v>
      </c>
      <c r="B41" s="22">
        <v>434</v>
      </c>
      <c r="C41" s="22">
        <v>272</v>
      </c>
      <c r="D41" s="22">
        <v>209</v>
      </c>
      <c r="E41" s="22">
        <v>209</v>
      </c>
      <c r="F41" s="22">
        <v>232</v>
      </c>
      <c r="G41" s="22"/>
    </row>
    <row r="42" spans="1:7" ht="13.5">
      <c r="A42" s="4" t="s">
        <v>76</v>
      </c>
      <c r="B42" s="22">
        <v>-187</v>
      </c>
      <c r="C42" s="22">
        <v>-104</v>
      </c>
      <c r="D42" s="22">
        <v>-83</v>
      </c>
      <c r="E42" s="22">
        <v>-55</v>
      </c>
      <c r="F42" s="22">
        <v>-50</v>
      </c>
      <c r="G42" s="22"/>
    </row>
    <row r="43" spans="1:7" ht="13.5">
      <c r="A43" s="4" t="s">
        <v>87</v>
      </c>
      <c r="B43" s="22">
        <v>246</v>
      </c>
      <c r="C43" s="22">
        <v>168</v>
      </c>
      <c r="D43" s="22">
        <v>125</v>
      </c>
      <c r="E43" s="22">
        <v>153</v>
      </c>
      <c r="F43" s="22">
        <v>181</v>
      </c>
      <c r="G43" s="22"/>
    </row>
    <row r="44" spans="1:7" ht="13.5">
      <c r="A44" s="3" t="s">
        <v>88</v>
      </c>
      <c r="B44" s="22">
        <v>151</v>
      </c>
      <c r="C44" s="22">
        <v>111</v>
      </c>
      <c r="D44" s="22">
        <v>83</v>
      </c>
      <c r="E44" s="22">
        <v>75</v>
      </c>
      <c r="F44" s="22">
        <v>50</v>
      </c>
      <c r="G44" s="22">
        <v>134</v>
      </c>
    </row>
    <row r="45" spans="1:7" ht="13.5">
      <c r="A45" s="3" t="s">
        <v>89</v>
      </c>
      <c r="B45" s="22">
        <v>14565</v>
      </c>
      <c r="C45" s="22">
        <v>10712</v>
      </c>
      <c r="D45" s="22">
        <v>10866</v>
      </c>
      <c r="E45" s="22">
        <v>11482</v>
      </c>
      <c r="F45" s="22">
        <v>12685</v>
      </c>
      <c r="G45" s="22">
        <v>12104</v>
      </c>
    </row>
    <row r="46" spans="1:7" ht="13.5">
      <c r="A46" s="3" t="s">
        <v>90</v>
      </c>
      <c r="B46" s="22">
        <v>364</v>
      </c>
      <c r="C46" s="22">
        <v>283</v>
      </c>
      <c r="D46" s="22">
        <v>497</v>
      </c>
      <c r="E46" s="22">
        <v>1012</v>
      </c>
      <c r="F46" s="22">
        <v>1582</v>
      </c>
      <c r="G46" s="22">
        <v>2048</v>
      </c>
    </row>
    <row r="47" spans="1:7" ht="13.5">
      <c r="A47" s="3" t="s">
        <v>72</v>
      </c>
      <c r="B47" s="22">
        <v>58</v>
      </c>
      <c r="C47" s="22">
        <v>42</v>
      </c>
      <c r="D47" s="22">
        <v>34</v>
      </c>
      <c r="E47" s="22">
        <v>3</v>
      </c>
      <c r="F47" s="22">
        <v>4</v>
      </c>
      <c r="G47" s="22">
        <v>6</v>
      </c>
    </row>
    <row r="48" spans="1:7" ht="13.5">
      <c r="A48" s="3" t="s">
        <v>91</v>
      </c>
      <c r="B48" s="22">
        <v>423</v>
      </c>
      <c r="C48" s="22">
        <v>326</v>
      </c>
      <c r="D48" s="22">
        <v>532</v>
      </c>
      <c r="E48" s="22">
        <v>1048</v>
      </c>
      <c r="F48" s="22">
        <v>1619</v>
      </c>
      <c r="G48" s="22">
        <v>2086</v>
      </c>
    </row>
    <row r="49" spans="1:7" ht="13.5">
      <c r="A49" s="3" t="s">
        <v>92</v>
      </c>
      <c r="B49" s="22">
        <v>9077</v>
      </c>
      <c r="C49" s="22">
        <v>7515</v>
      </c>
      <c r="D49" s="22">
        <v>6696</v>
      </c>
      <c r="E49" s="22">
        <v>6740</v>
      </c>
      <c r="F49" s="22">
        <v>5281</v>
      </c>
      <c r="G49" s="22">
        <v>6494</v>
      </c>
    </row>
    <row r="50" spans="1:7" ht="13.5">
      <c r="A50" s="3" t="s">
        <v>93</v>
      </c>
      <c r="B50" s="22">
        <v>17731</v>
      </c>
      <c r="C50" s="22">
        <v>5183</v>
      </c>
      <c r="D50" s="22">
        <v>3312</v>
      </c>
      <c r="E50" s="22">
        <v>3425</v>
      </c>
      <c r="F50" s="22">
        <v>3425</v>
      </c>
      <c r="G50" s="22">
        <v>3147</v>
      </c>
    </row>
    <row r="51" spans="1:7" ht="13.5">
      <c r="A51" s="3" t="s">
        <v>94</v>
      </c>
      <c r="B51" s="22">
        <v>11</v>
      </c>
      <c r="C51" s="22">
        <v>7</v>
      </c>
      <c r="D51" s="22">
        <v>2</v>
      </c>
      <c r="E51" s="22">
        <v>4</v>
      </c>
      <c r="F51" s="22">
        <v>4</v>
      </c>
      <c r="G51" s="22">
        <v>4</v>
      </c>
    </row>
    <row r="52" spans="1:7" ht="13.5">
      <c r="A52" s="3" t="s">
        <v>95</v>
      </c>
      <c r="B52" s="22">
        <v>815</v>
      </c>
      <c r="C52" s="22">
        <v>697</v>
      </c>
      <c r="D52" s="22">
        <v>697</v>
      </c>
      <c r="E52" s="22">
        <v>515</v>
      </c>
      <c r="F52" s="22">
        <v>515</v>
      </c>
      <c r="G52" s="22">
        <v>443</v>
      </c>
    </row>
    <row r="53" spans="1:7" ht="13.5">
      <c r="A53" s="3" t="s">
        <v>96</v>
      </c>
      <c r="B53" s="22"/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ht="13.5">
      <c r="A54" s="3" t="s">
        <v>97</v>
      </c>
      <c r="B54" s="22">
        <v>8</v>
      </c>
      <c r="C54" s="22">
        <v>5</v>
      </c>
      <c r="D54" s="22">
        <v>9</v>
      </c>
      <c r="E54" s="22">
        <v>10</v>
      </c>
      <c r="F54" s="22">
        <v>9</v>
      </c>
      <c r="G54" s="22">
        <v>10</v>
      </c>
    </row>
    <row r="55" spans="1:7" ht="13.5">
      <c r="A55" s="3" t="s">
        <v>98</v>
      </c>
      <c r="B55" s="22"/>
      <c r="C55" s="22">
        <v>150</v>
      </c>
      <c r="D55" s="22">
        <v>390</v>
      </c>
      <c r="E55" s="22">
        <v>890</v>
      </c>
      <c r="F55" s="22">
        <v>1320</v>
      </c>
      <c r="G55" s="22">
        <v>1148</v>
      </c>
    </row>
    <row r="56" spans="1:7" ht="13.5">
      <c r="A56" s="3" t="s">
        <v>99</v>
      </c>
      <c r="B56" s="22">
        <v>499</v>
      </c>
      <c r="C56" s="22">
        <v>543</v>
      </c>
      <c r="D56" s="22">
        <v>548</v>
      </c>
      <c r="E56" s="22">
        <v>286</v>
      </c>
      <c r="F56" s="22"/>
      <c r="G56" s="22"/>
    </row>
    <row r="57" spans="1:7" ht="13.5">
      <c r="A57" s="3" t="s">
        <v>100</v>
      </c>
      <c r="B57" s="22">
        <v>153</v>
      </c>
      <c r="C57" s="22">
        <v>209</v>
      </c>
      <c r="D57" s="22">
        <v>37</v>
      </c>
      <c r="E57" s="22">
        <v>94</v>
      </c>
      <c r="F57" s="22">
        <v>84</v>
      </c>
      <c r="G57" s="22">
        <v>203</v>
      </c>
    </row>
    <row r="58" spans="1:7" ht="13.5">
      <c r="A58" s="3" t="s">
        <v>101</v>
      </c>
      <c r="B58" s="22"/>
      <c r="C58" s="22">
        <v>147</v>
      </c>
      <c r="D58" s="22">
        <v>265</v>
      </c>
      <c r="E58" s="22">
        <v>121</v>
      </c>
      <c r="F58" s="22">
        <v>497</v>
      </c>
      <c r="G58" s="22">
        <v>243</v>
      </c>
    </row>
    <row r="59" spans="1:7" ht="13.5">
      <c r="A59" s="3" t="s">
        <v>102</v>
      </c>
      <c r="B59" s="22">
        <v>87</v>
      </c>
      <c r="C59" s="22">
        <v>88</v>
      </c>
      <c r="D59" s="22">
        <v>102</v>
      </c>
      <c r="E59" s="22">
        <v>144</v>
      </c>
      <c r="F59" s="22">
        <v>174</v>
      </c>
      <c r="G59" s="22">
        <v>176</v>
      </c>
    </row>
    <row r="60" spans="1:7" ht="13.5">
      <c r="A60" s="3" t="s">
        <v>72</v>
      </c>
      <c r="B60" s="22">
        <v>629</v>
      </c>
      <c r="C60" s="22">
        <v>556</v>
      </c>
      <c r="D60" s="22">
        <v>422</v>
      </c>
      <c r="E60" s="22">
        <v>422</v>
      </c>
      <c r="F60" s="22">
        <v>423</v>
      </c>
      <c r="G60" s="22">
        <v>423</v>
      </c>
    </row>
    <row r="61" spans="1:7" ht="13.5">
      <c r="A61" s="3" t="s">
        <v>73</v>
      </c>
      <c r="B61" s="22">
        <v>-474</v>
      </c>
      <c r="C61" s="22">
        <v>-516</v>
      </c>
      <c r="D61" s="22">
        <v>-522</v>
      </c>
      <c r="E61" s="22">
        <v>-274</v>
      </c>
      <c r="F61" s="22">
        <v>0</v>
      </c>
      <c r="G61" s="22">
        <v>0</v>
      </c>
    </row>
    <row r="62" spans="1:7" ht="13.5">
      <c r="A62" s="3" t="s">
        <v>103</v>
      </c>
      <c r="B62" s="22">
        <v>28538</v>
      </c>
      <c r="C62" s="22">
        <v>14586</v>
      </c>
      <c r="D62" s="22">
        <v>11961</v>
      </c>
      <c r="E62" s="22">
        <v>12381</v>
      </c>
      <c r="F62" s="22">
        <v>11737</v>
      </c>
      <c r="G62" s="22">
        <v>12294</v>
      </c>
    </row>
    <row r="63" spans="1:7" ht="13.5">
      <c r="A63" s="2" t="s">
        <v>104</v>
      </c>
      <c r="B63" s="22">
        <v>43527</v>
      </c>
      <c r="C63" s="22">
        <v>25625</v>
      </c>
      <c r="D63" s="22">
        <v>23360</v>
      </c>
      <c r="E63" s="22">
        <v>24911</v>
      </c>
      <c r="F63" s="22">
        <v>26042</v>
      </c>
      <c r="G63" s="22">
        <v>26484</v>
      </c>
    </row>
    <row r="64" spans="1:7" ht="14.25" thickBot="1">
      <c r="A64" s="5" t="s">
        <v>105</v>
      </c>
      <c r="B64" s="23">
        <v>103714</v>
      </c>
      <c r="C64" s="23">
        <v>91631</v>
      </c>
      <c r="D64" s="23">
        <v>85090</v>
      </c>
      <c r="E64" s="23">
        <v>80935</v>
      </c>
      <c r="F64" s="23">
        <v>76403</v>
      </c>
      <c r="G64" s="23">
        <v>80637</v>
      </c>
    </row>
    <row r="65" spans="1:7" ht="14.25" thickTop="1">
      <c r="A65" s="2" t="s">
        <v>106</v>
      </c>
      <c r="B65" s="22">
        <v>28</v>
      </c>
      <c r="C65" s="22">
        <v>48</v>
      </c>
      <c r="D65" s="22">
        <v>135</v>
      </c>
      <c r="E65" s="22">
        <v>100</v>
      </c>
      <c r="F65" s="22">
        <v>135</v>
      </c>
      <c r="G65" s="22">
        <v>176</v>
      </c>
    </row>
    <row r="66" spans="1:7" ht="13.5">
      <c r="A66" s="2" t="s">
        <v>107</v>
      </c>
      <c r="B66" s="22">
        <v>18660</v>
      </c>
      <c r="C66" s="22">
        <v>16635</v>
      </c>
      <c r="D66" s="22">
        <v>13962</v>
      </c>
      <c r="E66" s="22">
        <v>11986</v>
      </c>
      <c r="F66" s="22">
        <v>12323</v>
      </c>
      <c r="G66" s="22">
        <v>14127</v>
      </c>
    </row>
    <row r="67" spans="1:7" ht="13.5">
      <c r="A67" s="2" t="s">
        <v>108</v>
      </c>
      <c r="B67" s="22">
        <v>52</v>
      </c>
      <c r="C67" s="22">
        <v>39</v>
      </c>
      <c r="D67" s="22">
        <v>27</v>
      </c>
      <c r="E67" s="22">
        <v>29</v>
      </c>
      <c r="F67" s="22">
        <v>29</v>
      </c>
      <c r="G67" s="22"/>
    </row>
    <row r="68" spans="1:7" ht="13.5">
      <c r="A68" s="2" t="s">
        <v>109</v>
      </c>
      <c r="B68" s="22">
        <v>31</v>
      </c>
      <c r="C68" s="22">
        <v>135</v>
      </c>
      <c r="D68" s="22">
        <v>43</v>
      </c>
      <c r="E68" s="22">
        <v>51</v>
      </c>
      <c r="F68" s="22">
        <v>29</v>
      </c>
      <c r="G68" s="22">
        <v>33</v>
      </c>
    </row>
    <row r="69" spans="1:7" ht="13.5">
      <c r="A69" s="2" t="s">
        <v>110</v>
      </c>
      <c r="B69" s="22">
        <v>1815</v>
      </c>
      <c r="C69" s="22">
        <v>1498</v>
      </c>
      <c r="D69" s="22">
        <v>1229</v>
      </c>
      <c r="E69" s="22">
        <v>1039</v>
      </c>
      <c r="F69" s="22">
        <v>958</v>
      </c>
      <c r="G69" s="22">
        <v>1059</v>
      </c>
    </row>
    <row r="70" spans="1:7" ht="13.5">
      <c r="A70" s="2" t="s">
        <v>111</v>
      </c>
      <c r="B70" s="22">
        <v>2482</v>
      </c>
      <c r="C70" s="22">
        <v>1944</v>
      </c>
      <c r="D70" s="22">
        <v>1554</v>
      </c>
      <c r="E70" s="22">
        <v>1892</v>
      </c>
      <c r="F70" s="22">
        <v>97</v>
      </c>
      <c r="G70" s="22">
        <v>1583</v>
      </c>
    </row>
    <row r="71" spans="1:7" ht="13.5">
      <c r="A71" s="2" t="s">
        <v>112</v>
      </c>
      <c r="B71" s="22">
        <v>197</v>
      </c>
      <c r="C71" s="22">
        <v>104</v>
      </c>
      <c r="D71" s="22">
        <v>171</v>
      </c>
      <c r="E71" s="22">
        <v>207</v>
      </c>
      <c r="F71" s="22">
        <v>94</v>
      </c>
      <c r="G71" s="22">
        <v>101</v>
      </c>
    </row>
    <row r="72" spans="1:7" ht="13.5">
      <c r="A72" s="2" t="s">
        <v>113</v>
      </c>
      <c r="B72" s="22">
        <v>226</v>
      </c>
      <c r="C72" s="22">
        <v>134</v>
      </c>
      <c r="D72" s="22">
        <v>63</v>
      </c>
      <c r="E72" s="22">
        <v>48</v>
      </c>
      <c r="F72" s="22">
        <v>44</v>
      </c>
      <c r="G72" s="22">
        <v>46</v>
      </c>
    </row>
    <row r="73" spans="1:7" ht="13.5">
      <c r="A73" s="2" t="s">
        <v>114</v>
      </c>
      <c r="B73" s="22">
        <v>6</v>
      </c>
      <c r="C73" s="22">
        <v>6</v>
      </c>
      <c r="D73" s="22">
        <v>6</v>
      </c>
      <c r="E73" s="22">
        <v>6</v>
      </c>
      <c r="F73" s="22"/>
      <c r="G73" s="22"/>
    </row>
    <row r="74" spans="1:7" ht="13.5">
      <c r="A74" s="2" t="s">
        <v>115</v>
      </c>
      <c r="B74" s="22">
        <v>1261</v>
      </c>
      <c r="C74" s="22">
        <v>1094</v>
      </c>
      <c r="D74" s="22">
        <v>1069</v>
      </c>
      <c r="E74" s="22">
        <v>933</v>
      </c>
      <c r="F74" s="22">
        <v>1015</v>
      </c>
      <c r="G74" s="22">
        <v>1040</v>
      </c>
    </row>
    <row r="75" spans="1:7" ht="13.5">
      <c r="A75" s="2" t="s">
        <v>116</v>
      </c>
      <c r="B75" s="22">
        <v>857</v>
      </c>
      <c r="C75" s="22">
        <v>416</v>
      </c>
      <c r="D75" s="22">
        <v>244</v>
      </c>
      <c r="E75" s="22">
        <v>78</v>
      </c>
      <c r="F75" s="22">
        <v>729</v>
      </c>
      <c r="G75" s="22">
        <v>411</v>
      </c>
    </row>
    <row r="76" spans="1:7" ht="13.5">
      <c r="A76" s="2" t="s">
        <v>72</v>
      </c>
      <c r="B76" s="22">
        <v>15</v>
      </c>
      <c r="C76" s="22">
        <v>4</v>
      </c>
      <c r="D76" s="22">
        <v>48</v>
      </c>
      <c r="E76" s="22">
        <v>5</v>
      </c>
      <c r="F76" s="22">
        <v>10</v>
      </c>
      <c r="G76" s="22">
        <v>12</v>
      </c>
    </row>
    <row r="77" spans="1:7" ht="13.5">
      <c r="A77" s="2" t="s">
        <v>117</v>
      </c>
      <c r="B77" s="22">
        <v>25636</v>
      </c>
      <c r="C77" s="22">
        <v>22063</v>
      </c>
      <c r="D77" s="22">
        <v>18555</v>
      </c>
      <c r="E77" s="22">
        <v>16379</v>
      </c>
      <c r="F77" s="22">
        <v>15468</v>
      </c>
      <c r="G77" s="22">
        <v>18591</v>
      </c>
    </row>
    <row r="78" spans="1:7" ht="13.5">
      <c r="A78" s="2" t="s">
        <v>118</v>
      </c>
      <c r="B78" s="22">
        <v>231</v>
      </c>
      <c r="C78" s="22">
        <v>473</v>
      </c>
      <c r="D78" s="22">
        <v>709</v>
      </c>
      <c r="E78" s="22">
        <v>933</v>
      </c>
      <c r="F78" s="22"/>
      <c r="G78" s="22"/>
    </row>
    <row r="79" spans="1:7" ht="13.5">
      <c r="A79" s="2" t="s">
        <v>108</v>
      </c>
      <c r="B79" s="22">
        <v>182</v>
      </c>
      <c r="C79" s="22">
        <v>111</v>
      </c>
      <c r="D79" s="22">
        <v>104</v>
      </c>
      <c r="E79" s="22">
        <v>132</v>
      </c>
      <c r="F79" s="22">
        <v>161</v>
      </c>
      <c r="G79" s="22"/>
    </row>
    <row r="80" spans="1:7" ht="13.5">
      <c r="A80" s="2" t="s">
        <v>119</v>
      </c>
      <c r="B80" s="22">
        <v>330</v>
      </c>
      <c r="C80" s="22"/>
      <c r="D80" s="22"/>
      <c r="E80" s="22"/>
      <c r="F80" s="22"/>
      <c r="G80" s="22"/>
    </row>
    <row r="81" spans="1:7" ht="13.5">
      <c r="A81" s="2" t="s">
        <v>120</v>
      </c>
      <c r="B81" s="22"/>
      <c r="C81" s="22"/>
      <c r="D81" s="22">
        <v>14</v>
      </c>
      <c r="E81" s="22">
        <v>117</v>
      </c>
      <c r="F81" s="22">
        <v>76</v>
      </c>
      <c r="G81" s="22">
        <v>87</v>
      </c>
    </row>
    <row r="82" spans="1:7" ht="13.5">
      <c r="A82" s="2" t="s">
        <v>121</v>
      </c>
      <c r="B82" s="22">
        <v>407</v>
      </c>
      <c r="C82" s="22">
        <v>404</v>
      </c>
      <c r="D82" s="22">
        <v>322</v>
      </c>
      <c r="E82" s="22">
        <v>296</v>
      </c>
      <c r="F82" s="22">
        <v>273</v>
      </c>
      <c r="G82" s="22">
        <v>260</v>
      </c>
    </row>
    <row r="83" spans="1:7" ht="13.5">
      <c r="A83" s="2" t="s">
        <v>122</v>
      </c>
      <c r="B83" s="22">
        <v>28</v>
      </c>
      <c r="C83" s="22">
        <v>29</v>
      </c>
      <c r="D83" s="22">
        <v>44</v>
      </c>
      <c r="E83" s="22"/>
      <c r="F83" s="22"/>
      <c r="G83" s="22"/>
    </row>
    <row r="84" spans="1:7" ht="13.5">
      <c r="A84" s="2" t="s">
        <v>72</v>
      </c>
      <c r="B84" s="22">
        <v>94</v>
      </c>
      <c r="C84" s="22">
        <v>57</v>
      </c>
      <c r="D84" s="22">
        <v>67</v>
      </c>
      <c r="E84" s="22">
        <v>32</v>
      </c>
      <c r="F84" s="22"/>
      <c r="G84" s="22"/>
    </row>
    <row r="85" spans="1:7" ht="13.5">
      <c r="A85" s="2" t="s">
        <v>123</v>
      </c>
      <c r="B85" s="22">
        <v>1276</v>
      </c>
      <c r="C85" s="22">
        <v>1076</v>
      </c>
      <c r="D85" s="22">
        <v>1262</v>
      </c>
      <c r="E85" s="22">
        <v>1688</v>
      </c>
      <c r="F85" s="22">
        <v>694</v>
      </c>
      <c r="G85" s="22">
        <v>549</v>
      </c>
    </row>
    <row r="86" spans="1:7" ht="14.25" thickBot="1">
      <c r="A86" s="5" t="s">
        <v>124</v>
      </c>
      <c r="B86" s="23">
        <v>26912</v>
      </c>
      <c r="C86" s="23">
        <v>23140</v>
      </c>
      <c r="D86" s="23">
        <v>19818</v>
      </c>
      <c r="E86" s="23">
        <v>18067</v>
      </c>
      <c r="F86" s="23">
        <v>16163</v>
      </c>
      <c r="G86" s="23">
        <v>19141</v>
      </c>
    </row>
    <row r="87" spans="1:7" ht="14.25" thickTop="1">
      <c r="A87" s="2" t="s">
        <v>125</v>
      </c>
      <c r="B87" s="22">
        <v>9891</v>
      </c>
      <c r="C87" s="22">
        <v>9891</v>
      </c>
      <c r="D87" s="22">
        <v>9891</v>
      </c>
      <c r="E87" s="22">
        <v>9891</v>
      </c>
      <c r="F87" s="22">
        <v>9891</v>
      </c>
      <c r="G87" s="22">
        <v>9891</v>
      </c>
    </row>
    <row r="88" spans="1:7" ht="13.5">
      <c r="A88" s="3" t="s">
        <v>126</v>
      </c>
      <c r="B88" s="22">
        <v>13277</v>
      </c>
      <c r="C88" s="22">
        <v>13277</v>
      </c>
      <c r="D88" s="22">
        <v>13277</v>
      </c>
      <c r="E88" s="22">
        <v>13277</v>
      </c>
      <c r="F88" s="22">
        <v>13277</v>
      </c>
      <c r="G88" s="22">
        <v>13277</v>
      </c>
    </row>
    <row r="89" spans="1:7" ht="13.5">
      <c r="A89" s="3" t="s">
        <v>127</v>
      </c>
      <c r="B89" s="22"/>
      <c r="C89" s="22"/>
      <c r="D89" s="22">
        <v>511</v>
      </c>
      <c r="E89" s="22">
        <v>512</v>
      </c>
      <c r="F89" s="22">
        <v>475</v>
      </c>
      <c r="G89" s="22">
        <v>475</v>
      </c>
    </row>
    <row r="90" spans="1:7" ht="13.5">
      <c r="A90" s="3" t="s">
        <v>128</v>
      </c>
      <c r="B90" s="22">
        <v>13277</v>
      </c>
      <c r="C90" s="22">
        <v>13277</v>
      </c>
      <c r="D90" s="22">
        <v>13789</v>
      </c>
      <c r="E90" s="22">
        <v>13789</v>
      </c>
      <c r="F90" s="22">
        <v>13753</v>
      </c>
      <c r="G90" s="22">
        <v>13752</v>
      </c>
    </row>
    <row r="91" spans="1:7" ht="13.5">
      <c r="A91" s="3" t="s">
        <v>129</v>
      </c>
      <c r="B91" s="22">
        <v>1622</v>
      </c>
      <c r="C91" s="22">
        <v>1622</v>
      </c>
      <c r="D91" s="22">
        <v>1622</v>
      </c>
      <c r="E91" s="22">
        <v>1622</v>
      </c>
      <c r="F91" s="22">
        <v>1622</v>
      </c>
      <c r="G91" s="22">
        <v>1622</v>
      </c>
    </row>
    <row r="92" spans="1:7" ht="13.5">
      <c r="A92" s="4" t="s">
        <v>130</v>
      </c>
      <c r="B92" s="22">
        <v>253</v>
      </c>
      <c r="C92" s="22">
        <v>254</v>
      </c>
      <c r="D92" s="22">
        <v>234</v>
      </c>
      <c r="E92" s="22">
        <v>188</v>
      </c>
      <c r="F92" s="22">
        <v>190</v>
      </c>
      <c r="G92" s="22">
        <v>185</v>
      </c>
    </row>
    <row r="93" spans="1:7" ht="13.5">
      <c r="A93" s="4" t="s">
        <v>131</v>
      </c>
      <c r="B93" s="22">
        <v>16976</v>
      </c>
      <c r="C93" s="22">
        <v>16976</v>
      </c>
      <c r="D93" s="22">
        <v>16976</v>
      </c>
      <c r="E93" s="22">
        <v>16976</v>
      </c>
      <c r="F93" s="22">
        <v>16976</v>
      </c>
      <c r="G93" s="22">
        <v>16976</v>
      </c>
    </row>
    <row r="94" spans="1:7" ht="13.5">
      <c r="A94" s="4" t="s">
        <v>132</v>
      </c>
      <c r="B94" s="22">
        <v>35755</v>
      </c>
      <c r="C94" s="22">
        <v>28390</v>
      </c>
      <c r="D94" s="22">
        <v>26943</v>
      </c>
      <c r="E94" s="22">
        <v>24496</v>
      </c>
      <c r="F94" s="22">
        <v>22527</v>
      </c>
      <c r="G94" s="22">
        <v>21171</v>
      </c>
    </row>
    <row r="95" spans="1:7" ht="13.5">
      <c r="A95" s="3" t="s">
        <v>133</v>
      </c>
      <c r="B95" s="22">
        <v>54608</v>
      </c>
      <c r="C95" s="22">
        <v>47243</v>
      </c>
      <c r="D95" s="22">
        <v>45777</v>
      </c>
      <c r="E95" s="22">
        <v>43283</v>
      </c>
      <c r="F95" s="22">
        <v>41317</v>
      </c>
      <c r="G95" s="22">
        <v>39956</v>
      </c>
    </row>
    <row r="96" spans="1:7" ht="13.5">
      <c r="A96" s="2" t="s">
        <v>134</v>
      </c>
      <c r="B96" s="22">
        <v>-2437</v>
      </c>
      <c r="C96" s="22">
        <v>-2588</v>
      </c>
      <c r="D96" s="22">
        <v>-4763</v>
      </c>
      <c r="E96" s="22">
        <v>-4958</v>
      </c>
      <c r="F96" s="22">
        <v>-4925</v>
      </c>
      <c r="G96" s="22">
        <v>-2923</v>
      </c>
    </row>
    <row r="97" spans="1:7" ht="13.5">
      <c r="A97" s="2" t="s">
        <v>135</v>
      </c>
      <c r="B97" s="22">
        <v>75340</v>
      </c>
      <c r="C97" s="22">
        <v>67824</v>
      </c>
      <c r="D97" s="22">
        <v>64694</v>
      </c>
      <c r="E97" s="22">
        <v>62006</v>
      </c>
      <c r="F97" s="22">
        <v>60037</v>
      </c>
      <c r="G97" s="22">
        <v>60677</v>
      </c>
    </row>
    <row r="98" spans="1:7" ht="13.5">
      <c r="A98" s="2" t="s">
        <v>136</v>
      </c>
      <c r="B98" s="22">
        <v>1419</v>
      </c>
      <c r="C98" s="22">
        <v>641</v>
      </c>
      <c r="D98" s="22">
        <v>546</v>
      </c>
      <c r="E98" s="22">
        <v>842</v>
      </c>
      <c r="F98" s="22">
        <v>195</v>
      </c>
      <c r="G98" s="22">
        <v>817</v>
      </c>
    </row>
    <row r="99" spans="1:7" ht="13.5">
      <c r="A99" s="2" t="s">
        <v>137</v>
      </c>
      <c r="B99" s="22">
        <v>-5</v>
      </c>
      <c r="C99" s="22">
        <v>-3</v>
      </c>
      <c r="D99" s="22">
        <v>11</v>
      </c>
      <c r="E99" s="22">
        <v>-5</v>
      </c>
      <c r="F99" s="22">
        <v>-10</v>
      </c>
      <c r="G99" s="22">
        <v>-12</v>
      </c>
    </row>
    <row r="100" spans="1:7" ht="13.5">
      <c r="A100" s="2" t="s">
        <v>138</v>
      </c>
      <c r="B100" s="22">
        <v>1414</v>
      </c>
      <c r="C100" s="22">
        <v>638</v>
      </c>
      <c r="D100" s="22">
        <v>557</v>
      </c>
      <c r="E100" s="22">
        <v>837</v>
      </c>
      <c r="F100" s="22">
        <v>184</v>
      </c>
      <c r="G100" s="22">
        <v>805</v>
      </c>
    </row>
    <row r="101" spans="1:7" ht="13.5">
      <c r="A101" s="6" t="s">
        <v>139</v>
      </c>
      <c r="B101" s="22">
        <v>47</v>
      </c>
      <c r="C101" s="22">
        <v>27</v>
      </c>
      <c r="D101" s="22">
        <v>19</v>
      </c>
      <c r="E101" s="22">
        <v>23</v>
      </c>
      <c r="F101" s="22">
        <v>18</v>
      </c>
      <c r="G101" s="22">
        <v>13</v>
      </c>
    </row>
    <row r="102" spans="1:7" ht="13.5">
      <c r="A102" s="6" t="s">
        <v>140</v>
      </c>
      <c r="B102" s="22">
        <v>76801</v>
      </c>
      <c r="C102" s="22">
        <v>68490</v>
      </c>
      <c r="D102" s="22">
        <v>65272</v>
      </c>
      <c r="E102" s="22">
        <v>62867</v>
      </c>
      <c r="F102" s="22">
        <v>60240</v>
      </c>
      <c r="G102" s="22">
        <v>61496</v>
      </c>
    </row>
    <row r="103" spans="1:7" ht="14.25" thickBot="1">
      <c r="A103" s="7" t="s">
        <v>141</v>
      </c>
      <c r="B103" s="22">
        <v>103714</v>
      </c>
      <c r="C103" s="22">
        <v>91631</v>
      </c>
      <c r="D103" s="22">
        <v>85090</v>
      </c>
      <c r="E103" s="22">
        <v>80935</v>
      </c>
      <c r="F103" s="22">
        <v>76403</v>
      </c>
      <c r="G103" s="22">
        <v>80637</v>
      </c>
    </row>
    <row r="104" spans="1:7" ht="14.25" thickTop="1">
      <c r="A104" s="8"/>
      <c r="B104" s="24"/>
      <c r="C104" s="24"/>
      <c r="D104" s="24"/>
      <c r="E104" s="24"/>
      <c r="F104" s="24"/>
      <c r="G104" s="24"/>
    </row>
    <row r="106" ht="13.5">
      <c r="A106" s="20" t="s">
        <v>146</v>
      </c>
    </row>
    <row r="107" ht="13.5">
      <c r="A107" s="20" t="s">
        <v>147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2014-02-10T17:01:54Z</dcterms:created>
  <dcterms:modified xsi:type="dcterms:W3CDTF">2014-02-10T17:02:00Z</dcterms:modified>
  <cp:category/>
  <cp:version/>
  <cp:contentType/>
  <cp:contentStatus/>
</cp:coreProperties>
</file>