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<sst xmlns="http://schemas.openxmlformats.org/spreadsheetml/2006/main" count="610" uniqueCount="227">
  <si>
    <t>役員退職慰労引当金の増減額（△は減少）</t>
  </si>
  <si>
    <t>賞与引当金の増減額（△は減少）</t>
  </si>
  <si>
    <t>受取利息及び受取配当金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</si>
  <si>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</si>
  <si>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</si>
  <si>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</si>
  <si>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</si>
  <si>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</si>
  <si>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</si>
  <si>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</si>
  <si>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</si>
  <si>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</si>
  <si>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</si>
  <si>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</si>
  <si>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</si>
  <si>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有形固定資産の取得による支出</t>
  </si>
  <si>
    <t>投資有価証券の取得による支出</t>
  </si>
  <si>
    <t>投資活動によるキャッシュ・フロー</t>
  </si>
  <si>
    <t>短期借入金の純増減額（△は減少）</t>
  </si>
  <si>
    <t>長期借入金の返済による支出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</si>
  <si>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</si>
  <si>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</si>
  <si>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</si>
  <si>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</si>
  <si>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</si>
  <si>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</si>
  <si>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投資有価証券売却益</t>
  </si>
  <si>
    <t>投資有価証券評価損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</si>
  <si>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</si>
  <si>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</si>
  <si>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</si>
  <si>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</si>
  <si>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</si>
  <si>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</si>
  <si>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</si>
  <si>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</si>
  <si>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</si>
  <si>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2013/05/27</t>
  </si>
  <si>
    <t>通期</t>
  </si>
  <si>
    <t>2013/02/28</t>
  </si>
  <si>
    <t>2012/02/29</t>
  </si>
  <si>
    <t>2012/05/28</t>
  </si>
  <si>
    <t>2011/02/28</t>
  </si>
  <si>
    <t>2011/05/30</t>
  </si>
  <si>
    <t>2010/02/28</t>
  </si>
  <si>
    <t>2010/05/28</t>
  </si>
  <si>
    <t>2009/02/28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</si>
  <si>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</si>
  <si>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</si>
  <si>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</si>
  <si>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</si>
  <si>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</si>
  <si>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</si>
  <si>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</si>
  <si>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</si>
  <si>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</si>
  <si>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</si>
  <si>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従業員に対する短期貸付金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</si>
  <si>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</si>
  <si>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</si>
  <si>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</si>
  <si>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</si>
  <si>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</si>
  <si>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</si>
  <si>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</si>
  <si>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</si>
  <si>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</si>
  <si>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</si>
  <si>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</si>
  <si>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</si>
  <si>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</si>
  <si>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</si>
  <si>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</si>
  <si>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</si>
  <si>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</si>
  <si>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</si>
  <si>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</si>
  <si>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</si>
  <si>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</si>
  <si>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</si>
  <si>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</si>
  <si>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破産更生債権等</t>
  </si>
  <si>
    <t>長期前払費用</t>
  </si>
  <si>
    <t>敷金及び保証金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</si>
  <si>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</si>
  <si>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</si>
  <si>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</si>
  <si>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</si>
  <si>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</si>
  <si>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</si>
  <si>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</si>
  <si>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</si>
  <si>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</si>
  <si>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</si>
  <si>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</si>
  <si>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</si>
  <si>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</si>
  <si>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</si>
  <si>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設備関係支払手形</t>
  </si>
  <si>
    <t>流動負債</t>
  </si>
  <si>
    <t>長期借入金</t>
  </si>
  <si>
    <t>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</si>
  <si>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</si>
  <si>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</si>
  <si>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</si>
  <si>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</si>
  <si>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</si>
  <si>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</si>
  <si>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</si>
  <si>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</si>
  <si>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</si>
  <si>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</si>
  <si>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</si>
  <si>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</si>
  <si>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</si>
  <si>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</si>
  <si>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</si>
  <si>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</si>
  <si>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</si>
  <si>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</si>
  <si>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丸東産業株式会社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</si>
  <si>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</si>
  <si>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</si>
  <si>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</si>
  <si>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</si>
  <si>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</si>
  <si>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</si>
  <si>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</si>
  <si>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</si>
  <si>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製品売上高</t>
  </si>
  <si>
    <t>商品売上高</t>
  </si>
  <si>
    <t>売上高</t>
  </si>
  <si>
    <t>製品期首たな卸高</t>
  </si>
  <si>
    <t>当期製品製造原価</t>
  </si>
  <si>
    <t>合計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</si>
  <si>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</si>
  <si>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</si>
  <si>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</si>
  <si>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</si>
  <si>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</si>
  <si>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</si>
  <si>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売上原価</t>
  </si>
  <si>
    <t>売上総利益</t>
  </si>
  <si>
    <t>運賃</t>
  </si>
  <si>
    <t>販売手数料</t>
  </si>
  <si>
    <t>販売促進費</t>
  </si>
  <si>
    <t>広告宣伝費</t>
  </si>
  <si>
    <t>貸倒引当金繰入額</t>
  </si>
  <si>
    <t>役員報酬</t>
  </si>
  <si>
    <t>従業員給料</t>
  </si>
  <si>
    <t>従業員賞与</t>
  </si>
  <si>
    <t>福利厚生費</t>
  </si>
  <si>
    <t>（うち賞与引当金繰入額）</t>
  </si>
  <si>
    <t>退職給付引当金繰入額</t>
  </si>
  <si>
    <t>（うち役員退職慰労引当金繰入額）</t>
  </si>
  <si>
    <t>通信交通費</t>
  </si>
  <si>
    <t>交際費</t>
  </si>
  <si>
    <t>賃借料</t>
  </si>
  <si>
    <t>租税公課</t>
  </si>
  <si>
    <t>減価償却費</t>
  </si>
  <si>
    <t>販売費・一般管理費</t>
  </si>
  <si>
    <t>営業利益</t>
  </si>
  <si>
    <t>受取利息</t>
  </si>
  <si>
    <t>受取配当金</t>
  </si>
  <si>
    <t>為替差益</t>
  </si>
  <si>
    <t>受取賃貸料</t>
  </si>
  <si>
    <t>受取保険料</t>
  </si>
  <si>
    <t>営業外収益</t>
  </si>
  <si>
    <t>支払利息</t>
  </si>
  <si>
    <t>手形売却損</t>
  </si>
  <si>
    <t>売上割引</t>
  </si>
  <si>
    <t>為替差損</t>
  </si>
  <si>
    <t>固定資産除売却損</t>
  </si>
  <si>
    <t>営業外費用</t>
  </si>
  <si>
    <t>経常利益</t>
  </si>
  <si>
    <t>貸倒引当金戻入額</t>
  </si>
  <si>
    <t>特別利益</t>
  </si>
  <si>
    <t>災害損失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</si>
  <si>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</si>
  <si>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</si>
  <si>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</si>
  <si>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</si>
  <si>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</si>
  <si>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</si>
  <si>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</si>
  <si>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2014/01/14</t>
  </si>
  <si>
    <t>四半期</t>
  </si>
  <si>
    <t>2013/11/30</t>
  </si>
  <si>
    <t>2013/10/11</t>
  </si>
  <si>
    <t>2013/08/31</t>
  </si>
  <si>
    <t>2013/07/12</t>
  </si>
  <si>
    <t>2013/05/31</t>
  </si>
  <si>
    <t>2013/01/15</t>
  </si>
  <si>
    <t>2012/11/30</t>
  </si>
  <si>
    <t>2012/10/15</t>
  </si>
  <si>
    <t>2012/08/31</t>
  </si>
  <si>
    <t>2012/07/13</t>
  </si>
  <si>
    <t>2012/05/31</t>
  </si>
  <si>
    <t>2012/01/13</t>
  </si>
  <si>
    <t>2011/11/30</t>
  </si>
  <si>
    <t>2011/10/14</t>
  </si>
  <si>
    <t>2011/08/31</t>
  </si>
  <si>
    <t>2011/07/14</t>
  </si>
  <si>
    <t>2011/05/31</t>
  </si>
  <si>
    <t>2011/01/14</t>
  </si>
  <si>
    <t>2010/11/30</t>
  </si>
  <si>
    <t>2010/10/14</t>
  </si>
  <si>
    <t>2010/08/31</t>
  </si>
  <si>
    <t>2010/07/14</t>
  </si>
  <si>
    <t>2010/05/31</t>
  </si>
  <si>
    <t>2010/01/14</t>
  </si>
  <si>
    <t>2009/11/30</t>
  </si>
  <si>
    <t>2009/10/15</t>
  </si>
  <si>
    <t>2009/08/31</t>
  </si>
  <si>
    <t>2009/07/14</t>
  </si>
  <si>
    <t>2009/05/31</t>
  </si>
  <si>
    <t>受取手形及び営業未収入金</t>
  </si>
  <si>
    <t>建物及び構築物（純額）</t>
  </si>
  <si>
    <t>機械装置及び運搬具（純額）</t>
  </si>
  <si>
    <t>その他（純額）</t>
  </si>
  <si>
    <t>支払手形及び買掛金</t>
  </si>
  <si>
    <t>為替換算調整勘定</t>
  </si>
  <si>
    <t>連結・貸借対照表</t>
  </si>
  <si>
    <t>累積四半期</t>
  </si>
  <si>
    <t>2013/03/01</t>
  </si>
  <si>
    <t>貸倒引当金の増減額（△は減少）</t>
  </si>
  <si>
    <t>退職給付引当金の増減額（△は減少）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</si>
</sst>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3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118</v>
      </c>
      <c r="B2" s="14">
        <v>7894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30</v>
      </c>
      <c r="B4" s="15" t="str">
        <f>HYPERLINK("http://www.kabupro.jp/mark/20140114/S1000WXZ.htm","四半期報告書")</f>
        <v>四半期報告書</v>
      </c>
      <c r="C4" s="15" t="str">
        <f>HYPERLINK("http://www.kabupro.jp/mark/20131011/S10006I6.htm","四半期報告書")</f>
        <v>四半期報告書</v>
      </c>
      <c r="D4" s="15" t="str">
        <f>HYPERLINK("http://www.kabupro.jp/mark/20130712/S000DZUC.htm","四半期報告書")</f>
        <v>四半期報告書</v>
      </c>
      <c r="E4" s="15" t="str">
        <f>HYPERLINK("http://www.kabupro.jp/mark/20130527/S000DGH8.htm","有価証券報告書")</f>
        <v>有価証券報告書</v>
      </c>
      <c r="F4" s="15" t="str">
        <f>HYPERLINK("http://www.kabupro.jp/mark/20140114/S1000WXZ.htm","四半期報告書")</f>
        <v>四半期報告書</v>
      </c>
      <c r="G4" s="15" t="str">
        <f>HYPERLINK("http://www.kabupro.jp/mark/20131011/S10006I6.htm","四半期報告書")</f>
        <v>四半期報告書</v>
      </c>
      <c r="H4" s="15" t="str">
        <f>HYPERLINK("http://www.kabupro.jp/mark/20130712/S000DZUC.htm","四半期報告書")</f>
        <v>四半期報告書</v>
      </c>
      <c r="I4" s="15" t="str">
        <f>HYPERLINK("http://www.kabupro.jp/mark/20130527/S000DGH8.htm","有価証券報告書")</f>
        <v>有価証券報告書</v>
      </c>
      <c r="J4" s="15" t="str">
        <f>HYPERLINK("http://www.kabupro.jp/mark/20130115/S000CMML.htm","四半期報告書")</f>
        <v>四半期報告書</v>
      </c>
      <c r="K4" s="15" t="str">
        <f>HYPERLINK("http://www.kabupro.jp/mark/20121015/S000C28W.htm","四半期報告書")</f>
        <v>四半期報告書</v>
      </c>
      <c r="L4" s="15" t="str">
        <f>HYPERLINK("http://www.kabupro.jp/mark/20120713/S000BG0Q.htm","四半期報告書")</f>
        <v>四半期報告書</v>
      </c>
      <c r="M4" s="15" t="str">
        <f>HYPERLINK("http://www.kabupro.jp/mark/20120528/S000AX2A.htm","有価証券報告書")</f>
        <v>有価証券報告書</v>
      </c>
      <c r="N4" s="15" t="str">
        <f>HYPERLINK("http://www.kabupro.jp/mark/20120113/S000A2ME.htm","四半期報告書")</f>
        <v>四半期報告書</v>
      </c>
      <c r="O4" s="15" t="str">
        <f>HYPERLINK("http://www.kabupro.jp/mark/20111014/S0009I6R.htm","四半期報告書")</f>
        <v>四半期報告書</v>
      </c>
      <c r="P4" s="15" t="str">
        <f>HYPERLINK("http://www.kabupro.jp/mark/20110714/S0008WH2.htm","四半期報告書")</f>
        <v>四半期報告書</v>
      </c>
      <c r="Q4" s="15" t="str">
        <f>HYPERLINK("http://www.kabupro.jp/mark/20110530/S0008DIO.htm","有価証券報告書")</f>
        <v>有価証券報告書</v>
      </c>
      <c r="R4" s="15" t="str">
        <f>HYPERLINK("http://www.kabupro.jp/mark/20110114/S0007JMS.htm","四半期報告書")</f>
        <v>四半期報告書</v>
      </c>
      <c r="S4" s="15" t="str">
        <f>HYPERLINK("http://www.kabupro.jp/mark/20101014/S0006XI5.htm","四半期報告書")</f>
        <v>四半期報告書</v>
      </c>
      <c r="T4" s="15" t="str">
        <f>HYPERLINK("http://www.kabupro.jp/mark/20100714/S0006CNJ.htm","四半期報告書")</f>
        <v>四半期報告書</v>
      </c>
      <c r="U4" s="15" t="str">
        <f>HYPERLINK("http://www.kabupro.jp/mark/20100528/S0005RK1.htm","有価証券報告書")</f>
        <v>有価証券報告書</v>
      </c>
    </row>
    <row r="5" spans="1:21" ht="12" thickBot="1">
      <c r="A5" s="11" t="s">
        <v>31</v>
      </c>
      <c r="B5" s="1" t="s">
        <v>185</v>
      </c>
      <c r="C5" s="1" t="s">
        <v>188</v>
      </c>
      <c r="D5" s="1" t="s">
        <v>190</v>
      </c>
      <c r="E5" s="1" t="s">
        <v>37</v>
      </c>
      <c r="F5" s="1" t="s">
        <v>185</v>
      </c>
      <c r="G5" s="1" t="s">
        <v>188</v>
      </c>
      <c r="H5" s="1" t="s">
        <v>190</v>
      </c>
      <c r="I5" s="1" t="s">
        <v>37</v>
      </c>
      <c r="J5" s="1" t="s">
        <v>192</v>
      </c>
      <c r="K5" s="1" t="s">
        <v>194</v>
      </c>
      <c r="L5" s="1" t="s">
        <v>196</v>
      </c>
      <c r="M5" s="1" t="s">
        <v>41</v>
      </c>
      <c r="N5" s="1" t="s">
        <v>198</v>
      </c>
      <c r="O5" s="1" t="s">
        <v>200</v>
      </c>
      <c r="P5" s="1" t="s">
        <v>202</v>
      </c>
      <c r="Q5" s="1" t="s">
        <v>43</v>
      </c>
      <c r="R5" s="1" t="s">
        <v>204</v>
      </c>
      <c r="S5" s="1" t="s">
        <v>206</v>
      </c>
      <c r="T5" s="1" t="s">
        <v>208</v>
      </c>
      <c r="U5" s="1" t="s">
        <v>45</v>
      </c>
    </row>
    <row r="6" spans="1:21" ht="12.75" thickBot="1" thickTop="1">
      <c r="A6" s="10" t="s">
        <v>32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33</v>
      </c>
      <c r="B7" s="14" t="s">
        <v>223</v>
      </c>
      <c r="C7" s="14" t="s">
        <v>223</v>
      </c>
      <c r="D7" s="14" t="s">
        <v>223</v>
      </c>
      <c r="E7" s="16" t="s">
        <v>38</v>
      </c>
      <c r="F7" s="14" t="s">
        <v>223</v>
      </c>
      <c r="G7" s="14" t="s">
        <v>223</v>
      </c>
      <c r="H7" s="14" t="s">
        <v>223</v>
      </c>
      <c r="I7" s="16" t="s">
        <v>38</v>
      </c>
      <c r="J7" s="14" t="s">
        <v>223</v>
      </c>
      <c r="K7" s="14" t="s">
        <v>223</v>
      </c>
      <c r="L7" s="14" t="s">
        <v>223</v>
      </c>
      <c r="M7" s="16" t="s">
        <v>38</v>
      </c>
      <c r="N7" s="14" t="s">
        <v>223</v>
      </c>
      <c r="O7" s="14" t="s">
        <v>223</v>
      </c>
      <c r="P7" s="14" t="s">
        <v>223</v>
      </c>
      <c r="Q7" s="16" t="s">
        <v>38</v>
      </c>
      <c r="R7" s="14" t="s">
        <v>223</v>
      </c>
      <c r="S7" s="14" t="s">
        <v>223</v>
      </c>
      <c r="T7" s="14" t="s">
        <v>223</v>
      </c>
      <c r="U7" s="16" t="s">
        <v>38</v>
      </c>
    </row>
    <row r="8" spans="1:21" ht="11.25">
      <c r="A8" s="13" t="s">
        <v>34</v>
      </c>
      <c r="B8" s="1" t="s">
        <v>224</v>
      </c>
      <c r="C8" s="1" t="s">
        <v>224</v>
      </c>
      <c r="D8" s="1" t="s">
        <v>224</v>
      </c>
      <c r="E8" s="17" t="s">
        <v>124</v>
      </c>
      <c r="F8" s="1" t="s">
        <v>124</v>
      </c>
      <c r="G8" s="1" t="s">
        <v>124</v>
      </c>
      <c r="H8" s="1" t="s">
        <v>124</v>
      </c>
      <c r="I8" s="17" t="s">
        <v>125</v>
      </c>
      <c r="J8" s="1" t="s">
        <v>125</v>
      </c>
      <c r="K8" s="1" t="s">
        <v>125</v>
      </c>
      <c r="L8" s="1" t="s">
        <v>125</v>
      </c>
      <c r="M8" s="17" t="s">
        <v>126</v>
      </c>
      <c r="N8" s="1" t="s">
        <v>126</v>
      </c>
      <c r="O8" s="1" t="s">
        <v>126</v>
      </c>
      <c r="P8" s="1" t="s">
        <v>126</v>
      </c>
      <c r="Q8" s="17" t="s">
        <v>127</v>
      </c>
      <c r="R8" s="1" t="s">
        <v>127</v>
      </c>
      <c r="S8" s="1" t="s">
        <v>127</v>
      </c>
      <c r="T8" s="1" t="s">
        <v>127</v>
      </c>
      <c r="U8" s="17" t="s">
        <v>128</v>
      </c>
    </row>
    <row r="9" spans="1:21" ht="11.25">
      <c r="A9" s="13" t="s">
        <v>35</v>
      </c>
      <c r="B9" s="1" t="s">
        <v>187</v>
      </c>
      <c r="C9" s="1" t="s">
        <v>189</v>
      </c>
      <c r="D9" s="1" t="s">
        <v>191</v>
      </c>
      <c r="E9" s="17" t="s">
        <v>39</v>
      </c>
      <c r="F9" s="1" t="s">
        <v>193</v>
      </c>
      <c r="G9" s="1" t="s">
        <v>195</v>
      </c>
      <c r="H9" s="1" t="s">
        <v>197</v>
      </c>
      <c r="I9" s="17" t="s">
        <v>40</v>
      </c>
      <c r="J9" s="1" t="s">
        <v>199</v>
      </c>
      <c r="K9" s="1" t="s">
        <v>201</v>
      </c>
      <c r="L9" s="1" t="s">
        <v>203</v>
      </c>
      <c r="M9" s="17" t="s">
        <v>42</v>
      </c>
      <c r="N9" s="1" t="s">
        <v>205</v>
      </c>
      <c r="O9" s="1" t="s">
        <v>207</v>
      </c>
      <c r="P9" s="1" t="s">
        <v>209</v>
      </c>
      <c r="Q9" s="17" t="s">
        <v>44</v>
      </c>
      <c r="R9" s="1" t="s">
        <v>211</v>
      </c>
      <c r="S9" s="1" t="s">
        <v>213</v>
      </c>
      <c r="T9" s="1" t="s">
        <v>215</v>
      </c>
      <c r="U9" s="17" t="s">
        <v>46</v>
      </c>
    </row>
    <row r="10" spans="1:21" ht="12" thickBot="1">
      <c r="A10" s="13" t="s">
        <v>36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2" thickTop="1">
      <c r="A11" s="30" t="s">
        <v>131</v>
      </c>
      <c r="B11" s="27">
        <v>10737020</v>
      </c>
      <c r="C11" s="27">
        <v>7065383</v>
      </c>
      <c r="D11" s="27">
        <v>3506594</v>
      </c>
      <c r="E11" s="21">
        <v>13697758</v>
      </c>
      <c r="F11" s="27">
        <v>10451685</v>
      </c>
      <c r="G11" s="27">
        <v>6982475</v>
      </c>
      <c r="H11" s="27">
        <v>3475558</v>
      </c>
      <c r="I11" s="21">
        <v>14145670</v>
      </c>
      <c r="J11" s="27">
        <v>10825330</v>
      </c>
      <c r="K11" s="27">
        <v>7151444</v>
      </c>
      <c r="L11" s="27">
        <v>3549552</v>
      </c>
      <c r="M11" s="21">
        <v>13391771</v>
      </c>
      <c r="N11" s="27">
        <v>10179334</v>
      </c>
      <c r="O11" s="27">
        <v>6796221</v>
      </c>
      <c r="P11" s="27">
        <v>3343889</v>
      </c>
      <c r="Q11" s="21">
        <v>13593440</v>
      </c>
      <c r="R11" s="27">
        <v>10279853</v>
      </c>
      <c r="S11" s="27">
        <v>6784169</v>
      </c>
      <c r="T11" s="27">
        <v>3355620</v>
      </c>
      <c r="U11" s="21">
        <v>14672893</v>
      </c>
    </row>
    <row r="12" spans="1:21" ht="11.25">
      <c r="A12" s="7" t="s">
        <v>141</v>
      </c>
      <c r="B12" s="28">
        <v>9129409</v>
      </c>
      <c r="C12" s="28">
        <v>5989510</v>
      </c>
      <c r="D12" s="28">
        <v>2957518</v>
      </c>
      <c r="E12" s="22">
        <v>11676071</v>
      </c>
      <c r="F12" s="28">
        <v>8934041</v>
      </c>
      <c r="G12" s="28">
        <v>5989864</v>
      </c>
      <c r="H12" s="28">
        <v>2976021</v>
      </c>
      <c r="I12" s="22">
        <v>12114639</v>
      </c>
      <c r="J12" s="28">
        <v>9234840</v>
      </c>
      <c r="K12" s="28">
        <v>6106298</v>
      </c>
      <c r="L12" s="28">
        <v>3001536</v>
      </c>
      <c r="M12" s="22">
        <v>11442471</v>
      </c>
      <c r="N12" s="28">
        <v>8723366</v>
      </c>
      <c r="O12" s="28">
        <v>5807375</v>
      </c>
      <c r="P12" s="28">
        <v>2812708</v>
      </c>
      <c r="Q12" s="22">
        <v>11423742</v>
      </c>
      <c r="R12" s="28">
        <v>8563964</v>
      </c>
      <c r="S12" s="28">
        <v>5645378</v>
      </c>
      <c r="T12" s="28">
        <v>2793863</v>
      </c>
      <c r="U12" s="22">
        <v>12805426</v>
      </c>
    </row>
    <row r="13" spans="1:21" ht="11.25">
      <c r="A13" s="7" t="s">
        <v>142</v>
      </c>
      <c r="B13" s="28">
        <v>1607610</v>
      </c>
      <c r="C13" s="28">
        <v>1075872</v>
      </c>
      <c r="D13" s="28">
        <v>549076</v>
      </c>
      <c r="E13" s="22">
        <v>2021686</v>
      </c>
      <c r="F13" s="28">
        <v>1517643</v>
      </c>
      <c r="G13" s="28">
        <v>992611</v>
      </c>
      <c r="H13" s="28">
        <v>499536</v>
      </c>
      <c r="I13" s="22">
        <v>2031031</v>
      </c>
      <c r="J13" s="28">
        <v>1590489</v>
      </c>
      <c r="K13" s="28">
        <v>1045145</v>
      </c>
      <c r="L13" s="28">
        <v>548016</v>
      </c>
      <c r="M13" s="22">
        <v>1949299</v>
      </c>
      <c r="N13" s="28">
        <v>1455967</v>
      </c>
      <c r="O13" s="28">
        <v>988846</v>
      </c>
      <c r="P13" s="28">
        <v>531181</v>
      </c>
      <c r="Q13" s="22">
        <v>2169698</v>
      </c>
      <c r="R13" s="28">
        <v>1715889</v>
      </c>
      <c r="S13" s="28">
        <v>1138790</v>
      </c>
      <c r="T13" s="28">
        <v>561757</v>
      </c>
      <c r="U13" s="22">
        <v>1867467</v>
      </c>
    </row>
    <row r="14" spans="1:21" ht="11.25">
      <c r="A14" s="7" t="s">
        <v>160</v>
      </c>
      <c r="B14" s="28">
        <v>1370038</v>
      </c>
      <c r="C14" s="28">
        <v>907661</v>
      </c>
      <c r="D14" s="28">
        <v>461219</v>
      </c>
      <c r="E14" s="22">
        <v>1872270</v>
      </c>
      <c r="F14" s="28">
        <v>1425568</v>
      </c>
      <c r="G14" s="28">
        <v>951107</v>
      </c>
      <c r="H14" s="28">
        <v>467334</v>
      </c>
      <c r="I14" s="22">
        <v>1793094</v>
      </c>
      <c r="J14" s="28">
        <v>1351841</v>
      </c>
      <c r="K14" s="28">
        <v>902076</v>
      </c>
      <c r="L14" s="28">
        <v>442983</v>
      </c>
      <c r="M14" s="22">
        <v>1751395</v>
      </c>
      <c r="N14" s="28">
        <v>1331974</v>
      </c>
      <c r="O14" s="28">
        <v>892553</v>
      </c>
      <c r="P14" s="28">
        <v>436433</v>
      </c>
      <c r="Q14" s="22">
        <v>1792574</v>
      </c>
      <c r="R14" s="28">
        <v>1303516</v>
      </c>
      <c r="S14" s="28">
        <v>865398</v>
      </c>
      <c r="T14" s="28">
        <v>413231</v>
      </c>
      <c r="U14" s="22">
        <v>1762896</v>
      </c>
    </row>
    <row r="15" spans="1:21" ht="12" thickBot="1">
      <c r="A15" s="25" t="s">
        <v>161</v>
      </c>
      <c r="B15" s="29">
        <v>237572</v>
      </c>
      <c r="C15" s="29">
        <v>168211</v>
      </c>
      <c r="D15" s="29">
        <v>87856</v>
      </c>
      <c r="E15" s="23">
        <v>149416</v>
      </c>
      <c r="F15" s="29">
        <v>92075</v>
      </c>
      <c r="G15" s="29">
        <v>41503</v>
      </c>
      <c r="H15" s="29">
        <v>32201</v>
      </c>
      <c r="I15" s="23">
        <v>237936</v>
      </c>
      <c r="J15" s="29">
        <v>238648</v>
      </c>
      <c r="K15" s="29">
        <v>143068</v>
      </c>
      <c r="L15" s="29">
        <v>105032</v>
      </c>
      <c r="M15" s="23">
        <v>197903</v>
      </c>
      <c r="N15" s="29">
        <v>123993</v>
      </c>
      <c r="O15" s="29">
        <v>96293</v>
      </c>
      <c r="P15" s="29">
        <v>94747</v>
      </c>
      <c r="Q15" s="23">
        <v>377123</v>
      </c>
      <c r="R15" s="29">
        <v>412373</v>
      </c>
      <c r="S15" s="29">
        <v>273392</v>
      </c>
      <c r="T15" s="29">
        <v>148526</v>
      </c>
      <c r="U15" s="23">
        <v>104570</v>
      </c>
    </row>
    <row r="16" spans="1:21" ht="12" thickTop="1">
      <c r="A16" s="6" t="s">
        <v>163</v>
      </c>
      <c r="B16" s="28">
        <v>29156</v>
      </c>
      <c r="C16" s="28">
        <v>28174</v>
      </c>
      <c r="D16" s="28">
        <v>19117</v>
      </c>
      <c r="E16" s="22">
        <v>25116</v>
      </c>
      <c r="F16" s="28">
        <v>20995</v>
      </c>
      <c r="G16" s="28">
        <v>20015</v>
      </c>
      <c r="H16" s="28">
        <v>10799</v>
      </c>
      <c r="I16" s="22">
        <v>26314</v>
      </c>
      <c r="J16" s="28">
        <v>22747</v>
      </c>
      <c r="K16" s="28">
        <v>21790</v>
      </c>
      <c r="L16" s="28">
        <v>14775</v>
      </c>
      <c r="M16" s="22">
        <v>23831</v>
      </c>
      <c r="N16" s="28">
        <v>20838</v>
      </c>
      <c r="O16" s="28">
        <v>19876</v>
      </c>
      <c r="P16" s="28">
        <v>13158</v>
      </c>
      <c r="Q16" s="22">
        <v>17254</v>
      </c>
      <c r="R16" s="28">
        <v>16050</v>
      </c>
      <c r="S16" s="28">
        <v>13708</v>
      </c>
      <c r="T16" s="28">
        <v>7454</v>
      </c>
      <c r="U16" s="22">
        <v>18347</v>
      </c>
    </row>
    <row r="17" spans="1:21" ht="11.25">
      <c r="A17" s="6" t="s">
        <v>164</v>
      </c>
      <c r="B17" s="28">
        <v>4916</v>
      </c>
      <c r="C17" s="28">
        <v>1878</v>
      </c>
      <c r="D17" s="28"/>
      <c r="E17" s="22">
        <v>19749</v>
      </c>
      <c r="F17" s="28">
        <v>3919</v>
      </c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</row>
    <row r="18" spans="1:21" ht="11.25">
      <c r="A18" s="6" t="s">
        <v>59</v>
      </c>
      <c r="B18" s="28">
        <v>24882</v>
      </c>
      <c r="C18" s="28">
        <v>18854</v>
      </c>
      <c r="D18" s="28">
        <v>14901</v>
      </c>
      <c r="E18" s="22">
        <v>16736</v>
      </c>
      <c r="F18" s="28">
        <v>20828</v>
      </c>
      <c r="G18" s="28">
        <v>16848</v>
      </c>
      <c r="H18" s="28">
        <v>4872</v>
      </c>
      <c r="I18" s="22">
        <v>14649</v>
      </c>
      <c r="J18" s="28">
        <v>13348</v>
      </c>
      <c r="K18" s="28">
        <v>10617</v>
      </c>
      <c r="L18" s="28">
        <v>4616</v>
      </c>
      <c r="M18" s="22">
        <v>15086</v>
      </c>
      <c r="N18" s="28">
        <v>11356</v>
      </c>
      <c r="O18" s="28">
        <v>11342</v>
      </c>
      <c r="P18" s="28">
        <v>8107</v>
      </c>
      <c r="Q18" s="22">
        <v>17138</v>
      </c>
      <c r="R18" s="28">
        <v>12274</v>
      </c>
      <c r="S18" s="28">
        <v>8130</v>
      </c>
      <c r="T18" s="28">
        <v>5326</v>
      </c>
      <c r="U18" s="22">
        <v>31958</v>
      </c>
    </row>
    <row r="19" spans="1:21" ht="11.25">
      <c r="A19" s="6" t="s">
        <v>167</v>
      </c>
      <c r="B19" s="28">
        <v>58955</v>
      </c>
      <c r="C19" s="28">
        <v>48906</v>
      </c>
      <c r="D19" s="28">
        <v>34018</v>
      </c>
      <c r="E19" s="22">
        <v>71937</v>
      </c>
      <c r="F19" s="28">
        <v>45743</v>
      </c>
      <c r="G19" s="28">
        <v>36864</v>
      </c>
      <c r="H19" s="28">
        <v>15671</v>
      </c>
      <c r="I19" s="22">
        <v>57862</v>
      </c>
      <c r="J19" s="28">
        <v>44537</v>
      </c>
      <c r="K19" s="28">
        <v>44023</v>
      </c>
      <c r="L19" s="28">
        <v>25634</v>
      </c>
      <c r="M19" s="22">
        <v>47742</v>
      </c>
      <c r="N19" s="28">
        <v>40978</v>
      </c>
      <c r="O19" s="28">
        <v>39976</v>
      </c>
      <c r="P19" s="28">
        <v>29970</v>
      </c>
      <c r="Q19" s="22">
        <v>34558</v>
      </c>
      <c r="R19" s="28">
        <v>28443</v>
      </c>
      <c r="S19" s="28">
        <v>21926</v>
      </c>
      <c r="T19" s="28">
        <v>12818</v>
      </c>
      <c r="U19" s="22">
        <v>50597</v>
      </c>
    </row>
    <row r="20" spans="1:21" ht="11.25">
      <c r="A20" s="6" t="s">
        <v>168</v>
      </c>
      <c r="B20" s="28">
        <v>12914</v>
      </c>
      <c r="C20" s="28">
        <v>8646</v>
      </c>
      <c r="D20" s="28">
        <v>4359</v>
      </c>
      <c r="E20" s="22">
        <v>18914</v>
      </c>
      <c r="F20" s="28">
        <v>14521</v>
      </c>
      <c r="G20" s="28">
        <v>9665</v>
      </c>
      <c r="H20" s="28">
        <v>4909</v>
      </c>
      <c r="I20" s="22">
        <v>20093</v>
      </c>
      <c r="J20" s="28">
        <v>15394</v>
      </c>
      <c r="K20" s="28">
        <v>10454</v>
      </c>
      <c r="L20" s="28">
        <v>5314</v>
      </c>
      <c r="M20" s="22">
        <v>25472</v>
      </c>
      <c r="N20" s="28">
        <v>19460</v>
      </c>
      <c r="O20" s="28">
        <v>13519</v>
      </c>
      <c r="P20" s="28">
        <v>6923</v>
      </c>
      <c r="Q20" s="22">
        <v>27949</v>
      </c>
      <c r="R20" s="28">
        <v>21246</v>
      </c>
      <c r="S20" s="28">
        <v>14545</v>
      </c>
      <c r="T20" s="28">
        <v>8091</v>
      </c>
      <c r="U20" s="22">
        <v>41801</v>
      </c>
    </row>
    <row r="21" spans="1:21" ht="11.25">
      <c r="A21" s="6" t="s">
        <v>169</v>
      </c>
      <c r="B21" s="28">
        <v>1085</v>
      </c>
      <c r="C21" s="28">
        <v>759</v>
      </c>
      <c r="D21" s="28">
        <v>398</v>
      </c>
      <c r="E21" s="22">
        <v>1713</v>
      </c>
      <c r="F21" s="28">
        <v>1041</v>
      </c>
      <c r="G21" s="28">
        <v>791</v>
      </c>
      <c r="H21" s="28">
        <v>359</v>
      </c>
      <c r="I21" s="22">
        <v>2848</v>
      </c>
      <c r="J21" s="28">
        <v>2197</v>
      </c>
      <c r="K21" s="28">
        <v>1512</v>
      </c>
      <c r="L21" s="28">
        <v>626</v>
      </c>
      <c r="M21" s="22">
        <v>4908</v>
      </c>
      <c r="N21" s="28">
        <v>4041</v>
      </c>
      <c r="O21" s="28">
        <v>2388</v>
      </c>
      <c r="P21" s="28">
        <v>1058</v>
      </c>
      <c r="Q21" s="22">
        <v>8829</v>
      </c>
      <c r="R21" s="28">
        <v>6697</v>
      </c>
      <c r="S21" s="28">
        <v>4828</v>
      </c>
      <c r="T21" s="28">
        <v>2436</v>
      </c>
      <c r="U21" s="22">
        <v>12259</v>
      </c>
    </row>
    <row r="22" spans="1:21" ht="11.25">
      <c r="A22" s="6" t="s">
        <v>59</v>
      </c>
      <c r="B22" s="28">
        <v>7637</v>
      </c>
      <c r="C22" s="28">
        <v>5434</v>
      </c>
      <c r="D22" s="28">
        <v>3795</v>
      </c>
      <c r="E22" s="22">
        <v>2410</v>
      </c>
      <c r="F22" s="28">
        <v>4747</v>
      </c>
      <c r="G22" s="28">
        <v>2955</v>
      </c>
      <c r="H22" s="28">
        <v>3043</v>
      </c>
      <c r="I22" s="22">
        <v>1073</v>
      </c>
      <c r="J22" s="28">
        <v>3960</v>
      </c>
      <c r="K22" s="28">
        <v>3166</v>
      </c>
      <c r="L22" s="28">
        <v>2847</v>
      </c>
      <c r="M22" s="22">
        <v>6429</v>
      </c>
      <c r="N22" s="28">
        <v>9633</v>
      </c>
      <c r="O22" s="28">
        <v>10166</v>
      </c>
      <c r="P22" s="28">
        <v>2308</v>
      </c>
      <c r="Q22" s="22">
        <v>7977</v>
      </c>
      <c r="R22" s="28">
        <v>12716</v>
      </c>
      <c r="S22" s="28">
        <v>5337</v>
      </c>
      <c r="T22" s="28">
        <v>2539</v>
      </c>
      <c r="U22" s="22">
        <v>10633</v>
      </c>
    </row>
    <row r="23" spans="1:21" ht="11.25">
      <c r="A23" s="6" t="s">
        <v>173</v>
      </c>
      <c r="B23" s="28">
        <v>21637</v>
      </c>
      <c r="C23" s="28">
        <v>14841</v>
      </c>
      <c r="D23" s="28">
        <v>8552</v>
      </c>
      <c r="E23" s="22">
        <v>29955</v>
      </c>
      <c r="F23" s="28">
        <v>20310</v>
      </c>
      <c r="G23" s="28">
        <v>14417</v>
      </c>
      <c r="H23" s="28">
        <v>8312</v>
      </c>
      <c r="I23" s="22">
        <v>26382</v>
      </c>
      <c r="J23" s="28">
        <v>22975</v>
      </c>
      <c r="K23" s="28">
        <v>17292</v>
      </c>
      <c r="L23" s="28">
        <v>8788</v>
      </c>
      <c r="M23" s="22">
        <v>40924</v>
      </c>
      <c r="N23" s="28">
        <v>33134</v>
      </c>
      <c r="O23" s="28">
        <v>26074</v>
      </c>
      <c r="P23" s="28">
        <v>10289</v>
      </c>
      <c r="Q23" s="22">
        <v>44756</v>
      </c>
      <c r="R23" s="28">
        <v>40660</v>
      </c>
      <c r="S23" s="28">
        <v>24711</v>
      </c>
      <c r="T23" s="28">
        <v>13066</v>
      </c>
      <c r="U23" s="22">
        <v>64695</v>
      </c>
    </row>
    <row r="24" spans="1:21" ht="12" thickBot="1">
      <c r="A24" s="25" t="s">
        <v>174</v>
      </c>
      <c r="B24" s="29">
        <v>274890</v>
      </c>
      <c r="C24" s="29">
        <v>202276</v>
      </c>
      <c r="D24" s="29">
        <v>113322</v>
      </c>
      <c r="E24" s="23">
        <v>191398</v>
      </c>
      <c r="F24" s="29">
        <v>117507</v>
      </c>
      <c r="G24" s="29">
        <v>63950</v>
      </c>
      <c r="H24" s="29">
        <v>39560</v>
      </c>
      <c r="I24" s="23">
        <v>269416</v>
      </c>
      <c r="J24" s="29">
        <v>260209</v>
      </c>
      <c r="K24" s="29">
        <v>169799</v>
      </c>
      <c r="L24" s="29">
        <v>121878</v>
      </c>
      <c r="M24" s="23">
        <v>204721</v>
      </c>
      <c r="N24" s="29">
        <v>131837</v>
      </c>
      <c r="O24" s="29">
        <v>110195</v>
      </c>
      <c r="P24" s="29">
        <v>114429</v>
      </c>
      <c r="Q24" s="23">
        <v>366925</v>
      </c>
      <c r="R24" s="29">
        <v>400156</v>
      </c>
      <c r="S24" s="29">
        <v>270607</v>
      </c>
      <c r="T24" s="29">
        <v>148277</v>
      </c>
      <c r="U24" s="23">
        <v>90472</v>
      </c>
    </row>
    <row r="25" spans="1:21" ht="12" thickTop="1">
      <c r="A25" s="6" t="s">
        <v>26</v>
      </c>
      <c r="B25" s="28">
        <v>109</v>
      </c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</row>
    <row r="26" spans="1:21" ht="11.25">
      <c r="A26" s="6" t="s">
        <v>176</v>
      </c>
      <c r="B26" s="28">
        <v>109</v>
      </c>
      <c r="C26" s="28"/>
      <c r="D26" s="28"/>
      <c r="E26" s="22"/>
      <c r="F26" s="28"/>
      <c r="G26" s="28"/>
      <c r="H26" s="28"/>
      <c r="I26" s="22">
        <v>2427</v>
      </c>
      <c r="J26" s="28"/>
      <c r="K26" s="28"/>
      <c r="L26" s="28">
        <v>711</v>
      </c>
      <c r="M26" s="22">
        <v>35980</v>
      </c>
      <c r="N26" s="28">
        <v>30568</v>
      </c>
      <c r="O26" s="28">
        <v>8097</v>
      </c>
      <c r="P26" s="28">
        <v>13677</v>
      </c>
      <c r="Q26" s="22">
        <v>6553</v>
      </c>
      <c r="R26" s="28">
        <v>1637</v>
      </c>
      <c r="S26" s="28">
        <v>4374</v>
      </c>
      <c r="T26" s="28">
        <v>2639</v>
      </c>
      <c r="U26" s="22">
        <v>5476</v>
      </c>
    </row>
    <row r="27" spans="1:21" ht="11.25">
      <c r="A27" s="6" t="s">
        <v>27</v>
      </c>
      <c r="B27" s="28">
        <v>5632</v>
      </c>
      <c r="C27" s="28">
        <v>5632</v>
      </c>
      <c r="D27" s="28">
        <v>5632</v>
      </c>
      <c r="E27" s="22"/>
      <c r="F27" s="28"/>
      <c r="G27" s="28"/>
      <c r="H27" s="28"/>
      <c r="I27" s="22"/>
      <c r="J27" s="28"/>
      <c r="K27" s="28"/>
      <c r="L27" s="28"/>
      <c r="M27" s="22">
        <v>3346</v>
      </c>
      <c r="N27" s="28">
        <v>3656</v>
      </c>
      <c r="O27" s="28">
        <v>3739</v>
      </c>
      <c r="P27" s="28"/>
      <c r="Q27" s="22">
        <v>699</v>
      </c>
      <c r="R27" s="28">
        <v>271</v>
      </c>
      <c r="S27" s="28">
        <v>255</v>
      </c>
      <c r="T27" s="28"/>
      <c r="U27" s="22">
        <v>16992</v>
      </c>
    </row>
    <row r="28" spans="1:21" ht="11.25">
      <c r="A28" s="6" t="s">
        <v>178</v>
      </c>
      <c r="B28" s="28">
        <v>5632</v>
      </c>
      <c r="C28" s="28">
        <v>5632</v>
      </c>
      <c r="D28" s="28">
        <v>5632</v>
      </c>
      <c r="E28" s="22"/>
      <c r="F28" s="28"/>
      <c r="G28" s="28"/>
      <c r="H28" s="28"/>
      <c r="I28" s="22">
        <v>1080</v>
      </c>
      <c r="J28" s="28">
        <v>1284</v>
      </c>
      <c r="K28" s="28">
        <v>1284</v>
      </c>
      <c r="L28" s="28">
        <v>1080</v>
      </c>
      <c r="M28" s="22">
        <v>21593</v>
      </c>
      <c r="N28" s="28">
        <v>5936</v>
      </c>
      <c r="O28" s="28">
        <v>3739</v>
      </c>
      <c r="P28" s="28"/>
      <c r="Q28" s="22">
        <v>125769</v>
      </c>
      <c r="R28" s="28">
        <v>51776</v>
      </c>
      <c r="S28" s="28">
        <v>51760</v>
      </c>
      <c r="T28" s="28">
        <v>51504</v>
      </c>
      <c r="U28" s="22">
        <v>27505</v>
      </c>
    </row>
    <row r="29" spans="1:21" ht="11.25">
      <c r="A29" s="7" t="s">
        <v>179</v>
      </c>
      <c r="B29" s="28">
        <v>269368</v>
      </c>
      <c r="C29" s="28">
        <v>196644</v>
      </c>
      <c r="D29" s="28">
        <v>107690</v>
      </c>
      <c r="E29" s="22">
        <v>191398</v>
      </c>
      <c r="F29" s="28">
        <v>117507</v>
      </c>
      <c r="G29" s="28">
        <v>63950</v>
      </c>
      <c r="H29" s="28">
        <v>39560</v>
      </c>
      <c r="I29" s="22">
        <v>270764</v>
      </c>
      <c r="J29" s="28">
        <v>258925</v>
      </c>
      <c r="K29" s="28">
        <v>168515</v>
      </c>
      <c r="L29" s="28">
        <v>121509</v>
      </c>
      <c r="M29" s="22">
        <v>219108</v>
      </c>
      <c r="N29" s="28">
        <v>156469</v>
      </c>
      <c r="O29" s="28">
        <v>114553</v>
      </c>
      <c r="P29" s="28">
        <v>128106</v>
      </c>
      <c r="Q29" s="22">
        <v>247709</v>
      </c>
      <c r="R29" s="28">
        <v>350017</v>
      </c>
      <c r="S29" s="28">
        <v>223221</v>
      </c>
      <c r="T29" s="28">
        <v>99412</v>
      </c>
      <c r="U29" s="22">
        <v>68443</v>
      </c>
    </row>
    <row r="30" spans="1:21" ht="11.25">
      <c r="A30" s="7" t="s">
        <v>180</v>
      </c>
      <c r="B30" s="28">
        <v>149725</v>
      </c>
      <c r="C30" s="28">
        <v>98523</v>
      </c>
      <c r="D30" s="28">
        <v>86474</v>
      </c>
      <c r="E30" s="22">
        <v>46913</v>
      </c>
      <c r="F30" s="28">
        <v>68767</v>
      </c>
      <c r="G30" s="28">
        <v>12944</v>
      </c>
      <c r="H30" s="28">
        <v>21888</v>
      </c>
      <c r="I30" s="22">
        <v>136421</v>
      </c>
      <c r="J30" s="28">
        <v>149795</v>
      </c>
      <c r="K30" s="28">
        <v>91579</v>
      </c>
      <c r="L30" s="28">
        <v>74828</v>
      </c>
      <c r="M30" s="22">
        <v>32330</v>
      </c>
      <c r="N30" s="28">
        <v>35978</v>
      </c>
      <c r="O30" s="28">
        <v>13294</v>
      </c>
      <c r="P30" s="28">
        <v>4476</v>
      </c>
      <c r="Q30" s="22">
        <v>16234</v>
      </c>
      <c r="R30" s="28">
        <v>11931</v>
      </c>
      <c r="S30" s="28">
        <v>7529</v>
      </c>
      <c r="T30" s="28">
        <v>4166</v>
      </c>
      <c r="U30" s="22">
        <v>17843</v>
      </c>
    </row>
    <row r="31" spans="1:21" ht="11.25">
      <c r="A31" s="7" t="s">
        <v>181</v>
      </c>
      <c r="B31" s="28">
        <v>-39437</v>
      </c>
      <c r="C31" s="28">
        <v>-13820</v>
      </c>
      <c r="D31" s="28">
        <v>-30990</v>
      </c>
      <c r="E31" s="22">
        <v>14078</v>
      </c>
      <c r="F31" s="28">
        <v>-23876</v>
      </c>
      <c r="G31" s="28">
        <v>12901</v>
      </c>
      <c r="H31" s="28">
        <v>-5288</v>
      </c>
      <c r="I31" s="22">
        <v>-72282</v>
      </c>
      <c r="J31" s="28">
        <v>-34349</v>
      </c>
      <c r="K31" s="28">
        <v>-11014</v>
      </c>
      <c r="L31" s="28">
        <v>-23419</v>
      </c>
      <c r="M31" s="22">
        <v>-17458</v>
      </c>
      <c r="N31" s="28">
        <v>-21434</v>
      </c>
      <c r="O31" s="28">
        <v>-1015</v>
      </c>
      <c r="P31" s="28">
        <v>1562</v>
      </c>
      <c r="Q31" s="22">
        <v>-671</v>
      </c>
      <c r="R31" s="28">
        <v>-1517</v>
      </c>
      <c r="S31" s="28">
        <v>-594</v>
      </c>
      <c r="T31" s="28">
        <v>857</v>
      </c>
      <c r="U31" s="22">
        <v>-404</v>
      </c>
    </row>
    <row r="32" spans="1:21" ht="11.25">
      <c r="A32" s="7" t="s">
        <v>182</v>
      </c>
      <c r="B32" s="28">
        <v>110288</v>
      </c>
      <c r="C32" s="28">
        <v>84702</v>
      </c>
      <c r="D32" s="28">
        <v>55484</v>
      </c>
      <c r="E32" s="22">
        <v>60992</v>
      </c>
      <c r="F32" s="28">
        <v>44891</v>
      </c>
      <c r="G32" s="28">
        <v>25846</v>
      </c>
      <c r="H32" s="28">
        <v>16599</v>
      </c>
      <c r="I32" s="22">
        <v>64138</v>
      </c>
      <c r="J32" s="28">
        <v>115446</v>
      </c>
      <c r="K32" s="28">
        <v>80564</v>
      </c>
      <c r="L32" s="28">
        <v>51409</v>
      </c>
      <c r="M32" s="22">
        <v>14871</v>
      </c>
      <c r="N32" s="28">
        <v>14544</v>
      </c>
      <c r="O32" s="28">
        <v>12279</v>
      </c>
      <c r="P32" s="28">
        <v>6038</v>
      </c>
      <c r="Q32" s="22">
        <v>15563</v>
      </c>
      <c r="R32" s="28">
        <v>10414</v>
      </c>
      <c r="S32" s="28">
        <v>6935</v>
      </c>
      <c r="T32" s="28">
        <v>5023</v>
      </c>
      <c r="U32" s="22">
        <v>17439</v>
      </c>
    </row>
    <row r="33" spans="1:21" ht="11.25">
      <c r="A33" s="7" t="s">
        <v>28</v>
      </c>
      <c r="B33" s="28">
        <v>159079</v>
      </c>
      <c r="C33" s="28">
        <v>111941</v>
      </c>
      <c r="D33" s="28">
        <v>52205</v>
      </c>
      <c r="E33" s="22">
        <v>130406</v>
      </c>
      <c r="F33" s="28">
        <v>72616</v>
      </c>
      <c r="G33" s="28">
        <v>38104</v>
      </c>
      <c r="H33" s="28">
        <v>22961</v>
      </c>
      <c r="I33" s="22">
        <v>206625</v>
      </c>
      <c r="J33" s="28">
        <v>143479</v>
      </c>
      <c r="K33" s="28">
        <v>87950</v>
      </c>
      <c r="L33" s="28">
        <v>70100</v>
      </c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2" thickBot="1">
      <c r="A34" s="7" t="s">
        <v>183</v>
      </c>
      <c r="B34" s="28">
        <v>159079</v>
      </c>
      <c r="C34" s="28">
        <v>111941</v>
      </c>
      <c r="D34" s="28">
        <v>52205</v>
      </c>
      <c r="E34" s="22">
        <v>130406</v>
      </c>
      <c r="F34" s="28">
        <v>72616</v>
      </c>
      <c r="G34" s="28">
        <v>38104</v>
      </c>
      <c r="H34" s="28">
        <v>22961</v>
      </c>
      <c r="I34" s="22">
        <v>206625</v>
      </c>
      <c r="J34" s="28">
        <v>143479</v>
      </c>
      <c r="K34" s="28">
        <v>87950</v>
      </c>
      <c r="L34" s="28">
        <v>70100</v>
      </c>
      <c r="M34" s="22">
        <v>204236</v>
      </c>
      <c r="N34" s="28">
        <v>141925</v>
      </c>
      <c r="O34" s="28">
        <v>102274</v>
      </c>
      <c r="P34" s="28">
        <v>122067</v>
      </c>
      <c r="Q34" s="22">
        <v>232146</v>
      </c>
      <c r="R34" s="28">
        <v>339602</v>
      </c>
      <c r="S34" s="28">
        <v>216286</v>
      </c>
      <c r="T34" s="28">
        <v>94388</v>
      </c>
      <c r="U34" s="22">
        <v>51004</v>
      </c>
    </row>
    <row r="35" spans="1:21" ht="12" thickTop="1">
      <c r="A35" s="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7" ht="11.25">
      <c r="A37" s="20" t="s">
        <v>122</v>
      </c>
    </row>
    <row r="38" ht="11.25">
      <c r="A38" s="20" t="s">
        <v>123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4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118</v>
      </c>
      <c r="B2" s="14">
        <v>7894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30</v>
      </c>
      <c r="B4" s="15" t="str">
        <f>HYPERLINK("http://www.kabupro.jp/mark/20131011/S10006I6.htm","四半期報告書")</f>
        <v>四半期報告書</v>
      </c>
      <c r="C4" s="15" t="str">
        <f>HYPERLINK("http://www.kabupro.jp/mark/20130527/S000DGH8.htm","有価証券報告書")</f>
        <v>有価証券報告書</v>
      </c>
      <c r="D4" s="15" t="str">
        <f>HYPERLINK("http://www.kabupro.jp/mark/20131011/S10006I6.htm","四半期報告書")</f>
        <v>四半期報告書</v>
      </c>
      <c r="E4" s="15" t="str">
        <f>HYPERLINK("http://www.kabupro.jp/mark/20130527/S000DGH8.htm","有価証券報告書")</f>
        <v>有価証券報告書</v>
      </c>
      <c r="F4" s="15" t="str">
        <f>HYPERLINK("http://www.kabupro.jp/mark/20120113/S000A2ME.htm","四半期報告書")</f>
        <v>四半期報告書</v>
      </c>
      <c r="G4" s="15" t="str">
        <f>HYPERLINK("http://www.kabupro.jp/mark/20121015/S000C28W.htm","四半期報告書")</f>
        <v>四半期報告書</v>
      </c>
      <c r="H4" s="15" t="str">
        <f>HYPERLINK("http://www.kabupro.jp/mark/20110714/S0008WH2.htm","四半期報告書")</f>
        <v>四半期報告書</v>
      </c>
      <c r="I4" s="15" t="str">
        <f>HYPERLINK("http://www.kabupro.jp/mark/20120528/S000AX2A.htm","有価証券報告書")</f>
        <v>有価証券報告書</v>
      </c>
      <c r="J4" s="15" t="str">
        <f>HYPERLINK("http://www.kabupro.jp/mark/20120113/S000A2ME.htm","四半期報告書")</f>
        <v>四半期報告書</v>
      </c>
      <c r="K4" s="15" t="str">
        <f>HYPERLINK("http://www.kabupro.jp/mark/20111014/S0009I6R.htm","四半期報告書")</f>
        <v>四半期報告書</v>
      </c>
      <c r="L4" s="15" t="str">
        <f>HYPERLINK("http://www.kabupro.jp/mark/20110714/S0008WH2.htm","四半期報告書")</f>
        <v>四半期報告書</v>
      </c>
      <c r="M4" s="15" t="str">
        <f>HYPERLINK("http://www.kabupro.jp/mark/20110530/S0008DIO.htm","有価証券報告書")</f>
        <v>有価証券報告書</v>
      </c>
      <c r="N4" s="15" t="str">
        <f>HYPERLINK("http://www.kabupro.jp/mark/20110114/S0007JMS.htm","四半期報告書")</f>
        <v>四半期報告書</v>
      </c>
      <c r="O4" s="15" t="str">
        <f>HYPERLINK("http://www.kabupro.jp/mark/20101014/S0006XI5.htm","四半期報告書")</f>
        <v>四半期報告書</v>
      </c>
      <c r="P4" s="15" t="str">
        <f>HYPERLINK("http://www.kabupro.jp/mark/20100714/S0006CNJ.htm","四半期報告書")</f>
        <v>四半期報告書</v>
      </c>
      <c r="Q4" s="15" t="str">
        <f>HYPERLINK("http://www.kabupro.jp/mark/20100528/S0005RK1.htm","有価証券報告書")</f>
        <v>有価証券報告書</v>
      </c>
    </row>
    <row r="5" spans="1:17" ht="12" thickBot="1">
      <c r="A5" s="11" t="s">
        <v>31</v>
      </c>
      <c r="B5" s="1" t="s">
        <v>188</v>
      </c>
      <c r="C5" s="1" t="s">
        <v>37</v>
      </c>
      <c r="D5" s="1" t="s">
        <v>188</v>
      </c>
      <c r="E5" s="1" t="s">
        <v>37</v>
      </c>
      <c r="F5" s="1" t="s">
        <v>198</v>
      </c>
      <c r="G5" s="1" t="s">
        <v>194</v>
      </c>
      <c r="H5" s="1" t="s">
        <v>202</v>
      </c>
      <c r="I5" s="1" t="s">
        <v>41</v>
      </c>
      <c r="J5" s="1" t="s">
        <v>198</v>
      </c>
      <c r="K5" s="1" t="s">
        <v>200</v>
      </c>
      <c r="L5" s="1" t="s">
        <v>202</v>
      </c>
      <c r="M5" s="1" t="s">
        <v>43</v>
      </c>
      <c r="N5" s="1" t="s">
        <v>204</v>
      </c>
      <c r="O5" s="1" t="s">
        <v>206</v>
      </c>
      <c r="P5" s="1" t="s">
        <v>208</v>
      </c>
      <c r="Q5" s="1" t="s">
        <v>45</v>
      </c>
    </row>
    <row r="6" spans="1:17" ht="12.75" thickBot="1" thickTop="1">
      <c r="A6" s="10" t="s">
        <v>32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33</v>
      </c>
      <c r="B7" s="14" t="s">
        <v>223</v>
      </c>
      <c r="C7" s="16" t="s">
        <v>38</v>
      </c>
      <c r="D7" s="14" t="s">
        <v>223</v>
      </c>
      <c r="E7" s="16" t="s">
        <v>38</v>
      </c>
      <c r="F7" s="14" t="s">
        <v>223</v>
      </c>
      <c r="G7" s="14" t="s">
        <v>223</v>
      </c>
      <c r="H7" s="14" t="s">
        <v>223</v>
      </c>
      <c r="I7" s="16" t="s">
        <v>38</v>
      </c>
      <c r="J7" s="14" t="s">
        <v>223</v>
      </c>
      <c r="K7" s="14" t="s">
        <v>223</v>
      </c>
      <c r="L7" s="14" t="s">
        <v>223</v>
      </c>
      <c r="M7" s="16" t="s">
        <v>38</v>
      </c>
      <c r="N7" s="14" t="s">
        <v>223</v>
      </c>
      <c r="O7" s="14" t="s">
        <v>223</v>
      </c>
      <c r="P7" s="14" t="s">
        <v>223</v>
      </c>
      <c r="Q7" s="16" t="s">
        <v>38</v>
      </c>
    </row>
    <row r="8" spans="1:17" ht="11.25">
      <c r="A8" s="13" t="s">
        <v>34</v>
      </c>
      <c r="B8" s="1" t="s">
        <v>224</v>
      </c>
      <c r="C8" s="17" t="s">
        <v>124</v>
      </c>
      <c r="D8" s="1" t="s">
        <v>124</v>
      </c>
      <c r="E8" s="17" t="s">
        <v>125</v>
      </c>
      <c r="F8" s="1" t="s">
        <v>125</v>
      </c>
      <c r="G8" s="1" t="s">
        <v>125</v>
      </c>
      <c r="H8" s="1" t="s">
        <v>125</v>
      </c>
      <c r="I8" s="17" t="s">
        <v>126</v>
      </c>
      <c r="J8" s="1" t="s">
        <v>126</v>
      </c>
      <c r="K8" s="1" t="s">
        <v>126</v>
      </c>
      <c r="L8" s="1" t="s">
        <v>126</v>
      </c>
      <c r="M8" s="17" t="s">
        <v>127</v>
      </c>
      <c r="N8" s="1" t="s">
        <v>127</v>
      </c>
      <c r="O8" s="1" t="s">
        <v>127</v>
      </c>
      <c r="P8" s="1" t="s">
        <v>127</v>
      </c>
      <c r="Q8" s="17" t="s">
        <v>128</v>
      </c>
    </row>
    <row r="9" spans="1:17" ht="11.25">
      <c r="A9" s="13" t="s">
        <v>35</v>
      </c>
      <c r="B9" s="1" t="s">
        <v>189</v>
      </c>
      <c r="C9" s="17" t="s">
        <v>39</v>
      </c>
      <c r="D9" s="1" t="s">
        <v>195</v>
      </c>
      <c r="E9" s="17" t="s">
        <v>40</v>
      </c>
      <c r="F9" s="1" t="s">
        <v>199</v>
      </c>
      <c r="G9" s="1" t="s">
        <v>201</v>
      </c>
      <c r="H9" s="1" t="s">
        <v>203</v>
      </c>
      <c r="I9" s="17" t="s">
        <v>42</v>
      </c>
      <c r="J9" s="1" t="s">
        <v>205</v>
      </c>
      <c r="K9" s="1" t="s">
        <v>207</v>
      </c>
      <c r="L9" s="1" t="s">
        <v>209</v>
      </c>
      <c r="M9" s="17" t="s">
        <v>44</v>
      </c>
      <c r="N9" s="1" t="s">
        <v>211</v>
      </c>
      <c r="O9" s="1" t="s">
        <v>213</v>
      </c>
      <c r="P9" s="1" t="s">
        <v>215</v>
      </c>
      <c r="Q9" s="17" t="s">
        <v>46</v>
      </c>
    </row>
    <row r="10" spans="1:17" ht="12" thickBot="1">
      <c r="A10" s="13" t="s">
        <v>36</v>
      </c>
      <c r="B10" s="1" t="s">
        <v>48</v>
      </c>
      <c r="C10" s="17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</row>
    <row r="11" spans="1:17" ht="12" thickTop="1">
      <c r="A11" s="26" t="s">
        <v>179</v>
      </c>
      <c r="B11" s="27">
        <v>196644</v>
      </c>
      <c r="C11" s="21">
        <v>191398</v>
      </c>
      <c r="D11" s="27">
        <v>63950</v>
      </c>
      <c r="E11" s="21">
        <v>270764</v>
      </c>
      <c r="F11" s="27">
        <v>258925</v>
      </c>
      <c r="G11" s="27">
        <v>168515</v>
      </c>
      <c r="H11" s="27">
        <v>121509</v>
      </c>
      <c r="I11" s="21">
        <v>219108</v>
      </c>
      <c r="J11" s="27">
        <v>156469</v>
      </c>
      <c r="K11" s="27">
        <v>114553</v>
      </c>
      <c r="L11" s="27">
        <v>128106</v>
      </c>
      <c r="M11" s="21">
        <v>247709</v>
      </c>
      <c r="N11" s="27">
        <v>350017</v>
      </c>
      <c r="O11" s="27">
        <v>223221</v>
      </c>
      <c r="P11" s="27">
        <v>99412</v>
      </c>
      <c r="Q11" s="21">
        <v>68443</v>
      </c>
    </row>
    <row r="12" spans="1:17" ht="11.25">
      <c r="A12" s="6" t="s">
        <v>159</v>
      </c>
      <c r="B12" s="28">
        <v>204143</v>
      </c>
      <c r="C12" s="22">
        <v>419543</v>
      </c>
      <c r="D12" s="28">
        <v>207885</v>
      </c>
      <c r="E12" s="22">
        <v>407483</v>
      </c>
      <c r="F12" s="28">
        <v>302462</v>
      </c>
      <c r="G12" s="28">
        <v>199664</v>
      </c>
      <c r="H12" s="28">
        <v>99095</v>
      </c>
      <c r="I12" s="22">
        <v>391498</v>
      </c>
      <c r="J12" s="28">
        <v>293192</v>
      </c>
      <c r="K12" s="28">
        <v>192247</v>
      </c>
      <c r="L12" s="28">
        <v>94342</v>
      </c>
      <c r="M12" s="22">
        <v>367074</v>
      </c>
      <c r="N12" s="28">
        <v>277428</v>
      </c>
      <c r="O12" s="28">
        <v>181964</v>
      </c>
      <c r="P12" s="28">
        <v>88466</v>
      </c>
      <c r="Q12" s="22">
        <v>312755</v>
      </c>
    </row>
    <row r="13" spans="1:17" ht="11.25">
      <c r="A13" s="6" t="s">
        <v>225</v>
      </c>
      <c r="B13" s="28">
        <v>1445</v>
      </c>
      <c r="C13" s="22">
        <v>-46471</v>
      </c>
      <c r="D13" s="28">
        <v>-145</v>
      </c>
      <c r="E13" s="22">
        <v>-1244</v>
      </c>
      <c r="F13" s="28">
        <v>3659</v>
      </c>
      <c r="G13" s="28">
        <v>3560</v>
      </c>
      <c r="H13" s="28">
        <v>980</v>
      </c>
      <c r="I13" s="22">
        <v>-17706</v>
      </c>
      <c r="J13" s="28">
        <v>-8634</v>
      </c>
      <c r="K13" s="28">
        <v>-8463</v>
      </c>
      <c r="L13" s="28">
        <v>-13677</v>
      </c>
      <c r="M13" s="22">
        <v>397</v>
      </c>
      <c r="N13" s="28">
        <v>2838</v>
      </c>
      <c r="O13" s="28">
        <v>-2345</v>
      </c>
      <c r="P13" s="28">
        <v>-2213</v>
      </c>
      <c r="Q13" s="22">
        <v>74123</v>
      </c>
    </row>
    <row r="14" spans="1:17" ht="11.25">
      <c r="A14" s="6" t="s">
        <v>226</v>
      </c>
      <c r="B14" s="28">
        <v>-11610</v>
      </c>
      <c r="C14" s="22">
        <v>-21154</v>
      </c>
      <c r="D14" s="28">
        <v>-10264</v>
      </c>
      <c r="E14" s="22">
        <v>-12293</v>
      </c>
      <c r="F14" s="28">
        <v>-9005</v>
      </c>
      <c r="G14" s="28">
        <v>-2959</v>
      </c>
      <c r="H14" s="28">
        <v>-4443</v>
      </c>
      <c r="I14" s="22">
        <v>-10760</v>
      </c>
      <c r="J14" s="28">
        <v>-4964</v>
      </c>
      <c r="K14" s="28">
        <v>6220</v>
      </c>
      <c r="L14" s="28">
        <v>6271</v>
      </c>
      <c r="M14" s="22">
        <v>18242</v>
      </c>
      <c r="N14" s="28">
        <v>12181</v>
      </c>
      <c r="O14" s="28">
        <v>13283</v>
      </c>
      <c r="P14" s="28">
        <v>5895</v>
      </c>
      <c r="Q14" s="22">
        <v>1534</v>
      </c>
    </row>
    <row r="15" spans="1:17" ht="11.25">
      <c r="A15" s="6" t="s">
        <v>0</v>
      </c>
      <c r="B15" s="28">
        <v>-11930</v>
      </c>
      <c r="C15" s="22">
        <v>10300</v>
      </c>
      <c r="D15" s="28">
        <v>5930</v>
      </c>
      <c r="E15" s="22">
        <v>6440</v>
      </c>
      <c r="F15" s="28">
        <v>4400</v>
      </c>
      <c r="G15" s="28">
        <v>5276</v>
      </c>
      <c r="H15" s="28">
        <v>4746</v>
      </c>
      <c r="I15" s="22">
        <v>9750</v>
      </c>
      <c r="J15" s="28">
        <v>7880</v>
      </c>
      <c r="K15" s="28">
        <v>6000</v>
      </c>
      <c r="L15" s="28">
        <v>1580</v>
      </c>
      <c r="M15" s="22">
        <v>8640</v>
      </c>
      <c r="N15" s="28">
        <v>7070</v>
      </c>
      <c r="O15" s="28">
        <v>5500</v>
      </c>
      <c r="P15" s="28">
        <v>990</v>
      </c>
      <c r="Q15" s="22">
        <v>1760</v>
      </c>
    </row>
    <row r="16" spans="1:17" ht="11.25">
      <c r="A16" s="6" t="s">
        <v>1</v>
      </c>
      <c r="B16" s="28">
        <v>3374</v>
      </c>
      <c r="C16" s="22">
        <v>-629</v>
      </c>
      <c r="D16" s="28">
        <v>-2449</v>
      </c>
      <c r="E16" s="22">
        <v>-2657</v>
      </c>
      <c r="F16" s="28">
        <v>54212</v>
      </c>
      <c r="G16" s="28">
        <v>-84</v>
      </c>
      <c r="H16" s="28">
        <v>34912</v>
      </c>
      <c r="I16" s="22">
        <v>997</v>
      </c>
      <c r="J16" s="28">
        <v>48788</v>
      </c>
      <c r="K16" s="28">
        <v>2110</v>
      </c>
      <c r="L16" s="28">
        <v>35382</v>
      </c>
      <c r="M16" s="22">
        <v>14</v>
      </c>
      <c r="N16" s="28">
        <v>46107</v>
      </c>
      <c r="O16" s="28">
        <v>138</v>
      </c>
      <c r="P16" s="28">
        <v>47014</v>
      </c>
      <c r="Q16" s="22">
        <v>811</v>
      </c>
    </row>
    <row r="17" spans="1:17" ht="11.25">
      <c r="A17" s="6" t="s">
        <v>2</v>
      </c>
      <c r="B17" s="28">
        <v>-28188</v>
      </c>
      <c r="C17" s="22">
        <v>-25282</v>
      </c>
      <c r="D17" s="28">
        <v>-20098</v>
      </c>
      <c r="E17" s="22">
        <v>-26456</v>
      </c>
      <c r="F17" s="28">
        <v>-22856</v>
      </c>
      <c r="G17" s="28">
        <v>-21868</v>
      </c>
      <c r="H17" s="28">
        <v>-14806</v>
      </c>
      <c r="I17" s="22">
        <v>-23976</v>
      </c>
      <c r="J17" s="28">
        <v>-20941</v>
      </c>
      <c r="K17" s="28">
        <v>-19953</v>
      </c>
      <c r="L17" s="28">
        <v>-13183</v>
      </c>
      <c r="M17" s="22">
        <v>-17420</v>
      </c>
      <c r="N17" s="28">
        <v>-16169</v>
      </c>
      <c r="O17" s="28">
        <v>-13796</v>
      </c>
      <c r="P17" s="28">
        <v>-7491</v>
      </c>
      <c r="Q17" s="22">
        <v>-18638</v>
      </c>
    </row>
    <row r="18" spans="1:17" ht="11.25">
      <c r="A18" s="6" t="s">
        <v>168</v>
      </c>
      <c r="B18" s="28">
        <v>8646</v>
      </c>
      <c r="C18" s="22">
        <v>18914</v>
      </c>
      <c r="D18" s="28">
        <v>9665</v>
      </c>
      <c r="E18" s="22">
        <v>20093</v>
      </c>
      <c r="F18" s="28">
        <v>15394</v>
      </c>
      <c r="G18" s="28">
        <v>10454</v>
      </c>
      <c r="H18" s="28">
        <v>5314</v>
      </c>
      <c r="I18" s="22">
        <v>25472</v>
      </c>
      <c r="J18" s="28">
        <v>19460</v>
      </c>
      <c r="K18" s="28">
        <v>13519</v>
      </c>
      <c r="L18" s="28">
        <v>6923</v>
      </c>
      <c r="M18" s="22">
        <v>27949</v>
      </c>
      <c r="N18" s="28">
        <v>21246</v>
      </c>
      <c r="O18" s="28">
        <v>14545</v>
      </c>
      <c r="P18" s="28">
        <v>8091</v>
      </c>
      <c r="Q18" s="22">
        <v>41801</v>
      </c>
    </row>
    <row r="19" spans="1:17" ht="11.25">
      <c r="A19" s="6" t="s">
        <v>3</v>
      </c>
      <c r="B19" s="28">
        <v>5632</v>
      </c>
      <c r="C19" s="22"/>
      <c r="D19" s="28"/>
      <c r="E19" s="22"/>
      <c r="F19" s="28"/>
      <c r="G19" s="28"/>
      <c r="H19" s="28"/>
      <c r="I19" s="22">
        <v>3346</v>
      </c>
      <c r="J19" s="28">
        <v>3656</v>
      </c>
      <c r="K19" s="28">
        <v>3739</v>
      </c>
      <c r="L19" s="28"/>
      <c r="M19" s="22">
        <v>699</v>
      </c>
      <c r="N19" s="28">
        <v>271</v>
      </c>
      <c r="O19" s="28">
        <v>255</v>
      </c>
      <c r="P19" s="28"/>
      <c r="Q19" s="22">
        <v>16992</v>
      </c>
    </row>
    <row r="20" spans="1:17" ht="11.25">
      <c r="A20" s="6" t="s">
        <v>4</v>
      </c>
      <c r="B20" s="28">
        <v>-619813</v>
      </c>
      <c r="C20" s="22">
        <v>151492</v>
      </c>
      <c r="D20" s="28">
        <v>-28080</v>
      </c>
      <c r="E20" s="22">
        <v>-267177</v>
      </c>
      <c r="F20" s="28">
        <v>-638918</v>
      </c>
      <c r="G20" s="28">
        <v>-493495</v>
      </c>
      <c r="H20" s="28">
        <v>-335546</v>
      </c>
      <c r="I20" s="22">
        <v>325659</v>
      </c>
      <c r="J20" s="28">
        <v>198234</v>
      </c>
      <c r="K20" s="28">
        <v>268763</v>
      </c>
      <c r="L20" s="28">
        <v>361557</v>
      </c>
      <c r="M20" s="22">
        <v>145591</v>
      </c>
      <c r="N20" s="28">
        <v>450025</v>
      </c>
      <c r="O20" s="28">
        <v>616566</v>
      </c>
      <c r="P20" s="28">
        <v>254847</v>
      </c>
      <c r="Q20" s="22">
        <v>-363377</v>
      </c>
    </row>
    <row r="21" spans="1:17" ht="11.25">
      <c r="A21" s="6" t="s">
        <v>5</v>
      </c>
      <c r="B21" s="28">
        <v>-43265</v>
      </c>
      <c r="C21" s="22">
        <v>57432</v>
      </c>
      <c r="D21" s="28">
        <v>19493</v>
      </c>
      <c r="E21" s="22">
        <v>-105383</v>
      </c>
      <c r="F21" s="28">
        <v>-347074</v>
      </c>
      <c r="G21" s="28">
        <v>-208579</v>
      </c>
      <c r="H21" s="28">
        <v>-91414</v>
      </c>
      <c r="I21" s="22">
        <v>72961</v>
      </c>
      <c r="J21" s="28">
        <v>-52811</v>
      </c>
      <c r="K21" s="28">
        <v>-42226</v>
      </c>
      <c r="L21" s="28">
        <v>-1801</v>
      </c>
      <c r="M21" s="22">
        <v>12009</v>
      </c>
      <c r="N21" s="28">
        <v>-19038</v>
      </c>
      <c r="O21" s="28">
        <v>61714</v>
      </c>
      <c r="P21" s="28">
        <v>46356</v>
      </c>
      <c r="Q21" s="22">
        <v>-20319</v>
      </c>
    </row>
    <row r="22" spans="1:17" ht="11.25">
      <c r="A22" s="6" t="s">
        <v>6</v>
      </c>
      <c r="B22" s="28">
        <v>488563</v>
      </c>
      <c r="C22" s="22">
        <v>-106933</v>
      </c>
      <c r="D22" s="28">
        <v>167119</v>
      </c>
      <c r="E22" s="22">
        <v>73226</v>
      </c>
      <c r="F22" s="28">
        <v>518432</v>
      </c>
      <c r="G22" s="28">
        <v>446406</v>
      </c>
      <c r="H22" s="28">
        <v>188635</v>
      </c>
      <c r="I22" s="22">
        <v>-193178</v>
      </c>
      <c r="J22" s="28">
        <v>176101</v>
      </c>
      <c r="K22" s="28">
        <v>84899</v>
      </c>
      <c r="L22" s="28">
        <v>-131978</v>
      </c>
      <c r="M22" s="22">
        <v>-786345</v>
      </c>
      <c r="N22" s="28">
        <v>-753574</v>
      </c>
      <c r="O22" s="28">
        <v>-613291</v>
      </c>
      <c r="P22" s="28">
        <v>-303754</v>
      </c>
      <c r="Q22" s="22">
        <v>213219</v>
      </c>
    </row>
    <row r="23" spans="1:17" ht="11.25">
      <c r="A23" s="6" t="s">
        <v>7</v>
      </c>
      <c r="B23" s="28">
        <v>432940</v>
      </c>
      <c r="C23" s="22">
        <v>-19913</v>
      </c>
      <c r="D23" s="28">
        <v>-13263</v>
      </c>
      <c r="E23" s="22">
        <v>4692</v>
      </c>
      <c r="F23" s="28">
        <v>158969</v>
      </c>
      <c r="G23" s="28">
        <v>111372</v>
      </c>
      <c r="H23" s="28">
        <v>5543</v>
      </c>
      <c r="I23" s="22">
        <v>-359894</v>
      </c>
      <c r="J23" s="28">
        <v>-445570</v>
      </c>
      <c r="K23" s="28">
        <v>-383658</v>
      </c>
      <c r="L23" s="28">
        <v>-421373</v>
      </c>
      <c r="M23" s="22">
        <v>269203</v>
      </c>
      <c r="N23" s="28">
        <v>-58336</v>
      </c>
      <c r="O23" s="28">
        <v>-385547</v>
      </c>
      <c r="P23" s="28">
        <v>-181868</v>
      </c>
      <c r="Q23" s="22">
        <v>244093</v>
      </c>
    </row>
    <row r="24" spans="1:17" ht="11.25">
      <c r="A24" s="6" t="s">
        <v>8</v>
      </c>
      <c r="B24" s="28">
        <v>-21655</v>
      </c>
      <c r="C24" s="22">
        <v>19498</v>
      </c>
      <c r="D24" s="28">
        <v>-25021</v>
      </c>
      <c r="E24" s="22">
        <v>-30351</v>
      </c>
      <c r="F24" s="28">
        <v>-1070</v>
      </c>
      <c r="G24" s="28">
        <v>23608</v>
      </c>
      <c r="H24" s="28">
        <v>-9393</v>
      </c>
      <c r="I24" s="22">
        <v>233042</v>
      </c>
      <c r="J24" s="28">
        <v>243874</v>
      </c>
      <c r="K24" s="28">
        <v>235671</v>
      </c>
      <c r="L24" s="28">
        <v>82193</v>
      </c>
      <c r="M24" s="22">
        <v>60571</v>
      </c>
      <c r="N24" s="28">
        <v>3215</v>
      </c>
      <c r="O24" s="28">
        <v>52725</v>
      </c>
      <c r="P24" s="28">
        <v>14250</v>
      </c>
      <c r="Q24" s="22">
        <v>47844</v>
      </c>
    </row>
    <row r="25" spans="1:17" ht="11.25">
      <c r="A25" s="6" t="s">
        <v>9</v>
      </c>
      <c r="B25" s="28">
        <v>106941</v>
      </c>
      <c r="C25" s="22">
        <v>-45834</v>
      </c>
      <c r="D25" s="28">
        <v>-51241</v>
      </c>
      <c r="E25" s="22">
        <v>56200</v>
      </c>
      <c r="F25" s="28">
        <v>5570</v>
      </c>
      <c r="G25" s="28">
        <v>-6482</v>
      </c>
      <c r="H25" s="28">
        <v>12868</v>
      </c>
      <c r="I25" s="22">
        <v>-112107</v>
      </c>
      <c r="J25" s="28">
        <v>-110019</v>
      </c>
      <c r="K25" s="28">
        <v>-86212</v>
      </c>
      <c r="L25" s="28">
        <v>-88325</v>
      </c>
      <c r="M25" s="22">
        <v>133036</v>
      </c>
      <c r="N25" s="28">
        <v>38400</v>
      </c>
      <c r="O25" s="28">
        <v>39647</v>
      </c>
      <c r="P25" s="28">
        <v>25492</v>
      </c>
      <c r="Q25" s="22">
        <v>24136</v>
      </c>
    </row>
    <row r="26" spans="1:17" ht="11.25">
      <c r="A26" s="6" t="s">
        <v>59</v>
      </c>
      <c r="B26" s="28">
        <v>-660</v>
      </c>
      <c r="C26" s="22">
        <v>-5733</v>
      </c>
      <c r="D26" s="28">
        <v>1806</v>
      </c>
      <c r="E26" s="22">
        <v>1056</v>
      </c>
      <c r="F26" s="28">
        <v>2906</v>
      </c>
      <c r="G26" s="28">
        <v>4060</v>
      </c>
      <c r="H26" s="28">
        <v>730</v>
      </c>
      <c r="I26" s="22">
        <v>5357</v>
      </c>
      <c r="J26" s="28">
        <v>3419</v>
      </c>
      <c r="K26" s="28">
        <v>3346</v>
      </c>
      <c r="L26" s="28">
        <v>-544</v>
      </c>
      <c r="M26" s="22">
        <v>2311</v>
      </c>
      <c r="N26" s="28">
        <v>-3388</v>
      </c>
      <c r="O26" s="28">
        <v>-1579</v>
      </c>
      <c r="P26" s="28">
        <v>-413</v>
      </c>
      <c r="Q26" s="22">
        <v>-1749</v>
      </c>
    </row>
    <row r="27" spans="1:17" ht="11.25">
      <c r="A27" s="6" t="s">
        <v>10</v>
      </c>
      <c r="B27" s="28">
        <v>711208</v>
      </c>
      <c r="C27" s="22">
        <v>596627</v>
      </c>
      <c r="D27" s="28">
        <v>325286</v>
      </c>
      <c r="E27" s="22">
        <v>383690</v>
      </c>
      <c r="F27" s="28">
        <v>298958</v>
      </c>
      <c r="G27" s="28">
        <v>228991</v>
      </c>
      <c r="H27" s="28">
        <v>13600</v>
      </c>
      <c r="I27" s="22">
        <v>560475</v>
      </c>
      <c r="J27" s="28">
        <v>483072</v>
      </c>
      <c r="K27" s="28">
        <v>381874</v>
      </c>
      <c r="L27" s="28">
        <v>36791</v>
      </c>
      <c r="M27" s="22">
        <v>563249</v>
      </c>
      <c r="N27" s="28">
        <v>358294</v>
      </c>
      <c r="O27" s="28">
        <v>193002</v>
      </c>
      <c r="P27" s="28">
        <v>95074</v>
      </c>
      <c r="Q27" s="22">
        <v>653943</v>
      </c>
    </row>
    <row r="28" spans="1:17" ht="11.25">
      <c r="A28" s="6" t="s">
        <v>11</v>
      </c>
      <c r="B28" s="28">
        <v>28188</v>
      </c>
      <c r="C28" s="22">
        <v>25282</v>
      </c>
      <c r="D28" s="28">
        <v>20098</v>
      </c>
      <c r="E28" s="22">
        <v>26456</v>
      </c>
      <c r="F28" s="28">
        <v>22856</v>
      </c>
      <c r="G28" s="28">
        <v>21868</v>
      </c>
      <c r="H28" s="28">
        <v>14671</v>
      </c>
      <c r="I28" s="22">
        <v>23976</v>
      </c>
      <c r="J28" s="28">
        <v>20775</v>
      </c>
      <c r="K28" s="28">
        <v>19776</v>
      </c>
      <c r="L28" s="28">
        <v>12990</v>
      </c>
      <c r="M28" s="22">
        <v>17420</v>
      </c>
      <c r="N28" s="28">
        <v>15950</v>
      </c>
      <c r="O28" s="28">
        <v>13796</v>
      </c>
      <c r="P28" s="28">
        <v>7241</v>
      </c>
      <c r="Q28" s="22">
        <v>18639</v>
      </c>
    </row>
    <row r="29" spans="1:17" ht="11.25">
      <c r="A29" s="6" t="s">
        <v>12</v>
      </c>
      <c r="B29" s="28">
        <v>-8572</v>
      </c>
      <c r="C29" s="22">
        <v>-18749</v>
      </c>
      <c r="D29" s="28">
        <v>-9594</v>
      </c>
      <c r="E29" s="22">
        <v>-19619</v>
      </c>
      <c r="F29" s="28">
        <v>-15027</v>
      </c>
      <c r="G29" s="28">
        <v>-10135</v>
      </c>
      <c r="H29" s="28">
        <v>-5827</v>
      </c>
      <c r="I29" s="22">
        <v>-25685</v>
      </c>
      <c r="J29" s="28">
        <v>-19736</v>
      </c>
      <c r="K29" s="28">
        <v>-13832</v>
      </c>
      <c r="L29" s="28">
        <v>-7104</v>
      </c>
      <c r="M29" s="22">
        <v>-27451</v>
      </c>
      <c r="N29" s="28">
        <v>-20679</v>
      </c>
      <c r="O29" s="28">
        <v>-14520</v>
      </c>
      <c r="P29" s="28">
        <v>-7416</v>
      </c>
      <c r="Q29" s="22">
        <v>-40820</v>
      </c>
    </row>
    <row r="30" spans="1:17" ht="11.25">
      <c r="A30" s="6" t="s">
        <v>13</v>
      </c>
      <c r="B30" s="28">
        <v>15981</v>
      </c>
      <c r="C30" s="22"/>
      <c r="D30" s="28">
        <v>-88179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</row>
    <row r="31" spans="1:17" ht="12" thickBot="1">
      <c r="A31" s="5" t="s">
        <v>14</v>
      </c>
      <c r="B31" s="29">
        <v>746806</v>
      </c>
      <c r="C31" s="23">
        <v>436808</v>
      </c>
      <c r="D31" s="29">
        <v>247610</v>
      </c>
      <c r="E31" s="23">
        <v>334189</v>
      </c>
      <c r="F31" s="29">
        <v>273624</v>
      </c>
      <c r="G31" s="29">
        <v>223014</v>
      </c>
      <c r="H31" s="29">
        <v>412</v>
      </c>
      <c r="I31" s="23">
        <v>539685</v>
      </c>
      <c r="J31" s="29">
        <v>467359</v>
      </c>
      <c r="K31" s="29">
        <v>371152</v>
      </c>
      <c r="L31" s="29">
        <v>25553</v>
      </c>
      <c r="M31" s="23">
        <v>535992</v>
      </c>
      <c r="N31" s="29">
        <v>336423</v>
      </c>
      <c r="O31" s="29">
        <v>175320</v>
      </c>
      <c r="P31" s="29">
        <v>77421</v>
      </c>
      <c r="Q31" s="23">
        <v>613973</v>
      </c>
    </row>
    <row r="32" spans="1:17" ht="12" thickTop="1">
      <c r="A32" s="6" t="s">
        <v>15</v>
      </c>
      <c r="B32" s="28">
        <v>-51816</v>
      </c>
      <c r="C32" s="22">
        <v>-200511</v>
      </c>
      <c r="D32" s="28">
        <v>-112985</v>
      </c>
      <c r="E32" s="22">
        <v>-180634</v>
      </c>
      <c r="F32" s="28">
        <v>-150684</v>
      </c>
      <c r="G32" s="28">
        <v>-90677</v>
      </c>
      <c r="H32" s="28">
        <v>-80452</v>
      </c>
      <c r="I32" s="22">
        <v>-203195</v>
      </c>
      <c r="J32" s="28">
        <v>-150857</v>
      </c>
      <c r="K32" s="28">
        <v>-70188</v>
      </c>
      <c r="L32" s="28">
        <v>-62695</v>
      </c>
      <c r="M32" s="22">
        <v>-522818</v>
      </c>
      <c r="N32" s="28">
        <v>-519597</v>
      </c>
      <c r="O32" s="28">
        <v>-315440</v>
      </c>
      <c r="P32" s="28">
        <v>-20129</v>
      </c>
      <c r="Q32" s="22">
        <v>-188836</v>
      </c>
    </row>
    <row r="33" spans="1:17" ht="11.25">
      <c r="A33" s="6" t="s">
        <v>16</v>
      </c>
      <c r="B33" s="28">
        <v>-3566</v>
      </c>
      <c r="C33" s="22">
        <v>-7064</v>
      </c>
      <c r="D33" s="28">
        <v>-3485</v>
      </c>
      <c r="E33" s="22">
        <v>-7009</v>
      </c>
      <c r="F33" s="28">
        <v>-4230</v>
      </c>
      <c r="G33" s="28">
        <v>-3510</v>
      </c>
      <c r="H33" s="28">
        <v>-869</v>
      </c>
      <c r="I33" s="22">
        <v>-7489</v>
      </c>
      <c r="J33" s="28">
        <v>-4583</v>
      </c>
      <c r="K33" s="28">
        <v>-3763</v>
      </c>
      <c r="L33" s="28">
        <v>-1029</v>
      </c>
      <c r="M33" s="22">
        <v>-12216</v>
      </c>
      <c r="N33" s="28">
        <v>-5850</v>
      </c>
      <c r="O33" s="28">
        <v>-3471</v>
      </c>
      <c r="P33" s="28">
        <v>-869</v>
      </c>
      <c r="Q33" s="22">
        <v>-6725</v>
      </c>
    </row>
    <row r="34" spans="1:17" ht="11.25">
      <c r="A34" s="6" t="s">
        <v>59</v>
      </c>
      <c r="B34" s="28">
        <v>1303</v>
      </c>
      <c r="C34" s="22">
        <v>6077</v>
      </c>
      <c r="D34" s="28">
        <v>-2635</v>
      </c>
      <c r="E34" s="22">
        <v>-3993</v>
      </c>
      <c r="F34" s="28">
        <v>-3186</v>
      </c>
      <c r="G34" s="28">
        <v>-4894</v>
      </c>
      <c r="H34" s="28">
        <v>-2053</v>
      </c>
      <c r="I34" s="22">
        <v>-1131</v>
      </c>
      <c r="J34" s="28">
        <v>-1356</v>
      </c>
      <c r="K34" s="28">
        <v>-1260</v>
      </c>
      <c r="L34" s="28">
        <v>461</v>
      </c>
      <c r="M34" s="22">
        <v>-10391</v>
      </c>
      <c r="N34" s="28">
        <v>-12322</v>
      </c>
      <c r="O34" s="28">
        <v>-5183</v>
      </c>
      <c r="P34" s="28">
        <v>-527</v>
      </c>
      <c r="Q34" s="22">
        <v>-30968</v>
      </c>
    </row>
    <row r="35" spans="1:17" ht="12" thickBot="1">
      <c r="A35" s="5" t="s">
        <v>17</v>
      </c>
      <c r="B35" s="29">
        <v>-54080</v>
      </c>
      <c r="C35" s="23">
        <v>-206010</v>
      </c>
      <c r="D35" s="29">
        <v>-119106</v>
      </c>
      <c r="E35" s="23">
        <v>-195410</v>
      </c>
      <c r="F35" s="29">
        <v>-162123</v>
      </c>
      <c r="G35" s="29">
        <v>-99083</v>
      </c>
      <c r="H35" s="29">
        <v>-83225</v>
      </c>
      <c r="I35" s="23">
        <v>-229481</v>
      </c>
      <c r="J35" s="29">
        <v>-174400</v>
      </c>
      <c r="K35" s="29">
        <v>-135050</v>
      </c>
      <c r="L35" s="29">
        <v>-63113</v>
      </c>
      <c r="M35" s="23">
        <v>-544627</v>
      </c>
      <c r="N35" s="29">
        <v>-537220</v>
      </c>
      <c r="O35" s="29">
        <v>-323695</v>
      </c>
      <c r="P35" s="29">
        <v>-21376</v>
      </c>
      <c r="Q35" s="23">
        <v>-221357</v>
      </c>
    </row>
    <row r="36" spans="1:17" ht="12" thickTop="1">
      <c r="A36" s="6" t="s">
        <v>18</v>
      </c>
      <c r="B36" s="28">
        <v>54017</v>
      </c>
      <c r="C36" s="22">
        <v>-23306</v>
      </c>
      <c r="D36" s="28">
        <v>-5678</v>
      </c>
      <c r="E36" s="22">
        <v>22672</v>
      </c>
      <c r="F36" s="28">
        <v>64405</v>
      </c>
      <c r="G36" s="28">
        <v>19104</v>
      </c>
      <c r="H36" s="28">
        <v>14072</v>
      </c>
      <c r="I36" s="22">
        <v>187017</v>
      </c>
      <c r="J36" s="28">
        <v>57521</v>
      </c>
      <c r="K36" s="28">
        <v>129068</v>
      </c>
      <c r="L36" s="28">
        <v>112393</v>
      </c>
      <c r="M36" s="22">
        <v>68777</v>
      </c>
      <c r="N36" s="28">
        <v>27601</v>
      </c>
      <c r="O36" s="28">
        <v>-35131</v>
      </c>
      <c r="P36" s="28">
        <v>-16374</v>
      </c>
      <c r="Q36" s="22">
        <v>98388</v>
      </c>
    </row>
    <row r="37" spans="1:17" ht="11.25">
      <c r="A37" s="6" t="s">
        <v>19</v>
      </c>
      <c r="B37" s="28">
        <v>-34832</v>
      </c>
      <c r="C37" s="22">
        <v>-81996</v>
      </c>
      <c r="D37" s="28">
        <v>-40998</v>
      </c>
      <c r="E37" s="22">
        <v>-190614</v>
      </c>
      <c r="F37" s="28">
        <v>-170115</v>
      </c>
      <c r="G37" s="28">
        <v>-143936</v>
      </c>
      <c r="H37" s="28">
        <v>-64386</v>
      </c>
      <c r="I37" s="22">
        <v>-422967</v>
      </c>
      <c r="J37" s="28">
        <v>-222164</v>
      </c>
      <c r="K37" s="28">
        <v>-176276</v>
      </c>
      <c r="L37" s="28">
        <v>-54388</v>
      </c>
      <c r="M37" s="22">
        <v>-298052</v>
      </c>
      <c r="N37" s="28">
        <v>-184664</v>
      </c>
      <c r="O37" s="28">
        <v>-138776</v>
      </c>
      <c r="P37" s="28">
        <v>-45888</v>
      </c>
      <c r="Q37" s="22">
        <v>-368215</v>
      </c>
    </row>
    <row r="38" spans="1:17" ht="11.25">
      <c r="A38" s="6" t="s">
        <v>20</v>
      </c>
      <c r="B38" s="28">
        <v>-31756</v>
      </c>
      <c r="C38" s="22">
        <v>-31662</v>
      </c>
      <c r="D38" s="28">
        <v>-31633</v>
      </c>
      <c r="E38" s="22">
        <v>-31500</v>
      </c>
      <c r="F38" s="28">
        <v>-31400</v>
      </c>
      <c r="G38" s="28">
        <v>-31310</v>
      </c>
      <c r="H38" s="28">
        <v>-31762</v>
      </c>
      <c r="I38" s="22">
        <v>-31763</v>
      </c>
      <c r="J38" s="28">
        <v>-31763</v>
      </c>
      <c r="K38" s="28">
        <v>-31763</v>
      </c>
      <c r="L38" s="28">
        <v>-31763</v>
      </c>
      <c r="M38" s="22">
        <v>-31768</v>
      </c>
      <c r="N38" s="28">
        <v>-31768</v>
      </c>
      <c r="O38" s="28">
        <v>-31768</v>
      </c>
      <c r="P38" s="28">
        <v>-31768</v>
      </c>
      <c r="Q38" s="22">
        <v>-31773</v>
      </c>
    </row>
    <row r="39" spans="1:17" ht="11.25">
      <c r="A39" s="6" t="s">
        <v>59</v>
      </c>
      <c r="B39" s="28">
        <v>0</v>
      </c>
      <c r="C39" s="22">
        <v>-101</v>
      </c>
      <c r="D39" s="28">
        <v>-100</v>
      </c>
      <c r="E39" s="22">
        <v>-102</v>
      </c>
      <c r="F39" s="28">
        <v>-101</v>
      </c>
      <c r="G39" s="28">
        <v>-101</v>
      </c>
      <c r="H39" s="28">
        <v>0</v>
      </c>
      <c r="I39" s="22">
        <v>-101</v>
      </c>
      <c r="J39" s="28">
        <v>-100</v>
      </c>
      <c r="K39" s="28">
        <v>-100</v>
      </c>
      <c r="L39" s="28">
        <v>-100</v>
      </c>
      <c r="M39" s="22">
        <v>-205</v>
      </c>
      <c r="N39" s="28">
        <v>-102</v>
      </c>
      <c r="O39" s="28">
        <v>-102</v>
      </c>
      <c r="P39" s="28">
        <v>-1</v>
      </c>
      <c r="Q39" s="22">
        <v>-205</v>
      </c>
    </row>
    <row r="40" spans="1:17" ht="12" thickBot="1">
      <c r="A40" s="5" t="s">
        <v>21</v>
      </c>
      <c r="B40" s="29">
        <v>-12572</v>
      </c>
      <c r="C40" s="23">
        <v>-137066</v>
      </c>
      <c r="D40" s="29">
        <v>-78410</v>
      </c>
      <c r="E40" s="23">
        <v>-159544</v>
      </c>
      <c r="F40" s="29">
        <v>-97211</v>
      </c>
      <c r="G40" s="29">
        <v>-156243</v>
      </c>
      <c r="H40" s="29">
        <v>-82076</v>
      </c>
      <c r="I40" s="23">
        <v>-267813</v>
      </c>
      <c r="J40" s="29">
        <v>-196506</v>
      </c>
      <c r="K40" s="29">
        <v>-79071</v>
      </c>
      <c r="L40" s="29">
        <v>26142</v>
      </c>
      <c r="M40" s="23">
        <v>38751</v>
      </c>
      <c r="N40" s="29">
        <v>-188933</v>
      </c>
      <c r="O40" s="29">
        <v>-205778</v>
      </c>
      <c r="P40" s="29">
        <v>-94032</v>
      </c>
      <c r="Q40" s="23">
        <v>-281804</v>
      </c>
    </row>
    <row r="41" spans="1:17" ht="12" thickTop="1">
      <c r="A41" s="7" t="s">
        <v>22</v>
      </c>
      <c r="B41" s="28">
        <v>5013</v>
      </c>
      <c r="C41" s="22">
        <v>17921</v>
      </c>
      <c r="D41" s="28">
        <v>-388</v>
      </c>
      <c r="E41" s="22">
        <v>-2718</v>
      </c>
      <c r="F41" s="28">
        <v>-5716</v>
      </c>
      <c r="G41" s="28">
        <v>-4417</v>
      </c>
      <c r="H41" s="28">
        <v>250</v>
      </c>
      <c r="I41" s="22">
        <v>-6412</v>
      </c>
      <c r="J41" s="28">
        <v>-4220</v>
      </c>
      <c r="K41" s="28">
        <v>-3720</v>
      </c>
      <c r="L41" s="28">
        <v>627</v>
      </c>
      <c r="M41" s="22">
        <v>-2237</v>
      </c>
      <c r="N41" s="28">
        <v>3224</v>
      </c>
      <c r="O41" s="28">
        <v>2650</v>
      </c>
      <c r="P41" s="28">
        <v>1961</v>
      </c>
      <c r="Q41" s="22">
        <v>-13354</v>
      </c>
    </row>
    <row r="42" spans="1:17" ht="11.25">
      <c r="A42" s="7" t="s">
        <v>23</v>
      </c>
      <c r="B42" s="28">
        <v>685167</v>
      </c>
      <c r="C42" s="22">
        <v>111653</v>
      </c>
      <c r="D42" s="28">
        <v>49705</v>
      </c>
      <c r="E42" s="22">
        <v>-23483</v>
      </c>
      <c r="F42" s="28">
        <v>8572</v>
      </c>
      <c r="G42" s="28">
        <v>-36729</v>
      </c>
      <c r="H42" s="28">
        <v>-164638</v>
      </c>
      <c r="I42" s="22">
        <v>35977</v>
      </c>
      <c r="J42" s="28">
        <v>92231</v>
      </c>
      <c r="K42" s="28">
        <v>153309</v>
      </c>
      <c r="L42" s="28">
        <v>-10791</v>
      </c>
      <c r="M42" s="22">
        <v>27878</v>
      </c>
      <c r="N42" s="28">
        <v>-386505</v>
      </c>
      <c r="O42" s="28">
        <v>-351502</v>
      </c>
      <c r="P42" s="28">
        <v>-36025</v>
      </c>
      <c r="Q42" s="22">
        <v>97456</v>
      </c>
    </row>
    <row r="43" spans="1:17" ht="11.25">
      <c r="A43" s="7" t="s">
        <v>24</v>
      </c>
      <c r="B43" s="28">
        <v>1274969</v>
      </c>
      <c r="C43" s="22">
        <v>1163316</v>
      </c>
      <c r="D43" s="28">
        <v>1163316</v>
      </c>
      <c r="E43" s="22">
        <v>1186799</v>
      </c>
      <c r="F43" s="28">
        <v>1186799</v>
      </c>
      <c r="G43" s="28">
        <v>1186799</v>
      </c>
      <c r="H43" s="28">
        <v>1186799</v>
      </c>
      <c r="I43" s="22">
        <v>1150821</v>
      </c>
      <c r="J43" s="28">
        <v>1150821</v>
      </c>
      <c r="K43" s="28">
        <v>1150821</v>
      </c>
      <c r="L43" s="28">
        <v>1150821</v>
      </c>
      <c r="M43" s="22">
        <v>1122943</v>
      </c>
      <c r="N43" s="28">
        <v>1122943</v>
      </c>
      <c r="O43" s="28">
        <v>1122943</v>
      </c>
      <c r="P43" s="28">
        <v>1122943</v>
      </c>
      <c r="Q43" s="22">
        <v>1025487</v>
      </c>
    </row>
    <row r="44" spans="1:17" ht="12" thickBot="1">
      <c r="A44" s="7" t="s">
        <v>24</v>
      </c>
      <c r="B44" s="28">
        <v>1960137</v>
      </c>
      <c r="C44" s="22">
        <v>1274969</v>
      </c>
      <c r="D44" s="28">
        <v>1213021</v>
      </c>
      <c r="E44" s="22">
        <v>1163316</v>
      </c>
      <c r="F44" s="28">
        <v>1195372</v>
      </c>
      <c r="G44" s="28">
        <v>1150070</v>
      </c>
      <c r="H44" s="28">
        <v>1022160</v>
      </c>
      <c r="I44" s="22">
        <v>1186799</v>
      </c>
      <c r="J44" s="28">
        <v>1243053</v>
      </c>
      <c r="K44" s="28">
        <v>1304131</v>
      </c>
      <c r="L44" s="28">
        <v>1140030</v>
      </c>
      <c r="M44" s="22">
        <v>1150821</v>
      </c>
      <c r="N44" s="28">
        <v>736437</v>
      </c>
      <c r="O44" s="28">
        <v>771441</v>
      </c>
      <c r="P44" s="28">
        <v>1086917</v>
      </c>
      <c r="Q44" s="22">
        <v>1122943</v>
      </c>
    </row>
    <row r="45" spans="1:17" ht="12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7" ht="11.25">
      <c r="A47" s="20" t="s">
        <v>122</v>
      </c>
    </row>
    <row r="48" ht="11.25">
      <c r="A48" s="20" t="s">
        <v>123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118</v>
      </c>
      <c r="B2" s="14">
        <v>7894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30</v>
      </c>
      <c r="B4" s="15" t="str">
        <f>HYPERLINK("http://www.kabupro.jp/mark/20140114/S1000WXZ.htm","四半期報告書")</f>
        <v>四半期報告書</v>
      </c>
      <c r="C4" s="15" t="str">
        <f>HYPERLINK("http://www.kabupro.jp/mark/20131011/S10006I6.htm","四半期報告書")</f>
        <v>四半期報告書</v>
      </c>
      <c r="D4" s="15" t="str">
        <f>HYPERLINK("http://www.kabupro.jp/mark/20130712/S000DZUC.htm","四半期報告書")</f>
        <v>四半期報告書</v>
      </c>
      <c r="E4" s="15" t="str">
        <f>HYPERLINK("http://www.kabupro.jp/mark/20140114/S1000WXZ.htm","四半期報告書")</f>
        <v>四半期報告書</v>
      </c>
      <c r="F4" s="15" t="str">
        <f>HYPERLINK("http://www.kabupro.jp/mark/20130115/S000CMML.htm","四半期報告書")</f>
        <v>四半期報告書</v>
      </c>
      <c r="G4" s="15" t="str">
        <f>HYPERLINK("http://www.kabupro.jp/mark/20121015/S000C28W.htm","四半期報告書")</f>
        <v>四半期報告書</v>
      </c>
      <c r="H4" s="15" t="str">
        <f>HYPERLINK("http://www.kabupro.jp/mark/20120713/S000BG0Q.htm","四半期報告書")</f>
        <v>四半期報告書</v>
      </c>
      <c r="I4" s="15" t="str">
        <f>HYPERLINK("http://www.kabupro.jp/mark/20130527/S000DGH8.htm","有価証券報告書")</f>
        <v>有価証券報告書</v>
      </c>
      <c r="J4" s="15" t="str">
        <f>HYPERLINK("http://www.kabupro.jp/mark/20120113/S000A2ME.htm","四半期報告書")</f>
        <v>四半期報告書</v>
      </c>
      <c r="K4" s="15" t="str">
        <f>HYPERLINK("http://www.kabupro.jp/mark/20111014/S0009I6R.htm","四半期報告書")</f>
        <v>四半期報告書</v>
      </c>
      <c r="L4" s="15" t="str">
        <f>HYPERLINK("http://www.kabupro.jp/mark/20110714/S0008WH2.htm","四半期報告書")</f>
        <v>四半期報告書</v>
      </c>
      <c r="M4" s="15" t="str">
        <f>HYPERLINK("http://www.kabupro.jp/mark/20120528/S000AX2A.htm","有価証券報告書")</f>
        <v>有価証券報告書</v>
      </c>
      <c r="N4" s="15" t="str">
        <f>HYPERLINK("http://www.kabupro.jp/mark/20110114/S0007JMS.htm","四半期報告書")</f>
        <v>四半期報告書</v>
      </c>
      <c r="O4" s="15" t="str">
        <f>HYPERLINK("http://www.kabupro.jp/mark/20101014/S0006XI5.htm","四半期報告書")</f>
        <v>四半期報告書</v>
      </c>
      <c r="P4" s="15" t="str">
        <f>HYPERLINK("http://www.kabupro.jp/mark/20100714/S0006CNJ.htm","四半期報告書")</f>
        <v>四半期報告書</v>
      </c>
      <c r="Q4" s="15" t="str">
        <f>HYPERLINK("http://www.kabupro.jp/mark/20110530/S0008DIO.htm","有価証券報告書")</f>
        <v>有価証券報告書</v>
      </c>
      <c r="R4" s="15" t="str">
        <f>HYPERLINK("http://www.kabupro.jp/mark/20100114/S0004Y0S.htm","四半期報告書")</f>
        <v>四半期報告書</v>
      </c>
      <c r="S4" s="15" t="str">
        <f>HYPERLINK("http://www.kabupro.jp/mark/20091015/S0004CU8.htm","四半期報告書")</f>
        <v>四半期報告書</v>
      </c>
      <c r="T4" s="15" t="str">
        <f>HYPERLINK("http://www.kabupro.jp/mark/20090714/S0003O7L.htm","四半期報告書")</f>
        <v>四半期報告書</v>
      </c>
      <c r="U4" s="15" t="str">
        <f>HYPERLINK("http://www.kabupro.jp/mark/20100528/S0005RK1.htm","有価証券報告書")</f>
        <v>有価証券報告書</v>
      </c>
    </row>
    <row r="5" spans="1:21" ht="12" thickBot="1">
      <c r="A5" s="11" t="s">
        <v>31</v>
      </c>
      <c r="B5" s="1" t="s">
        <v>185</v>
      </c>
      <c r="C5" s="1" t="s">
        <v>188</v>
      </c>
      <c r="D5" s="1" t="s">
        <v>190</v>
      </c>
      <c r="E5" s="1" t="s">
        <v>185</v>
      </c>
      <c r="F5" s="1" t="s">
        <v>192</v>
      </c>
      <c r="G5" s="1" t="s">
        <v>194</v>
      </c>
      <c r="H5" s="1" t="s">
        <v>196</v>
      </c>
      <c r="I5" s="1" t="s">
        <v>37</v>
      </c>
      <c r="J5" s="1" t="s">
        <v>198</v>
      </c>
      <c r="K5" s="1" t="s">
        <v>200</v>
      </c>
      <c r="L5" s="1" t="s">
        <v>202</v>
      </c>
      <c r="M5" s="1" t="s">
        <v>41</v>
      </c>
      <c r="N5" s="1" t="s">
        <v>204</v>
      </c>
      <c r="O5" s="1" t="s">
        <v>206</v>
      </c>
      <c r="P5" s="1" t="s">
        <v>208</v>
      </c>
      <c r="Q5" s="1" t="s">
        <v>43</v>
      </c>
      <c r="R5" s="1" t="s">
        <v>210</v>
      </c>
      <c r="S5" s="1" t="s">
        <v>212</v>
      </c>
      <c r="T5" s="1" t="s">
        <v>214</v>
      </c>
      <c r="U5" s="1" t="s">
        <v>45</v>
      </c>
    </row>
    <row r="6" spans="1:21" ht="12.75" thickBot="1" thickTop="1">
      <c r="A6" s="10" t="s">
        <v>32</v>
      </c>
      <c r="B6" s="18" t="s">
        <v>222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33</v>
      </c>
      <c r="B7" s="14" t="s">
        <v>186</v>
      </c>
      <c r="C7" s="14" t="s">
        <v>186</v>
      </c>
      <c r="D7" s="14" t="s">
        <v>186</v>
      </c>
      <c r="E7" s="16" t="s">
        <v>38</v>
      </c>
      <c r="F7" s="14" t="s">
        <v>186</v>
      </c>
      <c r="G7" s="14" t="s">
        <v>186</v>
      </c>
      <c r="H7" s="14" t="s">
        <v>186</v>
      </c>
      <c r="I7" s="16" t="s">
        <v>38</v>
      </c>
      <c r="J7" s="14" t="s">
        <v>186</v>
      </c>
      <c r="K7" s="14" t="s">
        <v>186</v>
      </c>
      <c r="L7" s="14" t="s">
        <v>186</v>
      </c>
      <c r="M7" s="16" t="s">
        <v>38</v>
      </c>
      <c r="N7" s="14" t="s">
        <v>186</v>
      </c>
      <c r="O7" s="14" t="s">
        <v>186</v>
      </c>
      <c r="P7" s="14" t="s">
        <v>186</v>
      </c>
      <c r="Q7" s="16" t="s">
        <v>38</v>
      </c>
      <c r="R7" s="14" t="s">
        <v>186</v>
      </c>
      <c r="S7" s="14" t="s">
        <v>186</v>
      </c>
      <c r="T7" s="14" t="s">
        <v>186</v>
      </c>
      <c r="U7" s="16" t="s">
        <v>38</v>
      </c>
    </row>
    <row r="8" spans="1:21" ht="11.25">
      <c r="A8" s="13" t="s">
        <v>34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35</v>
      </c>
      <c r="B9" s="1" t="s">
        <v>187</v>
      </c>
      <c r="C9" s="1" t="s">
        <v>189</v>
      </c>
      <c r="D9" s="1" t="s">
        <v>191</v>
      </c>
      <c r="E9" s="17" t="s">
        <v>39</v>
      </c>
      <c r="F9" s="1" t="s">
        <v>193</v>
      </c>
      <c r="G9" s="1" t="s">
        <v>195</v>
      </c>
      <c r="H9" s="1" t="s">
        <v>197</v>
      </c>
      <c r="I9" s="17" t="s">
        <v>40</v>
      </c>
      <c r="J9" s="1" t="s">
        <v>199</v>
      </c>
      <c r="K9" s="1" t="s">
        <v>201</v>
      </c>
      <c r="L9" s="1" t="s">
        <v>203</v>
      </c>
      <c r="M9" s="17" t="s">
        <v>42</v>
      </c>
      <c r="N9" s="1" t="s">
        <v>205</v>
      </c>
      <c r="O9" s="1" t="s">
        <v>207</v>
      </c>
      <c r="P9" s="1" t="s">
        <v>209</v>
      </c>
      <c r="Q9" s="17" t="s">
        <v>44</v>
      </c>
      <c r="R9" s="1" t="s">
        <v>211</v>
      </c>
      <c r="S9" s="1" t="s">
        <v>213</v>
      </c>
      <c r="T9" s="1" t="s">
        <v>215</v>
      </c>
      <c r="U9" s="17" t="s">
        <v>46</v>
      </c>
    </row>
    <row r="10" spans="1:21" ht="12" thickBot="1">
      <c r="A10" s="13" t="s">
        <v>36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2" thickTop="1">
      <c r="A11" s="9" t="s">
        <v>47</v>
      </c>
      <c r="B11" s="27">
        <v>1573179</v>
      </c>
      <c r="C11" s="27">
        <v>1960137</v>
      </c>
      <c r="D11" s="27">
        <v>1492225</v>
      </c>
      <c r="E11" s="21">
        <v>1274969</v>
      </c>
      <c r="F11" s="27">
        <v>1266582</v>
      </c>
      <c r="G11" s="27">
        <v>1213021</v>
      </c>
      <c r="H11" s="27">
        <v>1250353</v>
      </c>
      <c r="I11" s="21">
        <v>1163316</v>
      </c>
      <c r="J11" s="27">
        <v>1195372</v>
      </c>
      <c r="K11" s="27">
        <v>1150070</v>
      </c>
      <c r="L11" s="27">
        <v>1022160</v>
      </c>
      <c r="M11" s="21">
        <v>1186799</v>
      </c>
      <c r="N11" s="27">
        <v>1243053</v>
      </c>
      <c r="O11" s="27">
        <v>1304131</v>
      </c>
      <c r="P11" s="27">
        <v>1140030</v>
      </c>
      <c r="Q11" s="21">
        <v>1150821</v>
      </c>
      <c r="R11" s="27">
        <v>736437</v>
      </c>
      <c r="S11" s="27">
        <v>771441</v>
      </c>
      <c r="T11" s="27">
        <v>1086917</v>
      </c>
      <c r="U11" s="21">
        <v>1122943</v>
      </c>
    </row>
    <row r="12" spans="1:21" ht="11.25">
      <c r="A12" s="2" t="s">
        <v>216</v>
      </c>
      <c r="B12" s="28">
        <v>3725100</v>
      </c>
      <c r="C12" s="28">
        <v>3610847</v>
      </c>
      <c r="D12" s="28">
        <v>3168168</v>
      </c>
      <c r="E12" s="22">
        <v>2966376</v>
      </c>
      <c r="F12" s="28">
        <v>3108349</v>
      </c>
      <c r="G12" s="28">
        <v>3089144</v>
      </c>
      <c r="H12" s="28">
        <v>2975135</v>
      </c>
      <c r="I12" s="22">
        <v>3056885</v>
      </c>
      <c r="J12" s="28">
        <v>3426453</v>
      </c>
      <c r="K12" s="28">
        <v>3286671</v>
      </c>
      <c r="L12" s="28">
        <v>3131983</v>
      </c>
      <c r="M12" s="22">
        <v>2797459</v>
      </c>
      <c r="N12" s="28">
        <v>2928391</v>
      </c>
      <c r="O12" s="28">
        <v>2862474</v>
      </c>
      <c r="P12" s="28">
        <v>2775716</v>
      </c>
      <c r="Q12" s="22">
        <v>3124158</v>
      </c>
      <c r="R12" s="28">
        <v>2821083</v>
      </c>
      <c r="S12" s="28">
        <v>2661963</v>
      </c>
      <c r="T12" s="28">
        <v>3024268</v>
      </c>
      <c r="U12" s="22">
        <v>3269022</v>
      </c>
    </row>
    <row r="13" spans="1:21" ht="11.25">
      <c r="A13" s="2" t="s">
        <v>51</v>
      </c>
      <c r="B13" s="28">
        <v>701103</v>
      </c>
      <c r="C13" s="28">
        <v>630840</v>
      </c>
      <c r="D13" s="28">
        <v>626711</v>
      </c>
      <c r="E13" s="22">
        <v>589366</v>
      </c>
      <c r="F13" s="28">
        <v>597599</v>
      </c>
      <c r="G13" s="28">
        <v>624336</v>
      </c>
      <c r="H13" s="28">
        <v>588679</v>
      </c>
      <c r="I13" s="22">
        <v>570816</v>
      </c>
      <c r="J13" s="28">
        <v>697537</v>
      </c>
      <c r="K13" s="28">
        <v>642511</v>
      </c>
      <c r="L13" s="28">
        <v>511128</v>
      </c>
      <c r="M13" s="22">
        <v>506745</v>
      </c>
      <c r="N13" s="28">
        <v>603305</v>
      </c>
      <c r="O13" s="28">
        <v>628926</v>
      </c>
      <c r="P13" s="28">
        <v>548345</v>
      </c>
      <c r="Q13" s="22">
        <v>557650</v>
      </c>
      <c r="R13" s="28">
        <v>580872</v>
      </c>
      <c r="S13" s="28">
        <v>545750</v>
      </c>
      <c r="T13" s="28">
        <v>572404</v>
      </c>
      <c r="U13" s="22"/>
    </row>
    <row r="14" spans="1:21" ht="11.25">
      <c r="A14" s="2" t="s">
        <v>52</v>
      </c>
      <c r="B14" s="28">
        <v>289322</v>
      </c>
      <c r="C14" s="28">
        <v>215891</v>
      </c>
      <c r="D14" s="28">
        <v>264661</v>
      </c>
      <c r="E14" s="22">
        <v>212725</v>
      </c>
      <c r="F14" s="28">
        <v>242648</v>
      </c>
      <c r="G14" s="28">
        <v>220545</v>
      </c>
      <c r="H14" s="28">
        <v>251794</v>
      </c>
      <c r="I14" s="22">
        <v>292759</v>
      </c>
      <c r="J14" s="28">
        <v>406041</v>
      </c>
      <c r="K14" s="28">
        <v>307162</v>
      </c>
      <c r="L14" s="28">
        <v>332070</v>
      </c>
      <c r="M14" s="22">
        <v>256684</v>
      </c>
      <c r="N14" s="28">
        <v>298986</v>
      </c>
      <c r="O14" s="28">
        <v>276873</v>
      </c>
      <c r="P14" s="28">
        <v>309778</v>
      </c>
      <c r="Q14" s="22">
        <v>312253</v>
      </c>
      <c r="R14" s="28">
        <v>323650</v>
      </c>
      <c r="S14" s="28">
        <v>268025</v>
      </c>
      <c r="T14" s="28">
        <v>267256</v>
      </c>
      <c r="U14" s="22"/>
    </row>
    <row r="15" spans="1:21" ht="11.25">
      <c r="A15" s="2" t="s">
        <v>53</v>
      </c>
      <c r="B15" s="28">
        <v>90464</v>
      </c>
      <c r="C15" s="28">
        <v>118437</v>
      </c>
      <c r="D15" s="28">
        <v>91923</v>
      </c>
      <c r="E15" s="22">
        <v>101157</v>
      </c>
      <c r="F15" s="28">
        <v>87188</v>
      </c>
      <c r="G15" s="28">
        <v>84602</v>
      </c>
      <c r="H15" s="28">
        <v>90466</v>
      </c>
      <c r="I15" s="22">
        <v>83062</v>
      </c>
      <c r="J15" s="28">
        <v>83202</v>
      </c>
      <c r="K15" s="28">
        <v>102869</v>
      </c>
      <c r="L15" s="28">
        <v>94503</v>
      </c>
      <c r="M15" s="22">
        <v>81154</v>
      </c>
      <c r="N15" s="28">
        <v>71017</v>
      </c>
      <c r="O15" s="28">
        <v>61874</v>
      </c>
      <c r="P15" s="28">
        <v>74421</v>
      </c>
      <c r="Q15" s="22">
        <v>59885</v>
      </c>
      <c r="R15" s="28">
        <v>54753</v>
      </c>
      <c r="S15" s="28">
        <v>69837</v>
      </c>
      <c r="T15" s="28">
        <v>61278</v>
      </c>
      <c r="U15" s="22"/>
    </row>
    <row r="16" spans="1:21" ht="11.25">
      <c r="A16" s="2" t="s">
        <v>59</v>
      </c>
      <c r="B16" s="28">
        <v>154200</v>
      </c>
      <c r="C16" s="28">
        <v>121732</v>
      </c>
      <c r="D16" s="28">
        <v>163131</v>
      </c>
      <c r="E16" s="22">
        <v>106600</v>
      </c>
      <c r="F16" s="28">
        <v>122671</v>
      </c>
      <c r="G16" s="28">
        <v>123097</v>
      </c>
      <c r="H16" s="28">
        <v>111835</v>
      </c>
      <c r="I16" s="22">
        <v>103438</v>
      </c>
      <c r="J16" s="28">
        <v>129074</v>
      </c>
      <c r="K16" s="28">
        <v>80961</v>
      </c>
      <c r="L16" s="28">
        <v>119870</v>
      </c>
      <c r="M16" s="22">
        <v>85635</v>
      </c>
      <c r="N16" s="28">
        <v>77815</v>
      </c>
      <c r="O16" s="28">
        <v>64710</v>
      </c>
      <c r="P16" s="28">
        <v>214414</v>
      </c>
      <c r="Q16" s="22">
        <v>295020</v>
      </c>
      <c r="R16" s="28">
        <v>346421</v>
      </c>
      <c r="S16" s="28">
        <v>289705</v>
      </c>
      <c r="T16" s="28">
        <v>325906</v>
      </c>
      <c r="U16" s="22">
        <v>338929</v>
      </c>
    </row>
    <row r="17" spans="1:21" ht="11.25">
      <c r="A17" s="2" t="s">
        <v>60</v>
      </c>
      <c r="B17" s="28">
        <v>-36135</v>
      </c>
      <c r="C17" s="28">
        <v>-34167</v>
      </c>
      <c r="D17" s="28">
        <v>-30952</v>
      </c>
      <c r="E17" s="22">
        <v>-29602</v>
      </c>
      <c r="F17" s="28">
        <v>-30291</v>
      </c>
      <c r="G17" s="28">
        <v>-28469</v>
      </c>
      <c r="H17" s="28">
        <v>-28083</v>
      </c>
      <c r="I17" s="22">
        <v>-26305</v>
      </c>
      <c r="J17" s="28">
        <v>-30822</v>
      </c>
      <c r="K17" s="28">
        <v>-31258</v>
      </c>
      <c r="L17" s="28">
        <v>-29087</v>
      </c>
      <c r="M17" s="22">
        <v>-31223</v>
      </c>
      <c r="N17" s="28">
        <v>-41021</v>
      </c>
      <c r="O17" s="28">
        <v>-41141</v>
      </c>
      <c r="P17" s="28">
        <v>-36976</v>
      </c>
      <c r="Q17" s="22">
        <v>-39610</v>
      </c>
      <c r="R17" s="28">
        <v>-44287</v>
      </c>
      <c r="S17" s="28">
        <v>-39839</v>
      </c>
      <c r="T17" s="28">
        <v>-40068</v>
      </c>
      <c r="U17" s="22">
        <v>-41174</v>
      </c>
    </row>
    <row r="18" spans="1:21" ht="11.25">
      <c r="A18" s="2" t="s">
        <v>61</v>
      </c>
      <c r="B18" s="28">
        <v>6497234</v>
      </c>
      <c r="C18" s="28">
        <v>6623718</v>
      </c>
      <c r="D18" s="28">
        <v>5775869</v>
      </c>
      <c r="E18" s="22">
        <v>5221592</v>
      </c>
      <c r="F18" s="28">
        <v>5394749</v>
      </c>
      <c r="G18" s="28">
        <v>5326279</v>
      </c>
      <c r="H18" s="28">
        <v>5240182</v>
      </c>
      <c r="I18" s="22">
        <v>5243973</v>
      </c>
      <c r="J18" s="28">
        <v>5906858</v>
      </c>
      <c r="K18" s="28">
        <v>5538988</v>
      </c>
      <c r="L18" s="28">
        <v>5182629</v>
      </c>
      <c r="M18" s="22">
        <v>4883255</v>
      </c>
      <c r="N18" s="28">
        <v>5181547</v>
      </c>
      <c r="O18" s="28">
        <v>5157848</v>
      </c>
      <c r="P18" s="28">
        <v>5025730</v>
      </c>
      <c r="Q18" s="22">
        <v>5460179</v>
      </c>
      <c r="R18" s="28">
        <v>4818930</v>
      </c>
      <c r="S18" s="28">
        <v>4566884</v>
      </c>
      <c r="T18" s="28">
        <v>5297965</v>
      </c>
      <c r="U18" s="22">
        <v>5630637</v>
      </c>
    </row>
    <row r="19" spans="1:21" ht="11.25">
      <c r="A19" s="3" t="s">
        <v>217</v>
      </c>
      <c r="B19" s="28">
        <v>2132579</v>
      </c>
      <c r="C19" s="28">
        <v>2172713</v>
      </c>
      <c r="D19" s="28">
        <v>2211833</v>
      </c>
      <c r="E19" s="22">
        <v>2247187</v>
      </c>
      <c r="F19" s="28">
        <v>2291383</v>
      </c>
      <c r="G19" s="28">
        <v>2333743</v>
      </c>
      <c r="H19" s="28">
        <v>2364774</v>
      </c>
      <c r="I19" s="22">
        <v>2402591</v>
      </c>
      <c r="J19" s="28">
        <v>2438325</v>
      </c>
      <c r="K19" s="28">
        <v>2477865</v>
      </c>
      <c r="L19" s="28">
        <v>2520201</v>
      </c>
      <c r="M19" s="22">
        <v>2561110</v>
      </c>
      <c r="N19" s="28">
        <v>2594306</v>
      </c>
      <c r="O19" s="28">
        <v>2637695</v>
      </c>
      <c r="P19" s="28">
        <v>2674469</v>
      </c>
      <c r="Q19" s="22">
        <v>2716315</v>
      </c>
      <c r="R19" s="28">
        <v>2808533</v>
      </c>
      <c r="S19" s="28">
        <v>2851667</v>
      </c>
      <c r="T19" s="28">
        <v>2891399</v>
      </c>
      <c r="U19" s="22">
        <v>2931516</v>
      </c>
    </row>
    <row r="20" spans="1:21" ht="11.25">
      <c r="A20" s="3" t="s">
        <v>218</v>
      </c>
      <c r="B20" s="28">
        <v>877126</v>
      </c>
      <c r="C20" s="28">
        <v>885224</v>
      </c>
      <c r="D20" s="28">
        <v>936240</v>
      </c>
      <c r="E20" s="22">
        <v>723275</v>
      </c>
      <c r="F20" s="28">
        <v>758988</v>
      </c>
      <c r="G20" s="28">
        <v>792637</v>
      </c>
      <c r="H20" s="28">
        <v>834925</v>
      </c>
      <c r="I20" s="22">
        <v>835620</v>
      </c>
      <c r="J20" s="28">
        <v>844515</v>
      </c>
      <c r="K20" s="28">
        <v>822880</v>
      </c>
      <c r="L20" s="28">
        <v>830438</v>
      </c>
      <c r="M20" s="22">
        <v>873768</v>
      </c>
      <c r="N20" s="28">
        <v>929896</v>
      </c>
      <c r="O20" s="28">
        <v>930355</v>
      </c>
      <c r="P20" s="28">
        <v>952872</v>
      </c>
      <c r="Q20" s="22">
        <v>938106</v>
      </c>
      <c r="R20" s="28">
        <v>940363</v>
      </c>
      <c r="S20" s="28">
        <v>938993</v>
      </c>
      <c r="T20" s="28">
        <v>969224</v>
      </c>
      <c r="U20" s="22">
        <v>653784</v>
      </c>
    </row>
    <row r="21" spans="1:21" ht="11.25">
      <c r="A21" s="3" t="s">
        <v>73</v>
      </c>
      <c r="B21" s="28">
        <v>1081173</v>
      </c>
      <c r="C21" s="28">
        <v>1081218</v>
      </c>
      <c r="D21" s="28">
        <v>1081099</v>
      </c>
      <c r="E21" s="22">
        <v>1080898</v>
      </c>
      <c r="F21" s="28">
        <v>1080642</v>
      </c>
      <c r="G21" s="28">
        <v>1080710</v>
      </c>
      <c r="H21" s="28">
        <v>1080814</v>
      </c>
      <c r="I21" s="22">
        <v>1080699</v>
      </c>
      <c r="J21" s="28">
        <v>1080667</v>
      </c>
      <c r="K21" s="28">
        <v>1080820</v>
      </c>
      <c r="L21" s="28">
        <v>1080913</v>
      </c>
      <c r="M21" s="22">
        <v>1080876</v>
      </c>
      <c r="N21" s="28">
        <v>1080980</v>
      </c>
      <c r="O21" s="28">
        <v>1106917</v>
      </c>
      <c r="P21" s="28">
        <v>1107092</v>
      </c>
      <c r="Q21" s="22">
        <v>1107085</v>
      </c>
      <c r="R21" s="28">
        <v>1107046</v>
      </c>
      <c r="S21" s="28">
        <v>1107262</v>
      </c>
      <c r="T21" s="28">
        <v>1107359</v>
      </c>
      <c r="U21" s="22">
        <v>1107133</v>
      </c>
    </row>
    <row r="22" spans="1:21" ht="11.25">
      <c r="A22" s="3" t="s">
        <v>219</v>
      </c>
      <c r="B22" s="28">
        <v>46500</v>
      </c>
      <c r="C22" s="28">
        <v>46184</v>
      </c>
      <c r="D22" s="28">
        <v>41933</v>
      </c>
      <c r="E22" s="22">
        <v>81633</v>
      </c>
      <c r="F22" s="28">
        <v>64314</v>
      </c>
      <c r="G22" s="28">
        <v>68838</v>
      </c>
      <c r="H22" s="28">
        <v>67739</v>
      </c>
      <c r="I22" s="22">
        <v>70711</v>
      </c>
      <c r="J22" s="28">
        <v>76072</v>
      </c>
      <c r="K22" s="28">
        <v>75248</v>
      </c>
      <c r="L22" s="28">
        <v>61891</v>
      </c>
      <c r="M22" s="22">
        <v>58235</v>
      </c>
      <c r="N22" s="28">
        <v>64383</v>
      </c>
      <c r="O22" s="28">
        <v>66127</v>
      </c>
      <c r="P22" s="28">
        <v>63147</v>
      </c>
      <c r="Q22" s="22">
        <v>63370</v>
      </c>
      <c r="R22" s="28">
        <v>63913</v>
      </c>
      <c r="S22" s="28">
        <v>62143</v>
      </c>
      <c r="T22" s="28">
        <v>59943</v>
      </c>
      <c r="U22" s="22">
        <v>127393</v>
      </c>
    </row>
    <row r="23" spans="1:21" ht="11.25">
      <c r="A23" s="3" t="s">
        <v>75</v>
      </c>
      <c r="B23" s="28">
        <v>4137379</v>
      </c>
      <c r="C23" s="28">
        <v>4185341</v>
      </c>
      <c r="D23" s="28">
        <v>4271107</v>
      </c>
      <c r="E23" s="22">
        <v>4132995</v>
      </c>
      <c r="F23" s="28">
        <v>4195328</v>
      </c>
      <c r="G23" s="28">
        <v>4275929</v>
      </c>
      <c r="H23" s="28">
        <v>4348254</v>
      </c>
      <c r="I23" s="22">
        <v>4389623</v>
      </c>
      <c r="J23" s="28">
        <v>4439580</v>
      </c>
      <c r="K23" s="28">
        <v>4456815</v>
      </c>
      <c r="L23" s="28">
        <v>4493444</v>
      </c>
      <c r="M23" s="22">
        <v>4573990</v>
      </c>
      <c r="N23" s="28">
        <v>4669566</v>
      </c>
      <c r="O23" s="28">
        <v>4741096</v>
      </c>
      <c r="P23" s="28">
        <v>4797582</v>
      </c>
      <c r="Q23" s="22">
        <v>4824877</v>
      </c>
      <c r="R23" s="28">
        <v>4919857</v>
      </c>
      <c r="S23" s="28">
        <v>460066</v>
      </c>
      <c r="T23" s="28">
        <v>5027927</v>
      </c>
      <c r="U23" s="22">
        <v>4819827</v>
      </c>
    </row>
    <row r="24" spans="1:21" ht="11.25">
      <c r="A24" s="2" t="s">
        <v>78</v>
      </c>
      <c r="B24" s="28">
        <v>40241</v>
      </c>
      <c r="C24" s="28">
        <v>44320</v>
      </c>
      <c r="D24" s="28">
        <v>49464</v>
      </c>
      <c r="E24" s="22">
        <v>54853</v>
      </c>
      <c r="F24" s="28">
        <v>60311</v>
      </c>
      <c r="G24" s="28">
        <v>65552</v>
      </c>
      <c r="H24" s="28">
        <v>66971</v>
      </c>
      <c r="I24" s="22">
        <v>71772</v>
      </c>
      <c r="J24" s="28">
        <v>77443</v>
      </c>
      <c r="K24" s="28">
        <v>81514</v>
      </c>
      <c r="L24" s="28">
        <v>84562</v>
      </c>
      <c r="M24" s="22">
        <v>89568</v>
      </c>
      <c r="N24" s="28">
        <v>94774</v>
      </c>
      <c r="O24" s="28">
        <v>97914</v>
      </c>
      <c r="P24" s="28">
        <v>42065</v>
      </c>
      <c r="Q24" s="22">
        <v>43977</v>
      </c>
      <c r="R24" s="28">
        <v>47041</v>
      </c>
      <c r="S24" s="28">
        <v>49622</v>
      </c>
      <c r="T24" s="28">
        <v>46728</v>
      </c>
      <c r="U24" s="22">
        <v>47213</v>
      </c>
    </row>
    <row r="25" spans="1:21" ht="11.25">
      <c r="A25" s="3" t="s">
        <v>79</v>
      </c>
      <c r="B25" s="28">
        <v>805735</v>
      </c>
      <c r="C25" s="28">
        <v>783534</v>
      </c>
      <c r="D25" s="28">
        <v>772403</v>
      </c>
      <c r="E25" s="22">
        <v>788949</v>
      </c>
      <c r="F25" s="28">
        <v>663739</v>
      </c>
      <c r="G25" s="28">
        <v>639219</v>
      </c>
      <c r="H25" s="28">
        <v>588269</v>
      </c>
      <c r="I25" s="22">
        <v>646395</v>
      </c>
      <c r="J25" s="28">
        <v>571716</v>
      </c>
      <c r="K25" s="28">
        <v>603296</v>
      </c>
      <c r="L25" s="28">
        <v>626836</v>
      </c>
      <c r="M25" s="22">
        <v>633200</v>
      </c>
      <c r="N25" s="28">
        <v>618059</v>
      </c>
      <c r="O25" s="28">
        <v>620241</v>
      </c>
      <c r="P25" s="28">
        <v>622836</v>
      </c>
      <c r="Q25" s="22">
        <v>616340</v>
      </c>
      <c r="R25" s="28">
        <v>586058</v>
      </c>
      <c r="S25" s="28">
        <v>647441</v>
      </c>
      <c r="T25" s="28">
        <v>584981</v>
      </c>
      <c r="U25" s="22">
        <v>541499</v>
      </c>
    </row>
    <row r="26" spans="1:21" ht="11.25">
      <c r="A26" s="3" t="s">
        <v>59</v>
      </c>
      <c r="B26" s="28">
        <v>55698</v>
      </c>
      <c r="C26" s="28">
        <v>54915</v>
      </c>
      <c r="D26" s="28">
        <v>55544</v>
      </c>
      <c r="E26" s="22">
        <v>59688</v>
      </c>
      <c r="F26" s="28">
        <v>111202</v>
      </c>
      <c r="G26" s="28">
        <v>115738</v>
      </c>
      <c r="H26" s="28">
        <v>136880</v>
      </c>
      <c r="I26" s="22">
        <v>123042</v>
      </c>
      <c r="J26" s="28">
        <v>119201</v>
      </c>
      <c r="K26" s="28">
        <v>121325</v>
      </c>
      <c r="L26" s="28">
        <v>92566</v>
      </c>
      <c r="M26" s="22">
        <v>88804</v>
      </c>
      <c r="N26" s="28">
        <v>90160</v>
      </c>
      <c r="O26" s="28">
        <v>92426</v>
      </c>
      <c r="P26" s="28">
        <v>91396</v>
      </c>
      <c r="Q26" s="22">
        <v>107874</v>
      </c>
      <c r="R26" s="28">
        <v>109181</v>
      </c>
      <c r="S26" s="28">
        <v>109850</v>
      </c>
      <c r="T26" s="28">
        <v>114069</v>
      </c>
      <c r="U26" s="22">
        <v>118007</v>
      </c>
    </row>
    <row r="27" spans="1:21" ht="11.25">
      <c r="A27" s="3" t="s">
        <v>60</v>
      </c>
      <c r="B27" s="28">
        <v>-11778</v>
      </c>
      <c r="C27" s="28">
        <v>-11839</v>
      </c>
      <c r="D27" s="28">
        <v>-12134</v>
      </c>
      <c r="E27" s="22">
        <v>-13276</v>
      </c>
      <c r="F27" s="28">
        <v>-58487</v>
      </c>
      <c r="G27" s="28">
        <v>-59696</v>
      </c>
      <c r="H27" s="28">
        <v>-60650</v>
      </c>
      <c r="I27" s="22">
        <v>-61798</v>
      </c>
      <c r="J27" s="28">
        <v>-61982</v>
      </c>
      <c r="K27" s="28">
        <v>-62006</v>
      </c>
      <c r="L27" s="28">
        <v>-61901</v>
      </c>
      <c r="M27" s="22">
        <v>-58562</v>
      </c>
      <c r="N27" s="28">
        <v>-58109</v>
      </c>
      <c r="O27" s="28">
        <v>-58614</v>
      </c>
      <c r="P27" s="28">
        <v>-58055</v>
      </c>
      <c r="Q27" s="22">
        <v>-69010</v>
      </c>
      <c r="R27" s="28">
        <v>-66612</v>
      </c>
      <c r="S27" s="28">
        <v>-66401</v>
      </c>
      <c r="T27" s="28">
        <v>-66508</v>
      </c>
      <c r="U27" s="22">
        <v>-66957</v>
      </c>
    </row>
    <row r="28" spans="1:21" ht="11.25">
      <c r="A28" s="3" t="s">
        <v>84</v>
      </c>
      <c r="B28" s="28">
        <v>849655</v>
      </c>
      <c r="C28" s="28">
        <v>826610</v>
      </c>
      <c r="D28" s="28">
        <v>815813</v>
      </c>
      <c r="E28" s="22">
        <v>835362</v>
      </c>
      <c r="F28" s="28">
        <v>716454</v>
      </c>
      <c r="G28" s="28">
        <v>695261</v>
      </c>
      <c r="H28" s="28">
        <v>664499</v>
      </c>
      <c r="I28" s="22">
        <v>707638</v>
      </c>
      <c r="J28" s="28">
        <v>628935</v>
      </c>
      <c r="K28" s="28">
        <v>662615</v>
      </c>
      <c r="L28" s="28">
        <v>657501</v>
      </c>
      <c r="M28" s="22">
        <v>663442</v>
      </c>
      <c r="N28" s="28">
        <v>650110</v>
      </c>
      <c r="O28" s="28">
        <v>654053</v>
      </c>
      <c r="P28" s="28">
        <v>656177</v>
      </c>
      <c r="Q28" s="22">
        <v>655205</v>
      </c>
      <c r="R28" s="28">
        <v>628627</v>
      </c>
      <c r="S28" s="28">
        <v>690890</v>
      </c>
      <c r="T28" s="28">
        <v>632542</v>
      </c>
      <c r="U28" s="22">
        <v>592549</v>
      </c>
    </row>
    <row r="29" spans="1:21" ht="11.25">
      <c r="A29" s="2" t="s">
        <v>85</v>
      </c>
      <c r="B29" s="28">
        <v>5027276</v>
      </c>
      <c r="C29" s="28">
        <v>5056272</v>
      </c>
      <c r="D29" s="28">
        <v>5136386</v>
      </c>
      <c r="E29" s="22">
        <v>5023211</v>
      </c>
      <c r="F29" s="28">
        <v>4972094</v>
      </c>
      <c r="G29" s="28">
        <v>5036743</v>
      </c>
      <c r="H29" s="28">
        <v>5079725</v>
      </c>
      <c r="I29" s="22">
        <v>5169034</v>
      </c>
      <c r="J29" s="28">
        <v>5145959</v>
      </c>
      <c r="K29" s="28">
        <v>5200945</v>
      </c>
      <c r="L29" s="28">
        <v>5235507</v>
      </c>
      <c r="M29" s="22">
        <v>5327001</v>
      </c>
      <c r="N29" s="28">
        <v>5414451</v>
      </c>
      <c r="O29" s="28">
        <v>5493064</v>
      </c>
      <c r="P29" s="28">
        <v>5495825</v>
      </c>
      <c r="Q29" s="22">
        <v>5524060</v>
      </c>
      <c r="R29" s="28">
        <v>5595526</v>
      </c>
      <c r="S29" s="28">
        <v>5700579</v>
      </c>
      <c r="T29" s="28">
        <v>5707198</v>
      </c>
      <c r="U29" s="22">
        <v>5459590</v>
      </c>
    </row>
    <row r="30" spans="1:21" ht="12" thickBot="1">
      <c r="A30" s="5" t="s">
        <v>86</v>
      </c>
      <c r="B30" s="29">
        <v>11524511</v>
      </c>
      <c r="C30" s="29">
        <v>11679991</v>
      </c>
      <c r="D30" s="29">
        <v>10912255</v>
      </c>
      <c r="E30" s="23">
        <v>10244803</v>
      </c>
      <c r="F30" s="29">
        <v>10366844</v>
      </c>
      <c r="G30" s="29">
        <v>10363023</v>
      </c>
      <c r="H30" s="29">
        <v>10319907</v>
      </c>
      <c r="I30" s="23">
        <v>10413008</v>
      </c>
      <c r="J30" s="29">
        <v>11052817</v>
      </c>
      <c r="K30" s="29">
        <v>10739933</v>
      </c>
      <c r="L30" s="29">
        <v>10418136</v>
      </c>
      <c r="M30" s="23">
        <v>10210257</v>
      </c>
      <c r="N30" s="29">
        <v>10595999</v>
      </c>
      <c r="O30" s="29">
        <v>10650913</v>
      </c>
      <c r="P30" s="29">
        <v>10521555</v>
      </c>
      <c r="Q30" s="23">
        <v>10984240</v>
      </c>
      <c r="R30" s="29">
        <v>10414456</v>
      </c>
      <c r="S30" s="29">
        <v>10267464</v>
      </c>
      <c r="T30" s="29">
        <v>11005163</v>
      </c>
      <c r="U30" s="23">
        <v>11090228</v>
      </c>
    </row>
    <row r="31" spans="1:21" ht="12" thickTop="1">
      <c r="A31" s="2" t="s">
        <v>220</v>
      </c>
      <c r="B31" s="28">
        <v>2332401</v>
      </c>
      <c r="C31" s="28">
        <v>2238402</v>
      </c>
      <c r="D31" s="28">
        <v>1926393</v>
      </c>
      <c r="E31" s="22">
        <v>1736129</v>
      </c>
      <c r="F31" s="28">
        <v>1973298</v>
      </c>
      <c r="G31" s="28">
        <v>1998306</v>
      </c>
      <c r="H31" s="28">
        <v>1850327</v>
      </c>
      <c r="I31" s="22">
        <v>1828811</v>
      </c>
      <c r="J31" s="28">
        <v>2272035</v>
      </c>
      <c r="K31" s="28">
        <v>2205460</v>
      </c>
      <c r="L31" s="28">
        <v>1950662</v>
      </c>
      <c r="M31" s="22">
        <v>1759846</v>
      </c>
      <c r="N31" s="28">
        <v>2132089</v>
      </c>
      <c r="O31" s="28">
        <v>2045854</v>
      </c>
      <c r="P31" s="28">
        <v>1834292</v>
      </c>
      <c r="Q31" s="22">
        <v>1965312</v>
      </c>
      <c r="R31" s="28">
        <v>1996569</v>
      </c>
      <c r="S31" s="28">
        <v>2141785</v>
      </c>
      <c r="T31" s="28">
        <v>2453230</v>
      </c>
      <c r="U31" s="22">
        <v>2750802</v>
      </c>
    </row>
    <row r="32" spans="1:21" ht="11.25">
      <c r="A32" s="2" t="s">
        <v>89</v>
      </c>
      <c r="B32" s="28">
        <v>2763516</v>
      </c>
      <c r="C32" s="28">
        <v>2805954</v>
      </c>
      <c r="D32" s="28">
        <v>2761122</v>
      </c>
      <c r="E32" s="22">
        <v>2746394</v>
      </c>
      <c r="F32" s="28">
        <v>2760267</v>
      </c>
      <c r="G32" s="28">
        <v>2758742</v>
      </c>
      <c r="H32" s="28">
        <v>2781725</v>
      </c>
      <c r="I32" s="22">
        <v>2763364</v>
      </c>
      <c r="J32" s="28">
        <v>2804624</v>
      </c>
      <c r="K32" s="28">
        <v>2760624</v>
      </c>
      <c r="L32" s="28">
        <v>2756303</v>
      </c>
      <c r="M32" s="22">
        <v>2741710</v>
      </c>
      <c r="N32" s="28">
        <v>2612973</v>
      </c>
      <c r="O32" s="28">
        <v>2685795</v>
      </c>
      <c r="P32" s="28">
        <v>2670483</v>
      </c>
      <c r="Q32" s="22">
        <v>2557844</v>
      </c>
      <c r="R32" s="28">
        <v>2519414</v>
      </c>
      <c r="S32" s="28">
        <v>2460756</v>
      </c>
      <c r="T32" s="28">
        <v>2481089</v>
      </c>
      <c r="U32" s="22">
        <v>2492356</v>
      </c>
    </row>
    <row r="33" spans="1:21" ht="11.25">
      <c r="A33" s="2" t="s">
        <v>90</v>
      </c>
      <c r="B33" s="28">
        <v>81996</v>
      </c>
      <c r="C33" s="28">
        <v>81996</v>
      </c>
      <c r="D33" s="28">
        <v>75830</v>
      </c>
      <c r="E33" s="22">
        <v>81996</v>
      </c>
      <c r="F33" s="28">
        <v>75830</v>
      </c>
      <c r="G33" s="28">
        <v>75830</v>
      </c>
      <c r="H33" s="28">
        <v>81996</v>
      </c>
      <c r="I33" s="22">
        <v>81996</v>
      </c>
      <c r="J33" s="28">
        <v>81996</v>
      </c>
      <c r="K33" s="28">
        <v>77988</v>
      </c>
      <c r="L33" s="28">
        <v>138041</v>
      </c>
      <c r="M33" s="22">
        <v>182930</v>
      </c>
      <c r="N33" s="28">
        <v>364236</v>
      </c>
      <c r="O33" s="28">
        <v>390627</v>
      </c>
      <c r="P33" s="28">
        <v>370465</v>
      </c>
      <c r="Q33" s="22">
        <v>360467</v>
      </c>
      <c r="R33" s="28">
        <v>331556</v>
      </c>
      <c r="S33" s="28">
        <v>331556</v>
      </c>
      <c r="T33" s="28">
        <v>302556</v>
      </c>
      <c r="U33" s="22">
        <v>294056</v>
      </c>
    </row>
    <row r="34" spans="1:21" ht="11.25">
      <c r="A34" s="2" t="s">
        <v>91</v>
      </c>
      <c r="B34" s="28">
        <v>1441148</v>
      </c>
      <c r="C34" s="28">
        <v>1536241</v>
      </c>
      <c r="D34" s="28">
        <v>1199085</v>
      </c>
      <c r="E34" s="22">
        <v>1120146</v>
      </c>
      <c r="F34" s="28">
        <v>1090785</v>
      </c>
      <c r="G34" s="28">
        <v>1126917</v>
      </c>
      <c r="H34" s="28">
        <v>1169012</v>
      </c>
      <c r="I34" s="22">
        <v>1157485</v>
      </c>
      <c r="J34" s="28">
        <v>1323214</v>
      </c>
      <c r="K34" s="28">
        <v>1249713</v>
      </c>
      <c r="L34" s="28">
        <v>1129672</v>
      </c>
      <c r="M34" s="22">
        <v>1123941</v>
      </c>
      <c r="N34" s="28">
        <v>1044517</v>
      </c>
      <c r="O34" s="28">
        <v>1173382</v>
      </c>
      <c r="P34" s="28">
        <v>1110617</v>
      </c>
      <c r="Q34" s="22">
        <v>1530102</v>
      </c>
      <c r="R34" s="28">
        <v>1134780</v>
      </c>
      <c r="S34" s="28">
        <v>990583</v>
      </c>
      <c r="T34" s="28">
        <v>1299190</v>
      </c>
      <c r="U34" s="22">
        <v>1286272</v>
      </c>
    </row>
    <row r="35" spans="1:21" ht="11.25">
      <c r="A35" s="2" t="s">
        <v>93</v>
      </c>
      <c r="B35" s="28">
        <v>126969</v>
      </c>
      <c r="C35" s="28">
        <v>101474</v>
      </c>
      <c r="D35" s="28">
        <v>83603</v>
      </c>
      <c r="E35" s="22">
        <v>8825</v>
      </c>
      <c r="F35" s="28">
        <v>14805</v>
      </c>
      <c r="G35" s="28">
        <v>24166</v>
      </c>
      <c r="H35" s="28">
        <v>30700</v>
      </c>
      <c r="I35" s="22">
        <v>124192</v>
      </c>
      <c r="J35" s="28">
        <v>142668</v>
      </c>
      <c r="K35" s="28">
        <v>100190</v>
      </c>
      <c r="L35" s="28">
        <v>81192</v>
      </c>
      <c r="M35" s="22">
        <v>36085</v>
      </c>
      <c r="N35" s="28">
        <v>39504</v>
      </c>
      <c r="O35" s="28">
        <v>20701</v>
      </c>
      <c r="P35" s="28">
        <v>7824</v>
      </c>
      <c r="Q35" s="22">
        <v>24814</v>
      </c>
      <c r="R35" s="28">
        <v>15954</v>
      </c>
      <c r="S35" s="28">
        <v>15036</v>
      </c>
      <c r="T35" s="28">
        <v>7851</v>
      </c>
      <c r="U35" s="22">
        <v>23786</v>
      </c>
    </row>
    <row r="36" spans="1:21" ht="11.25">
      <c r="A36" s="2" t="s">
        <v>97</v>
      </c>
      <c r="B36" s="28">
        <v>84194</v>
      </c>
      <c r="C36" s="28">
        <v>31748</v>
      </c>
      <c r="D36" s="28">
        <v>71336</v>
      </c>
      <c r="E36" s="22">
        <v>28374</v>
      </c>
      <c r="F36" s="28">
        <v>84025</v>
      </c>
      <c r="G36" s="28">
        <v>26554</v>
      </c>
      <c r="H36" s="28">
        <v>67875</v>
      </c>
      <c r="I36" s="22">
        <v>29003</v>
      </c>
      <c r="J36" s="28">
        <v>85872</v>
      </c>
      <c r="K36" s="28">
        <v>31576</v>
      </c>
      <c r="L36" s="28">
        <v>66572</v>
      </c>
      <c r="M36" s="22">
        <v>31660</v>
      </c>
      <c r="N36" s="28">
        <v>79451</v>
      </c>
      <c r="O36" s="28">
        <v>32773</v>
      </c>
      <c r="P36" s="28">
        <v>66045</v>
      </c>
      <c r="Q36" s="22">
        <v>30663</v>
      </c>
      <c r="R36" s="28">
        <v>76756</v>
      </c>
      <c r="S36" s="28">
        <v>30787</v>
      </c>
      <c r="T36" s="28">
        <v>77663</v>
      </c>
      <c r="U36" s="22">
        <v>30649</v>
      </c>
    </row>
    <row r="37" spans="1:21" ht="11.25">
      <c r="A37" s="2" t="s">
        <v>59</v>
      </c>
      <c r="B37" s="28">
        <v>380557</v>
      </c>
      <c r="C37" s="28">
        <v>614330</v>
      </c>
      <c r="D37" s="28">
        <v>566756</v>
      </c>
      <c r="E37" s="22">
        <v>289887</v>
      </c>
      <c r="F37" s="28">
        <v>299084</v>
      </c>
      <c r="G37" s="28">
        <v>309649</v>
      </c>
      <c r="H37" s="28">
        <v>321115</v>
      </c>
      <c r="I37" s="22">
        <v>344379</v>
      </c>
      <c r="J37" s="28">
        <v>316379</v>
      </c>
      <c r="K37" s="28">
        <v>310585</v>
      </c>
      <c r="L37" s="28">
        <v>292452</v>
      </c>
      <c r="M37" s="22">
        <v>344792</v>
      </c>
      <c r="N37" s="28">
        <v>382316</v>
      </c>
      <c r="O37" s="28">
        <v>364416</v>
      </c>
      <c r="P37" s="28">
        <v>356906</v>
      </c>
      <c r="Q37" s="22">
        <v>440082</v>
      </c>
      <c r="R37" s="28">
        <v>350272</v>
      </c>
      <c r="S37" s="28">
        <v>315543</v>
      </c>
      <c r="T37" s="28">
        <v>477729</v>
      </c>
      <c r="U37" s="22">
        <v>368594</v>
      </c>
    </row>
    <row r="38" spans="1:21" ht="11.25">
      <c r="A38" s="2" t="s">
        <v>99</v>
      </c>
      <c r="B38" s="28">
        <v>7210783</v>
      </c>
      <c r="C38" s="28">
        <v>7410147</v>
      </c>
      <c r="D38" s="28">
        <v>6684128</v>
      </c>
      <c r="E38" s="22">
        <v>6011752</v>
      </c>
      <c r="F38" s="28">
        <v>6298096</v>
      </c>
      <c r="G38" s="28">
        <v>6320166</v>
      </c>
      <c r="H38" s="28">
        <v>6302753</v>
      </c>
      <c r="I38" s="22">
        <v>6329232</v>
      </c>
      <c r="J38" s="28">
        <v>7026791</v>
      </c>
      <c r="K38" s="28">
        <v>6736139</v>
      </c>
      <c r="L38" s="28">
        <v>6414895</v>
      </c>
      <c r="M38" s="22">
        <v>6220965</v>
      </c>
      <c r="N38" s="28">
        <v>6655087</v>
      </c>
      <c r="O38" s="28">
        <v>6713550</v>
      </c>
      <c r="P38" s="28">
        <v>6416634</v>
      </c>
      <c r="Q38" s="22">
        <v>6909285</v>
      </c>
      <c r="R38" s="28">
        <v>6425303</v>
      </c>
      <c r="S38" s="28">
        <v>6286049</v>
      </c>
      <c r="T38" s="28">
        <v>7099310</v>
      </c>
      <c r="U38" s="22">
        <v>7246517</v>
      </c>
    </row>
    <row r="39" spans="1:21" ht="11.25">
      <c r="A39" s="2" t="s">
        <v>100</v>
      </c>
      <c r="B39" s="28">
        <v>26935</v>
      </c>
      <c r="C39" s="28">
        <v>47434</v>
      </c>
      <c r="D39" s="28">
        <v>67933</v>
      </c>
      <c r="E39" s="22">
        <v>82266</v>
      </c>
      <c r="F39" s="28">
        <v>108931</v>
      </c>
      <c r="G39" s="28">
        <v>129430</v>
      </c>
      <c r="H39" s="28">
        <v>143763</v>
      </c>
      <c r="I39" s="22">
        <v>164262</v>
      </c>
      <c r="J39" s="28">
        <v>184761</v>
      </c>
      <c r="K39" s="28">
        <v>174948</v>
      </c>
      <c r="L39" s="28">
        <v>194445</v>
      </c>
      <c r="M39" s="22">
        <v>213942</v>
      </c>
      <c r="N39" s="28">
        <v>233439</v>
      </c>
      <c r="O39" s="28">
        <v>252936</v>
      </c>
      <c r="P39" s="28">
        <v>394986</v>
      </c>
      <c r="Q39" s="22">
        <v>459372</v>
      </c>
      <c r="R39" s="28">
        <v>297675</v>
      </c>
      <c r="S39" s="28">
        <v>343563</v>
      </c>
      <c r="T39" s="28">
        <v>465451</v>
      </c>
      <c r="U39" s="22">
        <v>519839</v>
      </c>
    </row>
    <row r="40" spans="1:21" ht="11.25">
      <c r="A40" s="2" t="s">
        <v>102</v>
      </c>
      <c r="B40" s="28">
        <v>297422</v>
      </c>
      <c r="C40" s="28">
        <v>302537</v>
      </c>
      <c r="D40" s="28">
        <v>310810</v>
      </c>
      <c r="E40" s="22">
        <v>314147</v>
      </c>
      <c r="F40" s="28">
        <v>323738</v>
      </c>
      <c r="G40" s="28">
        <v>325038</v>
      </c>
      <c r="H40" s="28">
        <v>328340</v>
      </c>
      <c r="I40" s="22">
        <v>335302</v>
      </c>
      <c r="J40" s="28">
        <v>338590</v>
      </c>
      <c r="K40" s="28">
        <v>344636</v>
      </c>
      <c r="L40" s="28">
        <v>343152</v>
      </c>
      <c r="M40" s="22">
        <v>347596</v>
      </c>
      <c r="N40" s="28">
        <v>353392</v>
      </c>
      <c r="O40" s="28">
        <v>364576</v>
      </c>
      <c r="P40" s="28">
        <v>364627</v>
      </c>
      <c r="Q40" s="22">
        <v>358356</v>
      </c>
      <c r="R40" s="28">
        <v>352295</v>
      </c>
      <c r="S40" s="28">
        <v>353397</v>
      </c>
      <c r="T40" s="28">
        <v>346009</v>
      </c>
      <c r="U40" s="22">
        <v>340114</v>
      </c>
    </row>
    <row r="41" spans="1:21" ht="11.25">
      <c r="A41" s="2" t="s">
        <v>103</v>
      </c>
      <c r="B41" s="28">
        <v>44240</v>
      </c>
      <c r="C41" s="28">
        <v>42540</v>
      </c>
      <c r="D41" s="28">
        <v>46140</v>
      </c>
      <c r="E41" s="22">
        <v>54470</v>
      </c>
      <c r="F41" s="28">
        <v>52290</v>
      </c>
      <c r="G41" s="28">
        <v>50100</v>
      </c>
      <c r="H41" s="28">
        <v>47090</v>
      </c>
      <c r="I41" s="22">
        <v>44170</v>
      </c>
      <c r="J41" s="28">
        <v>42130</v>
      </c>
      <c r="K41" s="28">
        <v>43006</v>
      </c>
      <c r="L41" s="28">
        <v>42476</v>
      </c>
      <c r="M41" s="22">
        <v>37730</v>
      </c>
      <c r="N41" s="28">
        <v>35860</v>
      </c>
      <c r="O41" s="28">
        <v>33980</v>
      </c>
      <c r="P41" s="28">
        <v>29560</v>
      </c>
      <c r="Q41" s="22">
        <v>27980</v>
      </c>
      <c r="R41" s="28">
        <v>26410</v>
      </c>
      <c r="S41" s="28">
        <v>24840</v>
      </c>
      <c r="T41" s="28">
        <v>20330</v>
      </c>
      <c r="U41" s="22">
        <v>19340</v>
      </c>
    </row>
    <row r="42" spans="1:21" ht="11.25">
      <c r="A42" s="2" t="s">
        <v>59</v>
      </c>
      <c r="B42" s="28">
        <v>75631</v>
      </c>
      <c r="C42" s="28">
        <v>68543</v>
      </c>
      <c r="D42" s="28">
        <v>68873</v>
      </c>
      <c r="E42" s="22">
        <v>75289</v>
      </c>
      <c r="F42" s="28">
        <v>27688</v>
      </c>
      <c r="G42" s="28">
        <v>29200</v>
      </c>
      <c r="H42" s="28">
        <v>31012</v>
      </c>
      <c r="I42" s="22">
        <v>32524</v>
      </c>
      <c r="J42" s="28">
        <v>68845</v>
      </c>
      <c r="K42" s="28">
        <v>80591</v>
      </c>
      <c r="L42" s="28">
        <v>61932</v>
      </c>
      <c r="M42" s="22">
        <v>3500</v>
      </c>
      <c r="N42" s="28">
        <v>60018</v>
      </c>
      <c r="O42" s="28">
        <v>61301</v>
      </c>
      <c r="P42" s="28">
        <v>65943</v>
      </c>
      <c r="Q42" s="22">
        <v>9100</v>
      </c>
      <c r="R42" s="28">
        <v>60562</v>
      </c>
      <c r="S42" s="28">
        <v>87879</v>
      </c>
      <c r="T42" s="28">
        <v>58143</v>
      </c>
      <c r="U42" s="22">
        <v>8400</v>
      </c>
    </row>
    <row r="43" spans="1:21" ht="11.25">
      <c r="A43" s="2" t="s">
        <v>104</v>
      </c>
      <c r="B43" s="28">
        <v>444229</v>
      </c>
      <c r="C43" s="28">
        <v>461055</v>
      </c>
      <c r="D43" s="28">
        <v>493756</v>
      </c>
      <c r="E43" s="22">
        <v>526173</v>
      </c>
      <c r="F43" s="28">
        <v>512647</v>
      </c>
      <c r="G43" s="28">
        <v>533768</v>
      </c>
      <c r="H43" s="28">
        <v>550205</v>
      </c>
      <c r="I43" s="22">
        <v>576258</v>
      </c>
      <c r="J43" s="28">
        <v>634326</v>
      </c>
      <c r="K43" s="28">
        <v>643181</v>
      </c>
      <c r="L43" s="28">
        <v>642005</v>
      </c>
      <c r="M43" s="22">
        <v>664115</v>
      </c>
      <c r="N43" s="28">
        <v>682709</v>
      </c>
      <c r="O43" s="28">
        <v>712794</v>
      </c>
      <c r="P43" s="28">
        <v>855117</v>
      </c>
      <c r="Q43" s="22">
        <v>914470</v>
      </c>
      <c r="R43" s="28">
        <v>736942</v>
      </c>
      <c r="S43" s="28">
        <v>809680</v>
      </c>
      <c r="T43" s="28">
        <v>889934</v>
      </c>
      <c r="U43" s="22">
        <v>921803</v>
      </c>
    </row>
    <row r="44" spans="1:21" ht="12" thickBot="1">
      <c r="A44" s="5" t="s">
        <v>105</v>
      </c>
      <c r="B44" s="29">
        <v>7655012</v>
      </c>
      <c r="C44" s="29">
        <v>7871203</v>
      </c>
      <c r="D44" s="29">
        <v>7177884</v>
      </c>
      <c r="E44" s="23">
        <v>6537926</v>
      </c>
      <c r="F44" s="29">
        <v>6810743</v>
      </c>
      <c r="G44" s="29">
        <v>6853934</v>
      </c>
      <c r="H44" s="29">
        <v>6852958</v>
      </c>
      <c r="I44" s="23">
        <v>6905491</v>
      </c>
      <c r="J44" s="29">
        <v>7661117</v>
      </c>
      <c r="K44" s="29">
        <v>7379320</v>
      </c>
      <c r="L44" s="29">
        <v>7056901</v>
      </c>
      <c r="M44" s="23">
        <v>6885080</v>
      </c>
      <c r="N44" s="29">
        <v>7337797</v>
      </c>
      <c r="O44" s="29">
        <v>7426344</v>
      </c>
      <c r="P44" s="29">
        <v>7271752</v>
      </c>
      <c r="Q44" s="23">
        <v>7823756</v>
      </c>
      <c r="R44" s="29">
        <v>7162246</v>
      </c>
      <c r="S44" s="29">
        <v>7095729</v>
      </c>
      <c r="T44" s="29">
        <v>7989244</v>
      </c>
      <c r="U44" s="23">
        <v>8168321</v>
      </c>
    </row>
    <row r="45" spans="1:21" ht="12" thickTop="1">
      <c r="A45" s="2" t="s">
        <v>106</v>
      </c>
      <c r="B45" s="28">
        <v>1807750</v>
      </c>
      <c r="C45" s="28">
        <v>1807750</v>
      </c>
      <c r="D45" s="28">
        <v>1807750</v>
      </c>
      <c r="E45" s="22">
        <v>1807750</v>
      </c>
      <c r="F45" s="28">
        <v>1807750</v>
      </c>
      <c r="G45" s="28">
        <v>1807750</v>
      </c>
      <c r="H45" s="28">
        <v>1807750</v>
      </c>
      <c r="I45" s="22">
        <v>1807750</v>
      </c>
      <c r="J45" s="28">
        <v>1807750</v>
      </c>
      <c r="K45" s="28">
        <v>1807750</v>
      </c>
      <c r="L45" s="28">
        <v>1807750</v>
      </c>
      <c r="M45" s="22">
        <v>1807750</v>
      </c>
      <c r="N45" s="28">
        <v>1807750</v>
      </c>
      <c r="O45" s="28">
        <v>1807750</v>
      </c>
      <c r="P45" s="28">
        <v>1807750</v>
      </c>
      <c r="Q45" s="22">
        <v>1807750</v>
      </c>
      <c r="R45" s="28">
        <v>1807750</v>
      </c>
      <c r="S45" s="28">
        <v>1807750</v>
      </c>
      <c r="T45" s="28">
        <v>1807750</v>
      </c>
      <c r="U45" s="22">
        <v>1807750</v>
      </c>
    </row>
    <row r="46" spans="1:21" ht="11.25">
      <c r="A46" s="2" t="s">
        <v>108</v>
      </c>
      <c r="B46" s="28">
        <v>786011</v>
      </c>
      <c r="C46" s="28">
        <v>786011</v>
      </c>
      <c r="D46" s="28">
        <v>786011</v>
      </c>
      <c r="E46" s="22">
        <v>786011</v>
      </c>
      <c r="F46" s="28">
        <v>786011</v>
      </c>
      <c r="G46" s="28">
        <v>786011</v>
      </c>
      <c r="H46" s="28">
        <v>786011</v>
      </c>
      <c r="I46" s="22">
        <v>786011</v>
      </c>
      <c r="J46" s="28">
        <v>786011</v>
      </c>
      <c r="K46" s="28">
        <v>786011</v>
      </c>
      <c r="L46" s="28">
        <v>786011</v>
      </c>
      <c r="M46" s="22">
        <v>786011</v>
      </c>
      <c r="N46" s="28">
        <v>786011</v>
      </c>
      <c r="O46" s="28">
        <v>786011</v>
      </c>
      <c r="P46" s="28">
        <v>786011</v>
      </c>
      <c r="Q46" s="22">
        <v>786011</v>
      </c>
      <c r="R46" s="28">
        <v>786011</v>
      </c>
      <c r="S46" s="28">
        <v>786011</v>
      </c>
      <c r="T46" s="28">
        <v>786011</v>
      </c>
      <c r="U46" s="22">
        <v>786011</v>
      </c>
    </row>
    <row r="47" spans="1:21" ht="11.25">
      <c r="A47" s="2" t="s">
        <v>111</v>
      </c>
      <c r="B47" s="28">
        <v>1096650</v>
      </c>
      <c r="C47" s="28">
        <v>1049512</v>
      </c>
      <c r="D47" s="28">
        <v>989776</v>
      </c>
      <c r="E47" s="22">
        <v>969330</v>
      </c>
      <c r="F47" s="28">
        <v>911540</v>
      </c>
      <c r="G47" s="28">
        <v>877028</v>
      </c>
      <c r="H47" s="28">
        <v>861885</v>
      </c>
      <c r="I47" s="22">
        <v>870684</v>
      </c>
      <c r="J47" s="28">
        <v>807537</v>
      </c>
      <c r="K47" s="28">
        <v>752008</v>
      </c>
      <c r="L47" s="28">
        <v>734158</v>
      </c>
      <c r="M47" s="22">
        <v>695820</v>
      </c>
      <c r="N47" s="28">
        <v>633508</v>
      </c>
      <c r="O47" s="28">
        <v>593857</v>
      </c>
      <c r="P47" s="28">
        <v>613651</v>
      </c>
      <c r="Q47" s="22">
        <v>523347</v>
      </c>
      <c r="R47" s="28">
        <v>630803</v>
      </c>
      <c r="S47" s="28">
        <v>507486</v>
      </c>
      <c r="T47" s="28">
        <v>385589</v>
      </c>
      <c r="U47" s="22">
        <v>322968</v>
      </c>
    </row>
    <row r="48" spans="1:21" ht="11.25">
      <c r="A48" s="2" t="s">
        <v>112</v>
      </c>
      <c r="B48" s="28">
        <v>-2576</v>
      </c>
      <c r="C48" s="28">
        <v>-2576</v>
      </c>
      <c r="D48" s="28">
        <v>-2576</v>
      </c>
      <c r="E48" s="22">
        <v>-2545</v>
      </c>
      <c r="F48" s="28">
        <v>-2524</v>
      </c>
      <c r="G48" s="28">
        <v>-2524</v>
      </c>
      <c r="H48" s="28">
        <v>-2498</v>
      </c>
      <c r="I48" s="22">
        <v>-2493</v>
      </c>
      <c r="J48" s="28">
        <v>-2454</v>
      </c>
      <c r="K48" s="28">
        <v>-2454</v>
      </c>
      <c r="L48" s="28">
        <v>-2427</v>
      </c>
      <c r="M48" s="22">
        <v>-2386</v>
      </c>
      <c r="N48" s="28">
        <v>-2359</v>
      </c>
      <c r="O48" s="28">
        <v>-2359</v>
      </c>
      <c r="P48" s="28">
        <v>-2331</v>
      </c>
      <c r="Q48" s="22">
        <v>-2325</v>
      </c>
      <c r="R48" s="28">
        <v>-2185</v>
      </c>
      <c r="S48" s="28">
        <v>-2159</v>
      </c>
      <c r="T48" s="28">
        <v>-2114</v>
      </c>
      <c r="U48" s="22">
        <v>-2073</v>
      </c>
    </row>
    <row r="49" spans="1:21" ht="11.25">
      <c r="A49" s="2" t="s">
        <v>113</v>
      </c>
      <c r="B49" s="28">
        <v>3687835</v>
      </c>
      <c r="C49" s="28">
        <v>3640697</v>
      </c>
      <c r="D49" s="28">
        <v>3580961</v>
      </c>
      <c r="E49" s="22">
        <v>3560545</v>
      </c>
      <c r="F49" s="28">
        <v>3502776</v>
      </c>
      <c r="G49" s="28">
        <v>3468264</v>
      </c>
      <c r="H49" s="28">
        <v>3453147</v>
      </c>
      <c r="I49" s="22">
        <v>3461951</v>
      </c>
      <c r="J49" s="28">
        <v>3398844</v>
      </c>
      <c r="K49" s="28">
        <v>3343315</v>
      </c>
      <c r="L49" s="28">
        <v>3325492</v>
      </c>
      <c r="M49" s="22">
        <v>3287194</v>
      </c>
      <c r="N49" s="28">
        <v>3224910</v>
      </c>
      <c r="O49" s="28">
        <v>3185259</v>
      </c>
      <c r="P49" s="28">
        <v>3205080</v>
      </c>
      <c r="Q49" s="22">
        <v>3114782</v>
      </c>
      <c r="R49" s="28">
        <v>3222378</v>
      </c>
      <c r="S49" s="28">
        <v>3099088</v>
      </c>
      <c r="T49" s="28">
        <v>2977235</v>
      </c>
      <c r="U49" s="22">
        <v>2914656</v>
      </c>
    </row>
    <row r="50" spans="1:21" ht="11.25">
      <c r="A50" s="2" t="s">
        <v>114</v>
      </c>
      <c r="B50" s="28">
        <v>202718</v>
      </c>
      <c r="C50" s="28">
        <v>187591</v>
      </c>
      <c r="D50" s="28">
        <v>182233</v>
      </c>
      <c r="E50" s="22">
        <v>189759</v>
      </c>
      <c r="F50" s="28">
        <v>110497</v>
      </c>
      <c r="G50" s="28">
        <v>95116</v>
      </c>
      <c r="H50" s="28">
        <v>63996</v>
      </c>
      <c r="I50" s="22">
        <v>102020</v>
      </c>
      <c r="J50" s="28">
        <v>51203</v>
      </c>
      <c r="K50" s="28">
        <v>70438</v>
      </c>
      <c r="L50" s="28">
        <v>86043</v>
      </c>
      <c r="M50" s="22">
        <v>90365</v>
      </c>
      <c r="N50" s="28">
        <v>83194</v>
      </c>
      <c r="O50" s="28">
        <v>85055</v>
      </c>
      <c r="P50" s="28">
        <v>86019</v>
      </c>
      <c r="Q50" s="22">
        <v>87828</v>
      </c>
      <c r="R50" s="28">
        <v>73434</v>
      </c>
      <c r="S50" s="28">
        <v>111436</v>
      </c>
      <c r="T50" s="28">
        <v>75613</v>
      </c>
      <c r="U50" s="22">
        <v>50211</v>
      </c>
    </row>
    <row r="51" spans="1:21" ht="11.25">
      <c r="A51" s="2" t="s">
        <v>221</v>
      </c>
      <c r="B51" s="28">
        <v>-21055</v>
      </c>
      <c r="C51" s="28">
        <v>-19501</v>
      </c>
      <c r="D51" s="28">
        <v>-28823</v>
      </c>
      <c r="E51" s="22">
        <v>-43427</v>
      </c>
      <c r="F51" s="28">
        <v>-57173</v>
      </c>
      <c r="G51" s="28">
        <v>-54292</v>
      </c>
      <c r="H51" s="28">
        <v>-50195</v>
      </c>
      <c r="I51" s="22">
        <v>-56454</v>
      </c>
      <c r="J51" s="28">
        <v>-58347</v>
      </c>
      <c r="K51" s="28">
        <v>-53140</v>
      </c>
      <c r="L51" s="28">
        <v>-50300</v>
      </c>
      <c r="M51" s="22">
        <v>-52383</v>
      </c>
      <c r="N51" s="28">
        <v>-49903</v>
      </c>
      <c r="O51" s="28">
        <v>-45746</v>
      </c>
      <c r="P51" s="28">
        <v>-41297</v>
      </c>
      <c r="Q51" s="22">
        <v>-42127</v>
      </c>
      <c r="R51" s="28">
        <v>-43602</v>
      </c>
      <c r="S51" s="28">
        <v>-38790</v>
      </c>
      <c r="T51" s="28">
        <v>-36930</v>
      </c>
      <c r="U51" s="22">
        <v>-42961</v>
      </c>
    </row>
    <row r="52" spans="1:21" ht="11.25">
      <c r="A52" s="2" t="s">
        <v>115</v>
      </c>
      <c r="B52" s="28">
        <v>181662</v>
      </c>
      <c r="C52" s="28">
        <v>168090</v>
      </c>
      <c r="D52" s="28">
        <v>153410</v>
      </c>
      <c r="E52" s="22">
        <v>146331</v>
      </c>
      <c r="F52" s="28">
        <v>53323</v>
      </c>
      <c r="G52" s="28">
        <v>40824</v>
      </c>
      <c r="H52" s="28">
        <v>13801</v>
      </c>
      <c r="I52" s="22">
        <v>45565</v>
      </c>
      <c r="J52" s="28">
        <v>-7144</v>
      </c>
      <c r="K52" s="28">
        <v>17297</v>
      </c>
      <c r="L52" s="28">
        <v>35743</v>
      </c>
      <c r="M52" s="22">
        <v>37982</v>
      </c>
      <c r="N52" s="28">
        <v>33291</v>
      </c>
      <c r="O52" s="28">
        <v>39309</v>
      </c>
      <c r="P52" s="28">
        <v>44722</v>
      </c>
      <c r="Q52" s="22">
        <v>45701</v>
      </c>
      <c r="R52" s="28">
        <v>29831</v>
      </c>
      <c r="S52" s="28">
        <v>72645</v>
      </c>
      <c r="T52" s="28">
        <v>38683</v>
      </c>
      <c r="U52" s="22">
        <v>7250</v>
      </c>
    </row>
    <row r="53" spans="1:21" ht="11.25">
      <c r="A53" s="6" t="s">
        <v>116</v>
      </c>
      <c r="B53" s="28">
        <v>3869498</v>
      </c>
      <c r="C53" s="28">
        <v>3808787</v>
      </c>
      <c r="D53" s="28">
        <v>3734371</v>
      </c>
      <c r="E53" s="22">
        <v>3706877</v>
      </c>
      <c r="F53" s="28">
        <v>3556100</v>
      </c>
      <c r="G53" s="28">
        <v>3509088</v>
      </c>
      <c r="H53" s="28">
        <v>3466948</v>
      </c>
      <c r="I53" s="22">
        <v>3507516</v>
      </c>
      <c r="J53" s="28">
        <v>3391699</v>
      </c>
      <c r="K53" s="28">
        <v>3360612</v>
      </c>
      <c r="L53" s="28">
        <v>3361235</v>
      </c>
      <c r="M53" s="22">
        <v>3325177</v>
      </c>
      <c r="N53" s="28">
        <v>3258202</v>
      </c>
      <c r="O53" s="28">
        <v>3224568</v>
      </c>
      <c r="P53" s="28">
        <v>3249803</v>
      </c>
      <c r="Q53" s="22">
        <v>3160483</v>
      </c>
      <c r="R53" s="28">
        <v>3252210</v>
      </c>
      <c r="S53" s="28">
        <v>3171734</v>
      </c>
      <c r="T53" s="28">
        <v>3015918</v>
      </c>
      <c r="U53" s="22">
        <v>2921906</v>
      </c>
    </row>
    <row r="54" spans="1:21" ht="12" thickBot="1">
      <c r="A54" s="7" t="s">
        <v>117</v>
      </c>
      <c r="B54" s="28">
        <v>11524511</v>
      </c>
      <c r="C54" s="28">
        <v>11679991</v>
      </c>
      <c r="D54" s="28">
        <v>10912255</v>
      </c>
      <c r="E54" s="22">
        <v>10244803</v>
      </c>
      <c r="F54" s="28">
        <v>10366844</v>
      </c>
      <c r="G54" s="28">
        <v>10363023</v>
      </c>
      <c r="H54" s="28">
        <v>10319907</v>
      </c>
      <c r="I54" s="22">
        <v>10413008</v>
      </c>
      <c r="J54" s="28">
        <v>11052817</v>
      </c>
      <c r="K54" s="28">
        <v>10739933</v>
      </c>
      <c r="L54" s="28">
        <v>10418136</v>
      </c>
      <c r="M54" s="22">
        <v>10210257</v>
      </c>
      <c r="N54" s="28">
        <v>10595999</v>
      </c>
      <c r="O54" s="28">
        <v>10650913</v>
      </c>
      <c r="P54" s="28">
        <v>10521555</v>
      </c>
      <c r="Q54" s="22">
        <v>10984240</v>
      </c>
      <c r="R54" s="28">
        <v>10414456</v>
      </c>
      <c r="S54" s="28">
        <v>10267464</v>
      </c>
      <c r="T54" s="28">
        <v>11005163</v>
      </c>
      <c r="U54" s="22">
        <v>11090228</v>
      </c>
    </row>
    <row r="55" spans="1:21" ht="12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7" ht="11.25">
      <c r="A57" s="20" t="s">
        <v>122</v>
      </c>
    </row>
    <row r="58" ht="11.25">
      <c r="A58" s="20" t="s">
        <v>123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7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118</v>
      </c>
      <c r="B2" s="14">
        <v>7894</v>
      </c>
      <c r="C2" s="14"/>
      <c r="D2" s="14"/>
      <c r="E2" s="14"/>
      <c r="F2" s="14"/>
    </row>
    <row r="3" spans="1:6" ht="12" thickBot="1">
      <c r="A3" s="11" t="s">
        <v>119</v>
      </c>
      <c r="B3" s="1" t="s">
        <v>120</v>
      </c>
      <c r="C3" s="1"/>
      <c r="D3" s="1"/>
      <c r="E3" s="1"/>
      <c r="F3" s="1"/>
    </row>
    <row r="4" spans="1:6" ht="12" thickTop="1">
      <c r="A4" s="10" t="s">
        <v>30</v>
      </c>
      <c r="B4" s="15" t="str">
        <f>HYPERLINK("http://www.kabupro.jp/mark/20130527/S000DGH8.htm","有価証券報告書")</f>
        <v>有価証券報告書</v>
      </c>
      <c r="C4" s="15" t="str">
        <f>HYPERLINK("http://www.kabupro.jp/mark/20130527/S000DGH8.htm","有価証券報告書")</f>
        <v>有価証券報告書</v>
      </c>
      <c r="D4" s="15" t="str">
        <f>HYPERLINK("http://www.kabupro.jp/mark/20120528/S000AX2A.htm","有価証券報告書")</f>
        <v>有価証券報告書</v>
      </c>
      <c r="E4" s="15" t="str">
        <f>HYPERLINK("http://www.kabupro.jp/mark/20110530/S0008DIO.htm","有価証券報告書")</f>
        <v>有価証券報告書</v>
      </c>
      <c r="F4" s="15" t="str">
        <f>HYPERLINK("http://www.kabupro.jp/mark/20100528/S0005RK1.htm","有価証券報告書")</f>
        <v>有価証券報告書</v>
      </c>
    </row>
    <row r="5" spans="1:6" ht="12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</row>
    <row r="6" spans="1:6" ht="12.75" thickBot="1" thickTop="1">
      <c r="A6" s="10" t="s">
        <v>32</v>
      </c>
      <c r="B6" s="18" t="s">
        <v>184</v>
      </c>
      <c r="C6" s="19"/>
      <c r="D6" s="19"/>
      <c r="E6" s="19"/>
      <c r="F6" s="19"/>
    </row>
    <row r="7" spans="1:6" ht="12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</row>
    <row r="8" spans="1:6" ht="11.25">
      <c r="A8" s="13" t="s">
        <v>34</v>
      </c>
      <c r="B8" s="17" t="s">
        <v>124</v>
      </c>
      <c r="C8" s="17" t="s">
        <v>125</v>
      </c>
      <c r="D8" s="17" t="s">
        <v>126</v>
      </c>
      <c r="E8" s="17" t="s">
        <v>127</v>
      </c>
      <c r="F8" s="17" t="s">
        <v>128</v>
      </c>
    </row>
    <row r="9" spans="1:6" ht="11.2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</row>
    <row r="10" spans="1:6" ht="12" thickBot="1">
      <c r="A10" s="13" t="s">
        <v>36</v>
      </c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</row>
    <row r="11" spans="1:6" ht="12" thickTop="1">
      <c r="A11" s="26" t="s">
        <v>129</v>
      </c>
      <c r="B11" s="21">
        <v>8835940</v>
      </c>
      <c r="C11" s="21">
        <v>9564605</v>
      </c>
      <c r="D11" s="21">
        <v>9107192</v>
      </c>
      <c r="E11" s="21">
        <v>9042693</v>
      </c>
      <c r="F11" s="21">
        <v>9221699</v>
      </c>
    </row>
    <row r="12" spans="1:6" ht="11.25">
      <c r="A12" s="6" t="s">
        <v>130</v>
      </c>
      <c r="B12" s="22">
        <v>4249483</v>
      </c>
      <c r="C12" s="22">
        <v>4257027</v>
      </c>
      <c r="D12" s="22">
        <v>3935712</v>
      </c>
      <c r="E12" s="22">
        <v>4221537</v>
      </c>
      <c r="F12" s="22">
        <v>5177051</v>
      </c>
    </row>
    <row r="13" spans="1:6" ht="11.25">
      <c r="A13" s="6" t="s">
        <v>131</v>
      </c>
      <c r="B13" s="22">
        <v>13085423</v>
      </c>
      <c r="C13" s="22">
        <v>13821632</v>
      </c>
      <c r="D13" s="22">
        <v>13042905</v>
      </c>
      <c r="E13" s="22">
        <v>13264230</v>
      </c>
      <c r="F13" s="22">
        <v>14398751</v>
      </c>
    </row>
    <row r="14" spans="1:6" ht="11.25">
      <c r="A14" s="2" t="s">
        <v>132</v>
      </c>
      <c r="B14" s="22">
        <v>418664</v>
      </c>
      <c r="C14" s="22">
        <v>387814</v>
      </c>
      <c r="D14" s="22">
        <v>416971</v>
      </c>
      <c r="E14" s="22">
        <v>497800</v>
      </c>
      <c r="F14" s="22">
        <v>459096</v>
      </c>
    </row>
    <row r="15" spans="1:6" ht="11.25">
      <c r="A15" s="2" t="s">
        <v>133</v>
      </c>
      <c r="B15" s="22">
        <v>7706141</v>
      </c>
      <c r="C15" s="22">
        <v>8394239</v>
      </c>
      <c r="D15" s="22">
        <v>7936412</v>
      </c>
      <c r="E15" s="22">
        <v>7616411</v>
      </c>
      <c r="F15" s="22">
        <v>8269294</v>
      </c>
    </row>
    <row r="16" spans="1:6" ht="11.25">
      <c r="A16" s="2" t="s">
        <v>134</v>
      </c>
      <c r="B16" s="22">
        <v>8124806</v>
      </c>
      <c r="C16" s="22">
        <v>8782053</v>
      </c>
      <c r="D16" s="22">
        <v>8353383</v>
      </c>
      <c r="E16" s="22">
        <v>8114211</v>
      </c>
      <c r="F16" s="22"/>
    </row>
    <row r="17" spans="1:6" ht="11.25">
      <c r="A17" s="2" t="s">
        <v>135</v>
      </c>
      <c r="B17" s="22">
        <v>425378</v>
      </c>
      <c r="C17" s="22">
        <v>418664</v>
      </c>
      <c r="D17" s="22">
        <v>387814</v>
      </c>
      <c r="E17" s="22">
        <v>416971</v>
      </c>
      <c r="F17" s="22">
        <v>497800</v>
      </c>
    </row>
    <row r="18" spans="1:6" ht="11.25">
      <c r="A18" s="2" t="s">
        <v>136</v>
      </c>
      <c r="B18" s="22">
        <v>7699427</v>
      </c>
      <c r="C18" s="22">
        <v>8363388</v>
      </c>
      <c r="D18" s="22">
        <v>7950829</v>
      </c>
      <c r="E18" s="22">
        <v>7667099</v>
      </c>
      <c r="F18" s="22">
        <v>8230590</v>
      </c>
    </row>
    <row r="19" spans="1:6" ht="11.25">
      <c r="A19" s="2" t="s">
        <v>137</v>
      </c>
      <c r="B19" s="22">
        <v>49955</v>
      </c>
      <c r="C19" s="22">
        <v>49792</v>
      </c>
      <c r="D19" s="22">
        <v>54034</v>
      </c>
      <c r="E19" s="22">
        <v>66416</v>
      </c>
      <c r="F19" s="22">
        <v>61285</v>
      </c>
    </row>
    <row r="20" spans="1:6" ht="11.25">
      <c r="A20" s="2" t="s">
        <v>138</v>
      </c>
      <c r="B20" s="22">
        <v>3620651</v>
      </c>
      <c r="C20" s="22">
        <v>3622614</v>
      </c>
      <c r="D20" s="22">
        <v>3334164</v>
      </c>
      <c r="E20" s="22">
        <v>3621194</v>
      </c>
      <c r="F20" s="22">
        <v>4510081</v>
      </c>
    </row>
    <row r="21" spans="1:6" ht="11.25">
      <c r="A21" s="2" t="s">
        <v>134</v>
      </c>
      <c r="B21" s="22">
        <v>3670607</v>
      </c>
      <c r="C21" s="22">
        <v>3672406</v>
      </c>
      <c r="D21" s="22">
        <v>3388199</v>
      </c>
      <c r="E21" s="22">
        <v>3687611</v>
      </c>
      <c r="F21" s="22">
        <v>4571367</v>
      </c>
    </row>
    <row r="22" spans="1:6" ht="11.25">
      <c r="A22" s="2" t="s">
        <v>139</v>
      </c>
      <c r="B22" s="22">
        <v>55743</v>
      </c>
      <c r="C22" s="22">
        <v>49955</v>
      </c>
      <c r="D22" s="22">
        <v>49792</v>
      </c>
      <c r="E22" s="22">
        <v>54034</v>
      </c>
      <c r="F22" s="22">
        <v>66416</v>
      </c>
    </row>
    <row r="23" spans="1:6" ht="11.25">
      <c r="A23" s="2" t="s">
        <v>140</v>
      </c>
      <c r="B23" s="22">
        <v>3614863</v>
      </c>
      <c r="C23" s="22">
        <v>3622451</v>
      </c>
      <c r="D23" s="22">
        <v>3338406</v>
      </c>
      <c r="E23" s="22">
        <v>3632842</v>
      </c>
      <c r="F23" s="22">
        <v>4504950</v>
      </c>
    </row>
    <row r="24" spans="1:6" ht="11.25">
      <c r="A24" s="6" t="s">
        <v>141</v>
      </c>
      <c r="B24" s="22">
        <v>11314291</v>
      </c>
      <c r="C24" s="22">
        <v>11985840</v>
      </c>
      <c r="D24" s="22">
        <v>11289236</v>
      </c>
      <c r="E24" s="22">
        <v>11299942</v>
      </c>
      <c r="F24" s="22">
        <v>12735541</v>
      </c>
    </row>
    <row r="25" spans="1:6" ht="11.25">
      <c r="A25" s="7" t="s">
        <v>142</v>
      </c>
      <c r="B25" s="22">
        <v>1771132</v>
      </c>
      <c r="C25" s="22">
        <v>1835792</v>
      </c>
      <c r="D25" s="22">
        <v>1753668</v>
      </c>
      <c r="E25" s="22">
        <v>1964288</v>
      </c>
      <c r="F25" s="22">
        <v>1663210</v>
      </c>
    </row>
    <row r="26" spans="1:6" ht="11.25">
      <c r="A26" s="6" t="s">
        <v>143</v>
      </c>
      <c r="B26" s="22">
        <v>260554</v>
      </c>
      <c r="C26" s="22">
        <v>272297</v>
      </c>
      <c r="D26" s="22">
        <v>257922</v>
      </c>
      <c r="E26" s="22">
        <v>259965</v>
      </c>
      <c r="F26" s="22">
        <v>290642</v>
      </c>
    </row>
    <row r="27" spans="1:6" ht="11.25">
      <c r="A27" s="6" t="s">
        <v>144</v>
      </c>
      <c r="B27" s="22">
        <v>4540</v>
      </c>
      <c r="C27" s="22">
        <v>2120</v>
      </c>
      <c r="D27" s="22">
        <v>2274</v>
      </c>
      <c r="E27" s="22">
        <v>3248</v>
      </c>
      <c r="F27" s="22">
        <v>4818</v>
      </c>
    </row>
    <row r="28" spans="1:6" ht="11.25">
      <c r="A28" s="6" t="s">
        <v>145</v>
      </c>
      <c r="B28" s="22">
        <v>21124</v>
      </c>
      <c r="C28" s="22">
        <v>23340</v>
      </c>
      <c r="D28" s="22">
        <v>24836</v>
      </c>
      <c r="E28" s="22">
        <v>25367</v>
      </c>
      <c r="F28" s="22">
        <v>17646</v>
      </c>
    </row>
    <row r="29" spans="1:6" ht="11.25">
      <c r="A29" s="6" t="s">
        <v>146</v>
      </c>
      <c r="B29" s="22">
        <v>1374</v>
      </c>
      <c r="C29" s="22">
        <v>1425</v>
      </c>
      <c r="D29" s="22">
        <v>1757</v>
      </c>
      <c r="E29" s="22">
        <v>822</v>
      </c>
      <c r="F29" s="22">
        <v>1910</v>
      </c>
    </row>
    <row r="30" spans="1:6" ht="11.25">
      <c r="A30" s="6" t="s">
        <v>147</v>
      </c>
      <c r="B30" s="22"/>
      <c r="C30" s="22">
        <v>1160</v>
      </c>
      <c r="D30" s="22"/>
      <c r="E30" s="22">
        <v>8047</v>
      </c>
      <c r="F30" s="22">
        <v>62294</v>
      </c>
    </row>
    <row r="31" spans="1:6" ht="11.25">
      <c r="A31" s="6" t="s">
        <v>148</v>
      </c>
      <c r="B31" s="22">
        <v>91757</v>
      </c>
      <c r="C31" s="22">
        <v>81056</v>
      </c>
      <c r="D31" s="22">
        <v>77025</v>
      </c>
      <c r="E31" s="22">
        <v>73921</v>
      </c>
      <c r="F31" s="22">
        <v>64049</v>
      </c>
    </row>
    <row r="32" spans="1:6" ht="11.25">
      <c r="A32" s="6" t="s">
        <v>149</v>
      </c>
      <c r="B32" s="22">
        <v>539991</v>
      </c>
      <c r="C32" s="22">
        <v>534856</v>
      </c>
      <c r="D32" s="22">
        <v>523242</v>
      </c>
      <c r="E32" s="22">
        <v>487474</v>
      </c>
      <c r="F32" s="22">
        <v>486870</v>
      </c>
    </row>
    <row r="33" spans="1:6" ht="11.25">
      <c r="A33" s="6" t="s">
        <v>150</v>
      </c>
      <c r="B33" s="22">
        <v>61794</v>
      </c>
      <c r="C33" s="22">
        <v>61019</v>
      </c>
      <c r="D33" s="22">
        <v>56846</v>
      </c>
      <c r="E33" s="22">
        <v>73309</v>
      </c>
      <c r="F33" s="22">
        <v>57135</v>
      </c>
    </row>
    <row r="34" spans="1:6" ht="11.25">
      <c r="A34" s="6" t="s">
        <v>151</v>
      </c>
      <c r="B34" s="22">
        <v>136955</v>
      </c>
      <c r="C34" s="22">
        <v>123855</v>
      </c>
      <c r="D34" s="22">
        <v>119947</v>
      </c>
      <c r="E34" s="22">
        <v>110027</v>
      </c>
      <c r="F34" s="22">
        <v>106784</v>
      </c>
    </row>
    <row r="35" spans="1:6" ht="11.25">
      <c r="A35" s="6" t="s">
        <v>152</v>
      </c>
      <c r="B35" s="22">
        <v>12056</v>
      </c>
      <c r="C35" s="22">
        <v>11844</v>
      </c>
      <c r="D35" s="22">
        <v>12546</v>
      </c>
      <c r="E35" s="22">
        <v>11972</v>
      </c>
      <c r="F35" s="22">
        <v>12599</v>
      </c>
    </row>
    <row r="36" spans="1:6" ht="11.25">
      <c r="A36" s="6" t="s">
        <v>153</v>
      </c>
      <c r="B36" s="22">
        <v>39215</v>
      </c>
      <c r="C36" s="22">
        <v>38958</v>
      </c>
      <c r="D36" s="22">
        <v>39109</v>
      </c>
      <c r="E36" s="22">
        <v>38142</v>
      </c>
      <c r="F36" s="22">
        <v>41187</v>
      </c>
    </row>
    <row r="37" spans="1:6" ht="11.25">
      <c r="A37" s="6" t="s">
        <v>154</v>
      </c>
      <c r="B37" s="22">
        <v>12390</v>
      </c>
      <c r="C37" s="22">
        <v>7860</v>
      </c>
      <c r="D37" s="22"/>
      <c r="E37" s="22"/>
      <c r="F37" s="22"/>
    </row>
    <row r="38" spans="1:6" ht="11.25">
      <c r="A38" s="6" t="s">
        <v>155</v>
      </c>
      <c r="B38" s="22">
        <v>114267</v>
      </c>
      <c r="C38" s="22">
        <v>109311</v>
      </c>
      <c r="D38" s="22">
        <v>116557</v>
      </c>
      <c r="E38" s="22">
        <v>98666</v>
      </c>
      <c r="F38" s="22">
        <v>94465</v>
      </c>
    </row>
    <row r="39" spans="1:6" ht="11.25">
      <c r="A39" s="6" t="s">
        <v>156</v>
      </c>
      <c r="B39" s="22">
        <v>19086</v>
      </c>
      <c r="C39" s="22">
        <v>19414</v>
      </c>
      <c r="D39" s="22">
        <v>16946</v>
      </c>
      <c r="E39" s="22">
        <v>18710</v>
      </c>
      <c r="F39" s="22">
        <v>11353</v>
      </c>
    </row>
    <row r="40" spans="1:6" ht="11.25">
      <c r="A40" s="6" t="s">
        <v>157</v>
      </c>
      <c r="B40" s="22">
        <v>117231</v>
      </c>
      <c r="C40" s="22">
        <v>114528</v>
      </c>
      <c r="D40" s="22">
        <v>107435</v>
      </c>
      <c r="E40" s="22">
        <v>111748</v>
      </c>
      <c r="F40" s="22">
        <v>117107</v>
      </c>
    </row>
    <row r="41" spans="1:6" ht="11.25">
      <c r="A41" s="6" t="s">
        <v>158</v>
      </c>
      <c r="B41" s="22">
        <v>25894</v>
      </c>
      <c r="C41" s="22">
        <v>28074</v>
      </c>
      <c r="D41" s="22">
        <v>29132</v>
      </c>
      <c r="E41" s="22">
        <v>30583</v>
      </c>
      <c r="F41" s="22">
        <v>29041</v>
      </c>
    </row>
    <row r="42" spans="1:6" ht="11.25">
      <c r="A42" s="6" t="s">
        <v>159</v>
      </c>
      <c r="B42" s="22">
        <v>45783</v>
      </c>
      <c r="C42" s="22">
        <v>42862</v>
      </c>
      <c r="D42" s="22">
        <v>33015</v>
      </c>
      <c r="E42" s="22">
        <v>31794</v>
      </c>
      <c r="F42" s="22">
        <v>27424</v>
      </c>
    </row>
    <row r="43" spans="1:6" ht="11.25">
      <c r="A43" s="6" t="s">
        <v>59</v>
      </c>
      <c r="B43" s="22">
        <v>183139</v>
      </c>
      <c r="C43" s="22">
        <v>149201</v>
      </c>
      <c r="D43" s="22">
        <v>168899</v>
      </c>
      <c r="E43" s="22">
        <v>224973</v>
      </c>
      <c r="F43" s="22">
        <v>141326</v>
      </c>
    </row>
    <row r="44" spans="1:6" ht="11.25">
      <c r="A44" s="6" t="s">
        <v>160</v>
      </c>
      <c r="B44" s="22">
        <v>1687155</v>
      </c>
      <c r="C44" s="22">
        <v>1623185</v>
      </c>
      <c r="D44" s="22">
        <v>1587494</v>
      </c>
      <c r="E44" s="22">
        <v>1608776</v>
      </c>
      <c r="F44" s="22">
        <v>1566658</v>
      </c>
    </row>
    <row r="45" spans="1:6" ht="12" thickBot="1">
      <c r="A45" s="25" t="s">
        <v>161</v>
      </c>
      <c r="B45" s="23">
        <v>83976</v>
      </c>
      <c r="C45" s="23">
        <v>212606</v>
      </c>
      <c r="D45" s="23">
        <v>166173</v>
      </c>
      <c r="E45" s="23">
        <v>355512</v>
      </c>
      <c r="F45" s="23">
        <v>96551</v>
      </c>
    </row>
    <row r="46" spans="1:6" ht="12" thickTop="1">
      <c r="A46" s="6" t="s">
        <v>162</v>
      </c>
      <c r="B46" s="22">
        <v>149</v>
      </c>
      <c r="C46" s="22">
        <v>428</v>
      </c>
      <c r="D46" s="22">
        <v>814</v>
      </c>
      <c r="E46" s="22">
        <v>1059</v>
      </c>
      <c r="F46" s="22">
        <v>1363</v>
      </c>
    </row>
    <row r="47" spans="1:6" ht="11.25">
      <c r="A47" s="6" t="s">
        <v>163</v>
      </c>
      <c r="B47" s="22">
        <v>53828</v>
      </c>
      <c r="C47" s="22">
        <v>39817</v>
      </c>
      <c r="D47" s="22">
        <v>34406</v>
      </c>
      <c r="E47" s="22">
        <v>20254</v>
      </c>
      <c r="F47" s="22">
        <v>18347</v>
      </c>
    </row>
    <row r="48" spans="1:6" ht="11.25">
      <c r="A48" s="6" t="s">
        <v>164</v>
      </c>
      <c r="B48" s="22">
        <v>16080</v>
      </c>
      <c r="C48" s="22"/>
      <c r="D48" s="22"/>
      <c r="E48" s="22"/>
      <c r="F48" s="22"/>
    </row>
    <row r="49" spans="1:6" ht="11.25">
      <c r="A49" s="6" t="s">
        <v>165</v>
      </c>
      <c r="B49" s="22">
        <v>12832</v>
      </c>
      <c r="C49" s="22">
        <v>9068</v>
      </c>
      <c r="D49" s="22">
        <v>7068</v>
      </c>
      <c r="E49" s="22">
        <v>9714</v>
      </c>
      <c r="F49" s="22">
        <v>9714</v>
      </c>
    </row>
    <row r="50" spans="1:6" ht="11.25">
      <c r="A50" s="6" t="s">
        <v>166</v>
      </c>
      <c r="B50" s="22"/>
      <c r="C50" s="22">
        <v>11780</v>
      </c>
      <c r="D50" s="22"/>
      <c r="E50" s="22"/>
      <c r="F50" s="22"/>
    </row>
    <row r="51" spans="1:6" ht="11.25">
      <c r="A51" s="6" t="s">
        <v>59</v>
      </c>
      <c r="B51" s="22">
        <v>25208</v>
      </c>
      <c r="C51" s="22">
        <v>18191</v>
      </c>
      <c r="D51" s="22">
        <v>12125</v>
      </c>
      <c r="E51" s="22">
        <v>13355</v>
      </c>
      <c r="F51" s="22">
        <v>18644</v>
      </c>
    </row>
    <row r="52" spans="1:6" ht="11.25">
      <c r="A52" s="6" t="s">
        <v>167</v>
      </c>
      <c r="B52" s="22">
        <v>108099</v>
      </c>
      <c r="C52" s="22">
        <v>79286</v>
      </c>
      <c r="D52" s="22">
        <v>63135</v>
      </c>
      <c r="E52" s="22">
        <v>44383</v>
      </c>
      <c r="F52" s="22">
        <v>48070</v>
      </c>
    </row>
    <row r="53" spans="1:6" ht="11.25">
      <c r="A53" s="6" t="s">
        <v>168</v>
      </c>
      <c r="B53" s="22">
        <v>17382</v>
      </c>
      <c r="C53" s="22">
        <v>19227</v>
      </c>
      <c r="D53" s="22">
        <v>24388</v>
      </c>
      <c r="E53" s="22">
        <v>26965</v>
      </c>
      <c r="F53" s="22">
        <v>38694</v>
      </c>
    </row>
    <row r="54" spans="1:6" ht="11.25">
      <c r="A54" s="6" t="s">
        <v>169</v>
      </c>
      <c r="B54" s="22">
        <v>1444</v>
      </c>
      <c r="C54" s="22">
        <v>2195</v>
      </c>
      <c r="D54" s="22">
        <v>4304</v>
      </c>
      <c r="E54" s="22">
        <v>8233</v>
      </c>
      <c r="F54" s="22">
        <v>11678</v>
      </c>
    </row>
    <row r="55" spans="1:6" ht="11.25">
      <c r="A55" s="6" t="s">
        <v>170</v>
      </c>
      <c r="B55" s="22">
        <v>3489</v>
      </c>
      <c r="C55" s="22">
        <v>2111</v>
      </c>
      <c r="D55" s="22">
        <v>1796</v>
      </c>
      <c r="E55" s="22">
        <v>2245</v>
      </c>
      <c r="F55" s="22">
        <v>2363</v>
      </c>
    </row>
    <row r="56" spans="1:6" ht="11.25">
      <c r="A56" s="6" t="s">
        <v>171</v>
      </c>
      <c r="B56" s="22"/>
      <c r="C56" s="22">
        <v>389</v>
      </c>
      <c r="D56" s="22">
        <v>7142</v>
      </c>
      <c r="E56" s="22"/>
      <c r="F56" s="22"/>
    </row>
    <row r="57" spans="1:6" ht="11.25">
      <c r="A57" s="6" t="s">
        <v>172</v>
      </c>
      <c r="B57" s="22">
        <v>3426</v>
      </c>
      <c r="C57" s="22">
        <v>256</v>
      </c>
      <c r="D57" s="22"/>
      <c r="E57" s="22"/>
      <c r="F57" s="22"/>
    </row>
    <row r="58" spans="1:6" ht="11.25">
      <c r="A58" s="6" t="s">
        <v>59</v>
      </c>
      <c r="B58" s="22">
        <v>2294</v>
      </c>
      <c r="C58" s="22">
        <v>3638</v>
      </c>
      <c r="D58" s="22">
        <v>4632</v>
      </c>
      <c r="E58" s="22">
        <v>8246</v>
      </c>
      <c r="F58" s="22">
        <v>10120</v>
      </c>
    </row>
    <row r="59" spans="1:6" ht="11.25">
      <c r="A59" s="6" t="s">
        <v>173</v>
      </c>
      <c r="B59" s="22">
        <v>28038</v>
      </c>
      <c r="C59" s="22">
        <v>27819</v>
      </c>
      <c r="D59" s="22">
        <v>42264</v>
      </c>
      <c r="E59" s="22">
        <v>45690</v>
      </c>
      <c r="F59" s="22">
        <v>62856</v>
      </c>
    </row>
    <row r="60" spans="1:6" ht="12" thickBot="1">
      <c r="A60" s="25" t="s">
        <v>174</v>
      </c>
      <c r="B60" s="23">
        <v>164038</v>
      </c>
      <c r="C60" s="23">
        <v>264074</v>
      </c>
      <c r="D60" s="23">
        <v>187044</v>
      </c>
      <c r="E60" s="23">
        <v>354205</v>
      </c>
      <c r="F60" s="23">
        <v>81764</v>
      </c>
    </row>
    <row r="61" spans="1:6" ht="12" thickTop="1">
      <c r="A61" s="6" t="s">
        <v>175</v>
      </c>
      <c r="B61" s="22"/>
      <c r="C61" s="22">
        <v>3200</v>
      </c>
      <c r="D61" s="22">
        <v>19729</v>
      </c>
      <c r="E61" s="22">
        <v>7100</v>
      </c>
      <c r="F61" s="22"/>
    </row>
    <row r="62" spans="1:6" ht="11.25">
      <c r="A62" s="6" t="s">
        <v>176</v>
      </c>
      <c r="B62" s="22"/>
      <c r="C62" s="22">
        <v>3200</v>
      </c>
      <c r="D62" s="22">
        <v>38390</v>
      </c>
      <c r="E62" s="22">
        <v>7540</v>
      </c>
      <c r="F62" s="22">
        <v>5476</v>
      </c>
    </row>
    <row r="63" spans="1:6" ht="11.25">
      <c r="A63" s="6" t="s">
        <v>177</v>
      </c>
      <c r="B63" s="22"/>
      <c r="C63" s="22">
        <v>1080</v>
      </c>
      <c r="D63" s="22"/>
      <c r="E63" s="22"/>
      <c r="F63" s="22"/>
    </row>
    <row r="64" spans="1:6" ht="11.25">
      <c r="A64" s="6" t="s">
        <v>178</v>
      </c>
      <c r="B64" s="22"/>
      <c r="C64" s="22">
        <v>1080</v>
      </c>
      <c r="D64" s="22">
        <v>19053</v>
      </c>
      <c r="E64" s="22">
        <v>124211</v>
      </c>
      <c r="F64" s="22">
        <v>27505</v>
      </c>
    </row>
    <row r="65" spans="1:6" ht="11.25">
      <c r="A65" s="7" t="s">
        <v>179</v>
      </c>
      <c r="B65" s="22">
        <v>164038</v>
      </c>
      <c r="C65" s="22">
        <v>266194</v>
      </c>
      <c r="D65" s="22">
        <v>206382</v>
      </c>
      <c r="E65" s="22">
        <v>237533</v>
      </c>
      <c r="F65" s="22">
        <v>59736</v>
      </c>
    </row>
    <row r="66" spans="1:6" ht="11.25">
      <c r="A66" s="7" t="s">
        <v>180</v>
      </c>
      <c r="B66" s="22">
        <v>34534</v>
      </c>
      <c r="C66" s="22">
        <v>129949</v>
      </c>
      <c r="D66" s="22">
        <v>26892</v>
      </c>
      <c r="E66" s="22">
        <v>16025</v>
      </c>
      <c r="F66" s="22">
        <v>17638</v>
      </c>
    </row>
    <row r="67" spans="1:6" ht="11.25">
      <c r="A67" s="7" t="s">
        <v>181</v>
      </c>
      <c r="B67" s="22">
        <v>14298</v>
      </c>
      <c r="C67" s="22">
        <v>-70430</v>
      </c>
      <c r="D67" s="22">
        <v>-14382</v>
      </c>
      <c r="E67" s="22">
        <v>-671</v>
      </c>
      <c r="F67" s="22">
        <v>-404</v>
      </c>
    </row>
    <row r="68" spans="1:6" ht="11.25">
      <c r="A68" s="7" t="s">
        <v>182</v>
      </c>
      <c r="B68" s="22">
        <v>48833</v>
      </c>
      <c r="C68" s="22">
        <v>59519</v>
      </c>
      <c r="D68" s="22">
        <v>12510</v>
      </c>
      <c r="E68" s="22">
        <v>15354</v>
      </c>
      <c r="F68" s="22">
        <v>17234</v>
      </c>
    </row>
    <row r="69" spans="1:6" ht="12" thickBot="1">
      <c r="A69" s="7" t="s">
        <v>183</v>
      </c>
      <c r="B69" s="22">
        <v>115204</v>
      </c>
      <c r="C69" s="22">
        <v>206675</v>
      </c>
      <c r="D69" s="22">
        <v>193872</v>
      </c>
      <c r="E69" s="22">
        <v>222178</v>
      </c>
      <c r="F69" s="22">
        <v>42501</v>
      </c>
    </row>
    <row r="70" spans="1:6" ht="12" thickTop="1">
      <c r="A70" s="8"/>
      <c r="B70" s="24"/>
      <c r="C70" s="24"/>
      <c r="D70" s="24"/>
      <c r="E70" s="24"/>
      <c r="F70" s="24"/>
    </row>
    <row r="72" ht="11.25">
      <c r="A72" s="20" t="s">
        <v>122</v>
      </c>
    </row>
    <row r="73" ht="11.25">
      <c r="A73" s="20" t="s">
        <v>123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9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118</v>
      </c>
      <c r="B2" s="14">
        <v>7894</v>
      </c>
      <c r="C2" s="14"/>
      <c r="D2" s="14"/>
      <c r="E2" s="14"/>
      <c r="F2" s="14"/>
    </row>
    <row r="3" spans="1:6" ht="12" thickBot="1">
      <c r="A3" s="11" t="s">
        <v>119</v>
      </c>
      <c r="B3" s="1" t="s">
        <v>120</v>
      </c>
      <c r="C3" s="1"/>
      <c r="D3" s="1"/>
      <c r="E3" s="1"/>
      <c r="F3" s="1"/>
    </row>
    <row r="4" spans="1:6" ht="12" thickTop="1">
      <c r="A4" s="10" t="s">
        <v>30</v>
      </c>
      <c r="B4" s="15" t="str">
        <f>HYPERLINK("http://www.kabupro.jp/mark/20130527/S000DGH8.htm","有価証券報告書")</f>
        <v>有価証券報告書</v>
      </c>
      <c r="C4" s="15" t="str">
        <f>HYPERLINK("http://www.kabupro.jp/mark/20130527/S000DGH8.htm","有価証券報告書")</f>
        <v>有価証券報告書</v>
      </c>
      <c r="D4" s="15" t="str">
        <f>HYPERLINK("http://www.kabupro.jp/mark/20120528/S000AX2A.htm","有価証券報告書")</f>
        <v>有価証券報告書</v>
      </c>
      <c r="E4" s="15" t="str">
        <f>HYPERLINK("http://www.kabupro.jp/mark/20110530/S0008DIO.htm","有価証券報告書")</f>
        <v>有価証券報告書</v>
      </c>
      <c r="F4" s="15" t="str">
        <f>HYPERLINK("http://www.kabupro.jp/mark/20100528/S0005RK1.htm","有価証券報告書")</f>
        <v>有価証券報告書</v>
      </c>
    </row>
    <row r="5" spans="1:6" ht="12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</row>
    <row r="6" spans="1:6" ht="12.75" thickBot="1" thickTop="1">
      <c r="A6" s="10" t="s">
        <v>32</v>
      </c>
      <c r="B6" s="18" t="s">
        <v>121</v>
      </c>
      <c r="C6" s="19"/>
      <c r="D6" s="19"/>
      <c r="E6" s="19"/>
      <c r="F6" s="19"/>
    </row>
    <row r="7" spans="1:6" ht="12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</row>
    <row r="8" spans="1:6" ht="11.25">
      <c r="A8" s="13" t="s">
        <v>34</v>
      </c>
      <c r="B8" s="17"/>
      <c r="C8" s="17"/>
      <c r="D8" s="17"/>
      <c r="E8" s="17"/>
      <c r="F8" s="17"/>
    </row>
    <row r="9" spans="1:6" ht="11.2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</row>
    <row r="10" spans="1:6" ht="12" thickBot="1">
      <c r="A10" s="13" t="s">
        <v>36</v>
      </c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</row>
    <row r="11" spans="1:6" ht="12" thickTop="1">
      <c r="A11" s="9" t="s">
        <v>47</v>
      </c>
      <c r="B11" s="21">
        <v>1266494</v>
      </c>
      <c r="C11" s="21">
        <v>1100212</v>
      </c>
      <c r="D11" s="21">
        <v>1148270</v>
      </c>
      <c r="E11" s="21">
        <v>1138419</v>
      </c>
      <c r="F11" s="21">
        <v>1096250</v>
      </c>
    </row>
    <row r="12" spans="1:6" ht="11.25">
      <c r="A12" s="2" t="s">
        <v>49</v>
      </c>
      <c r="B12" s="22">
        <v>938257</v>
      </c>
      <c r="C12" s="22">
        <v>989516</v>
      </c>
      <c r="D12" s="22">
        <v>764063</v>
      </c>
      <c r="E12" s="22">
        <v>850565</v>
      </c>
      <c r="F12" s="22">
        <v>826684</v>
      </c>
    </row>
    <row r="13" spans="1:6" ht="11.25">
      <c r="A13" s="2" t="s">
        <v>50</v>
      </c>
      <c r="B13" s="22">
        <v>1942535</v>
      </c>
      <c r="C13" s="22">
        <v>2001416</v>
      </c>
      <c r="D13" s="22">
        <v>1953289</v>
      </c>
      <c r="E13" s="22">
        <v>2207788</v>
      </c>
      <c r="F13" s="22">
        <v>2342718</v>
      </c>
    </row>
    <row r="14" spans="1:6" ht="11.25">
      <c r="A14" s="2" t="s">
        <v>51</v>
      </c>
      <c r="B14" s="22">
        <v>481122</v>
      </c>
      <c r="C14" s="22">
        <v>468620</v>
      </c>
      <c r="D14" s="22">
        <v>437606</v>
      </c>
      <c r="E14" s="22">
        <v>471006</v>
      </c>
      <c r="F14" s="22"/>
    </row>
    <row r="15" spans="1:6" ht="11.25">
      <c r="A15" s="2" t="s">
        <v>52</v>
      </c>
      <c r="B15" s="22">
        <v>211973</v>
      </c>
      <c r="C15" s="22">
        <v>292209</v>
      </c>
      <c r="D15" s="22">
        <v>255954</v>
      </c>
      <c r="E15" s="22">
        <v>311977</v>
      </c>
      <c r="F15" s="22">
        <v>245323</v>
      </c>
    </row>
    <row r="16" spans="1:6" ht="11.25">
      <c r="A16" s="2" t="s">
        <v>53</v>
      </c>
      <c r="B16" s="22">
        <v>101157</v>
      </c>
      <c r="C16" s="22">
        <v>83062</v>
      </c>
      <c r="D16" s="22">
        <v>81154</v>
      </c>
      <c r="E16" s="22">
        <v>59822</v>
      </c>
      <c r="F16" s="22"/>
    </row>
    <row r="17" spans="1:6" ht="11.25">
      <c r="A17" s="2" t="s">
        <v>54</v>
      </c>
      <c r="B17" s="22">
        <v>2730</v>
      </c>
      <c r="C17" s="22">
        <v>122</v>
      </c>
      <c r="D17" s="22"/>
      <c r="E17" s="22"/>
      <c r="F17" s="22"/>
    </row>
    <row r="18" spans="1:6" ht="11.25">
      <c r="A18" s="2" t="s">
        <v>55</v>
      </c>
      <c r="B18" s="22">
        <v>15097</v>
      </c>
      <c r="C18" s="22">
        <v>14151</v>
      </c>
      <c r="D18" s="22">
        <v>12315</v>
      </c>
      <c r="E18" s="22">
        <v>17200</v>
      </c>
      <c r="F18" s="22">
        <v>10436</v>
      </c>
    </row>
    <row r="19" spans="1:6" ht="11.25">
      <c r="A19" s="2" t="s">
        <v>56</v>
      </c>
      <c r="B19" s="22">
        <v>32444</v>
      </c>
      <c r="C19" s="22">
        <v>38847</v>
      </c>
      <c r="D19" s="22">
        <v>30816</v>
      </c>
      <c r="E19" s="22">
        <v>16434</v>
      </c>
      <c r="F19" s="22">
        <v>15763</v>
      </c>
    </row>
    <row r="20" spans="1:6" ht="11.25">
      <c r="A20" s="2" t="s">
        <v>57</v>
      </c>
      <c r="B20" s="22"/>
      <c r="C20" s="22">
        <v>800</v>
      </c>
      <c r="D20" s="22">
        <v>800</v>
      </c>
      <c r="E20" s="22">
        <v>800</v>
      </c>
      <c r="F20" s="22">
        <v>800</v>
      </c>
    </row>
    <row r="21" spans="1:6" ht="11.25">
      <c r="A21" s="2" t="s">
        <v>58</v>
      </c>
      <c r="B21" s="22">
        <v>7528</v>
      </c>
      <c r="C21" s="22">
        <v>3861</v>
      </c>
      <c r="D21" s="22">
        <v>3618</v>
      </c>
      <c r="E21" s="22">
        <v>235193</v>
      </c>
      <c r="F21" s="22">
        <v>294675</v>
      </c>
    </row>
    <row r="22" spans="1:6" ht="11.25">
      <c r="A22" s="2" t="s">
        <v>59</v>
      </c>
      <c r="B22" s="22">
        <v>24073</v>
      </c>
      <c r="C22" s="22">
        <v>1578</v>
      </c>
      <c r="D22" s="22">
        <v>18475</v>
      </c>
      <c r="E22" s="22">
        <v>9344</v>
      </c>
      <c r="F22" s="22">
        <v>2932</v>
      </c>
    </row>
    <row r="23" spans="1:6" ht="11.25">
      <c r="A23" s="2" t="s">
        <v>60</v>
      </c>
      <c r="B23" s="22">
        <v>-12418</v>
      </c>
      <c r="C23" s="22">
        <v>-15027</v>
      </c>
      <c r="D23" s="22">
        <v>-20303</v>
      </c>
      <c r="E23" s="22">
        <v>-29972</v>
      </c>
      <c r="F23" s="22">
        <v>-32614</v>
      </c>
    </row>
    <row r="24" spans="1:6" ht="11.25">
      <c r="A24" s="2" t="s">
        <v>61</v>
      </c>
      <c r="B24" s="22">
        <v>5010994</v>
      </c>
      <c r="C24" s="22">
        <v>4979371</v>
      </c>
      <c r="D24" s="22">
        <v>4701301</v>
      </c>
      <c r="E24" s="22">
        <v>5303819</v>
      </c>
      <c r="F24" s="22">
        <v>5447764</v>
      </c>
    </row>
    <row r="25" spans="1:6" ht="11.25">
      <c r="A25" s="3" t="s">
        <v>62</v>
      </c>
      <c r="B25" s="22">
        <v>4413141</v>
      </c>
      <c r="C25" s="22">
        <v>4418640</v>
      </c>
      <c r="D25" s="22">
        <v>4409156</v>
      </c>
      <c r="E25" s="22">
        <v>4417343</v>
      </c>
      <c r="F25" s="22">
        <v>4650479</v>
      </c>
    </row>
    <row r="26" spans="1:6" ht="11.25">
      <c r="A26" s="4" t="s">
        <v>63</v>
      </c>
      <c r="B26" s="22">
        <v>-2301322</v>
      </c>
      <c r="C26" s="22">
        <v>-2166333</v>
      </c>
      <c r="D26" s="22">
        <v>-2024024</v>
      </c>
      <c r="E26" s="22">
        <v>-1903124</v>
      </c>
      <c r="F26" s="22">
        <v>-1946253</v>
      </c>
    </row>
    <row r="27" spans="1:6" ht="11.25">
      <c r="A27" s="4" t="s">
        <v>64</v>
      </c>
      <c r="B27" s="22">
        <v>2111818</v>
      </c>
      <c r="C27" s="22">
        <v>2252307</v>
      </c>
      <c r="D27" s="22">
        <v>2385131</v>
      </c>
      <c r="E27" s="22">
        <v>2514219</v>
      </c>
      <c r="F27" s="22">
        <v>2704225</v>
      </c>
    </row>
    <row r="28" spans="1:6" ht="11.25">
      <c r="A28" s="3" t="s">
        <v>65</v>
      </c>
      <c r="B28" s="22">
        <v>388068</v>
      </c>
      <c r="C28" s="22">
        <v>376768</v>
      </c>
      <c r="D28" s="22">
        <v>376768</v>
      </c>
      <c r="E28" s="22">
        <v>377968</v>
      </c>
      <c r="F28" s="22">
        <v>379580</v>
      </c>
    </row>
    <row r="29" spans="1:6" ht="11.25">
      <c r="A29" s="4" t="s">
        <v>63</v>
      </c>
      <c r="B29" s="22">
        <v>-328386</v>
      </c>
      <c r="C29" s="22">
        <v>-310969</v>
      </c>
      <c r="D29" s="22">
        <v>-294565</v>
      </c>
      <c r="E29" s="22">
        <v>-279253</v>
      </c>
      <c r="F29" s="22">
        <v>-265853</v>
      </c>
    </row>
    <row r="30" spans="1:6" ht="11.25">
      <c r="A30" s="4" t="s">
        <v>66</v>
      </c>
      <c r="B30" s="22">
        <v>59681</v>
      </c>
      <c r="C30" s="22">
        <v>65798</v>
      </c>
      <c r="D30" s="22">
        <v>82202</v>
      </c>
      <c r="E30" s="22">
        <v>98714</v>
      </c>
      <c r="F30" s="22">
        <v>113726</v>
      </c>
    </row>
    <row r="31" spans="1:6" ht="11.25">
      <c r="A31" s="3" t="s">
        <v>67</v>
      </c>
      <c r="B31" s="22">
        <v>3729386</v>
      </c>
      <c r="C31" s="22">
        <v>3667711</v>
      </c>
      <c r="D31" s="22">
        <v>3529013</v>
      </c>
      <c r="E31" s="22">
        <v>3424790</v>
      </c>
      <c r="F31" s="22">
        <v>3061564</v>
      </c>
    </row>
    <row r="32" spans="1:6" ht="11.25">
      <c r="A32" s="4" t="s">
        <v>63</v>
      </c>
      <c r="B32" s="22">
        <v>-3048830</v>
      </c>
      <c r="C32" s="22">
        <v>-2872734</v>
      </c>
      <c r="D32" s="22">
        <v>-2691402</v>
      </c>
      <c r="E32" s="22">
        <v>-2531337</v>
      </c>
      <c r="F32" s="22">
        <v>-2428073</v>
      </c>
    </row>
    <row r="33" spans="1:6" ht="11.25">
      <c r="A33" s="4" t="s">
        <v>68</v>
      </c>
      <c r="B33" s="22">
        <v>680556</v>
      </c>
      <c r="C33" s="22">
        <v>794977</v>
      </c>
      <c r="D33" s="22">
        <v>837611</v>
      </c>
      <c r="E33" s="22">
        <v>893453</v>
      </c>
      <c r="F33" s="22">
        <v>633491</v>
      </c>
    </row>
    <row r="34" spans="1:6" ht="11.25">
      <c r="A34" s="3" t="s">
        <v>69</v>
      </c>
      <c r="B34" s="22">
        <v>76416</v>
      </c>
      <c r="C34" s="22">
        <v>69083</v>
      </c>
      <c r="D34" s="22">
        <v>55143</v>
      </c>
      <c r="E34" s="22">
        <v>54843</v>
      </c>
      <c r="F34" s="22">
        <v>29337</v>
      </c>
    </row>
    <row r="35" spans="1:6" ht="11.25">
      <c r="A35" s="4" t="s">
        <v>63</v>
      </c>
      <c r="B35" s="22">
        <v>-38128</v>
      </c>
      <c r="C35" s="22">
        <v>-35171</v>
      </c>
      <c r="D35" s="22">
        <v>-29653</v>
      </c>
      <c r="E35" s="22">
        <v>-24448</v>
      </c>
      <c r="F35" s="22">
        <v>-24973</v>
      </c>
    </row>
    <row r="36" spans="1:6" ht="11.25">
      <c r="A36" s="4" t="s">
        <v>70</v>
      </c>
      <c r="B36" s="22">
        <v>38287</v>
      </c>
      <c r="C36" s="22">
        <v>33911</v>
      </c>
      <c r="D36" s="22">
        <v>25489</v>
      </c>
      <c r="E36" s="22">
        <v>30394</v>
      </c>
      <c r="F36" s="22">
        <v>4363</v>
      </c>
    </row>
    <row r="37" spans="1:6" ht="11.25">
      <c r="A37" s="3" t="s">
        <v>71</v>
      </c>
      <c r="B37" s="22">
        <v>228737</v>
      </c>
      <c r="C37" s="22">
        <v>221719</v>
      </c>
      <c r="D37" s="22">
        <v>200684</v>
      </c>
      <c r="E37" s="22">
        <v>193095</v>
      </c>
      <c r="F37" s="22">
        <v>177617</v>
      </c>
    </row>
    <row r="38" spans="1:6" ht="11.25">
      <c r="A38" s="4" t="s">
        <v>63</v>
      </c>
      <c r="B38" s="22">
        <v>-184732</v>
      </c>
      <c r="C38" s="22">
        <v>-167215</v>
      </c>
      <c r="D38" s="22">
        <v>-146671</v>
      </c>
      <c r="E38" s="22">
        <v>-131725</v>
      </c>
      <c r="F38" s="22">
        <v>-120146</v>
      </c>
    </row>
    <row r="39" spans="1:6" ht="11.25">
      <c r="A39" s="4" t="s">
        <v>72</v>
      </c>
      <c r="B39" s="22">
        <v>44004</v>
      </c>
      <c r="C39" s="22">
        <v>54504</v>
      </c>
      <c r="D39" s="22">
        <v>54012</v>
      </c>
      <c r="E39" s="22">
        <v>61370</v>
      </c>
      <c r="F39" s="22">
        <v>57470</v>
      </c>
    </row>
    <row r="40" spans="1:6" ht="11.25">
      <c r="A40" s="3" t="s">
        <v>73</v>
      </c>
      <c r="B40" s="22">
        <v>1064251</v>
      </c>
      <c r="C40" s="22">
        <v>1064251</v>
      </c>
      <c r="D40" s="22">
        <v>1064251</v>
      </c>
      <c r="E40" s="22">
        <v>1090024</v>
      </c>
      <c r="F40" s="22">
        <v>1090024</v>
      </c>
    </row>
    <row r="41" spans="1:6" ht="11.25">
      <c r="A41" s="3" t="s">
        <v>74</v>
      </c>
      <c r="B41" s="22">
        <v>36087</v>
      </c>
      <c r="C41" s="22">
        <v>14433</v>
      </c>
      <c r="D41" s="22"/>
      <c r="E41" s="22"/>
      <c r="F41" s="22">
        <v>67095</v>
      </c>
    </row>
    <row r="42" spans="1:6" ht="11.25">
      <c r="A42" s="3" t="s">
        <v>75</v>
      </c>
      <c r="B42" s="22">
        <v>4034687</v>
      </c>
      <c r="C42" s="22">
        <v>4280182</v>
      </c>
      <c r="D42" s="22">
        <v>4448698</v>
      </c>
      <c r="E42" s="22">
        <v>4688175</v>
      </c>
      <c r="F42" s="22">
        <v>4670397</v>
      </c>
    </row>
    <row r="43" spans="1:6" ht="11.25">
      <c r="A43" s="3" t="s">
        <v>76</v>
      </c>
      <c r="B43" s="22">
        <v>42489</v>
      </c>
      <c r="C43" s="22">
        <v>58720</v>
      </c>
      <c r="D43" s="22">
        <v>75139</v>
      </c>
      <c r="E43" s="22">
        <v>28169</v>
      </c>
      <c r="F43" s="22">
        <v>29781</v>
      </c>
    </row>
    <row r="44" spans="1:6" ht="11.25">
      <c r="A44" s="3" t="s">
        <v>77</v>
      </c>
      <c r="B44" s="22">
        <v>11822</v>
      </c>
      <c r="C44" s="22">
        <v>11822</v>
      </c>
      <c r="D44" s="22">
        <v>11822</v>
      </c>
      <c r="E44" s="22">
        <v>11822</v>
      </c>
      <c r="F44" s="22">
        <v>12069</v>
      </c>
    </row>
    <row r="45" spans="1:6" ht="11.25">
      <c r="A45" s="3" t="s">
        <v>78</v>
      </c>
      <c r="B45" s="22">
        <v>54311</v>
      </c>
      <c r="C45" s="22">
        <v>70542</v>
      </c>
      <c r="D45" s="22">
        <v>86961</v>
      </c>
      <c r="E45" s="22">
        <v>39991</v>
      </c>
      <c r="F45" s="22">
        <v>41851</v>
      </c>
    </row>
    <row r="46" spans="1:6" ht="11.25">
      <c r="A46" s="3" t="s">
        <v>79</v>
      </c>
      <c r="B46" s="22">
        <v>428089</v>
      </c>
      <c r="C46" s="22">
        <v>402369</v>
      </c>
      <c r="D46" s="22">
        <v>416430</v>
      </c>
      <c r="E46" s="22">
        <v>405825</v>
      </c>
      <c r="F46" s="22">
        <v>351163</v>
      </c>
    </row>
    <row r="47" spans="1:6" ht="11.25">
      <c r="A47" s="3" t="s">
        <v>80</v>
      </c>
      <c r="B47" s="22">
        <v>568949</v>
      </c>
      <c r="C47" s="22">
        <v>452145</v>
      </c>
      <c r="D47" s="22">
        <v>424843</v>
      </c>
      <c r="E47" s="22">
        <v>418632</v>
      </c>
      <c r="F47" s="22">
        <v>398422</v>
      </c>
    </row>
    <row r="48" spans="1:6" ht="11.25">
      <c r="A48" s="3" t="s">
        <v>81</v>
      </c>
      <c r="B48" s="22">
        <v>13276</v>
      </c>
      <c r="C48" s="22">
        <v>60671</v>
      </c>
      <c r="D48" s="22">
        <v>57434</v>
      </c>
      <c r="E48" s="22">
        <v>69055</v>
      </c>
      <c r="F48" s="22">
        <v>68621</v>
      </c>
    </row>
    <row r="49" spans="1:6" ht="11.25">
      <c r="A49" s="3" t="s">
        <v>82</v>
      </c>
      <c r="B49" s="22">
        <v>22474</v>
      </c>
      <c r="C49" s="22">
        <v>29690</v>
      </c>
      <c r="D49" s="22">
        <v>4604</v>
      </c>
      <c r="E49" s="22">
        <v>9010</v>
      </c>
      <c r="F49" s="22">
        <v>15393</v>
      </c>
    </row>
    <row r="50" spans="1:6" ht="11.25">
      <c r="A50" s="3" t="s">
        <v>56</v>
      </c>
      <c r="B50" s="22"/>
      <c r="C50" s="22">
        <v>6512</v>
      </c>
      <c r="D50" s="22"/>
      <c r="E50" s="22"/>
      <c r="F50" s="22"/>
    </row>
    <row r="51" spans="1:6" ht="11.25">
      <c r="A51" s="3" t="s">
        <v>83</v>
      </c>
      <c r="B51" s="22">
        <v>22124</v>
      </c>
      <c r="C51" s="22">
        <v>22553</v>
      </c>
      <c r="D51" s="22">
        <v>23227</v>
      </c>
      <c r="E51" s="22">
        <v>25470</v>
      </c>
      <c r="F51" s="22">
        <v>24867</v>
      </c>
    </row>
    <row r="52" spans="1:6" ht="11.25">
      <c r="A52" s="3" t="s">
        <v>59</v>
      </c>
      <c r="B52" s="22">
        <v>150</v>
      </c>
      <c r="C52" s="22">
        <v>150</v>
      </c>
      <c r="D52" s="22">
        <v>150</v>
      </c>
      <c r="E52" s="22">
        <v>150</v>
      </c>
      <c r="F52" s="22">
        <v>4365</v>
      </c>
    </row>
    <row r="53" spans="1:6" ht="11.25">
      <c r="A53" s="3" t="s">
        <v>60</v>
      </c>
      <c r="B53" s="22">
        <v>-13276</v>
      </c>
      <c r="C53" s="22">
        <v>-60671</v>
      </c>
      <c r="D53" s="22">
        <v>-57434</v>
      </c>
      <c r="E53" s="22">
        <v>-67882</v>
      </c>
      <c r="F53" s="22">
        <v>-65830</v>
      </c>
    </row>
    <row r="54" spans="1:6" ht="11.25">
      <c r="A54" s="3" t="s">
        <v>84</v>
      </c>
      <c r="B54" s="22">
        <v>1041788</v>
      </c>
      <c r="C54" s="22">
        <v>913422</v>
      </c>
      <c r="D54" s="22">
        <v>891645</v>
      </c>
      <c r="E54" s="22">
        <v>898692</v>
      </c>
      <c r="F54" s="22">
        <v>851473</v>
      </c>
    </row>
    <row r="55" spans="1:6" ht="11.25">
      <c r="A55" s="2" t="s">
        <v>85</v>
      </c>
      <c r="B55" s="22">
        <v>5130787</v>
      </c>
      <c r="C55" s="22">
        <v>5264146</v>
      </c>
      <c r="D55" s="22">
        <v>5427305</v>
      </c>
      <c r="E55" s="22">
        <v>5626859</v>
      </c>
      <c r="F55" s="22">
        <v>5563721</v>
      </c>
    </row>
    <row r="56" spans="1:6" ht="12" thickBot="1">
      <c r="A56" s="5" t="s">
        <v>86</v>
      </c>
      <c r="B56" s="23">
        <v>10141782</v>
      </c>
      <c r="C56" s="23">
        <v>10243517</v>
      </c>
      <c r="D56" s="23">
        <v>10128606</v>
      </c>
      <c r="E56" s="23">
        <v>10930679</v>
      </c>
      <c r="F56" s="23">
        <v>11011485</v>
      </c>
    </row>
    <row r="57" spans="1:6" ht="12" thickTop="1">
      <c r="A57" s="2" t="s">
        <v>87</v>
      </c>
      <c r="B57" s="22">
        <v>750922</v>
      </c>
      <c r="C57" s="22">
        <v>878878</v>
      </c>
      <c r="D57" s="22">
        <v>912479</v>
      </c>
      <c r="E57" s="22">
        <v>1033934</v>
      </c>
      <c r="F57" s="22">
        <v>1658178</v>
      </c>
    </row>
    <row r="58" spans="1:6" ht="11.25">
      <c r="A58" s="2" t="s">
        <v>88</v>
      </c>
      <c r="B58" s="22">
        <v>1019260</v>
      </c>
      <c r="C58" s="22">
        <v>922341</v>
      </c>
      <c r="D58" s="22">
        <v>834033</v>
      </c>
      <c r="E58" s="22">
        <v>957845</v>
      </c>
      <c r="F58" s="22">
        <v>1120453</v>
      </c>
    </row>
    <row r="59" spans="1:6" ht="11.25">
      <c r="A59" s="2" t="s">
        <v>89</v>
      </c>
      <c r="B59" s="22">
        <v>2688000</v>
      </c>
      <c r="C59" s="22">
        <v>2688000</v>
      </c>
      <c r="D59" s="22">
        <v>2688000</v>
      </c>
      <c r="E59" s="22">
        <v>2488000</v>
      </c>
      <c r="F59" s="22">
        <v>2388000</v>
      </c>
    </row>
    <row r="60" spans="1:6" ht="11.25">
      <c r="A60" s="2" t="s">
        <v>90</v>
      </c>
      <c r="B60" s="22">
        <v>73992</v>
      </c>
      <c r="C60" s="22">
        <v>73992</v>
      </c>
      <c r="D60" s="22">
        <v>178934</v>
      </c>
      <c r="E60" s="22">
        <v>231471</v>
      </c>
      <c r="F60" s="22">
        <v>206556</v>
      </c>
    </row>
    <row r="61" spans="1:6" ht="11.25">
      <c r="A61" s="2" t="s">
        <v>91</v>
      </c>
      <c r="B61" s="22">
        <v>1119946</v>
      </c>
      <c r="C61" s="22">
        <v>1157075</v>
      </c>
      <c r="D61" s="22">
        <v>1123941</v>
      </c>
      <c r="E61" s="22">
        <v>1525353</v>
      </c>
      <c r="F61" s="22">
        <v>1284021</v>
      </c>
    </row>
    <row r="62" spans="1:6" ht="11.25">
      <c r="A62" s="2" t="s">
        <v>92</v>
      </c>
      <c r="B62" s="22">
        <v>171865</v>
      </c>
      <c r="C62" s="22">
        <v>172399</v>
      </c>
      <c r="D62" s="22">
        <v>178973</v>
      </c>
      <c r="E62" s="22">
        <v>297524</v>
      </c>
      <c r="F62" s="22">
        <v>184867</v>
      </c>
    </row>
    <row r="63" spans="1:6" ht="11.25">
      <c r="A63" s="2" t="s">
        <v>93</v>
      </c>
      <c r="B63" s="22">
        <v>3707</v>
      </c>
      <c r="C63" s="22">
        <v>122633</v>
      </c>
      <c r="D63" s="22">
        <v>32758</v>
      </c>
      <c r="E63" s="22">
        <v>24605</v>
      </c>
      <c r="F63" s="22">
        <v>23580</v>
      </c>
    </row>
    <row r="64" spans="1:6" ht="11.25">
      <c r="A64" s="2" t="s">
        <v>94</v>
      </c>
      <c r="B64" s="22">
        <v>10789</v>
      </c>
      <c r="C64" s="22">
        <v>10843</v>
      </c>
      <c r="D64" s="22">
        <v>28278</v>
      </c>
      <c r="E64" s="22">
        <v>20260</v>
      </c>
      <c r="F64" s="22">
        <v>5946</v>
      </c>
    </row>
    <row r="65" spans="1:6" ht="11.25">
      <c r="A65" s="2" t="s">
        <v>95</v>
      </c>
      <c r="B65" s="22">
        <v>3177</v>
      </c>
      <c r="C65" s="22">
        <v>2997</v>
      </c>
      <c r="D65" s="22"/>
      <c r="E65" s="22"/>
      <c r="F65" s="22"/>
    </row>
    <row r="66" spans="1:6" ht="11.25">
      <c r="A66" s="2" t="s">
        <v>96</v>
      </c>
      <c r="B66" s="22">
        <v>28562</v>
      </c>
      <c r="C66" s="22">
        <v>28989</v>
      </c>
      <c r="D66" s="22">
        <v>29425</v>
      </c>
      <c r="E66" s="22">
        <v>37909</v>
      </c>
      <c r="F66" s="22">
        <v>27890</v>
      </c>
    </row>
    <row r="67" spans="1:6" ht="11.25">
      <c r="A67" s="2" t="s">
        <v>97</v>
      </c>
      <c r="B67" s="22">
        <v>27400</v>
      </c>
      <c r="C67" s="22">
        <v>28200</v>
      </c>
      <c r="D67" s="22">
        <v>30600</v>
      </c>
      <c r="E67" s="22">
        <v>29200</v>
      </c>
      <c r="F67" s="22">
        <v>28944</v>
      </c>
    </row>
    <row r="68" spans="1:6" ht="11.25">
      <c r="A68" s="2" t="s">
        <v>98</v>
      </c>
      <c r="B68" s="22">
        <v>36603</v>
      </c>
      <c r="C68" s="22">
        <v>75897</v>
      </c>
      <c r="D68" s="22">
        <v>77700</v>
      </c>
      <c r="E68" s="22">
        <v>66168</v>
      </c>
      <c r="F68" s="22">
        <v>124709</v>
      </c>
    </row>
    <row r="69" spans="1:6" ht="11.25">
      <c r="A69" s="2" t="s">
        <v>59</v>
      </c>
      <c r="B69" s="22">
        <v>359</v>
      </c>
      <c r="C69" s="22">
        <v>53</v>
      </c>
      <c r="D69" s="22">
        <v>2073</v>
      </c>
      <c r="E69" s="22">
        <v>1191</v>
      </c>
      <c r="F69" s="22">
        <v>4617</v>
      </c>
    </row>
    <row r="70" spans="1:6" ht="11.25">
      <c r="A70" s="2" t="s">
        <v>99</v>
      </c>
      <c r="B70" s="22">
        <v>5934586</v>
      </c>
      <c r="C70" s="22">
        <v>6162302</v>
      </c>
      <c r="D70" s="22">
        <v>6117197</v>
      </c>
      <c r="E70" s="22">
        <v>6838464</v>
      </c>
      <c r="F70" s="22">
        <v>7145265</v>
      </c>
    </row>
    <row r="71" spans="1:6" ht="11.25">
      <c r="A71" s="2" t="s">
        <v>100</v>
      </c>
      <c r="B71" s="22">
        <v>61609</v>
      </c>
      <c r="C71" s="22">
        <v>135601</v>
      </c>
      <c r="D71" s="22">
        <v>209593</v>
      </c>
      <c r="E71" s="22">
        <v>388527</v>
      </c>
      <c r="F71" s="22">
        <v>319998</v>
      </c>
    </row>
    <row r="72" spans="1:6" ht="11.25">
      <c r="A72" s="2" t="s">
        <v>101</v>
      </c>
      <c r="B72" s="22">
        <v>49113</v>
      </c>
      <c r="C72" s="22"/>
      <c r="D72" s="22">
        <v>61346</v>
      </c>
      <c r="E72" s="22">
        <v>59662</v>
      </c>
      <c r="F72" s="22">
        <v>34110</v>
      </c>
    </row>
    <row r="73" spans="1:6" ht="11.25">
      <c r="A73" s="2" t="s">
        <v>102</v>
      </c>
      <c r="B73" s="22">
        <v>309018</v>
      </c>
      <c r="C73" s="22">
        <v>333222</v>
      </c>
      <c r="D73" s="22">
        <v>347217</v>
      </c>
      <c r="E73" s="22">
        <v>356954</v>
      </c>
      <c r="F73" s="22">
        <v>337187</v>
      </c>
    </row>
    <row r="74" spans="1:6" ht="11.25">
      <c r="A74" s="2" t="s">
        <v>103</v>
      </c>
      <c r="B74" s="22">
        <v>54470</v>
      </c>
      <c r="C74" s="22">
        <v>44170</v>
      </c>
      <c r="D74" s="22">
        <v>37730</v>
      </c>
      <c r="E74" s="22">
        <v>27980</v>
      </c>
      <c r="F74" s="22">
        <v>19340</v>
      </c>
    </row>
    <row r="75" spans="1:6" ht="11.25">
      <c r="A75" s="2" t="s">
        <v>59</v>
      </c>
      <c r="B75" s="22">
        <v>23360</v>
      </c>
      <c r="C75" s="22">
        <v>29708</v>
      </c>
      <c r="D75" s="22">
        <v>3500</v>
      </c>
      <c r="E75" s="22">
        <v>9100</v>
      </c>
      <c r="F75" s="22">
        <v>8400</v>
      </c>
    </row>
    <row r="76" spans="1:6" ht="11.25">
      <c r="A76" s="2" t="s">
        <v>104</v>
      </c>
      <c r="B76" s="22">
        <v>497571</v>
      </c>
      <c r="C76" s="22">
        <v>542701</v>
      </c>
      <c r="D76" s="22">
        <v>659387</v>
      </c>
      <c r="E76" s="22">
        <v>904723</v>
      </c>
      <c r="F76" s="22">
        <v>906536</v>
      </c>
    </row>
    <row r="77" spans="1:6" ht="12" thickBot="1">
      <c r="A77" s="5" t="s">
        <v>105</v>
      </c>
      <c r="B77" s="23">
        <v>6432157</v>
      </c>
      <c r="C77" s="23">
        <v>6705004</v>
      </c>
      <c r="D77" s="23">
        <v>6776585</v>
      </c>
      <c r="E77" s="23">
        <v>7743188</v>
      </c>
      <c r="F77" s="23">
        <v>8051801</v>
      </c>
    </row>
    <row r="78" spans="1:6" ht="12" thickTop="1">
      <c r="A78" s="2" t="s">
        <v>106</v>
      </c>
      <c r="B78" s="22">
        <v>1807750</v>
      </c>
      <c r="C78" s="22">
        <v>1807750</v>
      </c>
      <c r="D78" s="22">
        <v>1807750</v>
      </c>
      <c r="E78" s="22">
        <v>1807750</v>
      </c>
      <c r="F78" s="22">
        <v>1807750</v>
      </c>
    </row>
    <row r="79" spans="1:6" ht="11.25">
      <c r="A79" s="3" t="s">
        <v>107</v>
      </c>
      <c r="B79" s="22">
        <v>786011</v>
      </c>
      <c r="C79" s="22">
        <v>786011</v>
      </c>
      <c r="D79" s="22">
        <v>786011</v>
      </c>
      <c r="E79" s="22">
        <v>786011</v>
      </c>
      <c r="F79" s="22">
        <v>786011</v>
      </c>
    </row>
    <row r="80" spans="1:6" ht="11.25">
      <c r="A80" s="3" t="s">
        <v>108</v>
      </c>
      <c r="B80" s="22">
        <v>786011</v>
      </c>
      <c r="C80" s="22">
        <v>786011</v>
      </c>
      <c r="D80" s="22">
        <v>786011</v>
      </c>
      <c r="E80" s="22">
        <v>786011</v>
      </c>
      <c r="F80" s="22">
        <v>786011</v>
      </c>
    </row>
    <row r="81" spans="1:6" ht="11.25">
      <c r="A81" s="3" t="s">
        <v>109</v>
      </c>
      <c r="B81" s="22">
        <v>16926</v>
      </c>
      <c r="C81" s="22">
        <v>16926</v>
      </c>
      <c r="D81" s="22">
        <v>16926</v>
      </c>
      <c r="E81" s="22">
        <v>16926</v>
      </c>
      <c r="F81" s="22">
        <v>16926</v>
      </c>
    </row>
    <row r="82" spans="1:6" ht="11.25">
      <c r="A82" s="4" t="s">
        <v>110</v>
      </c>
      <c r="B82" s="22">
        <v>911689</v>
      </c>
      <c r="C82" s="22">
        <v>828244</v>
      </c>
      <c r="D82" s="22">
        <v>653331</v>
      </c>
      <c r="E82" s="22">
        <v>491222</v>
      </c>
      <c r="F82" s="22">
        <v>300812</v>
      </c>
    </row>
    <row r="83" spans="1:6" ht="11.25">
      <c r="A83" s="3" t="s">
        <v>111</v>
      </c>
      <c r="B83" s="22">
        <v>928615</v>
      </c>
      <c r="C83" s="22">
        <v>845170</v>
      </c>
      <c r="D83" s="22">
        <v>670257</v>
      </c>
      <c r="E83" s="22">
        <v>508149</v>
      </c>
      <c r="F83" s="22">
        <v>317738</v>
      </c>
    </row>
    <row r="84" spans="1:6" ht="11.25">
      <c r="A84" s="2" t="s">
        <v>112</v>
      </c>
      <c r="B84" s="22">
        <v>-2545</v>
      </c>
      <c r="C84" s="22">
        <v>-2493</v>
      </c>
      <c r="D84" s="22">
        <v>-2386</v>
      </c>
      <c r="E84" s="22">
        <v>-2325</v>
      </c>
      <c r="F84" s="22">
        <v>-2073</v>
      </c>
    </row>
    <row r="85" spans="1:6" ht="11.25">
      <c r="A85" s="2" t="s">
        <v>113</v>
      </c>
      <c r="B85" s="22">
        <v>3519831</v>
      </c>
      <c r="C85" s="22">
        <v>3436438</v>
      </c>
      <c r="D85" s="22">
        <v>3261632</v>
      </c>
      <c r="E85" s="22">
        <v>3099584</v>
      </c>
      <c r="F85" s="22">
        <v>2909426</v>
      </c>
    </row>
    <row r="86" spans="1:6" ht="11.25">
      <c r="A86" s="2" t="s">
        <v>114</v>
      </c>
      <c r="B86" s="22">
        <v>189793</v>
      </c>
      <c r="C86" s="22">
        <v>102075</v>
      </c>
      <c r="D86" s="22">
        <v>90389</v>
      </c>
      <c r="E86" s="22">
        <v>87906</v>
      </c>
      <c r="F86" s="22">
        <v>50258</v>
      </c>
    </row>
    <row r="87" spans="1:6" ht="11.25">
      <c r="A87" s="2" t="s">
        <v>115</v>
      </c>
      <c r="B87" s="22">
        <v>189793</v>
      </c>
      <c r="C87" s="22">
        <v>102075</v>
      </c>
      <c r="D87" s="22">
        <v>90389</v>
      </c>
      <c r="E87" s="22">
        <v>87906</v>
      </c>
      <c r="F87" s="22">
        <v>50258</v>
      </c>
    </row>
    <row r="88" spans="1:6" ht="11.25">
      <c r="A88" s="6" t="s">
        <v>116</v>
      </c>
      <c r="B88" s="22">
        <v>3709625</v>
      </c>
      <c r="C88" s="22">
        <v>3538513</v>
      </c>
      <c r="D88" s="22">
        <v>3352021</v>
      </c>
      <c r="E88" s="22">
        <v>3187491</v>
      </c>
      <c r="F88" s="22">
        <v>2959684</v>
      </c>
    </row>
    <row r="89" spans="1:6" ht="12" thickBot="1">
      <c r="A89" s="7" t="s">
        <v>117</v>
      </c>
      <c r="B89" s="22">
        <v>10141782</v>
      </c>
      <c r="C89" s="22">
        <v>10243517</v>
      </c>
      <c r="D89" s="22">
        <v>10128606</v>
      </c>
      <c r="E89" s="22">
        <v>10930679</v>
      </c>
      <c r="F89" s="22">
        <v>11011485</v>
      </c>
    </row>
    <row r="90" spans="1:6" ht="12" thickTop="1">
      <c r="A90" s="8"/>
      <c r="B90" s="24"/>
      <c r="C90" s="24"/>
      <c r="D90" s="24"/>
      <c r="E90" s="24"/>
      <c r="F90" s="24"/>
    </row>
    <row r="92" ht="11.25">
      <c r="A92" s="20" t="s">
        <v>122</v>
      </c>
    </row>
    <row r="93" ht="11.25">
      <c r="A93" s="20" t="s">
        <v>123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2014-01-14T16:48:56Z</dcterms:created>
  <dcterms:modified xsi:type="dcterms:W3CDTF">2014-01-14T16:49:03Z</dcterms:modified>
  <cp:category/>
  <cp:version/>
  <cp:contentType/>
  <cp:contentStatus/>
</cp:coreProperties>
</file>