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<sst xmlns="http://schemas.openxmlformats.org/spreadsheetml/2006/main" count="669" uniqueCount="240">
  <si>
    <t>為替換算調整勘定</t>
  </si>
  <si>
    <t>少数株主持分</t>
  </si>
  <si>
    <t>連結・貸借対照表</t>
  </si>
  <si>
    <t>累積四半期</t>
  </si>
  <si>
    <t>2013/04/01</t>
  </si>
  <si>
    <t>のれん償却額</t>
  </si>
  <si>
    <t>貸倒引当金の増減額（△は減少）</t>
  </si>
  <si>
    <t>退職給付引当金の増減額（△は減少）</t>
  </si>
  <si>
    <t>賞与引当金の増減額（△は減少）</t>
  </si>
  <si>
    <t>投資有価証券売却損益（△は益）</t>
  </si>
  <si>
    <t>投資有価証券評価損益（△は益）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</si>
  <si>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</si>
  <si>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</si>
  <si>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</si>
  <si>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</si>
  <si>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</si>
  <si>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</si>
  <si>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</si>
  <si>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</si>
  <si>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</si>
  <si>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</si>
  <si>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</si>
  <si>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</si>
  <si>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</si>
  <si>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</si>
  <si>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</si>
  <si>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</si>
  <si>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</si>
  <si>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</si>
  <si>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</si>
  <si>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</si>
  <si>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</si>
  <si>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少数株主への配当金の支払額</t>
  </si>
  <si>
    <t>少数株主への払戻による支出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</si>
  <si>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</si>
  <si>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</si>
  <si>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</si>
  <si>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</si>
  <si>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</si>
  <si>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</si>
  <si>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持分法による投資利益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</si>
  <si>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</si>
  <si>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</si>
  <si>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</si>
  <si>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</si>
  <si>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</si>
  <si>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</si>
  <si>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</si>
  <si>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</si>
  <si>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</si>
  <si>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</si>
  <si>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</si>
  <si>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</si>
  <si>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</si>
  <si>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</si>
  <si>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</si>
  <si>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</si>
  <si>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</si>
  <si>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</si>
  <si>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</si>
  <si>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</si>
  <si>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</si>
  <si>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</si>
  <si>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</si>
  <si>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</si>
  <si>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</si>
  <si>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</si>
  <si>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</si>
  <si>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</si>
  <si>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</si>
  <si>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</si>
  <si>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</si>
  <si>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</si>
  <si>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</si>
  <si>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</si>
  <si>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</si>
  <si>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</si>
  <si>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</si>
  <si>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</si>
  <si>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</si>
  <si>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</si>
  <si>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</si>
  <si>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</si>
  <si>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</si>
  <si>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</si>
  <si>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</si>
  <si>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ソフトウエア仮勘定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</si>
  <si>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</si>
  <si>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</si>
  <si>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</si>
  <si>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</si>
  <si>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</si>
  <si>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</si>
  <si>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破産更生債権等</t>
  </si>
  <si>
    <t>長期前払費用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</si>
  <si>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</si>
  <si>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</si>
  <si>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</si>
  <si>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</si>
  <si>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</si>
  <si>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</si>
  <si>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</si>
  <si>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</si>
  <si>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</si>
  <si>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</si>
  <si>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</si>
  <si>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</si>
  <si>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</si>
  <si>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</si>
  <si>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</si>
  <si>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</si>
  <si>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従業員預り金</t>
  </si>
  <si>
    <t>設備関係未払金</t>
  </si>
  <si>
    <t>流動負債</t>
  </si>
  <si>
    <t>長期借入金</t>
  </si>
  <si>
    <t>繰延税金負債</t>
  </si>
  <si>
    <t>退職給付引当金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</si>
  <si>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</si>
  <si>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</si>
  <si>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</si>
  <si>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</si>
  <si>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</si>
  <si>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</si>
  <si>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</si>
  <si>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</si>
  <si>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圧縮記帳特別勘定積立金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</si>
  <si>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</si>
  <si>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</si>
  <si>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</si>
  <si>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</si>
  <si>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</si>
  <si>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</si>
  <si>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</si>
  <si>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</si>
  <si>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</si>
  <si>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</si>
  <si>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</si>
  <si>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サカタインクス株式会社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</si>
  <si>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</si>
  <si>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</si>
  <si>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</si>
  <si>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</si>
  <si>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</si>
  <si>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</si>
  <si>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</si>
  <si>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</si>
  <si>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</si>
  <si>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</si>
  <si>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</si>
  <si>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</si>
  <si>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製品期首たな卸高</t>
  </si>
  <si>
    <t>当期製品製造原価</t>
  </si>
  <si>
    <t>当期製品仕入高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</si>
  <si>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</si>
  <si>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</si>
  <si>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</si>
  <si>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</si>
  <si>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</si>
  <si>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</si>
  <si>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</si>
  <si>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</si>
  <si>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売上原価</t>
  </si>
  <si>
    <t>売上総利益</t>
  </si>
  <si>
    <t>旅費及び通信費</t>
  </si>
  <si>
    <t>運賃及び荷造費</t>
  </si>
  <si>
    <t>貸倒引当金繰入額</t>
  </si>
  <si>
    <t>役員報酬</t>
  </si>
  <si>
    <t>給料及び手当</t>
  </si>
  <si>
    <t>賞与</t>
  </si>
  <si>
    <t>（うち賞与引当金繰入額）</t>
  </si>
  <si>
    <t>（うち退職給付費用）</t>
  </si>
  <si>
    <t>福利厚生費</t>
  </si>
  <si>
    <t>賃借料</t>
  </si>
  <si>
    <t>減価償却費</t>
  </si>
  <si>
    <t>雑費</t>
  </si>
  <si>
    <t>研究開発費</t>
  </si>
  <si>
    <t>販売費・一般管理費</t>
  </si>
  <si>
    <t>営業利益</t>
  </si>
  <si>
    <t>受取利息</t>
  </si>
  <si>
    <t>受取配当金</t>
  </si>
  <si>
    <t>不動産賃貸料</t>
  </si>
  <si>
    <t>受取事務手数料</t>
  </si>
  <si>
    <t>受取ロイヤリティー</t>
  </si>
  <si>
    <t>営業外収益</t>
  </si>
  <si>
    <t>支払利息</t>
  </si>
  <si>
    <t>営業外費用</t>
  </si>
  <si>
    <t>経常利益</t>
  </si>
  <si>
    <t>有形固定資産売却益</t>
  </si>
  <si>
    <t>投資有価証券売却益</t>
  </si>
  <si>
    <t>特別利益</t>
  </si>
  <si>
    <t>有形固定資産除却損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</si>
  <si>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</si>
  <si>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</si>
  <si>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</si>
  <si>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</si>
  <si>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</si>
  <si>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</si>
  <si>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</si>
  <si>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</si>
  <si>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</si>
  <si>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</si>
  <si>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</si>
  <si>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2013/11/11</t>
  </si>
  <si>
    <t>2013/09/30</t>
  </si>
  <si>
    <t>2013/08/09</t>
  </si>
  <si>
    <t>2013/06/30</t>
  </si>
  <si>
    <t>2013/02/12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</si>
  <si>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</si>
  <si>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</si>
  <si>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</si>
  <si>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</si>
  <si>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</si>
  <si>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</si>
  <si>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</si>
  <si>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</si>
  <si>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</si>
  <si>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</si>
  <si>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</si>
  <si>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</si>
  <si>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</si>
  <si>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</si>
  <si>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</si>
  <si>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</si>
  <si>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</si>
  <si>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</si>
  <si>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</si>
  <si>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</si>
  <si>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</si>
  <si>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</si>
  <si>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</si>
  <si>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</si>
  <si>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</si>
  <si>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</si>
  <si>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</si>
  <si>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</si>
  <si>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</si>
  <si>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</si>
  <si>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のれん</t>
  </si>
  <si>
    <t>支払手形及び買掛金</t>
  </si>
  <si>
    <t>繰延ヘッジ損益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</si>
</sst>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135</v>
      </c>
      <c r="B2" s="14">
        <v>4633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44</v>
      </c>
      <c r="B4" s="15" t="str">
        <f>HYPERLINK("http://www.kabupro.jp/mark/20140210/S100140L.htm","四半期報告書")</f>
        <v>四半期報告書</v>
      </c>
      <c r="C4" s="15" t="str">
        <f>HYPERLINK("http://www.kabupro.jp/mark/20131111/S1000EFQ.htm","四半期報告書")</f>
        <v>四半期報告書</v>
      </c>
      <c r="D4" s="15" t="str">
        <f>HYPERLINK("http://www.kabupro.jp/mark/20130809/S000E7AG.htm","四半期報告書")</f>
        <v>四半期報告書</v>
      </c>
      <c r="E4" s="15" t="str">
        <f>HYPERLINK("http://www.kabupro.jp/mark/20130627/S000DSVJ.htm","有価証券報告書")</f>
        <v>有価証券報告書</v>
      </c>
      <c r="F4" s="15" t="str">
        <f>HYPERLINK("http://www.kabupro.jp/mark/20140210/S100140L.htm","四半期報告書")</f>
        <v>四半期報告書</v>
      </c>
      <c r="G4" s="15" t="str">
        <f>HYPERLINK("http://www.kabupro.jp/mark/20131111/S1000EFQ.htm","四半期報告書")</f>
        <v>四半期報告書</v>
      </c>
      <c r="H4" s="15" t="str">
        <f>HYPERLINK("http://www.kabupro.jp/mark/20130809/S000E7AG.htm","四半期報告書")</f>
        <v>四半期報告書</v>
      </c>
      <c r="I4" s="15" t="str">
        <f>HYPERLINK("http://www.kabupro.jp/mark/20130627/S000DSVJ.htm","有価証券報告書")</f>
        <v>有価証券報告書</v>
      </c>
      <c r="J4" s="15" t="str">
        <f>HYPERLINK("http://www.kabupro.jp/mark/20130212/S000CSAX.htm","四半期報告書")</f>
        <v>四半期報告書</v>
      </c>
      <c r="K4" s="15" t="str">
        <f>HYPERLINK("http://www.kabupro.jp/mark/20121109/S000C72J.htm","四半期報告書")</f>
        <v>四半期報告書</v>
      </c>
      <c r="L4" s="15" t="str">
        <f>HYPERLINK("http://www.kabupro.jp/mark/20120810/S000BNTF.htm","四半期報告書")</f>
        <v>四半期報告書</v>
      </c>
      <c r="M4" s="15" t="str">
        <f>HYPERLINK("http://www.kabupro.jp/mark/20120628/S000B9L5.htm","有価証券報告書")</f>
        <v>有価証券報告書</v>
      </c>
      <c r="N4" s="15" t="str">
        <f>HYPERLINK("http://www.kabupro.jp/mark/20120210/S000A9BI.htm","四半期報告書")</f>
        <v>四半期報告書</v>
      </c>
      <c r="O4" s="15" t="str">
        <f>HYPERLINK("http://www.kabupro.jp/mark/20111111/S0009NBS.htm","四半期報告書")</f>
        <v>四半期報告書</v>
      </c>
      <c r="P4" s="15" t="str">
        <f>HYPERLINK("http://www.kabupro.jp/mark/20110811/S000921X.htm","四半期報告書")</f>
        <v>四半期報告書</v>
      </c>
      <c r="Q4" s="15" t="str">
        <f>HYPERLINK("http://www.kabupro.jp/mark/20110629/S0008M4C.htm","有価証券報告書")</f>
        <v>有価証券報告書</v>
      </c>
      <c r="R4" s="15" t="str">
        <f>HYPERLINK("http://www.kabupro.jp/mark/20110214/S0007KZT.htm","四半期報告書")</f>
        <v>四半期報告書</v>
      </c>
      <c r="S4" s="15" t="str">
        <f>HYPERLINK("http://www.kabupro.jp/mark/20101112/S000742J.htm","四半期報告書")</f>
        <v>四半期報告書</v>
      </c>
      <c r="T4" s="15" t="str">
        <f>HYPERLINK("http://www.kabupro.jp/mark/20100810/S0006JAB.htm","四半期報告書")</f>
        <v>四半期報告書</v>
      </c>
      <c r="U4" s="15" t="str">
        <f>HYPERLINK("http://www.kabupro.jp/mark/20090626/S00038HE.htm","有価証券報告書")</f>
        <v>有価証券報告書</v>
      </c>
      <c r="V4" s="15" t="str">
        <f>HYPERLINK("http://www.kabupro.jp/mark/20100212/S00052Q3.htm","四半期報告書")</f>
        <v>四半期報告書</v>
      </c>
      <c r="W4" s="15" t="str">
        <f>HYPERLINK("http://www.kabupro.jp/mark/20091113/S0004J68.htm","四半期報告書")</f>
        <v>四半期報告書</v>
      </c>
      <c r="X4" s="15" t="str">
        <f>HYPERLINK("http://www.kabupro.jp/mark/20090811/S0003VEW.htm","四半期報告書")</f>
        <v>四半期報告書</v>
      </c>
      <c r="Y4" s="15" t="str">
        <f>HYPERLINK("http://www.kabupro.jp/mark/20090626/S00038HE.htm","有価証券報告書")</f>
        <v>有価証券報告書</v>
      </c>
    </row>
    <row r="5" spans="1:25" ht="14.25" thickBot="1">
      <c r="A5" s="11" t="s">
        <v>45</v>
      </c>
      <c r="B5" s="1" t="s">
        <v>199</v>
      </c>
      <c r="C5" s="1" t="s">
        <v>202</v>
      </c>
      <c r="D5" s="1" t="s">
        <v>204</v>
      </c>
      <c r="E5" s="1" t="s">
        <v>51</v>
      </c>
      <c r="F5" s="1" t="s">
        <v>199</v>
      </c>
      <c r="G5" s="1" t="s">
        <v>202</v>
      </c>
      <c r="H5" s="1" t="s">
        <v>204</v>
      </c>
      <c r="I5" s="1" t="s">
        <v>51</v>
      </c>
      <c r="J5" s="1" t="s">
        <v>206</v>
      </c>
      <c r="K5" s="1" t="s">
        <v>208</v>
      </c>
      <c r="L5" s="1" t="s">
        <v>210</v>
      </c>
      <c r="M5" s="1" t="s">
        <v>55</v>
      </c>
      <c r="N5" s="1" t="s">
        <v>212</v>
      </c>
      <c r="O5" s="1" t="s">
        <v>214</v>
      </c>
      <c r="P5" s="1" t="s">
        <v>216</v>
      </c>
      <c r="Q5" s="1" t="s">
        <v>57</v>
      </c>
      <c r="R5" s="1" t="s">
        <v>218</v>
      </c>
      <c r="S5" s="1" t="s">
        <v>220</v>
      </c>
      <c r="T5" s="1" t="s">
        <v>222</v>
      </c>
      <c r="U5" s="1" t="s">
        <v>59</v>
      </c>
      <c r="V5" s="1" t="s">
        <v>224</v>
      </c>
      <c r="W5" s="1" t="s">
        <v>226</v>
      </c>
      <c r="X5" s="1" t="s">
        <v>228</v>
      </c>
      <c r="Y5" s="1" t="s">
        <v>59</v>
      </c>
    </row>
    <row r="6" spans="1:25" ht="15" thickBot="1" thickTop="1">
      <c r="A6" s="10" t="s">
        <v>46</v>
      </c>
      <c r="B6" s="1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47</v>
      </c>
      <c r="B7" s="14" t="s">
        <v>3</v>
      </c>
      <c r="C7" s="14" t="s">
        <v>3</v>
      </c>
      <c r="D7" s="14" t="s">
        <v>3</v>
      </c>
      <c r="E7" s="16" t="s">
        <v>52</v>
      </c>
      <c r="F7" s="14" t="s">
        <v>3</v>
      </c>
      <c r="G7" s="14" t="s">
        <v>3</v>
      </c>
      <c r="H7" s="14" t="s">
        <v>3</v>
      </c>
      <c r="I7" s="16" t="s">
        <v>52</v>
      </c>
      <c r="J7" s="14" t="s">
        <v>3</v>
      </c>
      <c r="K7" s="14" t="s">
        <v>3</v>
      </c>
      <c r="L7" s="14" t="s">
        <v>3</v>
      </c>
      <c r="M7" s="16" t="s">
        <v>52</v>
      </c>
      <c r="N7" s="14" t="s">
        <v>3</v>
      </c>
      <c r="O7" s="14" t="s">
        <v>3</v>
      </c>
      <c r="P7" s="14" t="s">
        <v>3</v>
      </c>
      <c r="Q7" s="16" t="s">
        <v>52</v>
      </c>
      <c r="R7" s="14" t="s">
        <v>3</v>
      </c>
      <c r="S7" s="14" t="s">
        <v>3</v>
      </c>
      <c r="T7" s="14" t="s">
        <v>3</v>
      </c>
      <c r="U7" s="16" t="s">
        <v>52</v>
      </c>
      <c r="V7" s="14" t="s">
        <v>3</v>
      </c>
      <c r="W7" s="14" t="s">
        <v>3</v>
      </c>
      <c r="X7" s="14" t="s">
        <v>3</v>
      </c>
      <c r="Y7" s="16" t="s">
        <v>52</v>
      </c>
    </row>
    <row r="8" spans="1:25" ht="13.5">
      <c r="A8" s="13" t="s">
        <v>48</v>
      </c>
      <c r="B8" s="1" t="s">
        <v>4</v>
      </c>
      <c r="C8" s="1" t="s">
        <v>4</v>
      </c>
      <c r="D8" s="1" t="s">
        <v>4</v>
      </c>
      <c r="E8" s="17" t="s">
        <v>141</v>
      </c>
      <c r="F8" s="1" t="s">
        <v>141</v>
      </c>
      <c r="G8" s="1" t="s">
        <v>141</v>
      </c>
      <c r="H8" s="1" t="s">
        <v>141</v>
      </c>
      <c r="I8" s="17" t="s">
        <v>142</v>
      </c>
      <c r="J8" s="1" t="s">
        <v>142</v>
      </c>
      <c r="K8" s="1" t="s">
        <v>142</v>
      </c>
      <c r="L8" s="1" t="s">
        <v>142</v>
      </c>
      <c r="M8" s="17" t="s">
        <v>143</v>
      </c>
      <c r="N8" s="1" t="s">
        <v>143</v>
      </c>
      <c r="O8" s="1" t="s">
        <v>143</v>
      </c>
      <c r="P8" s="1" t="s">
        <v>143</v>
      </c>
      <c r="Q8" s="17" t="s">
        <v>144</v>
      </c>
      <c r="R8" s="1" t="s">
        <v>144</v>
      </c>
      <c r="S8" s="1" t="s">
        <v>144</v>
      </c>
      <c r="T8" s="1" t="s">
        <v>144</v>
      </c>
      <c r="U8" s="17" t="s">
        <v>145</v>
      </c>
      <c r="V8" s="1" t="s">
        <v>145</v>
      </c>
      <c r="W8" s="1" t="s">
        <v>145</v>
      </c>
      <c r="X8" s="1" t="s">
        <v>145</v>
      </c>
      <c r="Y8" s="17" t="s">
        <v>146</v>
      </c>
    </row>
    <row r="9" spans="1:25" ht="13.5">
      <c r="A9" s="13" t="s">
        <v>49</v>
      </c>
      <c r="B9" s="1" t="s">
        <v>201</v>
      </c>
      <c r="C9" s="1" t="s">
        <v>203</v>
      </c>
      <c r="D9" s="1" t="s">
        <v>205</v>
      </c>
      <c r="E9" s="17" t="s">
        <v>53</v>
      </c>
      <c r="F9" s="1" t="s">
        <v>207</v>
      </c>
      <c r="G9" s="1" t="s">
        <v>209</v>
      </c>
      <c r="H9" s="1" t="s">
        <v>211</v>
      </c>
      <c r="I9" s="17" t="s">
        <v>54</v>
      </c>
      <c r="J9" s="1" t="s">
        <v>213</v>
      </c>
      <c r="K9" s="1" t="s">
        <v>215</v>
      </c>
      <c r="L9" s="1" t="s">
        <v>217</v>
      </c>
      <c r="M9" s="17" t="s">
        <v>56</v>
      </c>
      <c r="N9" s="1" t="s">
        <v>219</v>
      </c>
      <c r="O9" s="1" t="s">
        <v>221</v>
      </c>
      <c r="P9" s="1" t="s">
        <v>223</v>
      </c>
      <c r="Q9" s="17" t="s">
        <v>58</v>
      </c>
      <c r="R9" s="1" t="s">
        <v>225</v>
      </c>
      <c r="S9" s="1" t="s">
        <v>227</v>
      </c>
      <c r="T9" s="1" t="s">
        <v>229</v>
      </c>
      <c r="U9" s="17" t="s">
        <v>60</v>
      </c>
      <c r="V9" s="1" t="s">
        <v>231</v>
      </c>
      <c r="W9" s="1" t="s">
        <v>233</v>
      </c>
      <c r="X9" s="1" t="s">
        <v>235</v>
      </c>
      <c r="Y9" s="17" t="s">
        <v>61</v>
      </c>
    </row>
    <row r="10" spans="1:25" ht="14.25" thickBot="1">
      <c r="A10" s="13" t="s">
        <v>50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  <c r="V10" s="1" t="s">
        <v>63</v>
      </c>
      <c r="W10" s="1" t="s">
        <v>63</v>
      </c>
      <c r="X10" s="1" t="s">
        <v>63</v>
      </c>
      <c r="Y10" s="17" t="s">
        <v>63</v>
      </c>
    </row>
    <row r="11" spans="1:25" ht="14.25" thickTop="1">
      <c r="A11" s="30" t="s">
        <v>149</v>
      </c>
      <c r="B11" s="27">
        <v>103062</v>
      </c>
      <c r="C11" s="27">
        <v>67297</v>
      </c>
      <c r="D11" s="27">
        <v>32475</v>
      </c>
      <c r="E11" s="21">
        <v>123098</v>
      </c>
      <c r="F11" s="27">
        <v>92217</v>
      </c>
      <c r="G11" s="27">
        <v>60962</v>
      </c>
      <c r="H11" s="27">
        <v>30187</v>
      </c>
      <c r="I11" s="21">
        <v>119571</v>
      </c>
      <c r="J11" s="27">
        <v>90340</v>
      </c>
      <c r="K11" s="27">
        <v>59264</v>
      </c>
      <c r="L11" s="27">
        <v>29352</v>
      </c>
      <c r="M11" s="21">
        <v>117663</v>
      </c>
      <c r="N11" s="27">
        <v>88571</v>
      </c>
      <c r="O11" s="27">
        <v>58829</v>
      </c>
      <c r="P11" s="27">
        <v>28919</v>
      </c>
      <c r="Q11" s="21">
        <v>113669</v>
      </c>
      <c r="R11" s="27">
        <v>85649</v>
      </c>
      <c r="S11" s="27">
        <v>56430</v>
      </c>
      <c r="T11" s="27">
        <v>26977</v>
      </c>
      <c r="U11" s="21">
        <v>121006</v>
      </c>
      <c r="V11" s="27">
        <v>94821</v>
      </c>
      <c r="W11" s="27">
        <v>63116</v>
      </c>
      <c r="X11" s="27">
        <v>30380</v>
      </c>
      <c r="Y11" s="21">
        <v>129219</v>
      </c>
    </row>
    <row r="12" spans="1:25" ht="13.5">
      <c r="A12" s="7" t="s">
        <v>161</v>
      </c>
      <c r="B12" s="28">
        <v>78580</v>
      </c>
      <c r="C12" s="28">
        <v>51569</v>
      </c>
      <c r="D12" s="28">
        <v>24918</v>
      </c>
      <c r="E12" s="22">
        <v>95521</v>
      </c>
      <c r="F12" s="28">
        <v>71524</v>
      </c>
      <c r="G12" s="28">
        <v>47531</v>
      </c>
      <c r="H12" s="28">
        <v>23582</v>
      </c>
      <c r="I12" s="22">
        <v>94141</v>
      </c>
      <c r="J12" s="28">
        <v>70973</v>
      </c>
      <c r="K12" s="28">
        <v>46600</v>
      </c>
      <c r="L12" s="28">
        <v>22922</v>
      </c>
      <c r="M12" s="22">
        <v>90577</v>
      </c>
      <c r="N12" s="28">
        <v>67943</v>
      </c>
      <c r="O12" s="28">
        <v>45114</v>
      </c>
      <c r="P12" s="28">
        <v>22128</v>
      </c>
      <c r="Q12" s="22">
        <v>87587</v>
      </c>
      <c r="R12" s="28">
        <v>66051</v>
      </c>
      <c r="S12" s="28">
        <v>43831</v>
      </c>
      <c r="T12" s="28">
        <v>21056</v>
      </c>
      <c r="U12" s="22">
        <v>96248</v>
      </c>
      <c r="V12" s="28">
        <v>75360</v>
      </c>
      <c r="W12" s="28">
        <v>49935</v>
      </c>
      <c r="X12" s="28">
        <v>23787</v>
      </c>
      <c r="Y12" s="22">
        <v>100671</v>
      </c>
    </row>
    <row r="13" spans="1:25" ht="13.5">
      <c r="A13" s="7" t="s">
        <v>162</v>
      </c>
      <c r="B13" s="28">
        <v>24482</v>
      </c>
      <c r="C13" s="28">
        <v>15727</v>
      </c>
      <c r="D13" s="28">
        <v>7556</v>
      </c>
      <c r="E13" s="22">
        <v>27576</v>
      </c>
      <c r="F13" s="28">
        <v>20693</v>
      </c>
      <c r="G13" s="28">
        <v>13430</v>
      </c>
      <c r="H13" s="28">
        <v>6604</v>
      </c>
      <c r="I13" s="22">
        <v>25429</v>
      </c>
      <c r="J13" s="28">
        <v>19367</v>
      </c>
      <c r="K13" s="28">
        <v>12664</v>
      </c>
      <c r="L13" s="28">
        <v>6429</v>
      </c>
      <c r="M13" s="22">
        <v>27085</v>
      </c>
      <c r="N13" s="28">
        <v>20627</v>
      </c>
      <c r="O13" s="28">
        <v>13714</v>
      </c>
      <c r="P13" s="28">
        <v>6790</v>
      </c>
      <c r="Q13" s="22">
        <v>26082</v>
      </c>
      <c r="R13" s="28">
        <v>19597</v>
      </c>
      <c r="S13" s="28">
        <v>12599</v>
      </c>
      <c r="T13" s="28">
        <v>5920</v>
      </c>
      <c r="U13" s="22">
        <v>24758</v>
      </c>
      <c r="V13" s="28">
        <v>19460</v>
      </c>
      <c r="W13" s="28">
        <v>13181</v>
      </c>
      <c r="X13" s="28">
        <v>6593</v>
      </c>
      <c r="Y13" s="22">
        <v>28547</v>
      </c>
    </row>
    <row r="14" spans="1:25" ht="13.5">
      <c r="A14" s="7" t="s">
        <v>176</v>
      </c>
      <c r="B14" s="28">
        <v>17973</v>
      </c>
      <c r="C14" s="28">
        <v>11857</v>
      </c>
      <c r="D14" s="28">
        <v>5656</v>
      </c>
      <c r="E14" s="22">
        <v>21786</v>
      </c>
      <c r="F14" s="28">
        <v>16197</v>
      </c>
      <c r="G14" s="28">
        <v>10843</v>
      </c>
      <c r="H14" s="28">
        <v>5327</v>
      </c>
      <c r="I14" s="22">
        <v>21168</v>
      </c>
      <c r="J14" s="28">
        <v>16043</v>
      </c>
      <c r="K14" s="28">
        <v>10791</v>
      </c>
      <c r="L14" s="28">
        <v>5312</v>
      </c>
      <c r="M14" s="22">
        <v>22036</v>
      </c>
      <c r="N14" s="28">
        <v>16566</v>
      </c>
      <c r="O14" s="28">
        <v>11143</v>
      </c>
      <c r="P14" s="28">
        <v>5471</v>
      </c>
      <c r="Q14" s="22">
        <v>22539</v>
      </c>
      <c r="R14" s="28">
        <v>16877</v>
      </c>
      <c r="S14" s="28">
        <v>11289</v>
      </c>
      <c r="T14" s="28">
        <v>5720</v>
      </c>
      <c r="U14" s="22">
        <v>23998</v>
      </c>
      <c r="V14" s="28">
        <v>18401</v>
      </c>
      <c r="W14" s="28">
        <v>12401</v>
      </c>
      <c r="X14" s="28">
        <v>6072</v>
      </c>
      <c r="Y14" s="22">
        <v>24632</v>
      </c>
    </row>
    <row r="15" spans="1:25" ht="14.25" thickBot="1">
      <c r="A15" s="25" t="s">
        <v>177</v>
      </c>
      <c r="B15" s="29">
        <v>6508</v>
      </c>
      <c r="C15" s="29">
        <v>3869</v>
      </c>
      <c r="D15" s="29">
        <v>1900</v>
      </c>
      <c r="E15" s="23">
        <v>5789</v>
      </c>
      <c r="F15" s="29">
        <v>4496</v>
      </c>
      <c r="G15" s="29">
        <v>2587</v>
      </c>
      <c r="H15" s="29">
        <v>1277</v>
      </c>
      <c r="I15" s="23">
        <v>4260</v>
      </c>
      <c r="J15" s="29">
        <v>3324</v>
      </c>
      <c r="K15" s="29">
        <v>1872</v>
      </c>
      <c r="L15" s="29">
        <v>1116</v>
      </c>
      <c r="M15" s="23">
        <v>5049</v>
      </c>
      <c r="N15" s="29">
        <v>4060</v>
      </c>
      <c r="O15" s="29">
        <v>2570</v>
      </c>
      <c r="P15" s="29">
        <v>1318</v>
      </c>
      <c r="Q15" s="23">
        <v>3542</v>
      </c>
      <c r="R15" s="29">
        <v>2719</v>
      </c>
      <c r="S15" s="29">
        <v>1310</v>
      </c>
      <c r="T15" s="29">
        <v>200</v>
      </c>
      <c r="U15" s="23">
        <v>759</v>
      </c>
      <c r="V15" s="29">
        <v>1059</v>
      </c>
      <c r="W15" s="29">
        <v>779</v>
      </c>
      <c r="X15" s="29">
        <v>520</v>
      </c>
      <c r="Y15" s="23">
        <v>3915</v>
      </c>
    </row>
    <row r="16" spans="1:25" ht="14.25" thickTop="1">
      <c r="A16" s="6" t="s">
        <v>178</v>
      </c>
      <c r="B16" s="28">
        <v>45</v>
      </c>
      <c r="C16" s="28">
        <v>38</v>
      </c>
      <c r="D16" s="28">
        <v>15</v>
      </c>
      <c r="E16" s="22">
        <v>65</v>
      </c>
      <c r="F16" s="28">
        <v>47</v>
      </c>
      <c r="G16" s="28">
        <v>32</v>
      </c>
      <c r="H16" s="28">
        <v>16</v>
      </c>
      <c r="I16" s="22">
        <v>68</v>
      </c>
      <c r="J16" s="28">
        <v>50</v>
      </c>
      <c r="K16" s="28">
        <v>34</v>
      </c>
      <c r="L16" s="28">
        <v>18</v>
      </c>
      <c r="M16" s="22">
        <v>124</v>
      </c>
      <c r="N16" s="28">
        <v>98</v>
      </c>
      <c r="O16" s="28">
        <v>76</v>
      </c>
      <c r="P16" s="28">
        <v>40</v>
      </c>
      <c r="Q16" s="22">
        <v>144</v>
      </c>
      <c r="R16" s="28">
        <v>105</v>
      </c>
      <c r="S16" s="28">
        <v>71</v>
      </c>
      <c r="T16" s="28">
        <v>35</v>
      </c>
      <c r="U16" s="22">
        <v>166</v>
      </c>
      <c r="V16" s="28">
        <v>129</v>
      </c>
      <c r="W16" s="28">
        <v>84</v>
      </c>
      <c r="X16" s="28">
        <v>43</v>
      </c>
      <c r="Y16" s="22">
        <v>167</v>
      </c>
    </row>
    <row r="17" spans="1:25" ht="13.5">
      <c r="A17" s="6" t="s">
        <v>179</v>
      </c>
      <c r="B17" s="28">
        <v>260</v>
      </c>
      <c r="C17" s="28">
        <v>135</v>
      </c>
      <c r="D17" s="28">
        <v>131</v>
      </c>
      <c r="E17" s="22">
        <v>261</v>
      </c>
      <c r="F17" s="28">
        <v>258</v>
      </c>
      <c r="G17" s="28">
        <v>136</v>
      </c>
      <c r="H17" s="28">
        <v>130</v>
      </c>
      <c r="I17" s="22">
        <v>269</v>
      </c>
      <c r="J17" s="28">
        <v>264</v>
      </c>
      <c r="K17" s="28">
        <v>139</v>
      </c>
      <c r="L17" s="28">
        <v>127</v>
      </c>
      <c r="M17" s="22">
        <v>236</v>
      </c>
      <c r="N17" s="28">
        <v>230</v>
      </c>
      <c r="O17" s="28">
        <v>119</v>
      </c>
      <c r="P17" s="28">
        <v>111</v>
      </c>
      <c r="Q17" s="22">
        <v>194</v>
      </c>
      <c r="R17" s="28">
        <v>192</v>
      </c>
      <c r="S17" s="28">
        <v>104</v>
      </c>
      <c r="T17" s="28">
        <v>96</v>
      </c>
      <c r="U17" s="22">
        <v>234</v>
      </c>
      <c r="V17" s="28">
        <v>228</v>
      </c>
      <c r="W17" s="28">
        <v>128</v>
      </c>
      <c r="X17" s="28">
        <v>116</v>
      </c>
      <c r="Y17" s="22">
        <v>281</v>
      </c>
    </row>
    <row r="18" spans="1:25" ht="13.5">
      <c r="A18" s="6" t="s">
        <v>40</v>
      </c>
      <c r="B18" s="28">
        <v>739</v>
      </c>
      <c r="C18" s="28">
        <v>422</v>
      </c>
      <c r="D18" s="28">
        <v>122</v>
      </c>
      <c r="E18" s="22">
        <v>808</v>
      </c>
      <c r="F18" s="28">
        <v>679</v>
      </c>
      <c r="G18" s="28">
        <v>487</v>
      </c>
      <c r="H18" s="28">
        <v>217</v>
      </c>
      <c r="I18" s="22">
        <v>688</v>
      </c>
      <c r="J18" s="28">
        <v>659</v>
      </c>
      <c r="K18" s="28">
        <v>474</v>
      </c>
      <c r="L18" s="28">
        <v>275</v>
      </c>
      <c r="M18" s="22">
        <v>839</v>
      </c>
      <c r="N18" s="28">
        <v>727</v>
      </c>
      <c r="O18" s="28">
        <v>469</v>
      </c>
      <c r="P18" s="28">
        <v>196</v>
      </c>
      <c r="Q18" s="22">
        <v>786</v>
      </c>
      <c r="R18" s="28">
        <v>614</v>
      </c>
      <c r="S18" s="28">
        <v>408</v>
      </c>
      <c r="T18" s="28">
        <v>405</v>
      </c>
      <c r="U18" s="22">
        <v>515</v>
      </c>
      <c r="V18" s="28">
        <v>439</v>
      </c>
      <c r="W18" s="28">
        <v>284</v>
      </c>
      <c r="X18" s="28">
        <v>111</v>
      </c>
      <c r="Y18" s="22">
        <v>585</v>
      </c>
    </row>
    <row r="19" spans="1:25" ht="13.5">
      <c r="A19" s="6" t="s">
        <v>72</v>
      </c>
      <c r="B19" s="28">
        <v>313</v>
      </c>
      <c r="C19" s="28">
        <v>203</v>
      </c>
      <c r="D19" s="28">
        <v>98</v>
      </c>
      <c r="E19" s="22">
        <v>239</v>
      </c>
      <c r="F19" s="28">
        <v>344</v>
      </c>
      <c r="G19" s="28">
        <v>246</v>
      </c>
      <c r="H19" s="28">
        <v>96</v>
      </c>
      <c r="I19" s="22">
        <v>180</v>
      </c>
      <c r="J19" s="28">
        <v>319</v>
      </c>
      <c r="K19" s="28">
        <v>210</v>
      </c>
      <c r="L19" s="28">
        <v>127</v>
      </c>
      <c r="M19" s="22">
        <v>253</v>
      </c>
      <c r="N19" s="28">
        <v>496</v>
      </c>
      <c r="O19" s="28">
        <v>281</v>
      </c>
      <c r="P19" s="28">
        <v>150</v>
      </c>
      <c r="Q19" s="22">
        <v>251</v>
      </c>
      <c r="R19" s="28">
        <v>495</v>
      </c>
      <c r="S19" s="28">
        <v>381</v>
      </c>
      <c r="T19" s="28">
        <v>247</v>
      </c>
      <c r="U19" s="22">
        <v>270</v>
      </c>
      <c r="V19" s="28">
        <v>595</v>
      </c>
      <c r="W19" s="28">
        <v>408</v>
      </c>
      <c r="X19" s="28">
        <v>237</v>
      </c>
      <c r="Y19" s="22">
        <v>176</v>
      </c>
    </row>
    <row r="20" spans="1:25" ht="13.5">
      <c r="A20" s="6" t="s">
        <v>183</v>
      </c>
      <c r="B20" s="28">
        <v>1358</v>
      </c>
      <c r="C20" s="28">
        <v>800</v>
      </c>
      <c r="D20" s="28">
        <v>367</v>
      </c>
      <c r="E20" s="22">
        <v>1615</v>
      </c>
      <c r="F20" s="28">
        <v>1330</v>
      </c>
      <c r="G20" s="28">
        <v>903</v>
      </c>
      <c r="H20" s="28">
        <v>460</v>
      </c>
      <c r="I20" s="22">
        <v>1450</v>
      </c>
      <c r="J20" s="28">
        <v>1293</v>
      </c>
      <c r="K20" s="28">
        <v>858</v>
      </c>
      <c r="L20" s="28">
        <v>549</v>
      </c>
      <c r="M20" s="22">
        <v>1898</v>
      </c>
      <c r="N20" s="28">
        <v>1552</v>
      </c>
      <c r="O20" s="28">
        <v>947</v>
      </c>
      <c r="P20" s="28">
        <v>498</v>
      </c>
      <c r="Q20" s="22">
        <v>1870</v>
      </c>
      <c r="R20" s="28">
        <v>1408</v>
      </c>
      <c r="S20" s="28">
        <v>965</v>
      </c>
      <c r="T20" s="28">
        <v>785</v>
      </c>
      <c r="U20" s="22">
        <v>1698</v>
      </c>
      <c r="V20" s="28">
        <v>1393</v>
      </c>
      <c r="W20" s="28">
        <v>906</v>
      </c>
      <c r="X20" s="28">
        <v>509</v>
      </c>
      <c r="Y20" s="22">
        <v>1734</v>
      </c>
    </row>
    <row r="21" spans="1:25" ht="13.5">
      <c r="A21" s="6" t="s">
        <v>184</v>
      </c>
      <c r="B21" s="28">
        <v>246</v>
      </c>
      <c r="C21" s="28">
        <v>174</v>
      </c>
      <c r="D21" s="28">
        <v>83</v>
      </c>
      <c r="E21" s="22">
        <v>420</v>
      </c>
      <c r="F21" s="28">
        <v>325</v>
      </c>
      <c r="G21" s="28">
        <v>223</v>
      </c>
      <c r="H21" s="28">
        <v>110</v>
      </c>
      <c r="I21" s="22">
        <v>451</v>
      </c>
      <c r="J21" s="28">
        <v>331</v>
      </c>
      <c r="K21" s="28">
        <v>219</v>
      </c>
      <c r="L21" s="28">
        <v>107</v>
      </c>
      <c r="M21" s="22">
        <v>424</v>
      </c>
      <c r="N21" s="28">
        <v>321</v>
      </c>
      <c r="O21" s="28">
        <v>217</v>
      </c>
      <c r="P21" s="28">
        <v>105</v>
      </c>
      <c r="Q21" s="22">
        <v>498</v>
      </c>
      <c r="R21" s="28">
        <v>375</v>
      </c>
      <c r="S21" s="28">
        <v>250</v>
      </c>
      <c r="T21" s="28">
        <v>125</v>
      </c>
      <c r="U21" s="22">
        <v>571</v>
      </c>
      <c r="V21" s="28">
        <v>429</v>
      </c>
      <c r="W21" s="28">
        <v>288</v>
      </c>
      <c r="X21" s="28">
        <v>137</v>
      </c>
      <c r="Y21" s="22">
        <v>585</v>
      </c>
    </row>
    <row r="22" spans="1:25" ht="13.5">
      <c r="A22" s="6" t="s">
        <v>72</v>
      </c>
      <c r="B22" s="28">
        <v>147</v>
      </c>
      <c r="C22" s="28">
        <v>63</v>
      </c>
      <c r="D22" s="28">
        <v>29</v>
      </c>
      <c r="E22" s="22">
        <v>175</v>
      </c>
      <c r="F22" s="28">
        <v>132</v>
      </c>
      <c r="G22" s="28">
        <v>60</v>
      </c>
      <c r="H22" s="28">
        <v>14</v>
      </c>
      <c r="I22" s="22">
        <v>154</v>
      </c>
      <c r="J22" s="28">
        <v>168</v>
      </c>
      <c r="K22" s="28">
        <v>43</v>
      </c>
      <c r="L22" s="28">
        <v>22</v>
      </c>
      <c r="M22" s="22">
        <v>139</v>
      </c>
      <c r="N22" s="28">
        <v>168</v>
      </c>
      <c r="O22" s="28">
        <v>29</v>
      </c>
      <c r="P22" s="28">
        <v>6</v>
      </c>
      <c r="Q22" s="22">
        <v>171</v>
      </c>
      <c r="R22" s="28">
        <v>57</v>
      </c>
      <c r="S22" s="28">
        <v>70</v>
      </c>
      <c r="T22" s="28">
        <v>17</v>
      </c>
      <c r="U22" s="22">
        <v>242</v>
      </c>
      <c r="V22" s="28">
        <v>329</v>
      </c>
      <c r="W22" s="28">
        <v>140</v>
      </c>
      <c r="X22" s="28">
        <v>39</v>
      </c>
      <c r="Y22" s="22">
        <v>154</v>
      </c>
    </row>
    <row r="23" spans="1:25" ht="13.5">
      <c r="A23" s="6" t="s">
        <v>185</v>
      </c>
      <c r="B23" s="28">
        <v>394</v>
      </c>
      <c r="C23" s="28">
        <v>314</v>
      </c>
      <c r="D23" s="28">
        <v>162</v>
      </c>
      <c r="E23" s="22">
        <v>595</v>
      </c>
      <c r="F23" s="28">
        <v>457</v>
      </c>
      <c r="G23" s="28">
        <v>401</v>
      </c>
      <c r="H23" s="28">
        <v>129</v>
      </c>
      <c r="I23" s="22">
        <v>759</v>
      </c>
      <c r="J23" s="28">
        <v>499</v>
      </c>
      <c r="K23" s="28">
        <v>262</v>
      </c>
      <c r="L23" s="28">
        <v>130</v>
      </c>
      <c r="M23" s="22">
        <v>670</v>
      </c>
      <c r="N23" s="28">
        <v>489</v>
      </c>
      <c r="O23" s="28">
        <v>423</v>
      </c>
      <c r="P23" s="28">
        <v>142</v>
      </c>
      <c r="Q23" s="22">
        <v>669</v>
      </c>
      <c r="R23" s="28">
        <v>433</v>
      </c>
      <c r="S23" s="28">
        <v>320</v>
      </c>
      <c r="T23" s="28">
        <v>203</v>
      </c>
      <c r="U23" s="22">
        <v>992</v>
      </c>
      <c r="V23" s="28">
        <v>759</v>
      </c>
      <c r="W23" s="28">
        <v>428</v>
      </c>
      <c r="X23" s="28">
        <v>176</v>
      </c>
      <c r="Y23" s="22">
        <v>740</v>
      </c>
    </row>
    <row r="24" spans="1:25" ht="14.25" thickBot="1">
      <c r="A24" s="25" t="s">
        <v>186</v>
      </c>
      <c r="B24" s="29">
        <v>7472</v>
      </c>
      <c r="C24" s="29">
        <v>4355</v>
      </c>
      <c r="D24" s="29">
        <v>2105</v>
      </c>
      <c r="E24" s="23">
        <v>6809</v>
      </c>
      <c r="F24" s="29">
        <v>5368</v>
      </c>
      <c r="G24" s="29">
        <v>3089</v>
      </c>
      <c r="H24" s="29">
        <v>1608</v>
      </c>
      <c r="I24" s="23">
        <v>4952</v>
      </c>
      <c r="J24" s="29">
        <v>4118</v>
      </c>
      <c r="K24" s="29">
        <v>2468</v>
      </c>
      <c r="L24" s="29">
        <v>1536</v>
      </c>
      <c r="M24" s="23">
        <v>6276</v>
      </c>
      <c r="N24" s="29">
        <v>5123</v>
      </c>
      <c r="O24" s="29">
        <v>3094</v>
      </c>
      <c r="P24" s="29">
        <v>1674</v>
      </c>
      <c r="Q24" s="23">
        <v>4742</v>
      </c>
      <c r="R24" s="29">
        <v>3693</v>
      </c>
      <c r="S24" s="29">
        <v>1955</v>
      </c>
      <c r="T24" s="29">
        <v>782</v>
      </c>
      <c r="U24" s="23">
        <v>1465</v>
      </c>
      <c r="V24" s="29">
        <v>1693</v>
      </c>
      <c r="W24" s="29">
        <v>1258</v>
      </c>
      <c r="X24" s="29">
        <v>853</v>
      </c>
      <c r="Y24" s="23">
        <v>4909</v>
      </c>
    </row>
    <row r="25" spans="1:25" ht="14.25" thickTop="1">
      <c r="A25" s="6" t="s">
        <v>188</v>
      </c>
      <c r="B25" s="28">
        <v>6</v>
      </c>
      <c r="C25" s="28">
        <v>6</v>
      </c>
      <c r="D25" s="28">
        <v>6</v>
      </c>
      <c r="E25" s="22">
        <v>6</v>
      </c>
      <c r="F25" s="28">
        <v>6</v>
      </c>
      <c r="G25" s="28">
        <v>6</v>
      </c>
      <c r="H25" s="28">
        <v>6</v>
      </c>
      <c r="I25" s="22">
        <v>46</v>
      </c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>
        <v>548</v>
      </c>
      <c r="V25" s="28">
        <v>548</v>
      </c>
      <c r="W25" s="28">
        <v>548</v>
      </c>
      <c r="X25" s="28"/>
      <c r="Y25" s="22"/>
    </row>
    <row r="26" spans="1:25" ht="13.5">
      <c r="A26" s="6" t="s">
        <v>189</v>
      </c>
      <c r="B26" s="28">
        <v>6</v>
      </c>
      <c r="C26" s="28">
        <v>6</v>
      </c>
      <c r="D26" s="28">
        <v>6</v>
      </c>
      <c r="E26" s="22">
        <v>2168</v>
      </c>
      <c r="F26" s="28">
        <v>6</v>
      </c>
      <c r="G26" s="28">
        <v>6</v>
      </c>
      <c r="H26" s="28">
        <v>6</v>
      </c>
      <c r="I26" s="22">
        <v>46</v>
      </c>
      <c r="J26" s="28"/>
      <c r="K26" s="28"/>
      <c r="L26" s="28"/>
      <c r="M26" s="22">
        <v>91</v>
      </c>
      <c r="N26" s="28">
        <v>91</v>
      </c>
      <c r="O26" s="28"/>
      <c r="P26" s="28"/>
      <c r="Q26" s="22">
        <v>409</v>
      </c>
      <c r="R26" s="28">
        <v>219</v>
      </c>
      <c r="S26" s="28">
        <v>86</v>
      </c>
      <c r="T26" s="28">
        <v>86</v>
      </c>
      <c r="U26" s="22">
        <v>1017</v>
      </c>
      <c r="V26" s="28">
        <v>548</v>
      </c>
      <c r="W26" s="28">
        <v>548</v>
      </c>
      <c r="X26" s="28"/>
      <c r="Y26" s="22">
        <v>596</v>
      </c>
    </row>
    <row r="27" spans="1:25" ht="13.5">
      <c r="A27" s="6" t="s">
        <v>191</v>
      </c>
      <c r="B27" s="28">
        <v>0</v>
      </c>
      <c r="C27" s="28">
        <v>0</v>
      </c>
      <c r="D27" s="28">
        <v>0</v>
      </c>
      <c r="E27" s="22">
        <v>7</v>
      </c>
      <c r="F27" s="28">
        <v>353</v>
      </c>
      <c r="G27" s="28">
        <v>434</v>
      </c>
      <c r="H27" s="28">
        <v>376</v>
      </c>
      <c r="I27" s="22">
        <v>2</v>
      </c>
      <c r="J27" s="28">
        <v>364</v>
      </c>
      <c r="K27" s="28">
        <v>114</v>
      </c>
      <c r="L27" s="28">
        <v>8</v>
      </c>
      <c r="M27" s="22">
        <v>348</v>
      </c>
      <c r="N27" s="28">
        <v>323</v>
      </c>
      <c r="O27" s="28">
        <v>261</v>
      </c>
      <c r="P27" s="28">
        <v>84</v>
      </c>
      <c r="Q27" s="22">
        <v>51</v>
      </c>
      <c r="R27" s="28">
        <v>123</v>
      </c>
      <c r="S27" s="28">
        <v>31</v>
      </c>
      <c r="T27" s="28">
        <v>37</v>
      </c>
      <c r="U27" s="22">
        <v>336</v>
      </c>
      <c r="V27" s="28">
        <v>299</v>
      </c>
      <c r="W27" s="28">
        <v>121</v>
      </c>
      <c r="X27" s="28"/>
      <c r="Y27" s="22"/>
    </row>
    <row r="28" spans="1:25" ht="13.5">
      <c r="A28" s="6" t="s">
        <v>190</v>
      </c>
      <c r="B28" s="28"/>
      <c r="C28" s="28"/>
      <c r="D28" s="28"/>
      <c r="E28" s="22">
        <v>31</v>
      </c>
      <c r="F28" s="28">
        <v>31</v>
      </c>
      <c r="G28" s="28">
        <v>31</v>
      </c>
      <c r="H28" s="28">
        <v>31</v>
      </c>
      <c r="I28" s="22">
        <v>64</v>
      </c>
      <c r="J28" s="28"/>
      <c r="K28" s="28"/>
      <c r="L28" s="28"/>
      <c r="M28" s="22">
        <v>109</v>
      </c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192</v>
      </c>
      <c r="B29" s="28">
        <v>0</v>
      </c>
      <c r="C29" s="28">
        <v>0</v>
      </c>
      <c r="D29" s="28">
        <v>0</v>
      </c>
      <c r="E29" s="22">
        <v>103</v>
      </c>
      <c r="F29" s="28">
        <v>385</v>
      </c>
      <c r="G29" s="28">
        <v>465</v>
      </c>
      <c r="H29" s="28">
        <v>407</v>
      </c>
      <c r="I29" s="22">
        <v>67</v>
      </c>
      <c r="J29" s="28">
        <v>364</v>
      </c>
      <c r="K29" s="28">
        <v>114</v>
      </c>
      <c r="L29" s="28">
        <v>8</v>
      </c>
      <c r="M29" s="22">
        <v>544</v>
      </c>
      <c r="N29" s="28">
        <v>409</v>
      </c>
      <c r="O29" s="28">
        <v>347</v>
      </c>
      <c r="P29" s="28">
        <v>170</v>
      </c>
      <c r="Q29" s="22">
        <v>161</v>
      </c>
      <c r="R29" s="28">
        <v>192</v>
      </c>
      <c r="S29" s="28">
        <v>100</v>
      </c>
      <c r="T29" s="28">
        <v>37</v>
      </c>
      <c r="U29" s="22">
        <v>700</v>
      </c>
      <c r="V29" s="28">
        <v>299</v>
      </c>
      <c r="W29" s="28">
        <v>121</v>
      </c>
      <c r="X29" s="28"/>
      <c r="Y29" s="22"/>
    </row>
    <row r="30" spans="1:25" ht="13.5">
      <c r="A30" s="7" t="s">
        <v>193</v>
      </c>
      <c r="B30" s="28">
        <v>7479</v>
      </c>
      <c r="C30" s="28">
        <v>4362</v>
      </c>
      <c r="D30" s="28">
        <v>2111</v>
      </c>
      <c r="E30" s="22">
        <v>8874</v>
      </c>
      <c r="F30" s="28">
        <v>4990</v>
      </c>
      <c r="G30" s="28">
        <v>2630</v>
      </c>
      <c r="H30" s="28">
        <v>1207</v>
      </c>
      <c r="I30" s="22">
        <v>4931</v>
      </c>
      <c r="J30" s="28">
        <v>3753</v>
      </c>
      <c r="K30" s="28">
        <v>2354</v>
      </c>
      <c r="L30" s="28">
        <v>1528</v>
      </c>
      <c r="M30" s="22">
        <v>5823</v>
      </c>
      <c r="N30" s="28">
        <v>4804</v>
      </c>
      <c r="O30" s="28">
        <v>2747</v>
      </c>
      <c r="P30" s="28">
        <v>1503</v>
      </c>
      <c r="Q30" s="22">
        <v>4991</v>
      </c>
      <c r="R30" s="28">
        <v>3721</v>
      </c>
      <c r="S30" s="28">
        <v>1941</v>
      </c>
      <c r="T30" s="28">
        <v>830</v>
      </c>
      <c r="U30" s="22">
        <v>1782</v>
      </c>
      <c r="V30" s="28">
        <v>1942</v>
      </c>
      <c r="W30" s="28">
        <v>1685</v>
      </c>
      <c r="X30" s="28">
        <v>853</v>
      </c>
      <c r="Y30" s="22">
        <v>5505</v>
      </c>
    </row>
    <row r="31" spans="1:25" ht="13.5">
      <c r="A31" s="7" t="s">
        <v>194</v>
      </c>
      <c r="B31" s="28">
        <v>2019</v>
      </c>
      <c r="C31" s="28">
        <v>1362</v>
      </c>
      <c r="D31" s="28">
        <v>820</v>
      </c>
      <c r="E31" s="22">
        <v>2389</v>
      </c>
      <c r="F31" s="28">
        <v>1450</v>
      </c>
      <c r="G31" s="28">
        <v>1008</v>
      </c>
      <c r="H31" s="28">
        <v>774</v>
      </c>
      <c r="I31" s="22">
        <v>1869</v>
      </c>
      <c r="J31" s="28">
        <v>1216</v>
      </c>
      <c r="K31" s="28">
        <v>839</v>
      </c>
      <c r="L31" s="28">
        <v>722</v>
      </c>
      <c r="M31" s="22">
        <v>1920</v>
      </c>
      <c r="N31" s="28">
        <v>1544</v>
      </c>
      <c r="O31" s="28">
        <v>1131</v>
      </c>
      <c r="P31" s="28">
        <v>810</v>
      </c>
      <c r="Q31" s="22">
        <v>2051</v>
      </c>
      <c r="R31" s="28">
        <v>1520</v>
      </c>
      <c r="S31" s="28">
        <v>881</v>
      </c>
      <c r="T31" s="28">
        <v>433</v>
      </c>
      <c r="U31" s="22">
        <v>686</v>
      </c>
      <c r="V31" s="28">
        <v>769</v>
      </c>
      <c r="W31" s="28">
        <v>641</v>
      </c>
      <c r="X31" s="28">
        <v>478</v>
      </c>
      <c r="Y31" s="22">
        <v>1443</v>
      </c>
    </row>
    <row r="32" spans="1:25" ht="13.5">
      <c r="A32" s="7" t="s">
        <v>195</v>
      </c>
      <c r="B32" s="28">
        <v>415</v>
      </c>
      <c r="C32" s="28">
        <v>74</v>
      </c>
      <c r="D32" s="28">
        <v>-109</v>
      </c>
      <c r="E32" s="22">
        <v>714</v>
      </c>
      <c r="F32" s="28">
        <v>313</v>
      </c>
      <c r="G32" s="28">
        <v>-14</v>
      </c>
      <c r="H32" s="28">
        <v>-243</v>
      </c>
      <c r="I32" s="22">
        <v>78</v>
      </c>
      <c r="J32" s="28">
        <v>318</v>
      </c>
      <c r="K32" s="28">
        <v>20</v>
      </c>
      <c r="L32" s="28">
        <v>-179</v>
      </c>
      <c r="M32" s="22">
        <v>117</v>
      </c>
      <c r="N32" s="28">
        <v>200</v>
      </c>
      <c r="O32" s="28">
        <v>-99</v>
      </c>
      <c r="P32" s="28">
        <v>-246</v>
      </c>
      <c r="Q32" s="22">
        <v>-219</v>
      </c>
      <c r="R32" s="28">
        <v>-8</v>
      </c>
      <c r="S32" s="28">
        <v>-33</v>
      </c>
      <c r="T32" s="28">
        <v>-131</v>
      </c>
      <c r="U32" s="22">
        <v>282</v>
      </c>
      <c r="V32" s="28">
        <v>96</v>
      </c>
      <c r="W32" s="28">
        <v>-4</v>
      </c>
      <c r="X32" s="28">
        <v>-150</v>
      </c>
      <c r="Y32" s="22">
        <v>809</v>
      </c>
    </row>
    <row r="33" spans="1:25" ht="13.5">
      <c r="A33" s="7" t="s">
        <v>196</v>
      </c>
      <c r="B33" s="28">
        <v>2435</v>
      </c>
      <c r="C33" s="28">
        <v>1437</v>
      </c>
      <c r="D33" s="28">
        <v>710</v>
      </c>
      <c r="E33" s="22">
        <v>3103</v>
      </c>
      <c r="F33" s="28">
        <v>1764</v>
      </c>
      <c r="G33" s="28">
        <v>994</v>
      </c>
      <c r="H33" s="28">
        <v>531</v>
      </c>
      <c r="I33" s="22">
        <v>1948</v>
      </c>
      <c r="J33" s="28">
        <v>1535</v>
      </c>
      <c r="K33" s="28">
        <v>860</v>
      </c>
      <c r="L33" s="28">
        <v>542</v>
      </c>
      <c r="M33" s="22">
        <v>2037</v>
      </c>
      <c r="N33" s="28">
        <v>1744</v>
      </c>
      <c r="O33" s="28">
        <v>1032</v>
      </c>
      <c r="P33" s="28">
        <v>563</v>
      </c>
      <c r="Q33" s="22">
        <v>1831</v>
      </c>
      <c r="R33" s="28">
        <v>1512</v>
      </c>
      <c r="S33" s="28">
        <v>848</v>
      </c>
      <c r="T33" s="28">
        <v>301</v>
      </c>
      <c r="U33" s="22">
        <v>969</v>
      </c>
      <c r="V33" s="28">
        <v>865</v>
      </c>
      <c r="W33" s="28">
        <v>637</v>
      </c>
      <c r="X33" s="28">
        <v>328</v>
      </c>
      <c r="Y33" s="22">
        <v>2252</v>
      </c>
    </row>
    <row r="34" spans="1:25" ht="13.5">
      <c r="A34" s="7" t="s">
        <v>41</v>
      </c>
      <c r="B34" s="28">
        <v>5043</v>
      </c>
      <c r="C34" s="28">
        <v>2924</v>
      </c>
      <c r="D34" s="28">
        <v>1401</v>
      </c>
      <c r="E34" s="22">
        <v>5770</v>
      </c>
      <c r="F34" s="28">
        <v>3226</v>
      </c>
      <c r="G34" s="28">
        <v>1636</v>
      </c>
      <c r="H34" s="28">
        <v>676</v>
      </c>
      <c r="I34" s="22">
        <v>2983</v>
      </c>
      <c r="J34" s="28">
        <v>2218</v>
      </c>
      <c r="K34" s="28">
        <v>1493</v>
      </c>
      <c r="L34" s="28">
        <v>985</v>
      </c>
      <c r="M34" s="22">
        <v>3785</v>
      </c>
      <c r="N34" s="28">
        <v>3059</v>
      </c>
      <c r="O34" s="28">
        <v>1714</v>
      </c>
      <c r="P34" s="28">
        <v>940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7" t="s">
        <v>42</v>
      </c>
      <c r="B35" s="28">
        <v>278</v>
      </c>
      <c r="C35" s="28">
        <v>174</v>
      </c>
      <c r="D35" s="28">
        <v>80</v>
      </c>
      <c r="E35" s="22">
        <v>182</v>
      </c>
      <c r="F35" s="28">
        <v>114</v>
      </c>
      <c r="G35" s="28">
        <v>58</v>
      </c>
      <c r="H35" s="28">
        <v>33</v>
      </c>
      <c r="I35" s="22">
        <v>1</v>
      </c>
      <c r="J35" s="28">
        <v>-6</v>
      </c>
      <c r="K35" s="28">
        <v>6</v>
      </c>
      <c r="L35" s="28">
        <v>8</v>
      </c>
      <c r="M35" s="22">
        <v>27</v>
      </c>
      <c r="N35" s="28">
        <v>35</v>
      </c>
      <c r="O35" s="28">
        <v>13</v>
      </c>
      <c r="P35" s="28">
        <v>12</v>
      </c>
      <c r="Q35" s="22">
        <v>70</v>
      </c>
      <c r="R35" s="28">
        <v>45</v>
      </c>
      <c r="S35" s="28">
        <v>35</v>
      </c>
      <c r="T35" s="28">
        <v>-2</v>
      </c>
      <c r="U35" s="22">
        <v>-16</v>
      </c>
      <c r="V35" s="28">
        <v>14</v>
      </c>
      <c r="W35" s="28">
        <v>21</v>
      </c>
      <c r="X35" s="28">
        <v>16</v>
      </c>
      <c r="Y35" s="22">
        <v>46</v>
      </c>
    </row>
    <row r="36" spans="1:25" ht="14.25" thickBot="1">
      <c r="A36" s="7" t="s">
        <v>197</v>
      </c>
      <c r="B36" s="28">
        <v>4764</v>
      </c>
      <c r="C36" s="28">
        <v>2750</v>
      </c>
      <c r="D36" s="28">
        <v>1320</v>
      </c>
      <c r="E36" s="22">
        <v>5588</v>
      </c>
      <c r="F36" s="28">
        <v>3111</v>
      </c>
      <c r="G36" s="28">
        <v>1577</v>
      </c>
      <c r="H36" s="28">
        <v>643</v>
      </c>
      <c r="I36" s="22">
        <v>2981</v>
      </c>
      <c r="J36" s="28">
        <v>2224</v>
      </c>
      <c r="K36" s="28">
        <v>1487</v>
      </c>
      <c r="L36" s="28">
        <v>977</v>
      </c>
      <c r="M36" s="22">
        <v>3757</v>
      </c>
      <c r="N36" s="28">
        <v>3024</v>
      </c>
      <c r="O36" s="28">
        <v>1701</v>
      </c>
      <c r="P36" s="28">
        <v>927</v>
      </c>
      <c r="Q36" s="22">
        <v>3089</v>
      </c>
      <c r="R36" s="28">
        <v>2164</v>
      </c>
      <c r="S36" s="28">
        <v>1057</v>
      </c>
      <c r="T36" s="28">
        <v>531</v>
      </c>
      <c r="U36" s="22">
        <v>830</v>
      </c>
      <c r="V36" s="28">
        <v>1062</v>
      </c>
      <c r="W36" s="28">
        <v>1027</v>
      </c>
      <c r="X36" s="28">
        <v>507</v>
      </c>
      <c r="Y36" s="22">
        <v>3205</v>
      </c>
    </row>
    <row r="37" spans="1:25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ht="13.5">
      <c r="A39" s="20" t="s">
        <v>139</v>
      </c>
    </row>
    <row r="40" ht="13.5">
      <c r="A40" s="20" t="s">
        <v>140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135</v>
      </c>
      <c r="B2" s="14">
        <v>4633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44</v>
      </c>
      <c r="B4" s="15" t="str">
        <f>HYPERLINK("http://www.kabupro.jp/mark/20131111/S1000EFQ.htm","四半期報告書")</f>
        <v>四半期報告書</v>
      </c>
      <c r="C4" s="15" t="str">
        <f>HYPERLINK("http://www.kabupro.jp/mark/20130627/S000DSVJ.htm","有価証券報告書")</f>
        <v>有価証券報告書</v>
      </c>
      <c r="D4" s="15" t="str">
        <f>HYPERLINK("http://www.kabupro.jp/mark/20131111/S1000EFQ.htm","四半期報告書")</f>
        <v>四半期報告書</v>
      </c>
      <c r="E4" s="15" t="str">
        <f>HYPERLINK("http://www.kabupro.jp/mark/20130627/S000DSVJ.htm","有価証券報告書")</f>
        <v>有価証券報告書</v>
      </c>
      <c r="F4" s="15" t="str">
        <f>HYPERLINK("http://www.kabupro.jp/mark/20121109/S000C72J.htm","四半期報告書")</f>
        <v>四半期報告書</v>
      </c>
      <c r="G4" s="15" t="str">
        <f>HYPERLINK("http://www.kabupro.jp/mark/20120628/S000B9L5.htm","有価証券報告書")</f>
        <v>有価証券報告書</v>
      </c>
      <c r="H4" s="15" t="str">
        <f>HYPERLINK("http://www.kabupro.jp/mark/20110214/S0007KZT.htm","四半期報告書")</f>
        <v>四半期報告書</v>
      </c>
      <c r="I4" s="15" t="str">
        <f>HYPERLINK("http://www.kabupro.jp/mark/20111111/S0009NBS.htm","四半期報告書")</f>
        <v>四半期報告書</v>
      </c>
      <c r="J4" s="15" t="str">
        <f>HYPERLINK("http://www.kabupro.jp/mark/20100810/S0006JAB.htm","四半期報告書")</f>
        <v>四半期報告書</v>
      </c>
      <c r="K4" s="15" t="str">
        <f>HYPERLINK("http://www.kabupro.jp/mark/20110629/S0008M4C.htm","有価証券報告書")</f>
        <v>有価証券報告書</v>
      </c>
      <c r="L4" s="15" t="str">
        <f>HYPERLINK("http://www.kabupro.jp/mark/20110214/S0007KZT.htm","四半期報告書")</f>
        <v>四半期報告書</v>
      </c>
      <c r="M4" s="15" t="str">
        <f>HYPERLINK("http://www.kabupro.jp/mark/20101112/S000742J.htm","四半期報告書")</f>
        <v>四半期報告書</v>
      </c>
      <c r="N4" s="15" t="str">
        <f>HYPERLINK("http://www.kabupro.jp/mark/20100810/S0006JAB.htm","四半期報告書")</f>
        <v>四半期報告書</v>
      </c>
      <c r="O4" s="15" t="str">
        <f>HYPERLINK("http://www.kabupro.jp/mark/20090626/S00038HE.htm","有価証券報告書")</f>
        <v>有価証券報告書</v>
      </c>
      <c r="P4" s="15" t="str">
        <f>HYPERLINK("http://www.kabupro.jp/mark/20100212/S00052Q3.htm","四半期報告書")</f>
        <v>四半期報告書</v>
      </c>
      <c r="Q4" s="15" t="str">
        <f>HYPERLINK("http://www.kabupro.jp/mark/20091113/S0004J68.htm","四半期報告書")</f>
        <v>四半期報告書</v>
      </c>
      <c r="R4" s="15" t="str">
        <f>HYPERLINK("http://www.kabupro.jp/mark/20090811/S0003VEW.htm","四半期報告書")</f>
        <v>四半期報告書</v>
      </c>
      <c r="S4" s="15" t="str">
        <f>HYPERLINK("http://www.kabupro.jp/mark/20090626/S00038HE.htm","有価証券報告書")</f>
        <v>有価証券報告書</v>
      </c>
    </row>
    <row r="5" spans="1:19" ht="14.25" thickBot="1">
      <c r="A5" s="11" t="s">
        <v>45</v>
      </c>
      <c r="B5" s="1" t="s">
        <v>202</v>
      </c>
      <c r="C5" s="1" t="s">
        <v>51</v>
      </c>
      <c r="D5" s="1" t="s">
        <v>202</v>
      </c>
      <c r="E5" s="1" t="s">
        <v>51</v>
      </c>
      <c r="F5" s="1" t="s">
        <v>208</v>
      </c>
      <c r="G5" s="1" t="s">
        <v>55</v>
      </c>
      <c r="H5" s="1" t="s">
        <v>218</v>
      </c>
      <c r="I5" s="1" t="s">
        <v>214</v>
      </c>
      <c r="J5" s="1" t="s">
        <v>222</v>
      </c>
      <c r="K5" s="1" t="s">
        <v>57</v>
      </c>
      <c r="L5" s="1" t="s">
        <v>218</v>
      </c>
      <c r="M5" s="1" t="s">
        <v>220</v>
      </c>
      <c r="N5" s="1" t="s">
        <v>222</v>
      </c>
      <c r="O5" s="1" t="s">
        <v>59</v>
      </c>
      <c r="P5" s="1" t="s">
        <v>224</v>
      </c>
      <c r="Q5" s="1" t="s">
        <v>226</v>
      </c>
      <c r="R5" s="1" t="s">
        <v>228</v>
      </c>
      <c r="S5" s="1" t="s">
        <v>59</v>
      </c>
    </row>
    <row r="6" spans="1:19" ht="15" thickBot="1" thickTop="1">
      <c r="A6" s="10" t="s">
        <v>46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47</v>
      </c>
      <c r="B7" s="14" t="s">
        <v>3</v>
      </c>
      <c r="C7" s="16" t="s">
        <v>52</v>
      </c>
      <c r="D7" s="14" t="s">
        <v>3</v>
      </c>
      <c r="E7" s="16" t="s">
        <v>52</v>
      </c>
      <c r="F7" s="14" t="s">
        <v>3</v>
      </c>
      <c r="G7" s="16" t="s">
        <v>52</v>
      </c>
      <c r="H7" s="14" t="s">
        <v>3</v>
      </c>
      <c r="I7" s="14" t="s">
        <v>3</v>
      </c>
      <c r="J7" s="14" t="s">
        <v>3</v>
      </c>
      <c r="K7" s="16" t="s">
        <v>52</v>
      </c>
      <c r="L7" s="14" t="s">
        <v>3</v>
      </c>
      <c r="M7" s="14" t="s">
        <v>3</v>
      </c>
      <c r="N7" s="14" t="s">
        <v>3</v>
      </c>
      <c r="O7" s="16" t="s">
        <v>52</v>
      </c>
      <c r="P7" s="14" t="s">
        <v>3</v>
      </c>
      <c r="Q7" s="14" t="s">
        <v>3</v>
      </c>
      <c r="R7" s="14" t="s">
        <v>3</v>
      </c>
      <c r="S7" s="16" t="s">
        <v>52</v>
      </c>
    </row>
    <row r="8" spans="1:19" ht="13.5">
      <c r="A8" s="13" t="s">
        <v>48</v>
      </c>
      <c r="B8" s="1" t="s">
        <v>4</v>
      </c>
      <c r="C8" s="17" t="s">
        <v>141</v>
      </c>
      <c r="D8" s="1" t="s">
        <v>141</v>
      </c>
      <c r="E8" s="17" t="s">
        <v>142</v>
      </c>
      <c r="F8" s="1" t="s">
        <v>142</v>
      </c>
      <c r="G8" s="17" t="s">
        <v>143</v>
      </c>
      <c r="H8" s="1" t="s">
        <v>143</v>
      </c>
      <c r="I8" s="1" t="s">
        <v>143</v>
      </c>
      <c r="J8" s="1" t="s">
        <v>143</v>
      </c>
      <c r="K8" s="17" t="s">
        <v>144</v>
      </c>
      <c r="L8" s="1" t="s">
        <v>144</v>
      </c>
      <c r="M8" s="1" t="s">
        <v>144</v>
      </c>
      <c r="N8" s="1" t="s">
        <v>144</v>
      </c>
      <c r="O8" s="17" t="s">
        <v>145</v>
      </c>
      <c r="P8" s="1" t="s">
        <v>145</v>
      </c>
      <c r="Q8" s="1" t="s">
        <v>145</v>
      </c>
      <c r="R8" s="1" t="s">
        <v>145</v>
      </c>
      <c r="S8" s="17" t="s">
        <v>146</v>
      </c>
    </row>
    <row r="9" spans="1:19" ht="13.5">
      <c r="A9" s="13" t="s">
        <v>49</v>
      </c>
      <c r="B9" s="1" t="s">
        <v>203</v>
      </c>
      <c r="C9" s="17" t="s">
        <v>53</v>
      </c>
      <c r="D9" s="1" t="s">
        <v>209</v>
      </c>
      <c r="E9" s="17" t="s">
        <v>54</v>
      </c>
      <c r="F9" s="1" t="s">
        <v>215</v>
      </c>
      <c r="G9" s="17" t="s">
        <v>56</v>
      </c>
      <c r="H9" s="1" t="s">
        <v>219</v>
      </c>
      <c r="I9" s="1" t="s">
        <v>221</v>
      </c>
      <c r="J9" s="1" t="s">
        <v>223</v>
      </c>
      <c r="K9" s="17" t="s">
        <v>58</v>
      </c>
      <c r="L9" s="1" t="s">
        <v>225</v>
      </c>
      <c r="M9" s="1" t="s">
        <v>227</v>
      </c>
      <c r="N9" s="1" t="s">
        <v>229</v>
      </c>
      <c r="O9" s="17" t="s">
        <v>60</v>
      </c>
      <c r="P9" s="1" t="s">
        <v>231</v>
      </c>
      <c r="Q9" s="1" t="s">
        <v>233</v>
      </c>
      <c r="R9" s="1" t="s">
        <v>235</v>
      </c>
      <c r="S9" s="17" t="s">
        <v>61</v>
      </c>
    </row>
    <row r="10" spans="1:19" ht="14.25" thickBot="1">
      <c r="A10" s="13" t="s">
        <v>50</v>
      </c>
      <c r="B10" s="1" t="s">
        <v>63</v>
      </c>
      <c r="C10" s="17" t="s">
        <v>63</v>
      </c>
      <c r="D10" s="1" t="s">
        <v>63</v>
      </c>
      <c r="E10" s="17" t="s">
        <v>63</v>
      </c>
      <c r="F10" s="1" t="s">
        <v>63</v>
      </c>
      <c r="G10" s="17" t="s">
        <v>63</v>
      </c>
      <c r="H10" s="1" t="s">
        <v>63</v>
      </c>
      <c r="I10" s="1" t="s">
        <v>63</v>
      </c>
      <c r="J10" s="1" t="s">
        <v>63</v>
      </c>
      <c r="K10" s="17" t="s">
        <v>63</v>
      </c>
      <c r="L10" s="1" t="s">
        <v>63</v>
      </c>
      <c r="M10" s="1" t="s">
        <v>63</v>
      </c>
      <c r="N10" s="1" t="s">
        <v>63</v>
      </c>
      <c r="O10" s="17" t="s">
        <v>63</v>
      </c>
      <c r="P10" s="1" t="s">
        <v>63</v>
      </c>
      <c r="Q10" s="1" t="s">
        <v>63</v>
      </c>
      <c r="R10" s="1" t="s">
        <v>63</v>
      </c>
      <c r="S10" s="17" t="s">
        <v>63</v>
      </c>
    </row>
    <row r="11" spans="1:19" ht="14.25" thickTop="1">
      <c r="A11" s="26" t="s">
        <v>193</v>
      </c>
      <c r="B11" s="27">
        <v>4362</v>
      </c>
      <c r="C11" s="21">
        <v>8874</v>
      </c>
      <c r="D11" s="27">
        <v>2630</v>
      </c>
      <c r="E11" s="21">
        <v>4931</v>
      </c>
      <c r="F11" s="27">
        <v>2354</v>
      </c>
      <c r="G11" s="21">
        <v>5823</v>
      </c>
      <c r="H11" s="27">
        <v>4804</v>
      </c>
      <c r="I11" s="27">
        <v>2747</v>
      </c>
      <c r="J11" s="27">
        <v>1503</v>
      </c>
      <c r="K11" s="21">
        <v>4991</v>
      </c>
      <c r="L11" s="27">
        <v>3721</v>
      </c>
      <c r="M11" s="27">
        <v>1941</v>
      </c>
      <c r="N11" s="27">
        <v>830</v>
      </c>
      <c r="O11" s="21">
        <v>1782</v>
      </c>
      <c r="P11" s="27">
        <v>1942</v>
      </c>
      <c r="Q11" s="27">
        <v>1685</v>
      </c>
      <c r="R11" s="27">
        <v>853</v>
      </c>
      <c r="S11" s="21">
        <v>5505</v>
      </c>
    </row>
    <row r="12" spans="1:19" ht="13.5">
      <c r="A12" s="6" t="s">
        <v>173</v>
      </c>
      <c r="B12" s="28">
        <v>1246</v>
      </c>
      <c r="C12" s="22">
        <v>2417</v>
      </c>
      <c r="D12" s="28">
        <v>1181</v>
      </c>
      <c r="E12" s="22">
        <v>2494</v>
      </c>
      <c r="F12" s="28">
        <v>1216</v>
      </c>
      <c r="G12" s="22">
        <v>2526</v>
      </c>
      <c r="H12" s="28">
        <v>1853</v>
      </c>
      <c r="I12" s="28">
        <v>1227</v>
      </c>
      <c r="J12" s="28">
        <v>615</v>
      </c>
      <c r="K12" s="22">
        <v>2568</v>
      </c>
      <c r="L12" s="28">
        <v>1885</v>
      </c>
      <c r="M12" s="28">
        <v>1247</v>
      </c>
      <c r="N12" s="28">
        <v>615</v>
      </c>
      <c r="O12" s="22">
        <v>2575</v>
      </c>
      <c r="P12" s="28">
        <v>1928</v>
      </c>
      <c r="Q12" s="28">
        <v>1264</v>
      </c>
      <c r="R12" s="28">
        <v>609</v>
      </c>
      <c r="S12" s="22">
        <v>2631</v>
      </c>
    </row>
    <row r="13" spans="1:19" ht="13.5">
      <c r="A13" s="6" t="s">
        <v>5</v>
      </c>
      <c r="B13" s="28">
        <v>13</v>
      </c>
      <c r="C13" s="22">
        <v>189</v>
      </c>
      <c r="D13" s="28">
        <v>101</v>
      </c>
      <c r="E13" s="22">
        <v>195</v>
      </c>
      <c r="F13" s="28">
        <v>99</v>
      </c>
      <c r="G13" s="22">
        <v>323</v>
      </c>
      <c r="H13" s="28">
        <v>249</v>
      </c>
      <c r="I13" s="28">
        <v>163</v>
      </c>
      <c r="J13" s="28">
        <v>82</v>
      </c>
      <c r="K13" s="22">
        <v>353</v>
      </c>
      <c r="L13" s="28">
        <v>266</v>
      </c>
      <c r="M13" s="28">
        <v>177</v>
      </c>
      <c r="N13" s="28">
        <v>87</v>
      </c>
      <c r="O13" s="22">
        <v>298</v>
      </c>
      <c r="P13" s="28">
        <v>228</v>
      </c>
      <c r="Q13" s="28">
        <v>151</v>
      </c>
      <c r="R13" s="28">
        <v>70</v>
      </c>
      <c r="S13" s="22"/>
    </row>
    <row r="14" spans="1:19" ht="13.5">
      <c r="A14" s="6" t="s">
        <v>6</v>
      </c>
      <c r="B14" s="28">
        <v>66</v>
      </c>
      <c r="C14" s="22">
        <v>-462</v>
      </c>
      <c r="D14" s="28">
        <v>-186</v>
      </c>
      <c r="E14" s="22">
        <v>-75</v>
      </c>
      <c r="F14" s="28">
        <v>-19</v>
      </c>
      <c r="G14" s="22">
        <v>-221</v>
      </c>
      <c r="H14" s="28">
        <v>-104</v>
      </c>
      <c r="I14" s="28">
        <v>-20</v>
      </c>
      <c r="J14" s="28">
        <v>18</v>
      </c>
      <c r="K14" s="22">
        <v>22</v>
      </c>
      <c r="L14" s="28">
        <v>143</v>
      </c>
      <c r="M14" s="28">
        <v>24</v>
      </c>
      <c r="N14" s="28">
        <v>167</v>
      </c>
      <c r="O14" s="22">
        <v>154</v>
      </c>
      <c r="P14" s="28">
        <v>56</v>
      </c>
      <c r="Q14" s="28">
        <v>63</v>
      </c>
      <c r="R14" s="28">
        <v>60</v>
      </c>
      <c r="S14" s="22">
        <v>-207</v>
      </c>
    </row>
    <row r="15" spans="1:19" ht="13.5">
      <c r="A15" s="6" t="s">
        <v>7</v>
      </c>
      <c r="B15" s="28">
        <v>38</v>
      </c>
      <c r="C15" s="22">
        <v>144</v>
      </c>
      <c r="D15" s="28">
        <v>46</v>
      </c>
      <c r="E15" s="22">
        <v>142</v>
      </c>
      <c r="F15" s="28">
        <v>66</v>
      </c>
      <c r="G15" s="22">
        <v>80</v>
      </c>
      <c r="H15" s="28">
        <v>38</v>
      </c>
      <c r="I15" s="28">
        <v>36</v>
      </c>
      <c r="J15" s="28">
        <v>19</v>
      </c>
      <c r="K15" s="22">
        <v>9</v>
      </c>
      <c r="L15" s="28">
        <v>-1</v>
      </c>
      <c r="M15" s="28">
        <v>-27</v>
      </c>
      <c r="N15" s="28">
        <v>-41</v>
      </c>
      <c r="O15" s="22">
        <v>3</v>
      </c>
      <c r="P15" s="28">
        <v>23</v>
      </c>
      <c r="Q15" s="28">
        <v>23</v>
      </c>
      <c r="R15" s="28">
        <v>35</v>
      </c>
      <c r="S15" s="22">
        <v>-26</v>
      </c>
    </row>
    <row r="16" spans="1:19" ht="13.5">
      <c r="A16" s="6" t="s">
        <v>8</v>
      </c>
      <c r="B16" s="28">
        <v>20</v>
      </c>
      <c r="C16" s="22">
        <v>39</v>
      </c>
      <c r="D16" s="28">
        <v>34</v>
      </c>
      <c r="E16" s="22">
        <v>0</v>
      </c>
      <c r="F16" s="28">
        <v>8</v>
      </c>
      <c r="G16" s="22">
        <v>-12</v>
      </c>
      <c r="H16" s="28">
        <v>-493</v>
      </c>
      <c r="I16" s="28">
        <v>-36</v>
      </c>
      <c r="J16" s="28">
        <v>-520</v>
      </c>
      <c r="K16" s="22">
        <v>390</v>
      </c>
      <c r="L16" s="28">
        <v>-166</v>
      </c>
      <c r="M16" s="28">
        <v>-10</v>
      </c>
      <c r="N16" s="28">
        <v>-304</v>
      </c>
      <c r="O16" s="22">
        <v>-158</v>
      </c>
      <c r="P16" s="28">
        <v>-444</v>
      </c>
      <c r="Q16" s="28">
        <v>45</v>
      </c>
      <c r="R16" s="28">
        <v>-374</v>
      </c>
      <c r="S16" s="22">
        <v>-152</v>
      </c>
    </row>
    <row r="17" spans="1:19" ht="13.5">
      <c r="A17" s="6" t="s">
        <v>190</v>
      </c>
      <c r="B17" s="28"/>
      <c r="C17" s="22">
        <v>31</v>
      </c>
      <c r="D17" s="28">
        <v>31</v>
      </c>
      <c r="E17" s="22">
        <v>64</v>
      </c>
      <c r="F17" s="28"/>
      <c r="G17" s="22">
        <v>109</v>
      </c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9</v>
      </c>
      <c r="B18" s="28">
        <v>-6</v>
      </c>
      <c r="C18" s="22">
        <v>-6</v>
      </c>
      <c r="D18" s="28">
        <v>-6</v>
      </c>
      <c r="E18" s="22">
        <v>-46</v>
      </c>
      <c r="F18" s="28"/>
      <c r="G18" s="22"/>
      <c r="H18" s="28"/>
      <c r="I18" s="28"/>
      <c r="J18" s="28"/>
      <c r="K18" s="22"/>
      <c r="L18" s="28"/>
      <c r="M18" s="28"/>
      <c r="N18" s="28"/>
      <c r="O18" s="22">
        <v>-548</v>
      </c>
      <c r="P18" s="28">
        <v>-548</v>
      </c>
      <c r="Q18" s="28">
        <v>-548</v>
      </c>
      <c r="R18" s="28"/>
      <c r="S18" s="22"/>
    </row>
    <row r="19" spans="1:19" ht="13.5">
      <c r="A19" s="6" t="s">
        <v>10</v>
      </c>
      <c r="B19" s="28">
        <v>0</v>
      </c>
      <c r="C19" s="22">
        <v>7</v>
      </c>
      <c r="D19" s="28">
        <v>434</v>
      </c>
      <c r="E19" s="22">
        <v>2</v>
      </c>
      <c r="F19" s="28">
        <v>114</v>
      </c>
      <c r="G19" s="22">
        <v>348</v>
      </c>
      <c r="H19" s="28">
        <v>323</v>
      </c>
      <c r="I19" s="28">
        <v>261</v>
      </c>
      <c r="J19" s="28">
        <v>84</v>
      </c>
      <c r="K19" s="22">
        <v>51</v>
      </c>
      <c r="L19" s="28">
        <v>123</v>
      </c>
      <c r="M19" s="28">
        <v>31</v>
      </c>
      <c r="N19" s="28">
        <v>37</v>
      </c>
      <c r="O19" s="22">
        <v>336</v>
      </c>
      <c r="P19" s="28">
        <v>299</v>
      </c>
      <c r="Q19" s="28">
        <v>121</v>
      </c>
      <c r="R19" s="28"/>
      <c r="S19" s="22"/>
    </row>
    <row r="20" spans="1:19" ht="13.5">
      <c r="A20" s="6" t="s">
        <v>11</v>
      </c>
      <c r="B20" s="28">
        <v>-174</v>
      </c>
      <c r="C20" s="22">
        <v>-327</v>
      </c>
      <c r="D20" s="28">
        <v>-169</v>
      </c>
      <c r="E20" s="22">
        <v>-337</v>
      </c>
      <c r="F20" s="28">
        <v>-173</v>
      </c>
      <c r="G20" s="22">
        <v>-360</v>
      </c>
      <c r="H20" s="28">
        <v>-329</v>
      </c>
      <c r="I20" s="28">
        <v>-196</v>
      </c>
      <c r="J20" s="28">
        <v>-151</v>
      </c>
      <c r="K20" s="22">
        <v>-339</v>
      </c>
      <c r="L20" s="28">
        <v>-297</v>
      </c>
      <c r="M20" s="28">
        <v>-175</v>
      </c>
      <c r="N20" s="28">
        <v>-132</v>
      </c>
      <c r="O20" s="22">
        <v>-401</v>
      </c>
      <c r="P20" s="28">
        <v>-357</v>
      </c>
      <c r="Q20" s="28">
        <v>-213</v>
      </c>
      <c r="R20" s="28">
        <v>-159</v>
      </c>
      <c r="S20" s="22">
        <v>-449</v>
      </c>
    </row>
    <row r="21" spans="1:19" ht="13.5">
      <c r="A21" s="6" t="s">
        <v>184</v>
      </c>
      <c r="B21" s="28">
        <v>174</v>
      </c>
      <c r="C21" s="22">
        <v>420</v>
      </c>
      <c r="D21" s="28">
        <v>223</v>
      </c>
      <c r="E21" s="22">
        <v>451</v>
      </c>
      <c r="F21" s="28">
        <v>219</v>
      </c>
      <c r="G21" s="22">
        <v>424</v>
      </c>
      <c r="H21" s="28">
        <v>321</v>
      </c>
      <c r="I21" s="28">
        <v>217</v>
      </c>
      <c r="J21" s="28">
        <v>105</v>
      </c>
      <c r="K21" s="22">
        <v>498</v>
      </c>
      <c r="L21" s="28">
        <v>375</v>
      </c>
      <c r="M21" s="28">
        <v>250</v>
      </c>
      <c r="N21" s="28">
        <v>125</v>
      </c>
      <c r="O21" s="22">
        <v>571</v>
      </c>
      <c r="P21" s="28">
        <v>429</v>
      </c>
      <c r="Q21" s="28">
        <v>288</v>
      </c>
      <c r="R21" s="28">
        <v>137</v>
      </c>
      <c r="S21" s="22">
        <v>585</v>
      </c>
    </row>
    <row r="22" spans="1:19" ht="13.5">
      <c r="A22" s="6" t="s">
        <v>12</v>
      </c>
      <c r="B22" s="28">
        <v>-422</v>
      </c>
      <c r="C22" s="22">
        <v>-808</v>
      </c>
      <c r="D22" s="28">
        <v>-487</v>
      </c>
      <c r="E22" s="22">
        <v>-688</v>
      </c>
      <c r="F22" s="28">
        <v>-474</v>
      </c>
      <c r="G22" s="22">
        <v>-839</v>
      </c>
      <c r="H22" s="28">
        <v>-727</v>
      </c>
      <c r="I22" s="28">
        <v>-469</v>
      </c>
      <c r="J22" s="28">
        <v>-196</v>
      </c>
      <c r="K22" s="22">
        <v>-786</v>
      </c>
      <c r="L22" s="28">
        <v>-614</v>
      </c>
      <c r="M22" s="28">
        <v>-408</v>
      </c>
      <c r="N22" s="28">
        <v>-405</v>
      </c>
      <c r="O22" s="22">
        <v>-515</v>
      </c>
      <c r="P22" s="28">
        <v>-439</v>
      </c>
      <c r="Q22" s="28">
        <v>-284</v>
      </c>
      <c r="R22" s="28">
        <v>-111</v>
      </c>
      <c r="S22" s="22">
        <v>-585</v>
      </c>
    </row>
    <row r="23" spans="1:19" ht="13.5">
      <c r="A23" s="6" t="s">
        <v>13</v>
      </c>
      <c r="B23" s="28">
        <v>535</v>
      </c>
      <c r="C23" s="22">
        <v>-25</v>
      </c>
      <c r="D23" s="28">
        <v>-582</v>
      </c>
      <c r="E23" s="22">
        <v>-3186</v>
      </c>
      <c r="F23" s="28">
        <v>-780</v>
      </c>
      <c r="G23" s="22">
        <v>-1316</v>
      </c>
      <c r="H23" s="28">
        <v>-3575</v>
      </c>
      <c r="I23" s="28">
        <v>-1292</v>
      </c>
      <c r="J23" s="28">
        <v>-1001</v>
      </c>
      <c r="K23" s="22">
        <v>-493</v>
      </c>
      <c r="L23" s="28">
        <v>-3561</v>
      </c>
      <c r="M23" s="28">
        <v>-1200</v>
      </c>
      <c r="N23" s="28">
        <v>214</v>
      </c>
      <c r="O23" s="22">
        <v>3036</v>
      </c>
      <c r="P23" s="28">
        <v>-1775</v>
      </c>
      <c r="Q23" s="28">
        <v>-476</v>
      </c>
      <c r="R23" s="28">
        <v>295</v>
      </c>
      <c r="S23" s="22">
        <v>-567</v>
      </c>
    </row>
    <row r="24" spans="1:19" ht="13.5">
      <c r="A24" s="6" t="s">
        <v>14</v>
      </c>
      <c r="B24" s="28">
        <v>-124</v>
      </c>
      <c r="C24" s="22">
        <v>-47</v>
      </c>
      <c r="D24" s="28">
        <v>-391</v>
      </c>
      <c r="E24" s="22">
        <v>-647</v>
      </c>
      <c r="F24" s="28">
        <v>-1059</v>
      </c>
      <c r="G24" s="22">
        <v>-1971</v>
      </c>
      <c r="H24" s="28">
        <v>-1814</v>
      </c>
      <c r="I24" s="28">
        <v>-986</v>
      </c>
      <c r="J24" s="28">
        <v>-715</v>
      </c>
      <c r="K24" s="22">
        <v>-209</v>
      </c>
      <c r="L24" s="28">
        <v>-208</v>
      </c>
      <c r="M24" s="28">
        <v>65</v>
      </c>
      <c r="N24" s="28">
        <v>31</v>
      </c>
      <c r="O24" s="22">
        <v>-80</v>
      </c>
      <c r="P24" s="28">
        <v>-1068</v>
      </c>
      <c r="Q24" s="28">
        <v>-1105</v>
      </c>
      <c r="R24" s="28">
        <v>-487</v>
      </c>
      <c r="S24" s="22">
        <v>-391</v>
      </c>
    </row>
    <row r="25" spans="1:19" ht="13.5">
      <c r="A25" s="6" t="s">
        <v>15</v>
      </c>
      <c r="B25" s="28">
        <v>-1364</v>
      </c>
      <c r="C25" s="22">
        <v>-685</v>
      </c>
      <c r="D25" s="28">
        <v>-254</v>
      </c>
      <c r="E25" s="22">
        <v>3184</v>
      </c>
      <c r="F25" s="28">
        <v>692</v>
      </c>
      <c r="G25" s="22">
        <v>1648</v>
      </c>
      <c r="H25" s="28">
        <v>4293</v>
      </c>
      <c r="I25" s="28">
        <v>1851</v>
      </c>
      <c r="J25" s="28">
        <v>1033</v>
      </c>
      <c r="K25" s="22">
        <v>-1018</v>
      </c>
      <c r="L25" s="28">
        <v>2394</v>
      </c>
      <c r="M25" s="28">
        <v>136</v>
      </c>
      <c r="N25" s="28">
        <v>-1192</v>
      </c>
      <c r="O25" s="22">
        <v>-2506</v>
      </c>
      <c r="P25" s="28">
        <v>2762</v>
      </c>
      <c r="Q25" s="28">
        <v>308</v>
      </c>
      <c r="R25" s="28">
        <v>-221</v>
      </c>
      <c r="S25" s="22">
        <v>-927</v>
      </c>
    </row>
    <row r="26" spans="1:19" ht="13.5">
      <c r="A26" s="6" t="s">
        <v>72</v>
      </c>
      <c r="B26" s="28">
        <v>-310</v>
      </c>
      <c r="C26" s="22">
        <v>855</v>
      </c>
      <c r="D26" s="28">
        <v>88</v>
      </c>
      <c r="E26" s="22">
        <v>282</v>
      </c>
      <c r="F26" s="28">
        <v>426</v>
      </c>
      <c r="G26" s="22">
        <v>694</v>
      </c>
      <c r="H26" s="28">
        <v>476</v>
      </c>
      <c r="I26" s="28">
        <v>-269</v>
      </c>
      <c r="J26" s="28">
        <v>732</v>
      </c>
      <c r="K26" s="22">
        <v>638</v>
      </c>
      <c r="L26" s="28">
        <v>307</v>
      </c>
      <c r="M26" s="28">
        <v>-186</v>
      </c>
      <c r="N26" s="28">
        <v>615</v>
      </c>
      <c r="O26" s="22">
        <v>-762</v>
      </c>
      <c r="P26" s="28">
        <v>-62</v>
      </c>
      <c r="Q26" s="28">
        <v>-620</v>
      </c>
      <c r="R26" s="28">
        <v>519</v>
      </c>
      <c r="S26" s="22">
        <v>-493</v>
      </c>
    </row>
    <row r="27" spans="1:19" ht="13.5">
      <c r="A27" s="6" t="s">
        <v>16</v>
      </c>
      <c r="B27" s="28">
        <v>4054</v>
      </c>
      <c r="C27" s="22">
        <v>8520</v>
      </c>
      <c r="D27" s="28">
        <v>2692</v>
      </c>
      <c r="E27" s="22">
        <v>6766</v>
      </c>
      <c r="F27" s="28">
        <v>2689</v>
      </c>
      <c r="G27" s="22">
        <v>7250</v>
      </c>
      <c r="H27" s="28">
        <v>5311</v>
      </c>
      <c r="I27" s="28">
        <v>3321</v>
      </c>
      <c r="J27" s="28">
        <v>1696</v>
      </c>
      <c r="K27" s="22">
        <v>6376</v>
      </c>
      <c r="L27" s="28">
        <v>4216</v>
      </c>
      <c r="M27" s="28">
        <v>1847</v>
      </c>
      <c r="N27" s="28">
        <v>563</v>
      </c>
      <c r="O27" s="22">
        <v>3680</v>
      </c>
      <c r="P27" s="28">
        <v>2974</v>
      </c>
      <c r="Q27" s="28">
        <v>702</v>
      </c>
      <c r="R27" s="28">
        <v>1226</v>
      </c>
      <c r="S27" s="22">
        <v>4285</v>
      </c>
    </row>
    <row r="28" spans="1:19" ht="13.5">
      <c r="A28" s="6" t="s">
        <v>17</v>
      </c>
      <c r="B28" s="28">
        <v>279</v>
      </c>
      <c r="C28" s="22">
        <v>530</v>
      </c>
      <c r="D28" s="28">
        <v>277</v>
      </c>
      <c r="E28" s="22">
        <v>505</v>
      </c>
      <c r="F28" s="28">
        <v>260</v>
      </c>
      <c r="G28" s="22">
        <v>505</v>
      </c>
      <c r="H28" s="28">
        <v>392</v>
      </c>
      <c r="I28" s="28">
        <v>262</v>
      </c>
      <c r="J28" s="28">
        <v>169</v>
      </c>
      <c r="K28" s="22">
        <v>429</v>
      </c>
      <c r="L28" s="28">
        <v>339</v>
      </c>
      <c r="M28" s="28">
        <v>219</v>
      </c>
      <c r="N28" s="28">
        <v>135</v>
      </c>
      <c r="O28" s="22">
        <v>501</v>
      </c>
      <c r="P28" s="28">
        <v>419</v>
      </c>
      <c r="Q28" s="28">
        <v>272</v>
      </c>
      <c r="R28" s="28">
        <v>184</v>
      </c>
      <c r="S28" s="22">
        <v>517</v>
      </c>
    </row>
    <row r="29" spans="1:19" ht="13.5">
      <c r="A29" s="6" t="s">
        <v>18</v>
      </c>
      <c r="B29" s="28">
        <v>-176</v>
      </c>
      <c r="C29" s="22">
        <v>-425</v>
      </c>
      <c r="D29" s="28">
        <v>-226</v>
      </c>
      <c r="E29" s="22">
        <v>-446</v>
      </c>
      <c r="F29" s="28">
        <v>-213</v>
      </c>
      <c r="G29" s="22">
        <v>-427</v>
      </c>
      <c r="H29" s="28">
        <v>-319</v>
      </c>
      <c r="I29" s="28">
        <v>-218</v>
      </c>
      <c r="J29" s="28">
        <v>-104</v>
      </c>
      <c r="K29" s="22">
        <v>-504</v>
      </c>
      <c r="L29" s="28">
        <v>-376</v>
      </c>
      <c r="M29" s="28">
        <v>-254</v>
      </c>
      <c r="N29" s="28">
        <v>-125</v>
      </c>
      <c r="O29" s="22">
        <v>-568</v>
      </c>
      <c r="P29" s="28">
        <v>-415</v>
      </c>
      <c r="Q29" s="28">
        <v>-288</v>
      </c>
      <c r="R29" s="28">
        <v>-129</v>
      </c>
      <c r="S29" s="22">
        <v>-582</v>
      </c>
    </row>
    <row r="30" spans="1:19" ht="13.5">
      <c r="A30" s="6" t="s">
        <v>19</v>
      </c>
      <c r="B30" s="28">
        <v>-1530</v>
      </c>
      <c r="C30" s="22">
        <v>-2049</v>
      </c>
      <c r="D30" s="28">
        <v>-975</v>
      </c>
      <c r="E30" s="22">
        <v>-1594</v>
      </c>
      <c r="F30" s="28">
        <v>-759</v>
      </c>
      <c r="G30" s="22">
        <v>-2952</v>
      </c>
      <c r="H30" s="28">
        <v>-2629</v>
      </c>
      <c r="I30" s="28">
        <v>-1723</v>
      </c>
      <c r="J30" s="28">
        <v>-1600</v>
      </c>
      <c r="K30" s="22">
        <v>-617</v>
      </c>
      <c r="L30" s="28">
        <v>-532</v>
      </c>
      <c r="M30" s="28">
        <v>-181</v>
      </c>
      <c r="N30" s="28">
        <v>-197</v>
      </c>
      <c r="O30" s="22">
        <v>-1072</v>
      </c>
      <c r="P30" s="28">
        <v>-1036</v>
      </c>
      <c r="Q30" s="28">
        <v>-605</v>
      </c>
      <c r="R30" s="28">
        <v>-501</v>
      </c>
      <c r="S30" s="22">
        <v>-1828</v>
      </c>
    </row>
    <row r="31" spans="1:19" ht="14.25" thickBot="1">
      <c r="A31" s="4" t="s">
        <v>20</v>
      </c>
      <c r="B31" s="29">
        <v>2627</v>
      </c>
      <c r="C31" s="23">
        <v>6574</v>
      </c>
      <c r="D31" s="29">
        <v>1767</v>
      </c>
      <c r="E31" s="23">
        <v>5230</v>
      </c>
      <c r="F31" s="29">
        <v>1976</v>
      </c>
      <c r="G31" s="23">
        <v>4559</v>
      </c>
      <c r="H31" s="29">
        <v>2848</v>
      </c>
      <c r="I31" s="29">
        <v>1734</v>
      </c>
      <c r="J31" s="29">
        <v>252</v>
      </c>
      <c r="K31" s="23">
        <v>5994</v>
      </c>
      <c r="L31" s="29">
        <v>3866</v>
      </c>
      <c r="M31" s="29">
        <v>1717</v>
      </c>
      <c r="N31" s="29">
        <v>462</v>
      </c>
      <c r="O31" s="23">
        <v>2981</v>
      </c>
      <c r="P31" s="29">
        <v>1942</v>
      </c>
      <c r="Q31" s="29">
        <v>81</v>
      </c>
      <c r="R31" s="29">
        <v>779</v>
      </c>
      <c r="S31" s="23">
        <v>2392</v>
      </c>
    </row>
    <row r="32" spans="1:19" ht="14.25" thickTop="1">
      <c r="A32" s="6" t="s">
        <v>21</v>
      </c>
      <c r="B32" s="28">
        <v>-1557</v>
      </c>
      <c r="C32" s="22">
        <v>-5360</v>
      </c>
      <c r="D32" s="28">
        <v>-4288</v>
      </c>
      <c r="E32" s="22">
        <v>-1700</v>
      </c>
      <c r="F32" s="28">
        <v>-894</v>
      </c>
      <c r="G32" s="22">
        <v>-1792</v>
      </c>
      <c r="H32" s="28">
        <v>-1404</v>
      </c>
      <c r="I32" s="28">
        <v>-852</v>
      </c>
      <c r="J32" s="28">
        <v>-536</v>
      </c>
      <c r="K32" s="22">
        <v>-2162</v>
      </c>
      <c r="L32" s="28">
        <v>-1694</v>
      </c>
      <c r="M32" s="28">
        <v>-1043</v>
      </c>
      <c r="N32" s="28">
        <v>-411</v>
      </c>
      <c r="O32" s="22">
        <v>-3248</v>
      </c>
      <c r="P32" s="28">
        <v>-2436</v>
      </c>
      <c r="Q32" s="28">
        <v>-1767</v>
      </c>
      <c r="R32" s="28">
        <v>-606</v>
      </c>
      <c r="S32" s="22">
        <v>-3811</v>
      </c>
    </row>
    <row r="33" spans="1:19" ht="13.5">
      <c r="A33" s="6" t="s">
        <v>22</v>
      </c>
      <c r="B33" s="28">
        <v>7</v>
      </c>
      <c r="C33" s="22">
        <v>2370</v>
      </c>
      <c r="D33" s="28">
        <v>8</v>
      </c>
      <c r="E33" s="22">
        <v>11</v>
      </c>
      <c r="F33" s="28">
        <v>4</v>
      </c>
      <c r="G33" s="22">
        <v>11</v>
      </c>
      <c r="H33" s="28">
        <v>10</v>
      </c>
      <c r="I33" s="28">
        <v>5</v>
      </c>
      <c r="J33" s="28">
        <v>3</v>
      </c>
      <c r="K33" s="22">
        <v>71</v>
      </c>
      <c r="L33" s="28">
        <v>64</v>
      </c>
      <c r="M33" s="28">
        <v>64</v>
      </c>
      <c r="N33" s="28">
        <v>3</v>
      </c>
      <c r="O33" s="22">
        <v>195</v>
      </c>
      <c r="P33" s="28">
        <v>117</v>
      </c>
      <c r="Q33" s="28">
        <v>112</v>
      </c>
      <c r="R33" s="28">
        <v>49</v>
      </c>
      <c r="S33" s="22">
        <v>721</v>
      </c>
    </row>
    <row r="34" spans="1:19" ht="13.5">
      <c r="A34" s="6" t="s">
        <v>23</v>
      </c>
      <c r="B34" s="28">
        <v>-9</v>
      </c>
      <c r="C34" s="22">
        <v>-95</v>
      </c>
      <c r="D34" s="28">
        <v>-8</v>
      </c>
      <c r="E34" s="22">
        <v>-379</v>
      </c>
      <c r="F34" s="28">
        <v>-53</v>
      </c>
      <c r="G34" s="22">
        <v>-1469</v>
      </c>
      <c r="H34" s="28">
        <v>-1464</v>
      </c>
      <c r="I34" s="28">
        <v>-236</v>
      </c>
      <c r="J34" s="28">
        <v>-3</v>
      </c>
      <c r="K34" s="22">
        <v>-321</v>
      </c>
      <c r="L34" s="28">
        <v>-310</v>
      </c>
      <c r="M34" s="28">
        <v>-302</v>
      </c>
      <c r="N34" s="28">
        <v>-110</v>
      </c>
      <c r="O34" s="22">
        <v>-1954</v>
      </c>
      <c r="P34" s="28">
        <v>-1407</v>
      </c>
      <c r="Q34" s="28">
        <v>-818</v>
      </c>
      <c r="R34" s="28">
        <v>-4</v>
      </c>
      <c r="S34" s="22">
        <v>-283</v>
      </c>
    </row>
    <row r="35" spans="1:19" ht="13.5">
      <c r="A35" s="6" t="s">
        <v>24</v>
      </c>
      <c r="B35" s="28">
        <v>10</v>
      </c>
      <c r="C35" s="22">
        <v>14</v>
      </c>
      <c r="D35" s="28">
        <v>14</v>
      </c>
      <c r="E35" s="22">
        <v>63</v>
      </c>
      <c r="F35" s="28"/>
      <c r="G35" s="22"/>
      <c r="H35" s="28"/>
      <c r="I35" s="28"/>
      <c r="J35" s="28"/>
      <c r="K35" s="22">
        <v>17</v>
      </c>
      <c r="L35" s="28">
        <v>17</v>
      </c>
      <c r="M35" s="28">
        <v>3</v>
      </c>
      <c r="N35" s="28"/>
      <c r="O35" s="22">
        <v>1239</v>
      </c>
      <c r="P35" s="28">
        <v>1239</v>
      </c>
      <c r="Q35" s="28">
        <v>1239</v>
      </c>
      <c r="R35" s="28"/>
      <c r="S35" s="22">
        <v>9</v>
      </c>
    </row>
    <row r="36" spans="1:19" ht="13.5">
      <c r="A36" s="6" t="s">
        <v>25</v>
      </c>
      <c r="B36" s="28">
        <v>-13</v>
      </c>
      <c r="C36" s="22">
        <v>-27</v>
      </c>
      <c r="D36" s="28">
        <v>-15</v>
      </c>
      <c r="E36" s="22">
        <v>-35</v>
      </c>
      <c r="F36" s="28">
        <v>-15</v>
      </c>
      <c r="G36" s="22">
        <v>-508</v>
      </c>
      <c r="H36" s="28">
        <v>-439</v>
      </c>
      <c r="I36" s="28">
        <v>-370</v>
      </c>
      <c r="J36" s="28">
        <v>-286</v>
      </c>
      <c r="K36" s="22">
        <v>-454</v>
      </c>
      <c r="L36" s="28">
        <v>-357</v>
      </c>
      <c r="M36" s="28">
        <v>-273</v>
      </c>
      <c r="N36" s="28">
        <v>-151</v>
      </c>
      <c r="O36" s="22">
        <v>-387</v>
      </c>
      <c r="P36" s="28">
        <v>-283</v>
      </c>
      <c r="Q36" s="28">
        <v>-220</v>
      </c>
      <c r="R36" s="28">
        <v>-118</v>
      </c>
      <c r="S36" s="22">
        <v>-599</v>
      </c>
    </row>
    <row r="37" spans="1:19" ht="13.5">
      <c r="A37" s="6" t="s">
        <v>26</v>
      </c>
      <c r="B37" s="28">
        <v>15</v>
      </c>
      <c r="C37" s="22">
        <v>124</v>
      </c>
      <c r="D37" s="28">
        <v>79</v>
      </c>
      <c r="E37" s="22">
        <v>214</v>
      </c>
      <c r="F37" s="28">
        <v>145</v>
      </c>
      <c r="G37" s="22">
        <v>339</v>
      </c>
      <c r="H37" s="28">
        <v>248</v>
      </c>
      <c r="I37" s="28">
        <v>172</v>
      </c>
      <c r="J37" s="28">
        <v>95</v>
      </c>
      <c r="K37" s="22">
        <v>364</v>
      </c>
      <c r="L37" s="28">
        <v>258</v>
      </c>
      <c r="M37" s="28">
        <v>180</v>
      </c>
      <c r="N37" s="28">
        <v>98</v>
      </c>
      <c r="O37" s="22">
        <v>482</v>
      </c>
      <c r="P37" s="28">
        <v>360</v>
      </c>
      <c r="Q37" s="28">
        <v>264</v>
      </c>
      <c r="R37" s="28">
        <v>146</v>
      </c>
      <c r="S37" s="22">
        <v>686</v>
      </c>
    </row>
    <row r="38" spans="1:19" ht="13.5">
      <c r="A38" s="6" t="s">
        <v>72</v>
      </c>
      <c r="B38" s="28">
        <v>-144</v>
      </c>
      <c r="C38" s="22">
        <v>-158</v>
      </c>
      <c r="D38" s="28">
        <v>-5</v>
      </c>
      <c r="E38" s="22">
        <v>2</v>
      </c>
      <c r="F38" s="28">
        <v>-1</v>
      </c>
      <c r="G38" s="22">
        <v>-4</v>
      </c>
      <c r="H38" s="28">
        <v>0</v>
      </c>
      <c r="I38" s="28">
        <v>7</v>
      </c>
      <c r="J38" s="28">
        <v>5</v>
      </c>
      <c r="K38" s="22">
        <v>-141</v>
      </c>
      <c r="L38" s="28">
        <v>-149</v>
      </c>
      <c r="M38" s="28">
        <v>-142</v>
      </c>
      <c r="N38" s="28">
        <v>-161</v>
      </c>
      <c r="O38" s="22">
        <v>14</v>
      </c>
      <c r="P38" s="28">
        <v>-40</v>
      </c>
      <c r="Q38" s="28">
        <v>-22</v>
      </c>
      <c r="R38" s="28">
        <v>-6</v>
      </c>
      <c r="S38" s="22">
        <v>32</v>
      </c>
    </row>
    <row r="39" spans="1:19" ht="14.25" thickBot="1">
      <c r="A39" s="4" t="s">
        <v>27</v>
      </c>
      <c r="B39" s="29">
        <v>-1691</v>
      </c>
      <c r="C39" s="23">
        <v>-3132</v>
      </c>
      <c r="D39" s="29">
        <v>-4216</v>
      </c>
      <c r="E39" s="23">
        <v>-1823</v>
      </c>
      <c r="F39" s="29">
        <v>-815</v>
      </c>
      <c r="G39" s="23">
        <v>-3424</v>
      </c>
      <c r="H39" s="29">
        <v>-3049</v>
      </c>
      <c r="I39" s="29">
        <v>-1273</v>
      </c>
      <c r="J39" s="29">
        <v>-721</v>
      </c>
      <c r="K39" s="23">
        <v>-2626</v>
      </c>
      <c r="L39" s="29">
        <v>-2173</v>
      </c>
      <c r="M39" s="29">
        <v>-1514</v>
      </c>
      <c r="N39" s="29">
        <v>-732</v>
      </c>
      <c r="O39" s="23">
        <v>-3658</v>
      </c>
      <c r="P39" s="29">
        <v>-2451</v>
      </c>
      <c r="Q39" s="29">
        <v>-1213</v>
      </c>
      <c r="R39" s="29">
        <v>-541</v>
      </c>
      <c r="S39" s="23">
        <v>-3572</v>
      </c>
    </row>
    <row r="40" spans="1:19" ht="14.25" thickTop="1">
      <c r="A40" s="6" t="s">
        <v>28</v>
      </c>
      <c r="B40" s="28">
        <v>-1023</v>
      </c>
      <c r="C40" s="22">
        <v>-1387</v>
      </c>
      <c r="D40" s="28">
        <v>3051</v>
      </c>
      <c r="E40" s="22">
        <v>-367</v>
      </c>
      <c r="F40" s="28">
        <v>122</v>
      </c>
      <c r="G40" s="22">
        <v>580</v>
      </c>
      <c r="H40" s="28">
        <v>1223</v>
      </c>
      <c r="I40" s="28">
        <v>702</v>
      </c>
      <c r="J40" s="28">
        <v>1760</v>
      </c>
      <c r="K40" s="22">
        <v>-2785</v>
      </c>
      <c r="L40" s="28">
        <v>-1302</v>
      </c>
      <c r="M40" s="28">
        <v>-645</v>
      </c>
      <c r="N40" s="28">
        <v>324</v>
      </c>
      <c r="O40" s="22">
        <v>2902</v>
      </c>
      <c r="P40" s="28">
        <v>3060</v>
      </c>
      <c r="Q40" s="28">
        <v>1378</v>
      </c>
      <c r="R40" s="28">
        <v>298</v>
      </c>
      <c r="S40" s="22">
        <v>266</v>
      </c>
    </row>
    <row r="41" spans="1:19" ht="13.5">
      <c r="A41" s="6" t="s">
        <v>29</v>
      </c>
      <c r="B41" s="28">
        <v>549</v>
      </c>
      <c r="C41" s="22">
        <v>6451</v>
      </c>
      <c r="D41" s="28">
        <v>2855</v>
      </c>
      <c r="E41" s="22">
        <v>808</v>
      </c>
      <c r="F41" s="28">
        <v>398</v>
      </c>
      <c r="G41" s="22">
        <v>2942</v>
      </c>
      <c r="H41" s="28">
        <v>1923</v>
      </c>
      <c r="I41" s="28">
        <v>923</v>
      </c>
      <c r="J41" s="28">
        <v>900</v>
      </c>
      <c r="K41" s="22">
        <v>1889</v>
      </c>
      <c r="L41" s="28">
        <v>1589</v>
      </c>
      <c r="M41" s="28">
        <v>1523</v>
      </c>
      <c r="N41" s="28">
        <v>500</v>
      </c>
      <c r="O41" s="22">
        <v>3300</v>
      </c>
      <c r="P41" s="28">
        <v>600</v>
      </c>
      <c r="Q41" s="28"/>
      <c r="R41" s="28"/>
      <c r="S41" s="22">
        <v>7292</v>
      </c>
    </row>
    <row r="42" spans="1:19" ht="13.5">
      <c r="A42" s="6" t="s">
        <v>30</v>
      </c>
      <c r="B42" s="28">
        <v>-1519</v>
      </c>
      <c r="C42" s="22">
        <v>-6862</v>
      </c>
      <c r="D42" s="28">
        <v>-2665</v>
      </c>
      <c r="E42" s="22">
        <v>-1639</v>
      </c>
      <c r="F42" s="28">
        <v>-462</v>
      </c>
      <c r="G42" s="22">
        <v>-2882</v>
      </c>
      <c r="H42" s="28">
        <v>-1484</v>
      </c>
      <c r="I42" s="28">
        <v>-1241</v>
      </c>
      <c r="J42" s="28">
        <v>-1010</v>
      </c>
      <c r="K42" s="22">
        <v>-2391</v>
      </c>
      <c r="L42" s="28">
        <v>-1683</v>
      </c>
      <c r="M42" s="28">
        <v>-1392</v>
      </c>
      <c r="N42" s="28">
        <v>-867</v>
      </c>
      <c r="O42" s="22">
        <v>-3775</v>
      </c>
      <c r="P42" s="28">
        <v>-1382</v>
      </c>
      <c r="Q42" s="28">
        <v>-500</v>
      </c>
      <c r="R42" s="28">
        <v>-263</v>
      </c>
      <c r="S42" s="22">
        <v>-5127</v>
      </c>
    </row>
    <row r="43" spans="1:19" ht="13.5">
      <c r="A43" s="6" t="s">
        <v>31</v>
      </c>
      <c r="B43" s="28">
        <v>-423</v>
      </c>
      <c r="C43" s="22">
        <v>-847</v>
      </c>
      <c r="D43" s="28">
        <v>-423</v>
      </c>
      <c r="E43" s="22">
        <v>-786</v>
      </c>
      <c r="F43" s="28">
        <v>-363</v>
      </c>
      <c r="G43" s="22">
        <v>-726</v>
      </c>
      <c r="H43" s="28">
        <v>-726</v>
      </c>
      <c r="I43" s="28">
        <v>-363</v>
      </c>
      <c r="J43" s="28">
        <v>-363</v>
      </c>
      <c r="K43" s="22">
        <v>-726</v>
      </c>
      <c r="L43" s="28">
        <v>-726</v>
      </c>
      <c r="M43" s="28">
        <v>-363</v>
      </c>
      <c r="N43" s="28">
        <v>-363</v>
      </c>
      <c r="O43" s="22">
        <v>-750</v>
      </c>
      <c r="P43" s="28">
        <v>-750</v>
      </c>
      <c r="Q43" s="28">
        <v>-375</v>
      </c>
      <c r="R43" s="28">
        <v>-375</v>
      </c>
      <c r="S43" s="22">
        <v>-750</v>
      </c>
    </row>
    <row r="44" spans="1:19" ht="13.5">
      <c r="A44" s="6" t="s">
        <v>32</v>
      </c>
      <c r="B44" s="28">
        <v>-35</v>
      </c>
      <c r="C44" s="22"/>
      <c r="D44" s="28"/>
      <c r="E44" s="22"/>
      <c r="F44" s="28"/>
      <c r="G44" s="22">
        <v>-87</v>
      </c>
      <c r="H44" s="28">
        <v>-87</v>
      </c>
      <c r="I44" s="28">
        <v>-87</v>
      </c>
      <c r="J44" s="28">
        <v>-87</v>
      </c>
      <c r="K44" s="22"/>
      <c r="L44" s="28"/>
      <c r="M44" s="28"/>
      <c r="N44" s="28"/>
      <c r="O44" s="22">
        <v>-16</v>
      </c>
      <c r="P44" s="28">
        <v>-16</v>
      </c>
      <c r="Q44" s="28">
        <v>-16</v>
      </c>
      <c r="R44" s="28">
        <v>-16</v>
      </c>
      <c r="S44" s="22">
        <v>-29</v>
      </c>
    </row>
    <row r="45" spans="1:19" ht="13.5">
      <c r="A45" s="6" t="s">
        <v>33</v>
      </c>
      <c r="B45" s="28"/>
      <c r="C45" s="22">
        <v>-255</v>
      </c>
      <c r="D45" s="28">
        <v>-255</v>
      </c>
      <c r="E45" s="22"/>
      <c r="F45" s="28"/>
      <c r="G45" s="22">
        <v>-16</v>
      </c>
      <c r="H45" s="28">
        <v>-16</v>
      </c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72</v>
      </c>
      <c r="B46" s="28">
        <v>-156</v>
      </c>
      <c r="C46" s="22">
        <v>-261</v>
      </c>
      <c r="D46" s="28">
        <v>-124</v>
      </c>
      <c r="E46" s="22">
        <v>-234</v>
      </c>
      <c r="F46" s="28">
        <v>-103</v>
      </c>
      <c r="G46" s="22">
        <v>-205</v>
      </c>
      <c r="H46" s="28">
        <v>-138</v>
      </c>
      <c r="I46" s="28">
        <v>-89</v>
      </c>
      <c r="J46" s="28">
        <v>-21</v>
      </c>
      <c r="K46" s="22">
        <v>-145</v>
      </c>
      <c r="L46" s="28">
        <v>-100</v>
      </c>
      <c r="M46" s="28">
        <v>-60</v>
      </c>
      <c r="N46" s="28">
        <v>-2</v>
      </c>
      <c r="O46" s="22">
        <v>10</v>
      </c>
      <c r="P46" s="28">
        <v>12</v>
      </c>
      <c r="Q46" s="28">
        <v>27</v>
      </c>
      <c r="R46" s="28">
        <v>-6</v>
      </c>
      <c r="S46" s="22">
        <v>-27</v>
      </c>
    </row>
    <row r="47" spans="1:19" ht="14.25" thickBot="1">
      <c r="A47" s="4" t="s">
        <v>34</v>
      </c>
      <c r="B47" s="29">
        <v>-2607</v>
      </c>
      <c r="C47" s="23">
        <v>-3162</v>
      </c>
      <c r="D47" s="29">
        <v>2437</v>
      </c>
      <c r="E47" s="23">
        <v>-2220</v>
      </c>
      <c r="F47" s="29">
        <v>-407</v>
      </c>
      <c r="G47" s="23">
        <v>-396</v>
      </c>
      <c r="H47" s="29">
        <v>695</v>
      </c>
      <c r="I47" s="29">
        <v>-155</v>
      </c>
      <c r="J47" s="29">
        <v>1177</v>
      </c>
      <c r="K47" s="23">
        <v>-4158</v>
      </c>
      <c r="L47" s="29">
        <v>-2223</v>
      </c>
      <c r="M47" s="29">
        <v>-938</v>
      </c>
      <c r="N47" s="29">
        <v>-409</v>
      </c>
      <c r="O47" s="23">
        <v>1068</v>
      </c>
      <c r="P47" s="29">
        <v>1174</v>
      </c>
      <c r="Q47" s="29">
        <v>514</v>
      </c>
      <c r="R47" s="29">
        <v>-362</v>
      </c>
      <c r="S47" s="23">
        <v>1623</v>
      </c>
    </row>
    <row r="48" spans="1:19" ht="14.25" thickTop="1">
      <c r="A48" s="7" t="s">
        <v>35</v>
      </c>
      <c r="B48" s="28">
        <v>102</v>
      </c>
      <c r="C48" s="22">
        <v>212</v>
      </c>
      <c r="D48" s="28">
        <v>24</v>
      </c>
      <c r="E48" s="22">
        <v>-34</v>
      </c>
      <c r="F48" s="28">
        <v>-18</v>
      </c>
      <c r="G48" s="22">
        <v>-101</v>
      </c>
      <c r="H48" s="28">
        <v>-76</v>
      </c>
      <c r="I48" s="28">
        <v>-50</v>
      </c>
      <c r="J48" s="28">
        <v>6</v>
      </c>
      <c r="K48" s="22">
        <v>210</v>
      </c>
      <c r="L48" s="28">
        <v>181</v>
      </c>
      <c r="M48" s="28">
        <v>232</v>
      </c>
      <c r="N48" s="28">
        <v>76</v>
      </c>
      <c r="O48" s="22">
        <v>-932</v>
      </c>
      <c r="P48" s="28">
        <v>-378</v>
      </c>
      <c r="Q48" s="28">
        <v>-202</v>
      </c>
      <c r="R48" s="28">
        <v>-333</v>
      </c>
      <c r="S48" s="22">
        <v>253</v>
      </c>
    </row>
    <row r="49" spans="1:19" ht="13.5">
      <c r="A49" s="7" t="s">
        <v>36</v>
      </c>
      <c r="B49" s="28">
        <v>-1570</v>
      </c>
      <c r="C49" s="22">
        <v>492</v>
      </c>
      <c r="D49" s="28">
        <v>13</v>
      </c>
      <c r="E49" s="22">
        <v>1152</v>
      </c>
      <c r="F49" s="28">
        <v>735</v>
      </c>
      <c r="G49" s="22">
        <v>636</v>
      </c>
      <c r="H49" s="28">
        <v>417</v>
      </c>
      <c r="I49" s="28">
        <v>255</v>
      </c>
      <c r="J49" s="28">
        <v>714</v>
      </c>
      <c r="K49" s="22">
        <v>-580</v>
      </c>
      <c r="L49" s="28">
        <v>-348</v>
      </c>
      <c r="M49" s="28">
        <v>-502</v>
      </c>
      <c r="N49" s="28">
        <v>-602</v>
      </c>
      <c r="O49" s="22">
        <v>-541</v>
      </c>
      <c r="P49" s="28">
        <v>286</v>
      </c>
      <c r="Q49" s="28">
        <v>-820</v>
      </c>
      <c r="R49" s="28">
        <v>-458</v>
      </c>
      <c r="S49" s="22">
        <v>695</v>
      </c>
    </row>
    <row r="50" spans="1:19" ht="13.5">
      <c r="A50" s="7" t="s">
        <v>37</v>
      </c>
      <c r="B50" s="28">
        <v>5861</v>
      </c>
      <c r="C50" s="22">
        <v>5193</v>
      </c>
      <c r="D50" s="28">
        <v>5193</v>
      </c>
      <c r="E50" s="22">
        <v>3753</v>
      </c>
      <c r="F50" s="28">
        <v>3753</v>
      </c>
      <c r="G50" s="22">
        <v>3116</v>
      </c>
      <c r="H50" s="28">
        <v>3116</v>
      </c>
      <c r="I50" s="28">
        <v>3116</v>
      </c>
      <c r="J50" s="28">
        <v>3116</v>
      </c>
      <c r="K50" s="22">
        <v>3673</v>
      </c>
      <c r="L50" s="28">
        <v>3673</v>
      </c>
      <c r="M50" s="28">
        <v>3673</v>
      </c>
      <c r="N50" s="28">
        <v>3673</v>
      </c>
      <c r="O50" s="22">
        <v>4212</v>
      </c>
      <c r="P50" s="28">
        <v>4212</v>
      </c>
      <c r="Q50" s="28">
        <v>4212</v>
      </c>
      <c r="R50" s="28">
        <v>4212</v>
      </c>
      <c r="S50" s="22">
        <v>3516</v>
      </c>
    </row>
    <row r="51" spans="1:19" ht="13.5">
      <c r="A51" s="7" t="s">
        <v>38</v>
      </c>
      <c r="B51" s="28"/>
      <c r="C51" s="22">
        <v>175</v>
      </c>
      <c r="D51" s="28">
        <v>175</v>
      </c>
      <c r="E51" s="22">
        <v>287</v>
      </c>
      <c r="F51" s="28">
        <v>287</v>
      </c>
      <c r="G51" s="22"/>
      <c r="H51" s="28"/>
      <c r="I51" s="28"/>
      <c r="J51" s="28"/>
      <c r="K51" s="22">
        <v>23</v>
      </c>
      <c r="L51" s="28">
        <v>23</v>
      </c>
      <c r="M51" s="28">
        <v>23</v>
      </c>
      <c r="N51" s="28">
        <v>23</v>
      </c>
      <c r="O51" s="22">
        <v>3</v>
      </c>
      <c r="P51" s="28">
        <v>3</v>
      </c>
      <c r="Q51" s="28">
        <v>3</v>
      </c>
      <c r="R51" s="28"/>
      <c r="S51" s="22"/>
    </row>
    <row r="52" spans="1:19" ht="14.25" thickBot="1">
      <c r="A52" s="7" t="s">
        <v>37</v>
      </c>
      <c r="B52" s="28">
        <v>4290</v>
      </c>
      <c r="C52" s="22">
        <v>5861</v>
      </c>
      <c r="D52" s="28">
        <v>5381</v>
      </c>
      <c r="E52" s="22">
        <v>5193</v>
      </c>
      <c r="F52" s="28">
        <v>4776</v>
      </c>
      <c r="G52" s="22">
        <v>3753</v>
      </c>
      <c r="H52" s="28">
        <v>3534</v>
      </c>
      <c r="I52" s="28">
        <v>3372</v>
      </c>
      <c r="J52" s="28">
        <v>3831</v>
      </c>
      <c r="K52" s="22">
        <v>3116</v>
      </c>
      <c r="L52" s="28">
        <v>3348</v>
      </c>
      <c r="M52" s="28">
        <v>3194</v>
      </c>
      <c r="N52" s="28">
        <v>3094</v>
      </c>
      <c r="O52" s="22">
        <v>3673</v>
      </c>
      <c r="P52" s="28">
        <v>4502</v>
      </c>
      <c r="Q52" s="28">
        <v>3395</v>
      </c>
      <c r="R52" s="28">
        <v>3754</v>
      </c>
      <c r="S52" s="22">
        <v>4212</v>
      </c>
    </row>
    <row r="53" spans="1:19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5" ht="13.5">
      <c r="A55" s="20" t="s">
        <v>139</v>
      </c>
    </row>
    <row r="56" ht="13.5">
      <c r="A56" s="20" t="s">
        <v>140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135</v>
      </c>
      <c r="B2" s="14">
        <v>4633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44</v>
      </c>
      <c r="B4" s="15" t="str">
        <f>HYPERLINK("http://www.kabupro.jp/mark/20140210/S100140L.htm","四半期報告書")</f>
        <v>四半期報告書</v>
      </c>
      <c r="C4" s="15" t="str">
        <f>HYPERLINK("http://www.kabupro.jp/mark/20131111/S1000EFQ.htm","四半期報告書")</f>
        <v>四半期報告書</v>
      </c>
      <c r="D4" s="15" t="str">
        <f>HYPERLINK("http://www.kabupro.jp/mark/20130809/S000E7AG.htm","四半期報告書")</f>
        <v>四半期報告書</v>
      </c>
      <c r="E4" s="15" t="str">
        <f>HYPERLINK("http://www.kabupro.jp/mark/20140210/S100140L.htm","四半期報告書")</f>
        <v>四半期報告書</v>
      </c>
      <c r="F4" s="15" t="str">
        <f>HYPERLINK("http://www.kabupro.jp/mark/20130212/S000CSAX.htm","四半期報告書")</f>
        <v>四半期報告書</v>
      </c>
      <c r="G4" s="15" t="str">
        <f>HYPERLINK("http://www.kabupro.jp/mark/20121109/S000C72J.htm","四半期報告書")</f>
        <v>四半期報告書</v>
      </c>
      <c r="H4" s="15" t="str">
        <f>HYPERLINK("http://www.kabupro.jp/mark/20120810/S000BNTF.htm","四半期報告書")</f>
        <v>四半期報告書</v>
      </c>
      <c r="I4" s="15" t="str">
        <f>HYPERLINK("http://www.kabupro.jp/mark/20130627/S000DSVJ.htm","有価証券報告書")</f>
        <v>有価証券報告書</v>
      </c>
      <c r="J4" s="15" t="str">
        <f>HYPERLINK("http://www.kabupro.jp/mark/20120210/S000A9BI.htm","四半期報告書")</f>
        <v>四半期報告書</v>
      </c>
      <c r="K4" s="15" t="str">
        <f>HYPERLINK("http://www.kabupro.jp/mark/20111111/S0009NBS.htm","四半期報告書")</f>
        <v>四半期報告書</v>
      </c>
      <c r="L4" s="15" t="str">
        <f>HYPERLINK("http://www.kabupro.jp/mark/20110811/S000921X.htm","四半期報告書")</f>
        <v>四半期報告書</v>
      </c>
      <c r="M4" s="15" t="str">
        <f>HYPERLINK("http://www.kabupro.jp/mark/20120628/S000B9L5.htm","有価証券報告書")</f>
        <v>有価証券報告書</v>
      </c>
      <c r="N4" s="15" t="str">
        <f>HYPERLINK("http://www.kabupro.jp/mark/20110214/S0007KZT.htm","四半期報告書")</f>
        <v>四半期報告書</v>
      </c>
      <c r="O4" s="15" t="str">
        <f>HYPERLINK("http://www.kabupro.jp/mark/20101112/S000742J.htm","四半期報告書")</f>
        <v>四半期報告書</v>
      </c>
      <c r="P4" s="15" t="str">
        <f>HYPERLINK("http://www.kabupro.jp/mark/20100810/S0006JAB.htm","四半期報告書")</f>
        <v>四半期報告書</v>
      </c>
      <c r="Q4" s="15" t="str">
        <f>HYPERLINK("http://www.kabupro.jp/mark/20110629/S0008M4C.htm","有価証券報告書")</f>
        <v>有価証券報告書</v>
      </c>
      <c r="R4" s="15" t="str">
        <f>HYPERLINK("http://www.kabupro.jp/mark/20100212/S00052Q3.htm","四半期報告書")</f>
        <v>四半期報告書</v>
      </c>
      <c r="S4" s="15" t="str">
        <f>HYPERLINK("http://www.kabupro.jp/mark/20091113/S0004J68.htm","四半期報告書")</f>
        <v>四半期報告書</v>
      </c>
      <c r="T4" s="15" t="str">
        <f>HYPERLINK("http://www.kabupro.jp/mark/20090811/S0003VEW.htm","四半期報告書")</f>
        <v>四半期報告書</v>
      </c>
      <c r="U4" s="15" t="str">
        <f>HYPERLINK("http://www.kabupro.jp/mark/20100212/S00052Q3.htm","四半期報告書")</f>
        <v>四半期報告書</v>
      </c>
      <c r="V4" s="15" t="str">
        <f>HYPERLINK("http://www.kabupro.jp/mark/20090213/S0002IEL.htm","四半期報告書")</f>
        <v>四半期報告書</v>
      </c>
      <c r="W4" s="15" t="str">
        <f>HYPERLINK("http://www.kabupro.jp/mark/20081114/S0001OXC.htm","四半期報告書")</f>
        <v>四半期報告書</v>
      </c>
      <c r="X4" s="15" t="str">
        <f>HYPERLINK("http://www.kabupro.jp/mark/20080812/S00013T3.htm","四半期報告書")</f>
        <v>四半期報告書</v>
      </c>
      <c r="Y4" s="15" t="str">
        <f>HYPERLINK("http://www.kabupro.jp/mark/20090626/S00038HE.htm","有価証券報告書")</f>
        <v>有価証券報告書</v>
      </c>
    </row>
    <row r="5" spans="1:25" ht="14.25" thickBot="1">
      <c r="A5" s="11" t="s">
        <v>45</v>
      </c>
      <c r="B5" s="1" t="s">
        <v>199</v>
      </c>
      <c r="C5" s="1" t="s">
        <v>202</v>
      </c>
      <c r="D5" s="1" t="s">
        <v>204</v>
      </c>
      <c r="E5" s="1" t="s">
        <v>199</v>
      </c>
      <c r="F5" s="1" t="s">
        <v>206</v>
      </c>
      <c r="G5" s="1" t="s">
        <v>208</v>
      </c>
      <c r="H5" s="1" t="s">
        <v>210</v>
      </c>
      <c r="I5" s="1" t="s">
        <v>51</v>
      </c>
      <c r="J5" s="1" t="s">
        <v>212</v>
      </c>
      <c r="K5" s="1" t="s">
        <v>214</v>
      </c>
      <c r="L5" s="1" t="s">
        <v>216</v>
      </c>
      <c r="M5" s="1" t="s">
        <v>55</v>
      </c>
      <c r="N5" s="1" t="s">
        <v>218</v>
      </c>
      <c r="O5" s="1" t="s">
        <v>220</v>
      </c>
      <c r="P5" s="1" t="s">
        <v>222</v>
      </c>
      <c r="Q5" s="1" t="s">
        <v>57</v>
      </c>
      <c r="R5" s="1" t="s">
        <v>224</v>
      </c>
      <c r="S5" s="1" t="s">
        <v>226</v>
      </c>
      <c r="T5" s="1" t="s">
        <v>228</v>
      </c>
      <c r="U5" s="1" t="s">
        <v>224</v>
      </c>
      <c r="V5" s="1" t="s">
        <v>230</v>
      </c>
      <c r="W5" s="1" t="s">
        <v>232</v>
      </c>
      <c r="X5" s="1" t="s">
        <v>234</v>
      </c>
      <c r="Y5" s="1" t="s">
        <v>59</v>
      </c>
    </row>
    <row r="6" spans="1:25" ht="15" thickBot="1" thickTop="1">
      <c r="A6" s="10" t="s">
        <v>46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47</v>
      </c>
      <c r="B7" s="14" t="s">
        <v>200</v>
      </c>
      <c r="C7" s="14" t="s">
        <v>200</v>
      </c>
      <c r="D7" s="14" t="s">
        <v>200</v>
      </c>
      <c r="E7" s="16" t="s">
        <v>52</v>
      </c>
      <c r="F7" s="14" t="s">
        <v>200</v>
      </c>
      <c r="G7" s="14" t="s">
        <v>200</v>
      </c>
      <c r="H7" s="14" t="s">
        <v>200</v>
      </c>
      <c r="I7" s="16" t="s">
        <v>52</v>
      </c>
      <c r="J7" s="14" t="s">
        <v>200</v>
      </c>
      <c r="K7" s="14" t="s">
        <v>200</v>
      </c>
      <c r="L7" s="14" t="s">
        <v>200</v>
      </c>
      <c r="M7" s="16" t="s">
        <v>52</v>
      </c>
      <c r="N7" s="14" t="s">
        <v>200</v>
      </c>
      <c r="O7" s="14" t="s">
        <v>200</v>
      </c>
      <c r="P7" s="14" t="s">
        <v>200</v>
      </c>
      <c r="Q7" s="16" t="s">
        <v>52</v>
      </c>
      <c r="R7" s="14" t="s">
        <v>200</v>
      </c>
      <c r="S7" s="14" t="s">
        <v>200</v>
      </c>
      <c r="T7" s="14" t="s">
        <v>200</v>
      </c>
      <c r="U7" s="16" t="s">
        <v>52</v>
      </c>
      <c r="V7" s="14" t="s">
        <v>200</v>
      </c>
      <c r="W7" s="14" t="s">
        <v>200</v>
      </c>
      <c r="X7" s="14" t="s">
        <v>200</v>
      </c>
      <c r="Y7" s="16" t="s">
        <v>52</v>
      </c>
    </row>
    <row r="8" spans="1:25" ht="13.5">
      <c r="A8" s="13" t="s">
        <v>48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49</v>
      </c>
      <c r="B9" s="1" t="s">
        <v>201</v>
      </c>
      <c r="C9" s="1" t="s">
        <v>203</v>
      </c>
      <c r="D9" s="1" t="s">
        <v>205</v>
      </c>
      <c r="E9" s="17" t="s">
        <v>53</v>
      </c>
      <c r="F9" s="1" t="s">
        <v>207</v>
      </c>
      <c r="G9" s="1" t="s">
        <v>209</v>
      </c>
      <c r="H9" s="1" t="s">
        <v>211</v>
      </c>
      <c r="I9" s="17" t="s">
        <v>54</v>
      </c>
      <c r="J9" s="1" t="s">
        <v>213</v>
      </c>
      <c r="K9" s="1" t="s">
        <v>215</v>
      </c>
      <c r="L9" s="1" t="s">
        <v>217</v>
      </c>
      <c r="M9" s="17" t="s">
        <v>56</v>
      </c>
      <c r="N9" s="1" t="s">
        <v>219</v>
      </c>
      <c r="O9" s="1" t="s">
        <v>221</v>
      </c>
      <c r="P9" s="1" t="s">
        <v>223</v>
      </c>
      <c r="Q9" s="17" t="s">
        <v>58</v>
      </c>
      <c r="R9" s="1" t="s">
        <v>225</v>
      </c>
      <c r="S9" s="1" t="s">
        <v>227</v>
      </c>
      <c r="T9" s="1" t="s">
        <v>229</v>
      </c>
      <c r="U9" s="17" t="s">
        <v>60</v>
      </c>
      <c r="V9" s="1" t="s">
        <v>231</v>
      </c>
      <c r="W9" s="1" t="s">
        <v>233</v>
      </c>
      <c r="X9" s="1" t="s">
        <v>235</v>
      </c>
      <c r="Y9" s="17" t="s">
        <v>61</v>
      </c>
    </row>
    <row r="10" spans="1:25" ht="14.25" thickBot="1">
      <c r="A10" s="13" t="s">
        <v>50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  <c r="V10" s="1" t="s">
        <v>63</v>
      </c>
      <c r="W10" s="1" t="s">
        <v>63</v>
      </c>
      <c r="X10" s="1" t="s">
        <v>63</v>
      </c>
      <c r="Y10" s="17" t="s">
        <v>63</v>
      </c>
    </row>
    <row r="11" spans="1:25" ht="14.25" thickTop="1">
      <c r="A11" s="9" t="s">
        <v>62</v>
      </c>
      <c r="B11" s="27">
        <v>4986</v>
      </c>
      <c r="C11" s="27">
        <v>4290</v>
      </c>
      <c r="D11" s="27">
        <v>5707</v>
      </c>
      <c r="E11" s="21">
        <v>5861</v>
      </c>
      <c r="F11" s="27">
        <v>4782</v>
      </c>
      <c r="G11" s="27">
        <v>5381</v>
      </c>
      <c r="H11" s="27">
        <v>5288</v>
      </c>
      <c r="I11" s="21">
        <v>5198</v>
      </c>
      <c r="J11" s="27">
        <v>4888</v>
      </c>
      <c r="K11" s="27">
        <v>4781</v>
      </c>
      <c r="L11" s="27">
        <v>4379</v>
      </c>
      <c r="M11" s="21">
        <v>3758</v>
      </c>
      <c r="N11" s="27">
        <v>3539</v>
      </c>
      <c r="O11" s="27">
        <v>3377</v>
      </c>
      <c r="P11" s="27">
        <v>3843</v>
      </c>
      <c r="Q11" s="21">
        <v>3129</v>
      </c>
      <c r="R11" s="27">
        <v>3361</v>
      </c>
      <c r="S11" s="27">
        <v>3207</v>
      </c>
      <c r="T11" s="27">
        <v>3099</v>
      </c>
      <c r="U11" s="21">
        <v>3678</v>
      </c>
      <c r="V11" s="27">
        <v>4507</v>
      </c>
      <c r="W11" s="27">
        <v>3400</v>
      </c>
      <c r="X11" s="27">
        <v>3759</v>
      </c>
      <c r="Y11" s="21">
        <v>4217</v>
      </c>
    </row>
    <row r="12" spans="1:25" ht="13.5">
      <c r="A12" s="2" t="s">
        <v>236</v>
      </c>
      <c r="B12" s="28">
        <v>42074</v>
      </c>
      <c r="C12" s="28">
        <v>39101</v>
      </c>
      <c r="D12" s="28">
        <v>39092</v>
      </c>
      <c r="E12" s="22">
        <v>38197</v>
      </c>
      <c r="F12" s="28">
        <v>37765</v>
      </c>
      <c r="G12" s="28">
        <v>37492</v>
      </c>
      <c r="H12" s="28">
        <v>37694</v>
      </c>
      <c r="I12" s="22">
        <v>36546</v>
      </c>
      <c r="J12" s="28">
        <v>37292</v>
      </c>
      <c r="K12" s="28">
        <v>34569</v>
      </c>
      <c r="L12" s="28">
        <v>34458</v>
      </c>
      <c r="M12" s="22">
        <v>33247</v>
      </c>
      <c r="N12" s="28">
        <v>35706</v>
      </c>
      <c r="O12" s="28">
        <v>33793</v>
      </c>
      <c r="P12" s="28">
        <v>33973</v>
      </c>
      <c r="Q12" s="22">
        <v>32958</v>
      </c>
      <c r="R12" s="28">
        <v>35800</v>
      </c>
      <c r="S12" s="28">
        <v>33783</v>
      </c>
      <c r="T12" s="28">
        <v>32415</v>
      </c>
      <c r="U12" s="22">
        <v>32064</v>
      </c>
      <c r="V12" s="28">
        <v>38231</v>
      </c>
      <c r="W12" s="28">
        <v>37498</v>
      </c>
      <c r="X12" s="28">
        <v>36225</v>
      </c>
      <c r="Y12" s="22">
        <v>37614</v>
      </c>
    </row>
    <row r="13" spans="1:25" ht="13.5">
      <c r="A13" s="2" t="s">
        <v>66</v>
      </c>
      <c r="B13" s="28">
        <v>7377</v>
      </c>
      <c r="C13" s="28">
        <v>6946</v>
      </c>
      <c r="D13" s="28">
        <v>6981</v>
      </c>
      <c r="E13" s="22">
        <v>6290</v>
      </c>
      <c r="F13" s="28">
        <v>6138</v>
      </c>
      <c r="G13" s="28">
        <v>6254</v>
      </c>
      <c r="H13" s="28">
        <v>6343</v>
      </c>
      <c r="I13" s="22">
        <v>5838</v>
      </c>
      <c r="J13" s="28">
        <v>5997</v>
      </c>
      <c r="K13" s="28">
        <v>6245</v>
      </c>
      <c r="L13" s="28">
        <v>6406</v>
      </c>
      <c r="M13" s="22">
        <v>5841</v>
      </c>
      <c r="N13" s="28">
        <v>6071</v>
      </c>
      <c r="O13" s="28">
        <v>5644</v>
      </c>
      <c r="P13" s="28">
        <v>5906</v>
      </c>
      <c r="Q13" s="22">
        <v>5422</v>
      </c>
      <c r="R13" s="28">
        <v>5744</v>
      </c>
      <c r="S13" s="28">
        <v>5658</v>
      </c>
      <c r="T13" s="28">
        <v>5759</v>
      </c>
      <c r="U13" s="22">
        <v>5565</v>
      </c>
      <c r="V13" s="28"/>
      <c r="W13" s="28"/>
      <c r="X13" s="28"/>
      <c r="Y13" s="22"/>
    </row>
    <row r="14" spans="1:25" ht="13.5">
      <c r="A14" s="2" t="s">
        <v>67</v>
      </c>
      <c r="B14" s="28">
        <v>775</v>
      </c>
      <c r="C14" s="28">
        <v>759</v>
      </c>
      <c r="D14" s="28">
        <v>798</v>
      </c>
      <c r="E14" s="22">
        <v>792</v>
      </c>
      <c r="F14" s="28">
        <v>744</v>
      </c>
      <c r="G14" s="28">
        <v>757</v>
      </c>
      <c r="H14" s="28">
        <v>769</v>
      </c>
      <c r="I14" s="22">
        <v>761</v>
      </c>
      <c r="J14" s="28">
        <v>698</v>
      </c>
      <c r="K14" s="28">
        <v>708</v>
      </c>
      <c r="L14" s="28">
        <v>720</v>
      </c>
      <c r="M14" s="22">
        <v>720</v>
      </c>
      <c r="N14" s="28">
        <v>678</v>
      </c>
      <c r="O14" s="28">
        <v>681</v>
      </c>
      <c r="P14" s="28">
        <v>713</v>
      </c>
      <c r="Q14" s="22">
        <v>707</v>
      </c>
      <c r="R14" s="28">
        <v>646</v>
      </c>
      <c r="S14" s="28">
        <v>653</v>
      </c>
      <c r="T14" s="28">
        <v>648</v>
      </c>
      <c r="U14" s="22">
        <v>618</v>
      </c>
      <c r="V14" s="28">
        <v>695</v>
      </c>
      <c r="W14" s="28">
        <v>702</v>
      </c>
      <c r="X14" s="28">
        <v>696</v>
      </c>
      <c r="Y14" s="22"/>
    </row>
    <row r="15" spans="1:25" ht="13.5">
      <c r="A15" s="2" t="s">
        <v>68</v>
      </c>
      <c r="B15" s="28">
        <v>5552</v>
      </c>
      <c r="C15" s="28">
        <v>5372</v>
      </c>
      <c r="D15" s="28">
        <v>5114</v>
      </c>
      <c r="E15" s="22">
        <v>4934</v>
      </c>
      <c r="F15" s="28">
        <v>4868</v>
      </c>
      <c r="G15" s="28">
        <v>4547</v>
      </c>
      <c r="H15" s="28">
        <v>4781</v>
      </c>
      <c r="I15" s="22">
        <v>4328</v>
      </c>
      <c r="J15" s="28">
        <v>4425</v>
      </c>
      <c r="K15" s="28">
        <v>4711</v>
      </c>
      <c r="L15" s="28">
        <v>4263</v>
      </c>
      <c r="M15" s="22">
        <v>4039</v>
      </c>
      <c r="N15" s="28">
        <v>3864</v>
      </c>
      <c r="O15" s="28">
        <v>3742</v>
      </c>
      <c r="P15" s="28">
        <v>3497</v>
      </c>
      <c r="Q15" s="22">
        <v>3253</v>
      </c>
      <c r="R15" s="28">
        <v>2847</v>
      </c>
      <c r="S15" s="28">
        <v>2913</v>
      </c>
      <c r="T15" s="28">
        <v>2904</v>
      </c>
      <c r="U15" s="22">
        <v>2596</v>
      </c>
      <c r="V15" s="28"/>
      <c r="W15" s="28"/>
      <c r="X15" s="28"/>
      <c r="Y15" s="22"/>
    </row>
    <row r="16" spans="1:25" ht="13.5">
      <c r="A16" s="2" t="s">
        <v>72</v>
      </c>
      <c r="B16" s="28">
        <v>2855</v>
      </c>
      <c r="C16" s="28">
        <v>2862</v>
      </c>
      <c r="D16" s="28">
        <v>3051</v>
      </c>
      <c r="E16" s="22">
        <v>1583</v>
      </c>
      <c r="F16" s="28">
        <v>1489</v>
      </c>
      <c r="G16" s="28">
        <v>1816</v>
      </c>
      <c r="H16" s="28">
        <v>2242</v>
      </c>
      <c r="I16" s="22">
        <v>1630</v>
      </c>
      <c r="J16" s="28">
        <v>2336</v>
      </c>
      <c r="K16" s="28">
        <v>2156</v>
      </c>
      <c r="L16" s="28">
        <v>2348</v>
      </c>
      <c r="M16" s="22">
        <v>1282</v>
      </c>
      <c r="N16" s="28">
        <v>1931</v>
      </c>
      <c r="O16" s="28">
        <v>2096</v>
      </c>
      <c r="P16" s="28">
        <v>2143</v>
      </c>
      <c r="Q16" s="22">
        <v>1300</v>
      </c>
      <c r="R16" s="28">
        <v>1695</v>
      </c>
      <c r="S16" s="28">
        <v>1874</v>
      </c>
      <c r="T16" s="28">
        <v>2168</v>
      </c>
      <c r="U16" s="22">
        <v>1787</v>
      </c>
      <c r="V16" s="28">
        <v>1932</v>
      </c>
      <c r="W16" s="28">
        <v>2305</v>
      </c>
      <c r="X16" s="28">
        <v>2048</v>
      </c>
      <c r="Y16" s="22">
        <v>1449</v>
      </c>
    </row>
    <row r="17" spans="1:25" ht="13.5">
      <c r="A17" s="2" t="s">
        <v>73</v>
      </c>
      <c r="B17" s="28">
        <v>-500</v>
      </c>
      <c r="C17" s="28">
        <v>-457</v>
      </c>
      <c r="D17" s="28">
        <v>-432</v>
      </c>
      <c r="E17" s="22">
        <v>-436</v>
      </c>
      <c r="F17" s="28">
        <v>-436</v>
      </c>
      <c r="G17" s="28">
        <v>-413</v>
      </c>
      <c r="H17" s="28">
        <v>-404</v>
      </c>
      <c r="I17" s="22">
        <v>-364</v>
      </c>
      <c r="J17" s="28">
        <v>-393</v>
      </c>
      <c r="K17" s="28">
        <v>-382</v>
      </c>
      <c r="L17" s="28">
        <v>-387</v>
      </c>
      <c r="M17" s="22">
        <v>-414</v>
      </c>
      <c r="N17" s="28">
        <v>-434</v>
      </c>
      <c r="O17" s="28">
        <v>-457</v>
      </c>
      <c r="P17" s="28">
        <v>-479</v>
      </c>
      <c r="Q17" s="22">
        <v>-429</v>
      </c>
      <c r="R17" s="28">
        <v>-465</v>
      </c>
      <c r="S17" s="28">
        <v>-439</v>
      </c>
      <c r="T17" s="28">
        <v>-631</v>
      </c>
      <c r="U17" s="22">
        <v>-436</v>
      </c>
      <c r="V17" s="28">
        <v>-401</v>
      </c>
      <c r="W17" s="28">
        <v>-384</v>
      </c>
      <c r="X17" s="28">
        <v>-354</v>
      </c>
      <c r="Y17" s="22">
        <v>-388</v>
      </c>
    </row>
    <row r="18" spans="1:25" ht="13.5">
      <c r="A18" s="2" t="s">
        <v>74</v>
      </c>
      <c r="B18" s="28">
        <v>63123</v>
      </c>
      <c r="C18" s="28">
        <v>58876</v>
      </c>
      <c r="D18" s="28">
        <v>60313</v>
      </c>
      <c r="E18" s="22">
        <v>57222</v>
      </c>
      <c r="F18" s="28">
        <v>55353</v>
      </c>
      <c r="G18" s="28">
        <v>55836</v>
      </c>
      <c r="H18" s="28">
        <v>56714</v>
      </c>
      <c r="I18" s="22">
        <v>54667</v>
      </c>
      <c r="J18" s="28">
        <v>55245</v>
      </c>
      <c r="K18" s="28">
        <v>52790</v>
      </c>
      <c r="L18" s="28">
        <v>52189</v>
      </c>
      <c r="M18" s="22">
        <v>49274</v>
      </c>
      <c r="N18" s="28">
        <v>51357</v>
      </c>
      <c r="O18" s="28">
        <v>48877</v>
      </c>
      <c r="P18" s="28">
        <v>49599</v>
      </c>
      <c r="Q18" s="22">
        <v>47192</v>
      </c>
      <c r="R18" s="28">
        <v>49632</v>
      </c>
      <c r="S18" s="28">
        <v>47650</v>
      </c>
      <c r="T18" s="28">
        <v>46366</v>
      </c>
      <c r="U18" s="22">
        <v>45873</v>
      </c>
      <c r="V18" s="28">
        <v>54945</v>
      </c>
      <c r="W18" s="28">
        <v>53858</v>
      </c>
      <c r="X18" s="28">
        <v>51873</v>
      </c>
      <c r="Y18" s="22">
        <v>54087</v>
      </c>
    </row>
    <row r="19" spans="1:25" ht="13.5">
      <c r="A19" s="2" t="s">
        <v>83</v>
      </c>
      <c r="B19" s="28">
        <v>28649</v>
      </c>
      <c r="C19" s="28">
        <v>24214</v>
      </c>
      <c r="D19" s="28">
        <v>23318</v>
      </c>
      <c r="E19" s="22">
        <v>22894</v>
      </c>
      <c r="F19" s="28">
        <v>21931</v>
      </c>
      <c r="G19" s="28">
        <v>21912</v>
      </c>
      <c r="H19" s="28">
        <v>19790</v>
      </c>
      <c r="I19" s="22">
        <v>19239</v>
      </c>
      <c r="J19" s="28">
        <v>19143</v>
      </c>
      <c r="K19" s="28">
        <v>19271</v>
      </c>
      <c r="L19" s="28">
        <v>19546</v>
      </c>
      <c r="M19" s="22">
        <v>18968</v>
      </c>
      <c r="N19" s="28">
        <v>19438</v>
      </c>
      <c r="O19" s="28">
        <v>19710</v>
      </c>
      <c r="P19" s="28">
        <v>20338</v>
      </c>
      <c r="Q19" s="22">
        <v>20607</v>
      </c>
      <c r="R19" s="28">
        <v>20321</v>
      </c>
      <c r="S19" s="28">
        <v>20422</v>
      </c>
      <c r="T19" s="28">
        <v>20555</v>
      </c>
      <c r="U19" s="22">
        <v>19909</v>
      </c>
      <c r="V19" s="28">
        <v>20714</v>
      </c>
      <c r="W19" s="28">
        <v>21052</v>
      </c>
      <c r="X19" s="28">
        <v>20258</v>
      </c>
      <c r="Y19" s="22">
        <v>21382</v>
      </c>
    </row>
    <row r="20" spans="1:25" ht="13.5">
      <c r="A20" s="3" t="s">
        <v>237</v>
      </c>
      <c r="B20" s="28">
        <v>83</v>
      </c>
      <c r="C20" s="28">
        <v>90</v>
      </c>
      <c r="D20" s="28">
        <v>98</v>
      </c>
      <c r="E20" s="22">
        <v>96</v>
      </c>
      <c r="F20" s="28">
        <v>187</v>
      </c>
      <c r="G20" s="28">
        <v>229</v>
      </c>
      <c r="H20" s="28">
        <v>295</v>
      </c>
      <c r="I20" s="22">
        <v>220</v>
      </c>
      <c r="J20" s="28">
        <v>276</v>
      </c>
      <c r="K20" s="28">
        <v>360</v>
      </c>
      <c r="L20" s="28">
        <v>413</v>
      </c>
      <c r="M20" s="22">
        <v>427</v>
      </c>
      <c r="N20" s="28">
        <v>529</v>
      </c>
      <c r="O20" s="28">
        <v>574</v>
      </c>
      <c r="P20" s="28">
        <v>736</v>
      </c>
      <c r="Q20" s="22">
        <v>841</v>
      </c>
      <c r="R20" s="28">
        <v>984</v>
      </c>
      <c r="S20" s="28">
        <v>1095</v>
      </c>
      <c r="T20" s="28">
        <v>1141</v>
      </c>
      <c r="U20" s="22">
        <v>401</v>
      </c>
      <c r="V20" s="28">
        <v>597</v>
      </c>
      <c r="W20" s="28">
        <v>678</v>
      </c>
      <c r="X20" s="28">
        <v>637</v>
      </c>
      <c r="Y20" s="22">
        <v>4863</v>
      </c>
    </row>
    <row r="21" spans="1:25" ht="13.5">
      <c r="A21" s="3" t="s">
        <v>72</v>
      </c>
      <c r="B21" s="28">
        <v>1202</v>
      </c>
      <c r="C21" s="28">
        <v>1190</v>
      </c>
      <c r="D21" s="28">
        <v>1151</v>
      </c>
      <c r="E21" s="22">
        <v>1061</v>
      </c>
      <c r="F21" s="28">
        <v>965</v>
      </c>
      <c r="G21" s="28">
        <v>945</v>
      </c>
      <c r="H21" s="28">
        <v>994</v>
      </c>
      <c r="I21" s="22">
        <v>926</v>
      </c>
      <c r="J21" s="28">
        <v>975</v>
      </c>
      <c r="K21" s="28">
        <v>1095</v>
      </c>
      <c r="L21" s="28">
        <v>1159</v>
      </c>
      <c r="M21" s="22">
        <v>1142</v>
      </c>
      <c r="N21" s="28">
        <v>1235</v>
      </c>
      <c r="O21" s="28">
        <v>1286</v>
      </c>
      <c r="P21" s="28">
        <v>1454</v>
      </c>
      <c r="Q21" s="22">
        <v>1518</v>
      </c>
      <c r="R21" s="28">
        <v>1570</v>
      </c>
      <c r="S21" s="28">
        <v>1692</v>
      </c>
      <c r="T21" s="28">
        <v>1736</v>
      </c>
      <c r="U21" s="22">
        <v>1071</v>
      </c>
      <c r="V21" s="28">
        <v>1289</v>
      </c>
      <c r="W21" s="28">
        <v>1381</v>
      </c>
      <c r="X21" s="28">
        <v>1312</v>
      </c>
      <c r="Y21" s="22">
        <v>1609</v>
      </c>
    </row>
    <row r="22" spans="1:25" ht="13.5">
      <c r="A22" s="3" t="s">
        <v>87</v>
      </c>
      <c r="B22" s="28">
        <v>1286</v>
      </c>
      <c r="C22" s="28">
        <v>1281</v>
      </c>
      <c r="D22" s="28">
        <v>1250</v>
      </c>
      <c r="E22" s="22">
        <v>1158</v>
      </c>
      <c r="F22" s="28">
        <v>1153</v>
      </c>
      <c r="G22" s="28">
        <v>1174</v>
      </c>
      <c r="H22" s="28">
        <v>1289</v>
      </c>
      <c r="I22" s="22">
        <v>1147</v>
      </c>
      <c r="J22" s="28">
        <v>1252</v>
      </c>
      <c r="K22" s="28">
        <v>1456</v>
      </c>
      <c r="L22" s="28">
        <v>1573</v>
      </c>
      <c r="M22" s="22">
        <v>1569</v>
      </c>
      <c r="N22" s="28">
        <v>1764</v>
      </c>
      <c r="O22" s="28">
        <v>1860</v>
      </c>
      <c r="P22" s="28">
        <v>2191</v>
      </c>
      <c r="Q22" s="22">
        <v>2360</v>
      </c>
      <c r="R22" s="28">
        <v>2555</v>
      </c>
      <c r="S22" s="28">
        <v>2787</v>
      </c>
      <c r="T22" s="28">
        <v>2877</v>
      </c>
      <c r="U22" s="22">
        <v>1473</v>
      </c>
      <c r="V22" s="28">
        <v>1887</v>
      </c>
      <c r="W22" s="28">
        <v>2060</v>
      </c>
      <c r="X22" s="28">
        <v>1950</v>
      </c>
      <c r="Y22" s="22">
        <v>6473</v>
      </c>
    </row>
    <row r="23" spans="1:25" ht="13.5">
      <c r="A23" s="3" t="s">
        <v>88</v>
      </c>
      <c r="B23" s="28">
        <v>20184</v>
      </c>
      <c r="C23" s="28">
        <v>19444</v>
      </c>
      <c r="D23" s="28">
        <v>18528</v>
      </c>
      <c r="E23" s="22">
        <v>16750</v>
      </c>
      <c r="F23" s="28">
        <v>14384</v>
      </c>
      <c r="G23" s="28">
        <v>12580</v>
      </c>
      <c r="H23" s="28">
        <v>13197</v>
      </c>
      <c r="I23" s="22">
        <v>14221</v>
      </c>
      <c r="J23" s="28">
        <v>13016</v>
      </c>
      <c r="K23" s="28">
        <v>13305</v>
      </c>
      <c r="L23" s="28">
        <v>14765</v>
      </c>
      <c r="M23" s="22">
        <v>15101</v>
      </c>
      <c r="N23" s="28">
        <v>14827</v>
      </c>
      <c r="O23" s="28">
        <v>12472</v>
      </c>
      <c r="P23" s="28">
        <v>12600</v>
      </c>
      <c r="Q23" s="22">
        <v>13700</v>
      </c>
      <c r="R23" s="28">
        <v>12575</v>
      </c>
      <c r="S23" s="28">
        <v>12401</v>
      </c>
      <c r="T23" s="28">
        <v>12727</v>
      </c>
      <c r="U23" s="22">
        <v>10558</v>
      </c>
      <c r="V23" s="28">
        <v>11689</v>
      </c>
      <c r="W23" s="28">
        <v>12402</v>
      </c>
      <c r="X23" s="28">
        <v>14356</v>
      </c>
      <c r="Y23" s="22">
        <v>14328</v>
      </c>
    </row>
    <row r="24" spans="1:25" ht="13.5">
      <c r="A24" s="3" t="s">
        <v>72</v>
      </c>
      <c r="B24" s="28">
        <v>2203</v>
      </c>
      <c r="C24" s="28">
        <v>2411</v>
      </c>
      <c r="D24" s="28">
        <v>2279</v>
      </c>
      <c r="E24" s="22">
        <v>2275</v>
      </c>
      <c r="F24" s="28">
        <v>2247</v>
      </c>
      <c r="G24" s="28">
        <v>2938</v>
      </c>
      <c r="H24" s="28">
        <v>3008</v>
      </c>
      <c r="I24" s="22">
        <v>2588</v>
      </c>
      <c r="J24" s="28">
        <v>3267</v>
      </c>
      <c r="K24" s="28">
        <v>3278</v>
      </c>
      <c r="L24" s="28">
        <v>2966</v>
      </c>
      <c r="M24" s="22">
        <v>3014</v>
      </c>
      <c r="N24" s="28">
        <v>3333</v>
      </c>
      <c r="O24" s="28">
        <v>3746</v>
      </c>
      <c r="P24" s="28">
        <v>3779</v>
      </c>
      <c r="Q24" s="22">
        <v>3545</v>
      </c>
      <c r="R24" s="28">
        <v>3846</v>
      </c>
      <c r="S24" s="28">
        <v>3735</v>
      </c>
      <c r="T24" s="28">
        <v>3732</v>
      </c>
      <c r="U24" s="22">
        <v>4444</v>
      </c>
      <c r="V24" s="28">
        <v>4516</v>
      </c>
      <c r="W24" s="28">
        <v>4123</v>
      </c>
      <c r="X24" s="28">
        <v>3711</v>
      </c>
      <c r="Y24" s="22">
        <v>3363</v>
      </c>
    </row>
    <row r="25" spans="1:25" ht="13.5">
      <c r="A25" s="3" t="s">
        <v>73</v>
      </c>
      <c r="B25" s="28">
        <v>-519</v>
      </c>
      <c r="C25" s="28">
        <v>-734</v>
      </c>
      <c r="D25" s="28">
        <v>-602</v>
      </c>
      <c r="E25" s="22">
        <v>-651</v>
      </c>
      <c r="F25" s="28">
        <v>-697</v>
      </c>
      <c r="G25" s="28">
        <v>-911</v>
      </c>
      <c r="H25" s="28">
        <v>-1044</v>
      </c>
      <c r="I25" s="22">
        <v>-1129</v>
      </c>
      <c r="J25" s="28">
        <v>-1205</v>
      </c>
      <c r="K25" s="28">
        <v>-1182</v>
      </c>
      <c r="L25" s="28">
        <v>-1186</v>
      </c>
      <c r="M25" s="22">
        <v>-1028</v>
      </c>
      <c r="N25" s="28">
        <v>-1131</v>
      </c>
      <c r="O25" s="28">
        <v>-1194</v>
      </c>
      <c r="P25" s="28">
        <v>-1227</v>
      </c>
      <c r="Q25" s="22">
        <v>-1261</v>
      </c>
      <c r="R25" s="28">
        <v>-1343</v>
      </c>
      <c r="S25" s="28">
        <v>-1259</v>
      </c>
      <c r="T25" s="28">
        <v>-1214</v>
      </c>
      <c r="U25" s="22">
        <v>-1223</v>
      </c>
      <c r="V25" s="28">
        <v>-1181</v>
      </c>
      <c r="W25" s="28">
        <v>-1217</v>
      </c>
      <c r="X25" s="28">
        <v>-1240</v>
      </c>
      <c r="Y25" s="22">
        <v>-1158</v>
      </c>
    </row>
    <row r="26" spans="1:25" ht="13.5">
      <c r="A26" s="3" t="s">
        <v>96</v>
      </c>
      <c r="B26" s="28">
        <v>21868</v>
      </c>
      <c r="C26" s="28">
        <v>21120</v>
      </c>
      <c r="D26" s="28">
        <v>20205</v>
      </c>
      <c r="E26" s="22">
        <v>18373</v>
      </c>
      <c r="F26" s="28">
        <v>15935</v>
      </c>
      <c r="G26" s="28">
        <v>14606</v>
      </c>
      <c r="H26" s="28">
        <v>15161</v>
      </c>
      <c r="I26" s="22">
        <v>15940</v>
      </c>
      <c r="J26" s="28">
        <v>15078</v>
      </c>
      <c r="K26" s="28">
        <v>15401</v>
      </c>
      <c r="L26" s="28">
        <v>16545</v>
      </c>
      <c r="M26" s="22">
        <v>17238</v>
      </c>
      <c r="N26" s="28">
        <v>17029</v>
      </c>
      <c r="O26" s="28">
        <v>15024</v>
      </c>
      <c r="P26" s="28">
        <v>15151</v>
      </c>
      <c r="Q26" s="22">
        <v>16038</v>
      </c>
      <c r="R26" s="28">
        <v>15078</v>
      </c>
      <c r="S26" s="28">
        <v>14878</v>
      </c>
      <c r="T26" s="28">
        <v>15245</v>
      </c>
      <c r="U26" s="22">
        <v>13779</v>
      </c>
      <c r="V26" s="28">
        <v>15024</v>
      </c>
      <c r="W26" s="28">
        <v>15308</v>
      </c>
      <c r="X26" s="28">
        <v>16827</v>
      </c>
      <c r="Y26" s="22">
        <v>16594</v>
      </c>
    </row>
    <row r="27" spans="1:25" ht="13.5">
      <c r="A27" s="2" t="s">
        <v>97</v>
      </c>
      <c r="B27" s="28">
        <v>51804</v>
      </c>
      <c r="C27" s="28">
        <v>46616</v>
      </c>
      <c r="D27" s="28">
        <v>44774</v>
      </c>
      <c r="E27" s="22">
        <v>42427</v>
      </c>
      <c r="F27" s="28">
        <v>39020</v>
      </c>
      <c r="G27" s="28">
        <v>37694</v>
      </c>
      <c r="H27" s="28">
        <v>36241</v>
      </c>
      <c r="I27" s="22">
        <v>36326</v>
      </c>
      <c r="J27" s="28">
        <v>35474</v>
      </c>
      <c r="K27" s="28">
        <v>36129</v>
      </c>
      <c r="L27" s="28">
        <v>37664</v>
      </c>
      <c r="M27" s="22">
        <v>37775</v>
      </c>
      <c r="N27" s="28">
        <v>38232</v>
      </c>
      <c r="O27" s="28">
        <v>36595</v>
      </c>
      <c r="P27" s="28">
        <v>37681</v>
      </c>
      <c r="Q27" s="22">
        <v>39006</v>
      </c>
      <c r="R27" s="28">
        <v>37955</v>
      </c>
      <c r="S27" s="28">
        <v>38088</v>
      </c>
      <c r="T27" s="28">
        <v>38678</v>
      </c>
      <c r="U27" s="22">
        <v>35163</v>
      </c>
      <c r="V27" s="28">
        <v>37626</v>
      </c>
      <c r="W27" s="28">
        <v>38422</v>
      </c>
      <c r="X27" s="28">
        <v>39036</v>
      </c>
      <c r="Y27" s="22">
        <v>44449</v>
      </c>
    </row>
    <row r="28" spans="1:25" ht="14.25" thickBot="1">
      <c r="A28" s="4" t="s">
        <v>98</v>
      </c>
      <c r="B28" s="29">
        <v>114927</v>
      </c>
      <c r="C28" s="29">
        <v>105492</v>
      </c>
      <c r="D28" s="29">
        <v>105087</v>
      </c>
      <c r="E28" s="23">
        <v>99649</v>
      </c>
      <c r="F28" s="29">
        <v>94373</v>
      </c>
      <c r="G28" s="29">
        <v>93530</v>
      </c>
      <c r="H28" s="29">
        <v>92955</v>
      </c>
      <c r="I28" s="23">
        <v>90994</v>
      </c>
      <c r="J28" s="29">
        <v>90720</v>
      </c>
      <c r="K28" s="29">
        <v>88919</v>
      </c>
      <c r="L28" s="29">
        <v>89854</v>
      </c>
      <c r="M28" s="23">
        <v>87049</v>
      </c>
      <c r="N28" s="29">
        <v>89589</v>
      </c>
      <c r="O28" s="29">
        <v>85473</v>
      </c>
      <c r="P28" s="29">
        <v>87280</v>
      </c>
      <c r="Q28" s="23">
        <v>86199</v>
      </c>
      <c r="R28" s="29">
        <v>87587</v>
      </c>
      <c r="S28" s="29">
        <v>85739</v>
      </c>
      <c r="T28" s="29">
        <v>85044</v>
      </c>
      <c r="U28" s="23">
        <v>81036</v>
      </c>
      <c r="V28" s="29">
        <v>92571</v>
      </c>
      <c r="W28" s="29">
        <v>92280</v>
      </c>
      <c r="X28" s="29">
        <v>90909</v>
      </c>
      <c r="Y28" s="23">
        <v>98537</v>
      </c>
    </row>
    <row r="29" spans="1:25" ht="14.25" thickTop="1">
      <c r="A29" s="2" t="s">
        <v>238</v>
      </c>
      <c r="B29" s="28">
        <v>25312</v>
      </c>
      <c r="C29" s="28">
        <v>21611</v>
      </c>
      <c r="D29" s="28">
        <v>22920</v>
      </c>
      <c r="E29" s="22">
        <v>22294</v>
      </c>
      <c r="F29" s="28">
        <v>22616</v>
      </c>
      <c r="G29" s="28">
        <v>22137</v>
      </c>
      <c r="H29" s="28">
        <v>22474</v>
      </c>
      <c r="I29" s="22">
        <v>22295</v>
      </c>
      <c r="J29" s="28">
        <v>22589</v>
      </c>
      <c r="K29" s="28">
        <v>20068</v>
      </c>
      <c r="L29" s="28">
        <v>19825</v>
      </c>
      <c r="M29" s="22">
        <v>19212</v>
      </c>
      <c r="N29" s="28">
        <v>21986</v>
      </c>
      <c r="O29" s="28">
        <v>19727</v>
      </c>
      <c r="P29" s="28">
        <v>19145</v>
      </c>
      <c r="Q29" s="22">
        <v>18081</v>
      </c>
      <c r="R29" s="28">
        <v>21398</v>
      </c>
      <c r="S29" s="28">
        <v>19301</v>
      </c>
      <c r="T29" s="28">
        <v>17959</v>
      </c>
      <c r="U29" s="22">
        <v>18812</v>
      </c>
      <c r="V29" s="28">
        <v>24916</v>
      </c>
      <c r="W29" s="28">
        <v>22803</v>
      </c>
      <c r="X29" s="28">
        <v>21927</v>
      </c>
      <c r="Y29" s="22">
        <v>22773</v>
      </c>
    </row>
    <row r="30" spans="1:25" ht="13.5">
      <c r="A30" s="2" t="s">
        <v>101</v>
      </c>
      <c r="B30" s="28">
        <v>5887</v>
      </c>
      <c r="C30" s="28">
        <v>5381</v>
      </c>
      <c r="D30" s="28">
        <v>6606</v>
      </c>
      <c r="E30" s="22">
        <v>5788</v>
      </c>
      <c r="F30" s="28">
        <v>8943</v>
      </c>
      <c r="G30" s="28">
        <v>9714</v>
      </c>
      <c r="H30" s="28">
        <v>7276</v>
      </c>
      <c r="I30" s="22">
        <v>6488</v>
      </c>
      <c r="J30" s="28">
        <v>8840</v>
      </c>
      <c r="K30" s="28">
        <v>7223</v>
      </c>
      <c r="L30" s="28">
        <v>7048</v>
      </c>
      <c r="M30" s="22">
        <v>6897</v>
      </c>
      <c r="N30" s="28">
        <v>7641</v>
      </c>
      <c r="O30" s="28">
        <v>7327</v>
      </c>
      <c r="P30" s="28">
        <v>8625</v>
      </c>
      <c r="Q30" s="22">
        <v>6835</v>
      </c>
      <c r="R30" s="28">
        <v>8184</v>
      </c>
      <c r="S30" s="28">
        <v>9021</v>
      </c>
      <c r="T30" s="28">
        <v>9996</v>
      </c>
      <c r="U30" s="22">
        <v>9320</v>
      </c>
      <c r="V30" s="28">
        <v>10229</v>
      </c>
      <c r="W30" s="28">
        <v>8802</v>
      </c>
      <c r="X30" s="28">
        <v>7441</v>
      </c>
      <c r="Y30" s="22">
        <v>7501</v>
      </c>
    </row>
    <row r="31" spans="1:25" ht="13.5">
      <c r="A31" s="2" t="s">
        <v>102</v>
      </c>
      <c r="B31" s="28">
        <v>4050</v>
      </c>
      <c r="C31" s="28">
        <v>4065</v>
      </c>
      <c r="D31" s="28">
        <v>4072</v>
      </c>
      <c r="E31" s="22">
        <v>5017</v>
      </c>
      <c r="F31" s="28">
        <v>4173</v>
      </c>
      <c r="G31" s="28">
        <v>5376</v>
      </c>
      <c r="H31" s="28">
        <v>6253</v>
      </c>
      <c r="I31" s="22">
        <v>6682</v>
      </c>
      <c r="J31" s="28">
        <v>4637</v>
      </c>
      <c r="K31" s="28">
        <v>3607</v>
      </c>
      <c r="L31" s="28">
        <v>3071</v>
      </c>
      <c r="M31" s="22">
        <v>1619</v>
      </c>
      <c r="N31" s="28">
        <v>2597</v>
      </c>
      <c r="O31" s="28">
        <v>1927</v>
      </c>
      <c r="P31" s="28">
        <v>2041</v>
      </c>
      <c r="Q31" s="22">
        <v>2826</v>
      </c>
      <c r="R31" s="28">
        <v>2062</v>
      </c>
      <c r="S31" s="28">
        <v>2114</v>
      </c>
      <c r="T31" s="28">
        <v>2341</v>
      </c>
      <c r="U31" s="22">
        <v>2156</v>
      </c>
      <c r="V31" s="28">
        <v>4003</v>
      </c>
      <c r="W31" s="28">
        <v>4555</v>
      </c>
      <c r="X31" s="28">
        <v>4281</v>
      </c>
      <c r="Y31" s="22">
        <v>3799</v>
      </c>
    </row>
    <row r="32" spans="1:25" ht="13.5">
      <c r="A32" s="2" t="s">
        <v>105</v>
      </c>
      <c r="B32" s="28">
        <v>3149</v>
      </c>
      <c r="C32" s="28">
        <v>3057</v>
      </c>
      <c r="D32" s="28">
        <v>3734</v>
      </c>
      <c r="E32" s="22">
        <v>2932</v>
      </c>
      <c r="F32" s="28">
        <v>2444</v>
      </c>
      <c r="G32" s="28">
        <v>2542</v>
      </c>
      <c r="H32" s="28">
        <v>3448</v>
      </c>
      <c r="I32" s="22">
        <v>2476</v>
      </c>
      <c r="J32" s="28">
        <v>2326</v>
      </c>
      <c r="K32" s="28">
        <v>2440</v>
      </c>
      <c r="L32" s="28">
        <v>3532</v>
      </c>
      <c r="M32" s="22">
        <v>2446</v>
      </c>
      <c r="N32" s="28">
        <v>2616</v>
      </c>
      <c r="O32" s="28">
        <v>2368</v>
      </c>
      <c r="P32" s="28">
        <v>3498</v>
      </c>
      <c r="Q32" s="22">
        <v>2603</v>
      </c>
      <c r="R32" s="28">
        <v>2631</v>
      </c>
      <c r="S32" s="28">
        <v>2287</v>
      </c>
      <c r="T32" s="28">
        <v>3075</v>
      </c>
      <c r="U32" s="22">
        <v>2253</v>
      </c>
      <c r="V32" s="28">
        <v>2855</v>
      </c>
      <c r="W32" s="28">
        <v>2823</v>
      </c>
      <c r="X32" s="28">
        <v>3802</v>
      </c>
      <c r="Y32" s="22">
        <v>3391</v>
      </c>
    </row>
    <row r="33" spans="1:25" ht="13.5">
      <c r="A33" s="2" t="s">
        <v>106</v>
      </c>
      <c r="B33" s="28">
        <v>386</v>
      </c>
      <c r="C33" s="28">
        <v>890</v>
      </c>
      <c r="D33" s="28">
        <v>691</v>
      </c>
      <c r="E33" s="22">
        <v>1048</v>
      </c>
      <c r="F33" s="28">
        <v>369</v>
      </c>
      <c r="G33" s="28">
        <v>788</v>
      </c>
      <c r="H33" s="28">
        <v>670</v>
      </c>
      <c r="I33" s="22">
        <v>885</v>
      </c>
      <c r="J33" s="28">
        <v>350</v>
      </c>
      <c r="K33" s="28">
        <v>749</v>
      </c>
      <c r="L33" s="28">
        <v>653</v>
      </c>
      <c r="M33" s="22">
        <v>600</v>
      </c>
      <c r="N33" s="28">
        <v>381</v>
      </c>
      <c r="O33" s="28">
        <v>894</v>
      </c>
      <c r="P33" s="28">
        <v>685</v>
      </c>
      <c r="Q33" s="22">
        <v>1573</v>
      </c>
      <c r="R33" s="28">
        <v>1055</v>
      </c>
      <c r="S33" s="28">
        <v>810</v>
      </c>
      <c r="T33" s="28">
        <v>467</v>
      </c>
      <c r="U33" s="22">
        <v>161</v>
      </c>
      <c r="V33" s="28">
        <v>232</v>
      </c>
      <c r="W33" s="28">
        <v>526</v>
      </c>
      <c r="X33" s="28">
        <v>421</v>
      </c>
      <c r="Y33" s="22">
        <v>509</v>
      </c>
    </row>
    <row r="34" spans="1:25" ht="13.5">
      <c r="A34" s="2" t="s">
        <v>110</v>
      </c>
      <c r="B34" s="28">
        <v>573</v>
      </c>
      <c r="C34" s="28">
        <v>1093</v>
      </c>
      <c r="D34" s="28">
        <v>550</v>
      </c>
      <c r="E34" s="22">
        <v>1068</v>
      </c>
      <c r="F34" s="28">
        <v>552</v>
      </c>
      <c r="G34" s="28">
        <v>1060</v>
      </c>
      <c r="H34" s="28">
        <v>525</v>
      </c>
      <c r="I34" s="22">
        <v>1025</v>
      </c>
      <c r="J34" s="28">
        <v>528</v>
      </c>
      <c r="K34" s="28">
        <v>1033</v>
      </c>
      <c r="L34" s="28">
        <v>520</v>
      </c>
      <c r="M34" s="22">
        <v>1001</v>
      </c>
      <c r="N34" s="28">
        <v>520</v>
      </c>
      <c r="O34" s="28">
        <v>978</v>
      </c>
      <c r="P34" s="28">
        <v>495</v>
      </c>
      <c r="Q34" s="22">
        <v>1015</v>
      </c>
      <c r="R34" s="28">
        <v>458</v>
      </c>
      <c r="S34" s="28">
        <v>615</v>
      </c>
      <c r="T34" s="28">
        <v>321</v>
      </c>
      <c r="U34" s="22">
        <v>625</v>
      </c>
      <c r="V34" s="28">
        <v>340</v>
      </c>
      <c r="W34" s="28">
        <v>830</v>
      </c>
      <c r="X34" s="28">
        <v>410</v>
      </c>
      <c r="Y34" s="22">
        <v>784</v>
      </c>
    </row>
    <row r="35" spans="1:25" ht="13.5">
      <c r="A35" s="2" t="s">
        <v>72</v>
      </c>
      <c r="B35" s="28">
        <v>7568</v>
      </c>
      <c r="C35" s="28">
        <v>3375</v>
      </c>
      <c r="D35" s="28">
        <v>3325</v>
      </c>
      <c r="E35" s="22">
        <v>2443</v>
      </c>
      <c r="F35" s="28">
        <v>2218</v>
      </c>
      <c r="G35" s="28">
        <v>2019</v>
      </c>
      <c r="H35" s="28">
        <v>2257</v>
      </c>
      <c r="I35" s="22">
        <v>2922</v>
      </c>
      <c r="J35" s="28">
        <v>3198</v>
      </c>
      <c r="K35" s="28">
        <v>2569</v>
      </c>
      <c r="L35" s="28">
        <v>2030</v>
      </c>
      <c r="M35" s="22">
        <v>1657</v>
      </c>
      <c r="N35" s="28">
        <v>2032</v>
      </c>
      <c r="O35" s="28">
        <v>1799</v>
      </c>
      <c r="P35" s="28">
        <v>1719</v>
      </c>
      <c r="Q35" s="22">
        <v>1870</v>
      </c>
      <c r="R35" s="28">
        <v>1637</v>
      </c>
      <c r="S35" s="28">
        <v>1542</v>
      </c>
      <c r="T35" s="28">
        <v>1731</v>
      </c>
      <c r="U35" s="22">
        <v>1598</v>
      </c>
      <c r="V35" s="28">
        <v>2002</v>
      </c>
      <c r="W35" s="28">
        <v>1631</v>
      </c>
      <c r="X35" s="28">
        <v>1599</v>
      </c>
      <c r="Y35" s="22">
        <v>1191</v>
      </c>
    </row>
    <row r="36" spans="1:25" ht="13.5">
      <c r="A36" s="2" t="s">
        <v>113</v>
      </c>
      <c r="B36" s="28">
        <v>46928</v>
      </c>
      <c r="C36" s="28">
        <v>39475</v>
      </c>
      <c r="D36" s="28">
        <v>41900</v>
      </c>
      <c r="E36" s="22">
        <v>40592</v>
      </c>
      <c r="F36" s="28">
        <v>41319</v>
      </c>
      <c r="G36" s="28">
        <v>43639</v>
      </c>
      <c r="H36" s="28">
        <v>42907</v>
      </c>
      <c r="I36" s="22">
        <v>43009</v>
      </c>
      <c r="J36" s="28">
        <v>42471</v>
      </c>
      <c r="K36" s="28">
        <v>37691</v>
      </c>
      <c r="L36" s="28">
        <v>36683</v>
      </c>
      <c r="M36" s="22">
        <v>33684</v>
      </c>
      <c r="N36" s="28">
        <v>37779</v>
      </c>
      <c r="O36" s="28">
        <v>35022</v>
      </c>
      <c r="P36" s="28">
        <v>36211</v>
      </c>
      <c r="Q36" s="22">
        <v>35058</v>
      </c>
      <c r="R36" s="28">
        <v>37429</v>
      </c>
      <c r="S36" s="28">
        <v>35692</v>
      </c>
      <c r="T36" s="28">
        <v>35893</v>
      </c>
      <c r="U36" s="22">
        <v>34927</v>
      </c>
      <c r="V36" s="28">
        <v>44579</v>
      </c>
      <c r="W36" s="28">
        <v>41974</v>
      </c>
      <c r="X36" s="28">
        <v>39884</v>
      </c>
      <c r="Y36" s="22">
        <v>40737</v>
      </c>
    </row>
    <row r="37" spans="1:25" ht="13.5">
      <c r="A37" s="2" t="s">
        <v>114</v>
      </c>
      <c r="B37" s="28">
        <v>7931</v>
      </c>
      <c r="C37" s="28">
        <v>8091</v>
      </c>
      <c r="D37" s="28">
        <v>8216</v>
      </c>
      <c r="E37" s="22">
        <v>7835</v>
      </c>
      <c r="F37" s="28">
        <v>8804</v>
      </c>
      <c r="G37" s="28">
        <v>7792</v>
      </c>
      <c r="H37" s="28">
        <v>7565</v>
      </c>
      <c r="I37" s="22">
        <v>6299</v>
      </c>
      <c r="J37" s="28">
        <v>8332</v>
      </c>
      <c r="K37" s="28">
        <v>10290</v>
      </c>
      <c r="L37" s="28">
        <v>11053</v>
      </c>
      <c r="M37" s="22">
        <v>12034</v>
      </c>
      <c r="N37" s="28">
        <v>11498</v>
      </c>
      <c r="O37" s="28">
        <v>11422</v>
      </c>
      <c r="P37" s="28">
        <v>11671</v>
      </c>
      <c r="Q37" s="22">
        <v>11033</v>
      </c>
      <c r="R37" s="28">
        <v>12181</v>
      </c>
      <c r="S37" s="28">
        <v>12461</v>
      </c>
      <c r="T37" s="28">
        <v>11751</v>
      </c>
      <c r="U37" s="22">
        <v>12147</v>
      </c>
      <c r="V37" s="28">
        <v>10215</v>
      </c>
      <c r="W37" s="28">
        <v>10007</v>
      </c>
      <c r="X37" s="28">
        <v>10399</v>
      </c>
      <c r="Y37" s="22">
        <v>11409</v>
      </c>
    </row>
    <row r="38" spans="1:25" ht="13.5">
      <c r="A38" s="2" t="s">
        <v>116</v>
      </c>
      <c r="B38" s="28">
        <v>2950</v>
      </c>
      <c r="C38" s="28">
        <v>2927</v>
      </c>
      <c r="D38" s="28">
        <v>2878</v>
      </c>
      <c r="E38" s="22">
        <v>2876</v>
      </c>
      <c r="F38" s="28">
        <v>2805</v>
      </c>
      <c r="G38" s="28">
        <v>2771</v>
      </c>
      <c r="H38" s="28">
        <v>2774</v>
      </c>
      <c r="I38" s="22">
        <v>2726</v>
      </c>
      <c r="J38" s="28">
        <v>2676</v>
      </c>
      <c r="K38" s="28">
        <v>2658</v>
      </c>
      <c r="L38" s="28">
        <v>2623</v>
      </c>
      <c r="M38" s="22">
        <v>2579</v>
      </c>
      <c r="N38" s="28">
        <v>2540</v>
      </c>
      <c r="O38" s="28">
        <v>2540</v>
      </c>
      <c r="P38" s="28">
        <v>2525</v>
      </c>
      <c r="Q38" s="22">
        <v>2504</v>
      </c>
      <c r="R38" s="28">
        <v>2490</v>
      </c>
      <c r="S38" s="28">
        <v>2465</v>
      </c>
      <c r="T38" s="28">
        <v>2446</v>
      </c>
      <c r="U38" s="22">
        <v>2486</v>
      </c>
      <c r="V38" s="28">
        <v>2520</v>
      </c>
      <c r="W38" s="28">
        <v>2522</v>
      </c>
      <c r="X38" s="28">
        <v>2531</v>
      </c>
      <c r="Y38" s="22">
        <v>2500</v>
      </c>
    </row>
    <row r="39" spans="1:25" ht="13.5">
      <c r="A39" s="2" t="s">
        <v>117</v>
      </c>
      <c r="B39" s="28">
        <v>72</v>
      </c>
      <c r="C39" s="28">
        <v>71</v>
      </c>
      <c r="D39" s="28">
        <v>71</v>
      </c>
      <c r="E39" s="22">
        <v>71</v>
      </c>
      <c r="F39" s="28">
        <v>70</v>
      </c>
      <c r="G39" s="28">
        <v>70</v>
      </c>
      <c r="H39" s="28">
        <v>70</v>
      </c>
      <c r="I39" s="22">
        <v>69</v>
      </c>
      <c r="J39" s="28">
        <v>69</v>
      </c>
      <c r="K39" s="28">
        <v>69</v>
      </c>
      <c r="L39" s="28">
        <v>68</v>
      </c>
      <c r="M39" s="22">
        <v>68</v>
      </c>
      <c r="N39" s="28">
        <v>68</v>
      </c>
      <c r="O39" s="28">
        <v>69</v>
      </c>
      <c r="P39" s="28">
        <v>69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72</v>
      </c>
      <c r="B40" s="28">
        <v>3680</v>
      </c>
      <c r="C40" s="28">
        <v>3407</v>
      </c>
      <c r="D40" s="28">
        <v>3170</v>
      </c>
      <c r="E40" s="22">
        <v>2740</v>
      </c>
      <c r="F40" s="28">
        <v>1556</v>
      </c>
      <c r="G40" s="28">
        <v>1538</v>
      </c>
      <c r="H40" s="28">
        <v>1507</v>
      </c>
      <c r="I40" s="22">
        <v>442</v>
      </c>
      <c r="J40" s="28">
        <v>1397</v>
      </c>
      <c r="K40" s="28">
        <v>1392</v>
      </c>
      <c r="L40" s="28">
        <v>1577</v>
      </c>
      <c r="M40" s="22">
        <v>470</v>
      </c>
      <c r="N40" s="28">
        <v>1385</v>
      </c>
      <c r="O40" s="28">
        <v>1132</v>
      </c>
      <c r="P40" s="28">
        <v>1133</v>
      </c>
      <c r="Q40" s="22">
        <v>302</v>
      </c>
      <c r="R40" s="28">
        <v>1349</v>
      </c>
      <c r="S40" s="28">
        <v>1140</v>
      </c>
      <c r="T40" s="28">
        <v>1280</v>
      </c>
      <c r="U40" s="22">
        <v>813</v>
      </c>
      <c r="V40" s="28">
        <v>742</v>
      </c>
      <c r="W40" s="28">
        <v>905</v>
      </c>
      <c r="X40" s="28">
        <v>1295</v>
      </c>
      <c r="Y40" s="22">
        <v>303</v>
      </c>
    </row>
    <row r="41" spans="1:25" ht="13.5">
      <c r="A41" s="2" t="s">
        <v>118</v>
      </c>
      <c r="B41" s="28">
        <v>14635</v>
      </c>
      <c r="C41" s="28">
        <v>14497</v>
      </c>
      <c r="D41" s="28">
        <v>14336</v>
      </c>
      <c r="E41" s="22">
        <v>13522</v>
      </c>
      <c r="F41" s="28">
        <v>13237</v>
      </c>
      <c r="G41" s="28">
        <v>12172</v>
      </c>
      <c r="H41" s="28">
        <v>11917</v>
      </c>
      <c r="I41" s="22">
        <v>10581</v>
      </c>
      <c r="J41" s="28">
        <v>12475</v>
      </c>
      <c r="K41" s="28">
        <v>14410</v>
      </c>
      <c r="L41" s="28">
        <v>15324</v>
      </c>
      <c r="M41" s="22">
        <v>16499</v>
      </c>
      <c r="N41" s="28">
        <v>15492</v>
      </c>
      <c r="O41" s="28">
        <v>15165</v>
      </c>
      <c r="P41" s="28">
        <v>15400</v>
      </c>
      <c r="Q41" s="22">
        <v>15165</v>
      </c>
      <c r="R41" s="28">
        <v>16021</v>
      </c>
      <c r="S41" s="28">
        <v>16067</v>
      </c>
      <c r="T41" s="28">
        <v>15478</v>
      </c>
      <c r="U41" s="22">
        <v>15447</v>
      </c>
      <c r="V41" s="28">
        <v>13477</v>
      </c>
      <c r="W41" s="28">
        <v>13435</v>
      </c>
      <c r="X41" s="28">
        <v>14226</v>
      </c>
      <c r="Y41" s="22">
        <v>15061</v>
      </c>
    </row>
    <row r="42" spans="1:25" ht="14.25" thickBot="1">
      <c r="A42" s="4" t="s">
        <v>119</v>
      </c>
      <c r="B42" s="29">
        <v>61563</v>
      </c>
      <c r="C42" s="29">
        <v>53972</v>
      </c>
      <c r="D42" s="29">
        <v>56237</v>
      </c>
      <c r="E42" s="23">
        <v>54115</v>
      </c>
      <c r="F42" s="29">
        <v>54556</v>
      </c>
      <c r="G42" s="29">
        <v>55812</v>
      </c>
      <c r="H42" s="29">
        <v>54824</v>
      </c>
      <c r="I42" s="23">
        <v>53590</v>
      </c>
      <c r="J42" s="29">
        <v>54947</v>
      </c>
      <c r="K42" s="29">
        <v>52102</v>
      </c>
      <c r="L42" s="29">
        <v>52007</v>
      </c>
      <c r="M42" s="23">
        <v>50183</v>
      </c>
      <c r="N42" s="29">
        <v>53271</v>
      </c>
      <c r="O42" s="29">
        <v>50187</v>
      </c>
      <c r="P42" s="29">
        <v>51612</v>
      </c>
      <c r="Q42" s="23">
        <v>50224</v>
      </c>
      <c r="R42" s="29">
        <v>53450</v>
      </c>
      <c r="S42" s="29">
        <v>51760</v>
      </c>
      <c r="T42" s="29">
        <v>51371</v>
      </c>
      <c r="U42" s="23">
        <v>50374</v>
      </c>
      <c r="V42" s="29">
        <v>58056</v>
      </c>
      <c r="W42" s="29">
        <v>55409</v>
      </c>
      <c r="X42" s="29">
        <v>54110</v>
      </c>
      <c r="Y42" s="23">
        <v>55799</v>
      </c>
    </row>
    <row r="43" spans="1:25" ht="14.25" thickTop="1">
      <c r="A43" s="2" t="s">
        <v>120</v>
      </c>
      <c r="B43" s="28">
        <v>7472</v>
      </c>
      <c r="C43" s="28">
        <v>7472</v>
      </c>
      <c r="D43" s="28">
        <v>7472</v>
      </c>
      <c r="E43" s="22">
        <v>7472</v>
      </c>
      <c r="F43" s="28">
        <v>7472</v>
      </c>
      <c r="G43" s="28">
        <v>7472</v>
      </c>
      <c r="H43" s="28">
        <v>7472</v>
      </c>
      <c r="I43" s="22">
        <v>7472</v>
      </c>
      <c r="J43" s="28">
        <v>7472</v>
      </c>
      <c r="K43" s="28">
        <v>7472</v>
      </c>
      <c r="L43" s="28">
        <v>7472</v>
      </c>
      <c r="M43" s="22">
        <v>7472</v>
      </c>
      <c r="N43" s="28">
        <v>7472</v>
      </c>
      <c r="O43" s="28">
        <v>7472</v>
      </c>
      <c r="P43" s="28">
        <v>7472</v>
      </c>
      <c r="Q43" s="22">
        <v>7472</v>
      </c>
      <c r="R43" s="28">
        <v>7472</v>
      </c>
      <c r="S43" s="28">
        <v>7472</v>
      </c>
      <c r="T43" s="28">
        <v>7472</v>
      </c>
      <c r="U43" s="22">
        <v>7472</v>
      </c>
      <c r="V43" s="28">
        <v>7472</v>
      </c>
      <c r="W43" s="28">
        <v>7472</v>
      </c>
      <c r="X43" s="28">
        <v>7472</v>
      </c>
      <c r="Y43" s="22">
        <v>7472</v>
      </c>
    </row>
    <row r="44" spans="1:25" ht="13.5">
      <c r="A44" s="2" t="s">
        <v>122</v>
      </c>
      <c r="B44" s="28">
        <v>5672</v>
      </c>
      <c r="C44" s="28">
        <v>5672</v>
      </c>
      <c r="D44" s="28">
        <v>5672</v>
      </c>
      <c r="E44" s="22">
        <v>5672</v>
      </c>
      <c r="F44" s="28">
        <v>5672</v>
      </c>
      <c r="G44" s="28">
        <v>5672</v>
      </c>
      <c r="H44" s="28">
        <v>5915</v>
      </c>
      <c r="I44" s="22">
        <v>5868</v>
      </c>
      <c r="J44" s="28">
        <v>5837</v>
      </c>
      <c r="K44" s="28">
        <v>5841</v>
      </c>
      <c r="L44" s="28">
        <v>5821</v>
      </c>
      <c r="M44" s="22">
        <v>5832</v>
      </c>
      <c r="N44" s="28">
        <v>5727</v>
      </c>
      <c r="O44" s="28">
        <v>5875</v>
      </c>
      <c r="P44" s="28">
        <v>5870</v>
      </c>
      <c r="Q44" s="22">
        <v>6102</v>
      </c>
      <c r="R44" s="28">
        <v>6002</v>
      </c>
      <c r="S44" s="28">
        <v>6064</v>
      </c>
      <c r="T44" s="28">
        <v>6106</v>
      </c>
      <c r="U44" s="22">
        <v>5765</v>
      </c>
      <c r="V44" s="28">
        <v>5778</v>
      </c>
      <c r="W44" s="28">
        <v>5784</v>
      </c>
      <c r="X44" s="28">
        <v>5724</v>
      </c>
      <c r="Y44" s="22">
        <v>5744</v>
      </c>
    </row>
    <row r="45" spans="1:25" ht="13.5">
      <c r="A45" s="2" t="s">
        <v>128</v>
      </c>
      <c r="B45" s="28">
        <v>42021</v>
      </c>
      <c r="C45" s="28">
        <v>40491</v>
      </c>
      <c r="D45" s="28">
        <v>39060</v>
      </c>
      <c r="E45" s="22">
        <v>38084</v>
      </c>
      <c r="F45" s="28">
        <v>35608</v>
      </c>
      <c r="G45" s="28">
        <v>34497</v>
      </c>
      <c r="H45" s="28">
        <v>33563</v>
      </c>
      <c r="I45" s="22">
        <v>33363</v>
      </c>
      <c r="J45" s="28">
        <v>32615</v>
      </c>
      <c r="K45" s="28">
        <v>32302</v>
      </c>
      <c r="L45" s="28">
        <v>31791</v>
      </c>
      <c r="M45" s="22">
        <v>31032</v>
      </c>
      <c r="N45" s="28">
        <v>30299</v>
      </c>
      <c r="O45" s="28">
        <v>29340</v>
      </c>
      <c r="P45" s="28">
        <v>28566</v>
      </c>
      <c r="Q45" s="22">
        <v>28031</v>
      </c>
      <c r="R45" s="28">
        <v>27105</v>
      </c>
      <c r="S45" s="28">
        <v>26362</v>
      </c>
      <c r="T45" s="28">
        <v>25836</v>
      </c>
      <c r="U45" s="22">
        <v>25773</v>
      </c>
      <c r="V45" s="28">
        <v>26005</v>
      </c>
      <c r="W45" s="28">
        <v>26346</v>
      </c>
      <c r="X45" s="28">
        <v>25898</v>
      </c>
      <c r="Y45" s="22">
        <v>29715</v>
      </c>
    </row>
    <row r="46" spans="1:25" ht="13.5">
      <c r="A46" s="2" t="s">
        <v>129</v>
      </c>
      <c r="B46" s="28">
        <v>-641</v>
      </c>
      <c r="C46" s="28">
        <v>-641</v>
      </c>
      <c r="D46" s="28">
        <v>-640</v>
      </c>
      <c r="E46" s="22">
        <v>-640</v>
      </c>
      <c r="F46" s="28">
        <v>-639</v>
      </c>
      <c r="G46" s="28">
        <v>-639</v>
      </c>
      <c r="H46" s="28">
        <v>-638</v>
      </c>
      <c r="I46" s="22">
        <v>-638</v>
      </c>
      <c r="J46" s="28">
        <v>-638</v>
      </c>
      <c r="K46" s="28">
        <v>-638</v>
      </c>
      <c r="L46" s="28">
        <v>-637</v>
      </c>
      <c r="M46" s="22">
        <v>-637</v>
      </c>
      <c r="N46" s="28">
        <v>-637</v>
      </c>
      <c r="O46" s="28">
        <v>-636</v>
      </c>
      <c r="P46" s="28">
        <v>-636</v>
      </c>
      <c r="Q46" s="22">
        <v>-636</v>
      </c>
      <c r="R46" s="28">
        <v>-636</v>
      </c>
      <c r="S46" s="28">
        <v>-635</v>
      </c>
      <c r="T46" s="28">
        <v>-635</v>
      </c>
      <c r="U46" s="22">
        <v>-635</v>
      </c>
      <c r="V46" s="28">
        <v>-382</v>
      </c>
      <c r="W46" s="28">
        <v>-37</v>
      </c>
      <c r="X46" s="28">
        <v>-37</v>
      </c>
      <c r="Y46" s="22">
        <v>-37</v>
      </c>
    </row>
    <row r="47" spans="1:25" ht="13.5">
      <c r="A47" s="2" t="s">
        <v>130</v>
      </c>
      <c r="B47" s="28">
        <v>54524</v>
      </c>
      <c r="C47" s="28">
        <v>52994</v>
      </c>
      <c r="D47" s="28">
        <v>51565</v>
      </c>
      <c r="E47" s="22">
        <v>50589</v>
      </c>
      <c r="F47" s="28">
        <v>48113</v>
      </c>
      <c r="G47" s="28">
        <v>47002</v>
      </c>
      <c r="H47" s="28">
        <v>46312</v>
      </c>
      <c r="I47" s="22">
        <v>46066</v>
      </c>
      <c r="J47" s="28">
        <v>45287</v>
      </c>
      <c r="K47" s="28">
        <v>44978</v>
      </c>
      <c r="L47" s="28">
        <v>44448</v>
      </c>
      <c r="M47" s="22">
        <v>43700</v>
      </c>
      <c r="N47" s="28">
        <v>42862</v>
      </c>
      <c r="O47" s="28">
        <v>42051</v>
      </c>
      <c r="P47" s="28">
        <v>41272</v>
      </c>
      <c r="Q47" s="22">
        <v>40970</v>
      </c>
      <c r="R47" s="28">
        <v>39944</v>
      </c>
      <c r="S47" s="28">
        <v>39263</v>
      </c>
      <c r="T47" s="28">
        <v>38781</v>
      </c>
      <c r="U47" s="22">
        <v>38377</v>
      </c>
      <c r="V47" s="28">
        <v>38874</v>
      </c>
      <c r="W47" s="28">
        <v>39565</v>
      </c>
      <c r="X47" s="28">
        <v>39059</v>
      </c>
      <c r="Y47" s="22">
        <v>42895</v>
      </c>
    </row>
    <row r="48" spans="1:25" ht="13.5">
      <c r="A48" s="2" t="s">
        <v>131</v>
      </c>
      <c r="B48" s="28">
        <v>3111</v>
      </c>
      <c r="C48" s="28">
        <v>2774</v>
      </c>
      <c r="D48" s="28">
        <v>2455</v>
      </c>
      <c r="E48" s="22">
        <v>1891</v>
      </c>
      <c r="F48" s="28">
        <v>1130</v>
      </c>
      <c r="G48" s="28">
        <v>106</v>
      </c>
      <c r="H48" s="28">
        <v>426</v>
      </c>
      <c r="I48" s="22">
        <v>902</v>
      </c>
      <c r="J48" s="28">
        <v>361</v>
      </c>
      <c r="K48" s="28">
        <v>569</v>
      </c>
      <c r="L48" s="28">
        <v>1377</v>
      </c>
      <c r="M48" s="22">
        <v>1743</v>
      </c>
      <c r="N48" s="28">
        <v>1483</v>
      </c>
      <c r="O48" s="28">
        <v>844</v>
      </c>
      <c r="P48" s="28">
        <v>948</v>
      </c>
      <c r="Q48" s="22">
        <v>1675</v>
      </c>
      <c r="R48" s="28">
        <v>1174</v>
      </c>
      <c r="S48" s="28">
        <v>987</v>
      </c>
      <c r="T48" s="28">
        <v>1256</v>
      </c>
      <c r="U48" s="22">
        <v>-325</v>
      </c>
      <c r="V48" s="28">
        <v>249</v>
      </c>
      <c r="W48" s="28">
        <v>898</v>
      </c>
      <c r="X48" s="28">
        <v>2119</v>
      </c>
      <c r="Y48" s="22">
        <v>1810</v>
      </c>
    </row>
    <row r="49" spans="1:25" ht="13.5">
      <c r="A49" s="2" t="s">
        <v>239</v>
      </c>
      <c r="B49" s="28">
        <v>6</v>
      </c>
      <c r="C49" s="28">
        <v>0</v>
      </c>
      <c r="D49" s="28">
        <v>0</v>
      </c>
      <c r="E49" s="22">
        <v>-2</v>
      </c>
      <c r="F49" s="28">
        <v>1</v>
      </c>
      <c r="G49" s="28">
        <v>1</v>
      </c>
      <c r="H49" s="28">
        <v>0</v>
      </c>
      <c r="I49" s="22">
        <v>0</v>
      </c>
      <c r="J49" s="28">
        <v>0</v>
      </c>
      <c r="K49" s="28">
        <v>1</v>
      </c>
      <c r="L49" s="28">
        <v>2</v>
      </c>
      <c r="M49" s="22">
        <v>3</v>
      </c>
      <c r="N49" s="28">
        <v>-1</v>
      </c>
      <c r="O49" s="28">
        <v>4</v>
      </c>
      <c r="P49" s="28">
        <v>6</v>
      </c>
      <c r="Q49" s="22">
        <v>0</v>
      </c>
      <c r="R49" s="28">
        <v>-3</v>
      </c>
      <c r="S49" s="28">
        <v>5</v>
      </c>
      <c r="T49" s="28">
        <v>6</v>
      </c>
      <c r="U49" s="22">
        <v>3</v>
      </c>
      <c r="V49" s="28">
        <v>4</v>
      </c>
      <c r="W49" s="28">
        <v>4</v>
      </c>
      <c r="X49" s="28">
        <v>0</v>
      </c>
      <c r="Y49" s="22">
        <v>2</v>
      </c>
    </row>
    <row r="50" spans="1:25" ht="13.5">
      <c r="A50" s="2" t="s">
        <v>0</v>
      </c>
      <c r="B50" s="28">
        <v>-5545</v>
      </c>
      <c r="C50" s="28">
        <v>-5536</v>
      </c>
      <c r="D50" s="28">
        <v>-6340</v>
      </c>
      <c r="E50" s="22">
        <v>-7969</v>
      </c>
      <c r="F50" s="28">
        <v>-10286</v>
      </c>
      <c r="G50" s="28">
        <v>-10217</v>
      </c>
      <c r="H50" s="28">
        <v>-9482</v>
      </c>
      <c r="I50" s="22">
        <v>-10316</v>
      </c>
      <c r="J50" s="28">
        <v>-10644</v>
      </c>
      <c r="K50" s="28">
        <v>-9571</v>
      </c>
      <c r="L50" s="28">
        <v>-8864</v>
      </c>
      <c r="M50" s="22">
        <v>-9213</v>
      </c>
      <c r="N50" s="28">
        <v>-8798</v>
      </c>
      <c r="O50" s="28">
        <v>-8270</v>
      </c>
      <c r="P50" s="28">
        <v>-7263</v>
      </c>
      <c r="Q50" s="22">
        <v>-7195</v>
      </c>
      <c r="R50" s="28">
        <v>-7570</v>
      </c>
      <c r="S50" s="28">
        <v>-6808</v>
      </c>
      <c r="T50" s="28">
        <v>-6784</v>
      </c>
      <c r="U50" s="22">
        <v>-7691</v>
      </c>
      <c r="V50" s="28">
        <v>-5054</v>
      </c>
      <c r="W50" s="28">
        <v>-4069</v>
      </c>
      <c r="X50" s="28">
        <v>-4864</v>
      </c>
      <c r="Y50" s="22">
        <v>-2551</v>
      </c>
    </row>
    <row r="51" spans="1:25" ht="13.5">
      <c r="A51" s="2" t="s">
        <v>132</v>
      </c>
      <c r="B51" s="28">
        <v>-2428</v>
      </c>
      <c r="C51" s="28">
        <v>-2761</v>
      </c>
      <c r="D51" s="28">
        <v>-3885</v>
      </c>
      <c r="E51" s="22">
        <v>-6079</v>
      </c>
      <c r="F51" s="28">
        <v>-9154</v>
      </c>
      <c r="G51" s="28">
        <v>-10109</v>
      </c>
      <c r="H51" s="28">
        <v>-9055</v>
      </c>
      <c r="I51" s="22">
        <v>-9412</v>
      </c>
      <c r="J51" s="28">
        <v>-10282</v>
      </c>
      <c r="K51" s="28">
        <v>-9000</v>
      </c>
      <c r="L51" s="28">
        <v>-7484</v>
      </c>
      <c r="M51" s="22">
        <v>-7466</v>
      </c>
      <c r="N51" s="28">
        <v>-7317</v>
      </c>
      <c r="O51" s="28">
        <v>-7421</v>
      </c>
      <c r="P51" s="28">
        <v>-6307</v>
      </c>
      <c r="Q51" s="22">
        <v>-5519</v>
      </c>
      <c r="R51" s="28">
        <v>-6398</v>
      </c>
      <c r="S51" s="28">
        <v>-5816</v>
      </c>
      <c r="T51" s="28">
        <v>-5522</v>
      </c>
      <c r="U51" s="22">
        <v>-8014</v>
      </c>
      <c r="V51" s="28">
        <v>-4800</v>
      </c>
      <c r="W51" s="28">
        <v>-3165</v>
      </c>
      <c r="X51" s="28">
        <v>-2745</v>
      </c>
      <c r="Y51" s="22">
        <v>-738</v>
      </c>
    </row>
    <row r="52" spans="1:25" ht="13.5">
      <c r="A52" s="6" t="s">
        <v>1</v>
      </c>
      <c r="B52" s="28">
        <v>1268</v>
      </c>
      <c r="C52" s="28">
        <v>1286</v>
      </c>
      <c r="D52" s="28">
        <v>1170</v>
      </c>
      <c r="E52" s="22">
        <v>1024</v>
      </c>
      <c r="F52" s="28">
        <v>858</v>
      </c>
      <c r="G52" s="28">
        <v>825</v>
      </c>
      <c r="H52" s="28">
        <v>873</v>
      </c>
      <c r="I52" s="22">
        <v>750</v>
      </c>
      <c r="J52" s="28">
        <v>768</v>
      </c>
      <c r="K52" s="28">
        <v>839</v>
      </c>
      <c r="L52" s="28">
        <v>883</v>
      </c>
      <c r="M52" s="22">
        <v>632</v>
      </c>
      <c r="N52" s="28">
        <v>772</v>
      </c>
      <c r="O52" s="28">
        <v>654</v>
      </c>
      <c r="P52" s="28">
        <v>703</v>
      </c>
      <c r="Q52" s="22">
        <v>523</v>
      </c>
      <c r="R52" s="28">
        <v>590</v>
      </c>
      <c r="S52" s="28">
        <v>531</v>
      </c>
      <c r="T52" s="28">
        <v>414</v>
      </c>
      <c r="U52" s="22">
        <v>298</v>
      </c>
      <c r="V52" s="28">
        <v>441</v>
      </c>
      <c r="W52" s="28">
        <v>470</v>
      </c>
      <c r="X52" s="28">
        <v>485</v>
      </c>
      <c r="Y52" s="22">
        <v>580</v>
      </c>
    </row>
    <row r="53" spans="1:25" ht="13.5">
      <c r="A53" s="6" t="s">
        <v>133</v>
      </c>
      <c r="B53" s="28">
        <v>53364</v>
      </c>
      <c r="C53" s="28">
        <v>51519</v>
      </c>
      <c r="D53" s="28">
        <v>48850</v>
      </c>
      <c r="E53" s="22">
        <v>45533</v>
      </c>
      <c r="F53" s="28">
        <v>39816</v>
      </c>
      <c r="G53" s="28">
        <v>37718</v>
      </c>
      <c r="H53" s="28">
        <v>38131</v>
      </c>
      <c r="I53" s="22">
        <v>37404</v>
      </c>
      <c r="J53" s="28">
        <v>35772</v>
      </c>
      <c r="K53" s="28">
        <v>36817</v>
      </c>
      <c r="L53" s="28">
        <v>37847</v>
      </c>
      <c r="M53" s="22">
        <v>36866</v>
      </c>
      <c r="N53" s="28">
        <v>36317</v>
      </c>
      <c r="O53" s="28">
        <v>35285</v>
      </c>
      <c r="P53" s="28">
        <v>35668</v>
      </c>
      <c r="Q53" s="22">
        <v>35974</v>
      </c>
      <c r="R53" s="28">
        <v>34137</v>
      </c>
      <c r="S53" s="28">
        <v>33979</v>
      </c>
      <c r="T53" s="28">
        <v>33672</v>
      </c>
      <c r="U53" s="22">
        <v>30662</v>
      </c>
      <c r="V53" s="28">
        <v>34514</v>
      </c>
      <c r="W53" s="28">
        <v>36870</v>
      </c>
      <c r="X53" s="28">
        <v>36798</v>
      </c>
      <c r="Y53" s="22">
        <v>42737</v>
      </c>
    </row>
    <row r="54" spans="1:25" ht="14.25" thickBot="1">
      <c r="A54" s="7" t="s">
        <v>134</v>
      </c>
      <c r="B54" s="28">
        <v>114927</v>
      </c>
      <c r="C54" s="28">
        <v>105492</v>
      </c>
      <c r="D54" s="28">
        <v>105087</v>
      </c>
      <c r="E54" s="22">
        <v>99649</v>
      </c>
      <c r="F54" s="28">
        <v>94373</v>
      </c>
      <c r="G54" s="28">
        <v>93530</v>
      </c>
      <c r="H54" s="28">
        <v>92955</v>
      </c>
      <c r="I54" s="22">
        <v>90994</v>
      </c>
      <c r="J54" s="28">
        <v>90720</v>
      </c>
      <c r="K54" s="28">
        <v>88919</v>
      </c>
      <c r="L54" s="28">
        <v>89854</v>
      </c>
      <c r="M54" s="22">
        <v>87049</v>
      </c>
      <c r="N54" s="28">
        <v>89589</v>
      </c>
      <c r="O54" s="28">
        <v>85473</v>
      </c>
      <c r="P54" s="28">
        <v>87280</v>
      </c>
      <c r="Q54" s="22">
        <v>86199</v>
      </c>
      <c r="R54" s="28">
        <v>87587</v>
      </c>
      <c r="S54" s="28">
        <v>85739</v>
      </c>
      <c r="T54" s="28">
        <v>85044</v>
      </c>
      <c r="U54" s="22">
        <v>81036</v>
      </c>
      <c r="V54" s="28">
        <v>92571</v>
      </c>
      <c r="W54" s="28">
        <v>92280</v>
      </c>
      <c r="X54" s="28">
        <v>90909</v>
      </c>
      <c r="Y54" s="22">
        <v>98537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139</v>
      </c>
    </row>
    <row r="58" ht="13.5">
      <c r="A58" s="20" t="s">
        <v>140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135</v>
      </c>
      <c r="B2" s="14">
        <v>4633</v>
      </c>
      <c r="C2" s="14"/>
      <c r="D2" s="14"/>
      <c r="E2" s="14"/>
      <c r="F2" s="14"/>
      <c r="G2" s="14"/>
    </row>
    <row r="3" spans="1:7" ht="14.25" thickBot="1">
      <c r="A3" s="11" t="s">
        <v>136</v>
      </c>
      <c r="B3" s="1" t="s">
        <v>137</v>
      </c>
      <c r="C3" s="1"/>
      <c r="D3" s="1"/>
      <c r="E3" s="1"/>
      <c r="F3" s="1"/>
      <c r="G3" s="1"/>
    </row>
    <row r="4" spans="1:7" ht="14.25" thickTop="1">
      <c r="A4" s="10" t="s">
        <v>44</v>
      </c>
      <c r="B4" s="15" t="str">
        <f>HYPERLINK("http://www.kabupro.jp/mark/20130627/S000DSVJ.htm","有価証券報告書")</f>
        <v>有価証券報告書</v>
      </c>
      <c r="C4" s="15" t="str">
        <f>HYPERLINK("http://www.kabupro.jp/mark/20130627/S000DSVJ.htm","有価証券報告書")</f>
        <v>有価証券報告書</v>
      </c>
      <c r="D4" s="15" t="str">
        <f>HYPERLINK("http://www.kabupro.jp/mark/20120628/S000B9L5.htm","有価証券報告書")</f>
        <v>有価証券報告書</v>
      </c>
      <c r="E4" s="15" t="str">
        <f>HYPERLINK("http://www.kabupro.jp/mark/20110629/S0008M4C.htm","有価証券報告書")</f>
        <v>有価証券報告書</v>
      </c>
      <c r="F4" s="15" t="str">
        <f>HYPERLINK("http://www.kabupro.jp/mark/20090626/S00038HE.htm","有価証券報告書")</f>
        <v>有価証券報告書</v>
      </c>
      <c r="G4" s="15" t="str">
        <f>HYPERLINK("http://www.kabupro.jp/mark/20090626/S00038HE.htm","有価証券報告書")</f>
        <v>有価証券報告書</v>
      </c>
    </row>
    <row r="5" spans="1:7" ht="14.25" thickBot="1">
      <c r="A5" s="11" t="s">
        <v>45</v>
      </c>
      <c r="B5" s="1" t="s">
        <v>51</v>
      </c>
      <c r="C5" s="1" t="s">
        <v>51</v>
      </c>
      <c r="D5" s="1" t="s">
        <v>55</v>
      </c>
      <c r="E5" s="1" t="s">
        <v>57</v>
      </c>
      <c r="F5" s="1" t="s">
        <v>59</v>
      </c>
      <c r="G5" s="1" t="s">
        <v>59</v>
      </c>
    </row>
    <row r="6" spans="1:7" ht="15" thickBot="1" thickTop="1">
      <c r="A6" s="10" t="s">
        <v>46</v>
      </c>
      <c r="B6" s="18" t="s">
        <v>198</v>
      </c>
      <c r="C6" s="19"/>
      <c r="D6" s="19"/>
      <c r="E6" s="19"/>
      <c r="F6" s="19"/>
      <c r="G6" s="19"/>
    </row>
    <row r="7" spans="1:7" ht="14.25" thickTop="1">
      <c r="A7" s="12" t="s">
        <v>47</v>
      </c>
      <c r="B7" s="16" t="s">
        <v>52</v>
      </c>
      <c r="C7" s="16" t="s">
        <v>52</v>
      </c>
      <c r="D7" s="16" t="s">
        <v>52</v>
      </c>
      <c r="E7" s="16" t="s">
        <v>52</v>
      </c>
      <c r="F7" s="16" t="s">
        <v>52</v>
      </c>
      <c r="G7" s="16" t="s">
        <v>52</v>
      </c>
    </row>
    <row r="8" spans="1:7" ht="13.5">
      <c r="A8" s="13" t="s">
        <v>48</v>
      </c>
      <c r="B8" s="17" t="s">
        <v>141</v>
      </c>
      <c r="C8" s="17" t="s">
        <v>142</v>
      </c>
      <c r="D8" s="17" t="s">
        <v>143</v>
      </c>
      <c r="E8" s="17" t="s">
        <v>144</v>
      </c>
      <c r="F8" s="17" t="s">
        <v>145</v>
      </c>
      <c r="G8" s="17" t="s">
        <v>146</v>
      </c>
    </row>
    <row r="9" spans="1:7" ht="13.5">
      <c r="A9" s="13" t="s">
        <v>49</v>
      </c>
      <c r="B9" s="17" t="s">
        <v>53</v>
      </c>
      <c r="C9" s="17" t="s">
        <v>54</v>
      </c>
      <c r="D9" s="17" t="s">
        <v>56</v>
      </c>
      <c r="E9" s="17" t="s">
        <v>58</v>
      </c>
      <c r="F9" s="17" t="s">
        <v>60</v>
      </c>
      <c r="G9" s="17" t="s">
        <v>61</v>
      </c>
    </row>
    <row r="10" spans="1:7" ht="14.25" thickBot="1">
      <c r="A10" s="13" t="s">
        <v>50</v>
      </c>
      <c r="B10" s="17" t="s">
        <v>63</v>
      </c>
      <c r="C10" s="17" t="s">
        <v>63</v>
      </c>
      <c r="D10" s="17" t="s">
        <v>63</v>
      </c>
      <c r="E10" s="17" t="s">
        <v>63</v>
      </c>
      <c r="F10" s="17" t="s">
        <v>63</v>
      </c>
      <c r="G10" s="17" t="s">
        <v>63</v>
      </c>
    </row>
    <row r="11" spans="1:7" ht="14.25" thickTop="1">
      <c r="A11" s="26" t="s">
        <v>147</v>
      </c>
      <c r="B11" s="21">
        <v>43391</v>
      </c>
      <c r="C11" s="21">
        <v>42801</v>
      </c>
      <c r="D11" s="21">
        <v>41521</v>
      </c>
      <c r="E11" s="21">
        <v>39326</v>
      </c>
      <c r="F11" s="21">
        <v>38475</v>
      </c>
      <c r="G11" s="21">
        <v>37256</v>
      </c>
    </row>
    <row r="12" spans="1:7" ht="13.5">
      <c r="A12" s="6" t="s">
        <v>148</v>
      </c>
      <c r="B12" s="22">
        <v>21730</v>
      </c>
      <c r="C12" s="22">
        <v>23140</v>
      </c>
      <c r="D12" s="22">
        <v>25519</v>
      </c>
      <c r="E12" s="22">
        <v>26273</v>
      </c>
      <c r="F12" s="22">
        <v>28396</v>
      </c>
      <c r="G12" s="22">
        <v>31914</v>
      </c>
    </row>
    <row r="13" spans="1:7" ht="13.5">
      <c r="A13" s="6" t="s">
        <v>149</v>
      </c>
      <c r="B13" s="22">
        <v>65121</v>
      </c>
      <c r="C13" s="22">
        <v>65942</v>
      </c>
      <c r="D13" s="22">
        <v>67040</v>
      </c>
      <c r="E13" s="22">
        <v>65599</v>
      </c>
      <c r="F13" s="22">
        <v>66871</v>
      </c>
      <c r="G13" s="22">
        <v>69171</v>
      </c>
    </row>
    <row r="14" spans="1:7" ht="13.5">
      <c r="A14" s="2" t="s">
        <v>150</v>
      </c>
      <c r="B14" s="22">
        <v>1989</v>
      </c>
      <c r="C14" s="22">
        <v>1868</v>
      </c>
      <c r="D14" s="22">
        <v>1735</v>
      </c>
      <c r="E14" s="22">
        <v>1690</v>
      </c>
      <c r="F14" s="22">
        <v>1772</v>
      </c>
      <c r="G14" s="22">
        <v>1718</v>
      </c>
    </row>
    <row r="15" spans="1:7" ht="13.5">
      <c r="A15" s="2" t="s">
        <v>151</v>
      </c>
      <c r="B15" s="22">
        <v>26816</v>
      </c>
      <c r="C15" s="22">
        <v>26879</v>
      </c>
      <c r="D15" s="22">
        <v>25502</v>
      </c>
      <c r="E15" s="22">
        <v>23741</v>
      </c>
      <c r="F15" s="22">
        <v>24664</v>
      </c>
      <c r="G15" s="22">
        <v>22920</v>
      </c>
    </row>
    <row r="16" spans="1:7" ht="13.5">
      <c r="A16" s="2" t="s">
        <v>152</v>
      </c>
      <c r="B16" s="22">
        <v>4130</v>
      </c>
      <c r="C16" s="22">
        <v>4368</v>
      </c>
      <c r="D16" s="22">
        <v>4046</v>
      </c>
      <c r="E16" s="22">
        <v>3861</v>
      </c>
      <c r="F16" s="22">
        <v>4357</v>
      </c>
      <c r="G16" s="22">
        <v>4086</v>
      </c>
    </row>
    <row r="17" spans="1:7" ht="13.5">
      <c r="A17" s="2" t="s">
        <v>153</v>
      </c>
      <c r="B17" s="22">
        <v>116</v>
      </c>
      <c r="C17" s="22">
        <v>96</v>
      </c>
      <c r="D17" s="22">
        <v>128</v>
      </c>
      <c r="E17" s="22">
        <v>109</v>
      </c>
      <c r="F17" s="22">
        <v>88</v>
      </c>
      <c r="G17" s="22">
        <v>81</v>
      </c>
    </row>
    <row r="18" spans="1:7" ht="13.5">
      <c r="A18" s="2" t="s">
        <v>154</v>
      </c>
      <c r="B18" s="22">
        <v>1999</v>
      </c>
      <c r="C18" s="22">
        <v>1989</v>
      </c>
      <c r="D18" s="22">
        <v>1868</v>
      </c>
      <c r="E18" s="22">
        <v>1735</v>
      </c>
      <c r="F18" s="22">
        <v>1690</v>
      </c>
      <c r="G18" s="22">
        <v>1772</v>
      </c>
    </row>
    <row r="19" spans="1:7" ht="13.5">
      <c r="A19" s="2" t="s">
        <v>155</v>
      </c>
      <c r="B19" s="22">
        <v>30820</v>
      </c>
      <c r="C19" s="22">
        <v>31030</v>
      </c>
      <c r="D19" s="22">
        <v>29288</v>
      </c>
      <c r="E19" s="22">
        <v>27449</v>
      </c>
      <c r="F19" s="22">
        <v>29015</v>
      </c>
      <c r="G19" s="22">
        <v>26869</v>
      </c>
    </row>
    <row r="20" spans="1:7" ht="13.5">
      <c r="A20" s="2" t="s">
        <v>156</v>
      </c>
      <c r="B20" s="22">
        <v>494</v>
      </c>
      <c r="C20" s="22">
        <v>602</v>
      </c>
      <c r="D20" s="22">
        <v>468</v>
      </c>
      <c r="E20" s="22">
        <v>463</v>
      </c>
      <c r="F20" s="22">
        <v>612</v>
      </c>
      <c r="G20" s="22">
        <v>547</v>
      </c>
    </row>
    <row r="21" spans="1:7" ht="13.5">
      <c r="A21" s="2" t="s">
        <v>157</v>
      </c>
      <c r="B21" s="22">
        <v>19448</v>
      </c>
      <c r="C21" s="22">
        <v>20654</v>
      </c>
      <c r="D21" s="22">
        <v>22861</v>
      </c>
      <c r="E21" s="22">
        <v>23585</v>
      </c>
      <c r="F21" s="22">
        <v>25209</v>
      </c>
      <c r="G21" s="22">
        <v>28703</v>
      </c>
    </row>
    <row r="22" spans="1:7" ht="13.5">
      <c r="A22" s="2" t="s">
        <v>158</v>
      </c>
      <c r="B22" s="22">
        <v>10</v>
      </c>
      <c r="C22" s="22">
        <v>9</v>
      </c>
      <c r="D22" s="22">
        <v>11</v>
      </c>
      <c r="E22" s="22">
        <v>10</v>
      </c>
      <c r="F22" s="22">
        <v>13</v>
      </c>
      <c r="G22" s="22">
        <v>9</v>
      </c>
    </row>
    <row r="23" spans="1:7" ht="13.5">
      <c r="A23" s="2" t="s">
        <v>159</v>
      </c>
      <c r="B23" s="22">
        <v>427</v>
      </c>
      <c r="C23" s="22">
        <v>494</v>
      </c>
      <c r="D23" s="22">
        <v>602</v>
      </c>
      <c r="E23" s="22">
        <v>468</v>
      </c>
      <c r="F23" s="22">
        <v>463</v>
      </c>
      <c r="G23" s="22">
        <v>612</v>
      </c>
    </row>
    <row r="24" spans="1:7" ht="13.5">
      <c r="A24" s="2" t="s">
        <v>160</v>
      </c>
      <c r="B24" s="22">
        <v>19505</v>
      </c>
      <c r="C24" s="22">
        <v>20752</v>
      </c>
      <c r="D24" s="22">
        <v>22716</v>
      </c>
      <c r="E24" s="22">
        <v>23569</v>
      </c>
      <c r="F24" s="22">
        <v>25344</v>
      </c>
      <c r="G24" s="22">
        <v>28628</v>
      </c>
    </row>
    <row r="25" spans="1:7" ht="13.5">
      <c r="A25" s="6" t="s">
        <v>161</v>
      </c>
      <c r="B25" s="22">
        <v>50325</v>
      </c>
      <c r="C25" s="22">
        <v>51782</v>
      </c>
      <c r="D25" s="22">
        <v>52005</v>
      </c>
      <c r="E25" s="22">
        <v>51018</v>
      </c>
      <c r="F25" s="22">
        <v>54359</v>
      </c>
      <c r="G25" s="22">
        <v>55498</v>
      </c>
    </row>
    <row r="26" spans="1:7" ht="13.5">
      <c r="A26" s="7" t="s">
        <v>162</v>
      </c>
      <c r="B26" s="22">
        <v>14795</v>
      </c>
      <c r="C26" s="22">
        <v>14159</v>
      </c>
      <c r="D26" s="22">
        <v>15035</v>
      </c>
      <c r="E26" s="22">
        <v>14581</v>
      </c>
      <c r="F26" s="22">
        <v>12512</v>
      </c>
      <c r="G26" s="22">
        <v>13672</v>
      </c>
    </row>
    <row r="27" spans="1:7" ht="13.5">
      <c r="A27" s="6" t="s">
        <v>163</v>
      </c>
      <c r="B27" s="22">
        <v>372</v>
      </c>
      <c r="C27" s="22">
        <v>327</v>
      </c>
      <c r="D27" s="22">
        <v>370</v>
      </c>
      <c r="E27" s="22">
        <v>367</v>
      </c>
      <c r="F27" s="22">
        <v>497</v>
      </c>
      <c r="G27" s="22">
        <v>547</v>
      </c>
    </row>
    <row r="28" spans="1:7" ht="13.5">
      <c r="A28" s="6" t="s">
        <v>164</v>
      </c>
      <c r="B28" s="22">
        <v>2308</v>
      </c>
      <c r="C28" s="22">
        <v>2330</v>
      </c>
      <c r="D28" s="22">
        <v>2376</v>
      </c>
      <c r="E28" s="22">
        <v>2209</v>
      </c>
      <c r="F28" s="22">
        <v>2295</v>
      </c>
      <c r="G28" s="22">
        <v>2216</v>
      </c>
    </row>
    <row r="29" spans="1:7" ht="13.5">
      <c r="A29" s="6" t="s">
        <v>165</v>
      </c>
      <c r="B29" s="22">
        <v>68</v>
      </c>
      <c r="C29" s="22">
        <v>64</v>
      </c>
      <c r="D29" s="22">
        <v>147</v>
      </c>
      <c r="E29" s="22">
        <v>297</v>
      </c>
      <c r="F29" s="22">
        <v>236</v>
      </c>
      <c r="G29" s="22">
        <v>131</v>
      </c>
    </row>
    <row r="30" spans="1:7" ht="13.5">
      <c r="A30" s="6" t="s">
        <v>166</v>
      </c>
      <c r="B30" s="22">
        <v>285</v>
      </c>
      <c r="C30" s="22">
        <v>299</v>
      </c>
      <c r="D30" s="22">
        <v>273</v>
      </c>
      <c r="E30" s="22">
        <v>223</v>
      </c>
      <c r="F30" s="22">
        <v>260</v>
      </c>
      <c r="G30" s="22">
        <v>241</v>
      </c>
    </row>
    <row r="31" spans="1:7" ht="13.5">
      <c r="A31" s="6" t="s">
        <v>167</v>
      </c>
      <c r="B31" s="22">
        <v>2355</v>
      </c>
      <c r="C31" s="22">
        <v>2317</v>
      </c>
      <c r="D31" s="22">
        <v>2344</v>
      </c>
      <c r="E31" s="22">
        <v>2411</v>
      </c>
      <c r="F31" s="22">
        <v>2459</v>
      </c>
      <c r="G31" s="22">
        <v>2427</v>
      </c>
    </row>
    <row r="32" spans="1:7" ht="13.5">
      <c r="A32" s="6" t="s">
        <v>168</v>
      </c>
      <c r="B32" s="22">
        <v>528</v>
      </c>
      <c r="C32" s="22">
        <v>529</v>
      </c>
      <c r="D32" s="22">
        <v>504</v>
      </c>
      <c r="E32" s="22">
        <v>326</v>
      </c>
      <c r="F32" s="22">
        <v>448</v>
      </c>
      <c r="G32" s="22">
        <v>496</v>
      </c>
    </row>
    <row r="33" spans="1:7" ht="13.5">
      <c r="A33" s="6" t="s">
        <v>169</v>
      </c>
      <c r="B33" s="22">
        <v>535</v>
      </c>
      <c r="C33" s="22">
        <v>526</v>
      </c>
      <c r="D33" s="22">
        <v>543</v>
      </c>
      <c r="E33" s="22">
        <v>564</v>
      </c>
      <c r="F33" s="22">
        <v>330</v>
      </c>
      <c r="G33" s="22">
        <v>420</v>
      </c>
    </row>
    <row r="34" spans="1:7" ht="13.5">
      <c r="A34" s="6" t="s">
        <v>170</v>
      </c>
      <c r="B34" s="22">
        <v>388</v>
      </c>
      <c r="C34" s="22">
        <v>340</v>
      </c>
      <c r="D34" s="22">
        <v>370</v>
      </c>
      <c r="E34" s="22">
        <v>387</v>
      </c>
      <c r="F34" s="22">
        <v>375</v>
      </c>
      <c r="G34" s="22">
        <v>291</v>
      </c>
    </row>
    <row r="35" spans="1:7" ht="13.5">
      <c r="A35" s="6" t="s">
        <v>171</v>
      </c>
      <c r="B35" s="22">
        <v>606</v>
      </c>
      <c r="C35" s="22">
        <v>575</v>
      </c>
      <c r="D35" s="22">
        <v>568</v>
      </c>
      <c r="E35" s="22">
        <v>561</v>
      </c>
      <c r="F35" s="22">
        <v>563</v>
      </c>
      <c r="G35" s="22">
        <v>549</v>
      </c>
    </row>
    <row r="36" spans="1:7" ht="13.5">
      <c r="A36" s="6" t="s">
        <v>172</v>
      </c>
      <c r="B36" s="22">
        <v>1061</v>
      </c>
      <c r="C36" s="22">
        <v>1152</v>
      </c>
      <c r="D36" s="22">
        <v>1258</v>
      </c>
      <c r="E36" s="22">
        <v>1384</v>
      </c>
      <c r="F36" s="22">
        <v>1503</v>
      </c>
      <c r="G36" s="22">
        <v>1504</v>
      </c>
    </row>
    <row r="37" spans="1:7" ht="13.5">
      <c r="A37" s="6" t="s">
        <v>173</v>
      </c>
      <c r="B37" s="22">
        <v>345</v>
      </c>
      <c r="C37" s="22">
        <v>335</v>
      </c>
      <c r="D37" s="22">
        <v>314</v>
      </c>
      <c r="E37" s="22">
        <v>300</v>
      </c>
      <c r="F37" s="22">
        <v>266</v>
      </c>
      <c r="G37" s="22">
        <v>222</v>
      </c>
    </row>
    <row r="38" spans="1:7" ht="13.5">
      <c r="A38" s="6" t="s">
        <v>174</v>
      </c>
      <c r="B38" s="22">
        <v>1386</v>
      </c>
      <c r="C38" s="22">
        <v>1282</v>
      </c>
      <c r="D38" s="22">
        <v>1409</v>
      </c>
      <c r="E38" s="22">
        <v>1506</v>
      </c>
      <c r="F38" s="22">
        <v>1806</v>
      </c>
      <c r="G38" s="22">
        <v>1852</v>
      </c>
    </row>
    <row r="39" spans="1:7" ht="13.5">
      <c r="A39" s="6" t="s">
        <v>175</v>
      </c>
      <c r="B39" s="22">
        <v>1492</v>
      </c>
      <c r="C39" s="22">
        <v>1423</v>
      </c>
      <c r="D39" s="22">
        <v>1430</v>
      </c>
      <c r="E39" s="22">
        <v>1435</v>
      </c>
      <c r="F39" s="22">
        <v>1395</v>
      </c>
      <c r="G39" s="22">
        <v>1545</v>
      </c>
    </row>
    <row r="40" spans="1:7" ht="13.5">
      <c r="A40" s="6" t="s">
        <v>176</v>
      </c>
      <c r="B40" s="22">
        <v>11736</v>
      </c>
      <c r="C40" s="22">
        <v>11505</v>
      </c>
      <c r="D40" s="22">
        <v>11912</v>
      </c>
      <c r="E40" s="22">
        <v>11976</v>
      </c>
      <c r="F40" s="22">
        <v>12439</v>
      </c>
      <c r="G40" s="22">
        <v>12461</v>
      </c>
    </row>
    <row r="41" spans="1:7" ht="14.25" thickBot="1">
      <c r="A41" s="25" t="s">
        <v>177</v>
      </c>
      <c r="B41" s="23">
        <v>3059</v>
      </c>
      <c r="C41" s="23">
        <v>2654</v>
      </c>
      <c r="D41" s="23">
        <v>3122</v>
      </c>
      <c r="E41" s="23">
        <v>2604</v>
      </c>
      <c r="F41" s="23">
        <v>72</v>
      </c>
      <c r="G41" s="23">
        <v>1210</v>
      </c>
    </row>
    <row r="42" spans="1:7" ht="14.25" thickTop="1">
      <c r="A42" s="6" t="s">
        <v>178</v>
      </c>
      <c r="B42" s="22">
        <v>56</v>
      </c>
      <c r="C42" s="22">
        <v>64</v>
      </c>
      <c r="D42" s="22">
        <v>115</v>
      </c>
      <c r="E42" s="22">
        <v>137</v>
      </c>
      <c r="F42" s="22">
        <v>154</v>
      </c>
      <c r="G42" s="22">
        <v>156</v>
      </c>
    </row>
    <row r="43" spans="1:7" ht="13.5">
      <c r="A43" s="6" t="s">
        <v>179</v>
      </c>
      <c r="B43" s="22">
        <v>658</v>
      </c>
      <c r="C43" s="22">
        <v>544</v>
      </c>
      <c r="D43" s="22">
        <v>554</v>
      </c>
      <c r="E43" s="22">
        <v>343</v>
      </c>
      <c r="F43" s="22">
        <v>713</v>
      </c>
      <c r="G43" s="22">
        <v>655</v>
      </c>
    </row>
    <row r="44" spans="1:7" ht="13.5">
      <c r="A44" s="6" t="s">
        <v>180</v>
      </c>
      <c r="B44" s="22">
        <v>262</v>
      </c>
      <c r="C44" s="22">
        <v>266</v>
      </c>
      <c r="D44" s="22">
        <v>251</v>
      </c>
      <c r="E44" s="22">
        <v>290</v>
      </c>
      <c r="F44" s="22">
        <v>315</v>
      </c>
      <c r="G44" s="22">
        <v>323</v>
      </c>
    </row>
    <row r="45" spans="1:7" ht="13.5">
      <c r="A45" s="6" t="s">
        <v>181</v>
      </c>
      <c r="B45" s="22">
        <v>130</v>
      </c>
      <c r="C45" s="22">
        <v>126</v>
      </c>
      <c r="D45" s="22">
        <v>160</v>
      </c>
      <c r="E45" s="22">
        <v>194</v>
      </c>
      <c r="F45" s="22">
        <v>205</v>
      </c>
      <c r="G45" s="22">
        <v>203</v>
      </c>
    </row>
    <row r="46" spans="1:7" ht="13.5">
      <c r="A46" s="6" t="s">
        <v>182</v>
      </c>
      <c r="B46" s="22">
        <v>319</v>
      </c>
      <c r="C46" s="22">
        <v>266</v>
      </c>
      <c r="D46" s="22">
        <v>256</v>
      </c>
      <c r="E46" s="22">
        <v>246</v>
      </c>
      <c r="F46" s="22">
        <v>226</v>
      </c>
      <c r="G46" s="22">
        <v>237</v>
      </c>
    </row>
    <row r="47" spans="1:7" ht="13.5">
      <c r="A47" s="6" t="s">
        <v>72</v>
      </c>
      <c r="B47" s="22">
        <v>130</v>
      </c>
      <c r="C47" s="22">
        <v>61</v>
      </c>
      <c r="D47" s="22">
        <v>109</v>
      </c>
      <c r="E47" s="22">
        <v>97</v>
      </c>
      <c r="F47" s="22">
        <v>79</v>
      </c>
      <c r="G47" s="22">
        <v>54</v>
      </c>
    </row>
    <row r="48" spans="1:7" ht="13.5">
      <c r="A48" s="6" t="s">
        <v>183</v>
      </c>
      <c r="B48" s="22">
        <v>1556</v>
      </c>
      <c r="C48" s="22">
        <v>1329</v>
      </c>
      <c r="D48" s="22">
        <v>1607</v>
      </c>
      <c r="E48" s="22">
        <v>1468</v>
      </c>
      <c r="F48" s="22">
        <v>1868</v>
      </c>
      <c r="G48" s="22">
        <v>1811</v>
      </c>
    </row>
    <row r="49" spans="1:7" ht="13.5">
      <c r="A49" s="6" t="s">
        <v>184</v>
      </c>
      <c r="B49" s="22">
        <v>175</v>
      </c>
      <c r="C49" s="22">
        <v>219</v>
      </c>
      <c r="D49" s="22">
        <v>241</v>
      </c>
      <c r="E49" s="22">
        <v>263</v>
      </c>
      <c r="F49" s="22">
        <v>259</v>
      </c>
      <c r="G49" s="22">
        <v>230</v>
      </c>
    </row>
    <row r="50" spans="1:7" ht="13.5">
      <c r="A50" s="6" t="s">
        <v>72</v>
      </c>
      <c r="B50" s="22">
        <v>77</v>
      </c>
      <c r="C50" s="22">
        <v>47</v>
      </c>
      <c r="D50" s="22">
        <v>83</v>
      </c>
      <c r="E50" s="22">
        <v>120</v>
      </c>
      <c r="F50" s="22">
        <v>64</v>
      </c>
      <c r="G50" s="22">
        <v>75</v>
      </c>
    </row>
    <row r="51" spans="1:7" ht="13.5">
      <c r="A51" s="6" t="s">
        <v>185</v>
      </c>
      <c r="B51" s="22">
        <v>253</v>
      </c>
      <c r="C51" s="22">
        <v>266</v>
      </c>
      <c r="D51" s="22">
        <v>324</v>
      </c>
      <c r="E51" s="22">
        <v>383</v>
      </c>
      <c r="F51" s="22">
        <v>362</v>
      </c>
      <c r="G51" s="22">
        <v>328</v>
      </c>
    </row>
    <row r="52" spans="1:7" ht="14.25" thickBot="1">
      <c r="A52" s="25" t="s">
        <v>186</v>
      </c>
      <c r="B52" s="23">
        <v>4362</v>
      </c>
      <c r="C52" s="23">
        <v>3717</v>
      </c>
      <c r="D52" s="23">
        <v>4405</v>
      </c>
      <c r="E52" s="23">
        <v>3688</v>
      </c>
      <c r="F52" s="23">
        <v>1579</v>
      </c>
      <c r="G52" s="23">
        <v>2693</v>
      </c>
    </row>
    <row r="53" spans="1:7" ht="14.25" thickTop="1">
      <c r="A53" s="6" t="s">
        <v>187</v>
      </c>
      <c r="B53" s="22">
        <v>2161</v>
      </c>
      <c r="C53" s="22"/>
      <c r="D53" s="22"/>
      <c r="E53" s="22"/>
      <c r="F53" s="22">
        <v>28</v>
      </c>
      <c r="G53" s="22">
        <v>285</v>
      </c>
    </row>
    <row r="54" spans="1:7" ht="13.5">
      <c r="A54" s="6" t="s">
        <v>188</v>
      </c>
      <c r="B54" s="22">
        <v>6</v>
      </c>
      <c r="C54" s="22">
        <v>46</v>
      </c>
      <c r="D54" s="22"/>
      <c r="E54" s="22"/>
      <c r="F54" s="22">
        <v>548</v>
      </c>
      <c r="G54" s="22"/>
    </row>
    <row r="55" spans="1:7" ht="13.5">
      <c r="A55" s="6" t="s">
        <v>189</v>
      </c>
      <c r="B55" s="22">
        <v>2168</v>
      </c>
      <c r="C55" s="22">
        <v>46</v>
      </c>
      <c r="D55" s="22"/>
      <c r="E55" s="22"/>
      <c r="F55" s="22">
        <v>577</v>
      </c>
      <c r="G55" s="22">
        <v>285</v>
      </c>
    </row>
    <row r="56" spans="1:7" ht="13.5">
      <c r="A56" s="6" t="s">
        <v>190</v>
      </c>
      <c r="B56" s="22">
        <v>31</v>
      </c>
      <c r="C56" s="22">
        <v>64</v>
      </c>
      <c r="D56" s="22">
        <v>109</v>
      </c>
      <c r="E56" s="22"/>
      <c r="F56" s="22"/>
      <c r="G56" s="22"/>
    </row>
    <row r="57" spans="1:7" ht="13.5">
      <c r="A57" s="6" t="s">
        <v>191</v>
      </c>
      <c r="B57" s="22">
        <v>7</v>
      </c>
      <c r="C57" s="22">
        <v>2</v>
      </c>
      <c r="D57" s="22">
        <v>348</v>
      </c>
      <c r="E57" s="22">
        <v>51</v>
      </c>
      <c r="F57" s="22">
        <v>336</v>
      </c>
      <c r="G57" s="22"/>
    </row>
    <row r="58" spans="1:7" ht="13.5">
      <c r="A58" s="6" t="s">
        <v>192</v>
      </c>
      <c r="B58" s="22">
        <v>38</v>
      </c>
      <c r="C58" s="22">
        <v>67</v>
      </c>
      <c r="D58" s="22">
        <v>544</v>
      </c>
      <c r="E58" s="22">
        <v>229</v>
      </c>
      <c r="F58" s="22">
        <v>992</v>
      </c>
      <c r="G58" s="22"/>
    </row>
    <row r="59" spans="1:7" ht="13.5">
      <c r="A59" s="7" t="s">
        <v>193</v>
      </c>
      <c r="B59" s="22">
        <v>6492</v>
      </c>
      <c r="C59" s="22">
        <v>3696</v>
      </c>
      <c r="D59" s="22">
        <v>3860</v>
      </c>
      <c r="E59" s="22">
        <v>3459</v>
      </c>
      <c r="F59" s="22">
        <v>1163</v>
      </c>
      <c r="G59" s="22">
        <v>2978</v>
      </c>
    </row>
    <row r="60" spans="1:7" ht="13.5">
      <c r="A60" s="7" t="s">
        <v>194</v>
      </c>
      <c r="B60" s="22">
        <v>1603</v>
      </c>
      <c r="C60" s="22">
        <v>1354</v>
      </c>
      <c r="D60" s="22">
        <v>1324</v>
      </c>
      <c r="E60" s="22">
        <v>1640</v>
      </c>
      <c r="F60" s="22">
        <v>404</v>
      </c>
      <c r="G60" s="22">
        <v>651</v>
      </c>
    </row>
    <row r="61" spans="1:7" ht="13.5">
      <c r="A61" s="7" t="s">
        <v>195</v>
      </c>
      <c r="B61" s="22">
        <v>600</v>
      </c>
      <c r="C61" s="22">
        <v>93</v>
      </c>
      <c r="D61" s="22">
        <v>113</v>
      </c>
      <c r="E61" s="22">
        <v>-249</v>
      </c>
      <c r="F61" s="22">
        <v>376</v>
      </c>
      <c r="G61" s="22">
        <v>476</v>
      </c>
    </row>
    <row r="62" spans="1:7" ht="13.5">
      <c r="A62" s="7" t="s">
        <v>196</v>
      </c>
      <c r="B62" s="22">
        <v>2203</v>
      </c>
      <c r="C62" s="22">
        <v>1447</v>
      </c>
      <c r="D62" s="22">
        <v>1437</v>
      </c>
      <c r="E62" s="22">
        <v>1390</v>
      </c>
      <c r="F62" s="22">
        <v>780</v>
      </c>
      <c r="G62" s="22">
        <v>1127</v>
      </c>
    </row>
    <row r="63" spans="1:7" ht="14.25" thickBot="1">
      <c r="A63" s="7" t="s">
        <v>197</v>
      </c>
      <c r="B63" s="22">
        <v>4289</v>
      </c>
      <c r="C63" s="22">
        <v>2248</v>
      </c>
      <c r="D63" s="22">
        <v>2423</v>
      </c>
      <c r="E63" s="22">
        <v>2069</v>
      </c>
      <c r="F63" s="22">
        <v>383</v>
      </c>
      <c r="G63" s="22">
        <v>1850</v>
      </c>
    </row>
    <row r="64" spans="1:7" ht="14.25" thickTop="1">
      <c r="A64" s="8"/>
      <c r="B64" s="24"/>
      <c r="C64" s="24"/>
      <c r="D64" s="24"/>
      <c r="E64" s="24"/>
      <c r="F64" s="24"/>
      <c r="G64" s="24"/>
    </row>
    <row r="66" ht="13.5">
      <c r="A66" s="20" t="s">
        <v>139</v>
      </c>
    </row>
    <row r="67" ht="13.5">
      <c r="A67" s="20" t="s">
        <v>140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135</v>
      </c>
      <c r="B2" s="14">
        <v>4633</v>
      </c>
      <c r="C2" s="14"/>
      <c r="D2" s="14"/>
      <c r="E2" s="14"/>
      <c r="F2" s="14"/>
      <c r="G2" s="14"/>
    </row>
    <row r="3" spans="1:7" ht="14.25" thickBot="1">
      <c r="A3" s="11" t="s">
        <v>136</v>
      </c>
      <c r="B3" s="1" t="s">
        <v>137</v>
      </c>
      <c r="C3" s="1"/>
      <c r="D3" s="1"/>
      <c r="E3" s="1"/>
      <c r="F3" s="1"/>
      <c r="G3" s="1"/>
    </row>
    <row r="4" spans="1:7" ht="14.25" thickTop="1">
      <c r="A4" s="10" t="s">
        <v>44</v>
      </c>
      <c r="B4" s="15" t="str">
        <f>HYPERLINK("http://www.kabupro.jp/mark/20130627/S000DSVJ.htm","有価証券報告書")</f>
        <v>有価証券報告書</v>
      </c>
      <c r="C4" s="15" t="str">
        <f>HYPERLINK("http://www.kabupro.jp/mark/20130627/S000DSVJ.htm","有価証券報告書")</f>
        <v>有価証券報告書</v>
      </c>
      <c r="D4" s="15" t="str">
        <f>HYPERLINK("http://www.kabupro.jp/mark/20120628/S000B9L5.htm","有価証券報告書")</f>
        <v>有価証券報告書</v>
      </c>
      <c r="E4" s="15" t="str">
        <f>HYPERLINK("http://www.kabupro.jp/mark/20110629/S0008M4C.htm","有価証券報告書")</f>
        <v>有価証券報告書</v>
      </c>
      <c r="F4" s="15" t="str">
        <f>HYPERLINK("http://www.kabupro.jp/mark/20090626/S00038HE.htm","有価証券報告書")</f>
        <v>有価証券報告書</v>
      </c>
      <c r="G4" s="15" t="str">
        <f>HYPERLINK("http://www.kabupro.jp/mark/20090626/S00038HE.htm","有価証券報告書")</f>
        <v>有価証券報告書</v>
      </c>
    </row>
    <row r="5" spans="1:7" ht="14.25" thickBot="1">
      <c r="A5" s="11" t="s">
        <v>45</v>
      </c>
      <c r="B5" s="1" t="s">
        <v>51</v>
      </c>
      <c r="C5" s="1" t="s">
        <v>51</v>
      </c>
      <c r="D5" s="1" t="s">
        <v>55</v>
      </c>
      <c r="E5" s="1" t="s">
        <v>57</v>
      </c>
      <c r="F5" s="1" t="s">
        <v>59</v>
      </c>
      <c r="G5" s="1" t="s">
        <v>59</v>
      </c>
    </row>
    <row r="6" spans="1:7" ht="15" thickBot="1" thickTop="1">
      <c r="A6" s="10" t="s">
        <v>46</v>
      </c>
      <c r="B6" s="18" t="s">
        <v>138</v>
      </c>
      <c r="C6" s="19"/>
      <c r="D6" s="19"/>
      <c r="E6" s="19"/>
      <c r="F6" s="19"/>
      <c r="G6" s="19"/>
    </row>
    <row r="7" spans="1:7" ht="14.25" thickTop="1">
      <c r="A7" s="12" t="s">
        <v>47</v>
      </c>
      <c r="B7" s="16" t="s">
        <v>52</v>
      </c>
      <c r="C7" s="16" t="s">
        <v>52</v>
      </c>
      <c r="D7" s="16" t="s">
        <v>52</v>
      </c>
      <c r="E7" s="16" t="s">
        <v>52</v>
      </c>
      <c r="F7" s="16" t="s">
        <v>52</v>
      </c>
      <c r="G7" s="16" t="s">
        <v>52</v>
      </c>
    </row>
    <row r="8" spans="1:7" ht="13.5">
      <c r="A8" s="13" t="s">
        <v>48</v>
      </c>
      <c r="B8" s="17"/>
      <c r="C8" s="17"/>
      <c r="D8" s="17"/>
      <c r="E8" s="17"/>
      <c r="F8" s="17"/>
      <c r="G8" s="17"/>
    </row>
    <row r="9" spans="1:7" ht="13.5">
      <c r="A9" s="13" t="s">
        <v>49</v>
      </c>
      <c r="B9" s="17" t="s">
        <v>53</v>
      </c>
      <c r="C9" s="17" t="s">
        <v>54</v>
      </c>
      <c r="D9" s="17" t="s">
        <v>56</v>
      </c>
      <c r="E9" s="17" t="s">
        <v>58</v>
      </c>
      <c r="F9" s="17" t="s">
        <v>60</v>
      </c>
      <c r="G9" s="17" t="s">
        <v>61</v>
      </c>
    </row>
    <row r="10" spans="1:7" ht="14.25" thickBot="1">
      <c r="A10" s="13" t="s">
        <v>50</v>
      </c>
      <c r="B10" s="17" t="s">
        <v>63</v>
      </c>
      <c r="C10" s="17" t="s">
        <v>63</v>
      </c>
      <c r="D10" s="17" t="s">
        <v>63</v>
      </c>
      <c r="E10" s="17" t="s">
        <v>63</v>
      </c>
      <c r="F10" s="17" t="s">
        <v>63</v>
      </c>
      <c r="G10" s="17" t="s">
        <v>63</v>
      </c>
    </row>
    <row r="11" spans="1:7" ht="14.25" thickTop="1">
      <c r="A11" s="9" t="s">
        <v>62</v>
      </c>
      <c r="B11" s="21">
        <v>2771</v>
      </c>
      <c r="C11" s="21">
        <v>2568</v>
      </c>
      <c r="D11" s="21">
        <v>2250</v>
      </c>
      <c r="E11" s="21">
        <v>1690</v>
      </c>
      <c r="F11" s="21">
        <v>2296</v>
      </c>
      <c r="G11" s="21">
        <v>1096</v>
      </c>
    </row>
    <row r="12" spans="1:7" ht="13.5">
      <c r="A12" s="2" t="s">
        <v>64</v>
      </c>
      <c r="B12" s="22">
        <v>9522</v>
      </c>
      <c r="C12" s="22">
        <v>10108</v>
      </c>
      <c r="D12" s="22">
        <v>9227</v>
      </c>
      <c r="E12" s="22">
        <v>8912</v>
      </c>
      <c r="F12" s="22">
        <v>8854</v>
      </c>
      <c r="G12" s="22">
        <v>9248</v>
      </c>
    </row>
    <row r="13" spans="1:7" ht="13.5">
      <c r="A13" s="2" t="s">
        <v>65</v>
      </c>
      <c r="B13" s="22">
        <v>15072</v>
      </c>
      <c r="C13" s="22">
        <v>15478</v>
      </c>
      <c r="D13" s="22">
        <v>15024</v>
      </c>
      <c r="E13" s="22">
        <v>14765</v>
      </c>
      <c r="F13" s="22">
        <v>13979</v>
      </c>
      <c r="G13" s="22">
        <v>16582</v>
      </c>
    </row>
    <row r="14" spans="1:7" ht="13.5">
      <c r="A14" s="2" t="s">
        <v>66</v>
      </c>
      <c r="B14" s="22">
        <v>2426</v>
      </c>
      <c r="C14" s="22">
        <v>2484</v>
      </c>
      <c r="D14" s="22">
        <v>2470</v>
      </c>
      <c r="E14" s="22">
        <v>2204</v>
      </c>
      <c r="F14" s="22">
        <v>2153</v>
      </c>
      <c r="G14" s="22"/>
    </row>
    <row r="15" spans="1:7" ht="13.5">
      <c r="A15" s="2" t="s">
        <v>67</v>
      </c>
      <c r="B15" s="22">
        <v>521</v>
      </c>
      <c r="C15" s="22">
        <v>506</v>
      </c>
      <c r="D15" s="22">
        <v>508</v>
      </c>
      <c r="E15" s="22">
        <v>500</v>
      </c>
      <c r="F15" s="22">
        <v>461</v>
      </c>
      <c r="G15" s="22">
        <v>510</v>
      </c>
    </row>
    <row r="16" spans="1:7" ht="13.5">
      <c r="A16" s="2" t="s">
        <v>68</v>
      </c>
      <c r="B16" s="22">
        <v>660</v>
      </c>
      <c r="C16" s="22">
        <v>602</v>
      </c>
      <c r="D16" s="22">
        <v>603</v>
      </c>
      <c r="E16" s="22">
        <v>479</v>
      </c>
      <c r="F16" s="22">
        <v>443</v>
      </c>
      <c r="G16" s="22"/>
    </row>
    <row r="17" spans="1:7" ht="13.5">
      <c r="A17" s="2" t="s">
        <v>69</v>
      </c>
      <c r="B17" s="22">
        <v>39</v>
      </c>
      <c r="C17" s="22">
        <v>60</v>
      </c>
      <c r="D17" s="22">
        <v>34</v>
      </c>
      <c r="E17" s="22">
        <v>95</v>
      </c>
      <c r="F17" s="22">
        <v>130</v>
      </c>
      <c r="G17" s="22">
        <v>296</v>
      </c>
    </row>
    <row r="18" spans="1:7" ht="13.5">
      <c r="A18" s="2" t="s">
        <v>70</v>
      </c>
      <c r="B18" s="22">
        <v>97</v>
      </c>
      <c r="C18" s="22">
        <v>94</v>
      </c>
      <c r="D18" s="22">
        <v>97</v>
      </c>
      <c r="E18" s="22">
        <v>119</v>
      </c>
      <c r="F18" s="22">
        <v>79</v>
      </c>
      <c r="G18" s="22">
        <v>54</v>
      </c>
    </row>
    <row r="19" spans="1:7" ht="13.5">
      <c r="A19" s="2" t="s">
        <v>71</v>
      </c>
      <c r="B19" s="22">
        <v>676</v>
      </c>
      <c r="C19" s="22">
        <v>641</v>
      </c>
      <c r="D19" s="22">
        <v>740</v>
      </c>
      <c r="E19" s="22">
        <v>811</v>
      </c>
      <c r="F19" s="22">
        <v>560</v>
      </c>
      <c r="G19" s="22">
        <v>683</v>
      </c>
    </row>
    <row r="20" spans="1:7" ht="13.5">
      <c r="A20" s="2" t="s">
        <v>72</v>
      </c>
      <c r="B20" s="22">
        <v>309</v>
      </c>
      <c r="C20" s="22">
        <v>427</v>
      </c>
      <c r="D20" s="22">
        <v>534</v>
      </c>
      <c r="E20" s="22">
        <v>417</v>
      </c>
      <c r="F20" s="22">
        <v>314</v>
      </c>
      <c r="G20" s="22">
        <v>234</v>
      </c>
    </row>
    <row r="21" spans="1:7" ht="13.5">
      <c r="A21" s="2" t="s">
        <v>73</v>
      </c>
      <c r="B21" s="22">
        <v>-215</v>
      </c>
      <c r="C21" s="22">
        <v>-200</v>
      </c>
      <c r="D21" s="22">
        <v>-224</v>
      </c>
      <c r="E21" s="22">
        <v>-210</v>
      </c>
      <c r="F21" s="22">
        <v>-207</v>
      </c>
      <c r="G21" s="22">
        <v>-244</v>
      </c>
    </row>
    <row r="22" spans="1:7" ht="13.5">
      <c r="A22" s="2" t="s">
        <v>74</v>
      </c>
      <c r="B22" s="22">
        <v>31883</v>
      </c>
      <c r="C22" s="22">
        <v>32774</v>
      </c>
      <c r="D22" s="22">
        <v>31267</v>
      </c>
      <c r="E22" s="22">
        <v>29787</v>
      </c>
      <c r="F22" s="22">
        <v>29067</v>
      </c>
      <c r="G22" s="22">
        <v>31497</v>
      </c>
    </row>
    <row r="23" spans="1:7" ht="13.5">
      <c r="A23" s="3" t="s">
        <v>75</v>
      </c>
      <c r="B23" s="22">
        <v>3017</v>
      </c>
      <c r="C23" s="22">
        <v>3199</v>
      </c>
      <c r="D23" s="22">
        <v>3217</v>
      </c>
      <c r="E23" s="22">
        <v>3395</v>
      </c>
      <c r="F23" s="22">
        <v>3666</v>
      </c>
      <c r="G23" s="22">
        <v>3758</v>
      </c>
    </row>
    <row r="24" spans="1:7" ht="13.5">
      <c r="A24" s="3" t="s">
        <v>76</v>
      </c>
      <c r="B24" s="22">
        <v>255</v>
      </c>
      <c r="C24" s="22">
        <v>278</v>
      </c>
      <c r="D24" s="22">
        <v>208</v>
      </c>
      <c r="E24" s="22">
        <v>239</v>
      </c>
      <c r="F24" s="22">
        <v>263</v>
      </c>
      <c r="G24" s="22">
        <v>255</v>
      </c>
    </row>
    <row r="25" spans="1:7" ht="13.5">
      <c r="A25" s="3" t="s">
        <v>77</v>
      </c>
      <c r="B25" s="22">
        <v>1505</v>
      </c>
      <c r="C25" s="22">
        <v>1676</v>
      </c>
      <c r="D25" s="22">
        <v>1478</v>
      </c>
      <c r="E25" s="22">
        <v>1657</v>
      </c>
      <c r="F25" s="22">
        <v>1988</v>
      </c>
      <c r="G25" s="22">
        <v>2535</v>
      </c>
    </row>
    <row r="26" spans="1:7" ht="13.5">
      <c r="A26" s="3" t="s">
        <v>78</v>
      </c>
      <c r="B26" s="22">
        <v>3</v>
      </c>
      <c r="C26" s="22">
        <v>4</v>
      </c>
      <c r="D26" s="22">
        <v>3</v>
      </c>
      <c r="E26" s="22">
        <v>6</v>
      </c>
      <c r="F26" s="22">
        <v>8</v>
      </c>
      <c r="G26" s="22">
        <v>12</v>
      </c>
    </row>
    <row r="27" spans="1:7" ht="13.5">
      <c r="A27" s="3" t="s">
        <v>79</v>
      </c>
      <c r="B27" s="22">
        <v>87</v>
      </c>
      <c r="C27" s="22">
        <v>93</v>
      </c>
      <c r="D27" s="22">
        <v>127</v>
      </c>
      <c r="E27" s="22">
        <v>172</v>
      </c>
      <c r="F27" s="22">
        <v>227</v>
      </c>
      <c r="G27" s="22">
        <v>249</v>
      </c>
    </row>
    <row r="28" spans="1:7" ht="13.5">
      <c r="A28" s="3" t="s">
        <v>80</v>
      </c>
      <c r="B28" s="22">
        <v>8272</v>
      </c>
      <c r="C28" s="22">
        <v>5613</v>
      </c>
      <c r="D28" s="22">
        <v>5613</v>
      </c>
      <c r="E28" s="22">
        <v>5613</v>
      </c>
      <c r="F28" s="22">
        <v>5714</v>
      </c>
      <c r="G28" s="22">
        <v>5738</v>
      </c>
    </row>
    <row r="29" spans="1:7" ht="13.5">
      <c r="A29" s="3" t="s">
        <v>81</v>
      </c>
      <c r="B29" s="22">
        <v>731</v>
      </c>
      <c r="C29" s="22">
        <v>638</v>
      </c>
      <c r="D29" s="22">
        <v>563</v>
      </c>
      <c r="E29" s="22">
        <v>536</v>
      </c>
      <c r="F29" s="22">
        <v>259</v>
      </c>
      <c r="G29" s="22"/>
    </row>
    <row r="30" spans="1:7" ht="13.5">
      <c r="A30" s="3" t="s">
        <v>82</v>
      </c>
      <c r="B30" s="22">
        <v>170</v>
      </c>
      <c r="C30" s="22">
        <v>84</v>
      </c>
      <c r="D30" s="22">
        <v>30</v>
      </c>
      <c r="E30" s="22">
        <v>27</v>
      </c>
      <c r="F30" s="22">
        <v>81</v>
      </c>
      <c r="G30" s="22">
        <v>112</v>
      </c>
    </row>
    <row r="31" spans="1:7" ht="13.5">
      <c r="A31" s="3" t="s">
        <v>83</v>
      </c>
      <c r="B31" s="22">
        <v>14044</v>
      </c>
      <c r="C31" s="22">
        <v>11587</v>
      </c>
      <c r="D31" s="22">
        <v>11242</v>
      </c>
      <c r="E31" s="22">
        <v>11647</v>
      </c>
      <c r="F31" s="22">
        <v>12209</v>
      </c>
      <c r="G31" s="22">
        <v>12662</v>
      </c>
    </row>
    <row r="32" spans="1:7" ht="13.5">
      <c r="A32" s="3" t="s">
        <v>84</v>
      </c>
      <c r="B32" s="22">
        <v>13</v>
      </c>
      <c r="C32" s="22">
        <v>13</v>
      </c>
      <c r="D32" s="22">
        <v>13</v>
      </c>
      <c r="E32" s="22">
        <v>13</v>
      </c>
      <c r="F32" s="22">
        <v>13</v>
      </c>
      <c r="G32" s="22">
        <v>13</v>
      </c>
    </row>
    <row r="33" spans="1:7" ht="13.5">
      <c r="A33" s="3" t="s">
        <v>85</v>
      </c>
      <c r="B33" s="22">
        <v>17</v>
      </c>
      <c r="C33" s="22">
        <v>27</v>
      </c>
      <c r="D33" s="22">
        <v>37</v>
      </c>
      <c r="E33" s="22">
        <v>39</v>
      </c>
      <c r="F33" s="22">
        <v>31</v>
      </c>
      <c r="G33" s="22">
        <v>47</v>
      </c>
    </row>
    <row r="34" spans="1:7" ht="13.5">
      <c r="A34" s="3" t="s">
        <v>86</v>
      </c>
      <c r="B34" s="22">
        <v>176</v>
      </c>
      <c r="C34" s="22"/>
      <c r="D34" s="22"/>
      <c r="E34" s="22"/>
      <c r="F34" s="22"/>
      <c r="G34" s="22"/>
    </row>
    <row r="35" spans="1:7" ht="13.5">
      <c r="A35" s="3" t="s">
        <v>72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</row>
    <row r="36" spans="1:7" ht="13.5">
      <c r="A36" s="3" t="s">
        <v>87</v>
      </c>
      <c r="B36" s="22">
        <v>209</v>
      </c>
      <c r="C36" s="22">
        <v>42</v>
      </c>
      <c r="D36" s="22">
        <v>51</v>
      </c>
      <c r="E36" s="22">
        <v>53</v>
      </c>
      <c r="F36" s="22">
        <v>46</v>
      </c>
      <c r="G36" s="22">
        <v>63</v>
      </c>
    </row>
    <row r="37" spans="1:7" ht="13.5">
      <c r="A37" s="3" t="s">
        <v>88</v>
      </c>
      <c r="B37" s="22">
        <v>9572</v>
      </c>
      <c r="C37" s="22">
        <v>8033</v>
      </c>
      <c r="D37" s="22">
        <v>9116</v>
      </c>
      <c r="E37" s="22">
        <v>8227</v>
      </c>
      <c r="F37" s="22">
        <v>4993</v>
      </c>
      <c r="G37" s="22">
        <v>8964</v>
      </c>
    </row>
    <row r="38" spans="1:7" ht="13.5">
      <c r="A38" s="3" t="s">
        <v>89</v>
      </c>
      <c r="B38" s="22">
        <v>21549</v>
      </c>
      <c r="C38" s="22">
        <v>21304</v>
      </c>
      <c r="D38" s="22">
        <v>20903</v>
      </c>
      <c r="E38" s="22">
        <v>20848</v>
      </c>
      <c r="F38" s="22">
        <v>20664</v>
      </c>
      <c r="G38" s="22">
        <v>20126</v>
      </c>
    </row>
    <row r="39" spans="1:7" ht="13.5">
      <c r="A39" s="3" t="s">
        <v>90</v>
      </c>
      <c r="B39" s="22">
        <v>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13.5">
      <c r="A40" s="3" t="s">
        <v>91</v>
      </c>
      <c r="B40" s="22">
        <v>2259</v>
      </c>
      <c r="C40" s="22">
        <v>2118</v>
      </c>
      <c r="D40" s="22">
        <v>2118</v>
      </c>
      <c r="E40" s="22">
        <v>1810</v>
      </c>
      <c r="F40" s="22">
        <v>2575</v>
      </c>
      <c r="G40" s="22">
        <v>2483</v>
      </c>
    </row>
    <row r="41" spans="1:7" ht="13.5">
      <c r="A41" s="3" t="s">
        <v>92</v>
      </c>
      <c r="B41" s="22">
        <v>15</v>
      </c>
      <c r="C41" s="22">
        <v>20</v>
      </c>
      <c r="D41" s="22">
        <v>26</v>
      </c>
      <c r="E41" s="22">
        <v>35</v>
      </c>
      <c r="F41" s="22">
        <v>41</v>
      </c>
      <c r="G41" s="22">
        <v>44</v>
      </c>
    </row>
    <row r="42" spans="1:7" ht="13.5">
      <c r="A42" s="3" t="s">
        <v>93</v>
      </c>
      <c r="B42" s="22">
        <v>724</v>
      </c>
      <c r="C42" s="22">
        <v>1120</v>
      </c>
      <c r="D42" s="22">
        <v>1119</v>
      </c>
      <c r="E42" s="22">
        <v>1346</v>
      </c>
      <c r="F42" s="22">
        <v>1392</v>
      </c>
      <c r="G42" s="22">
        <v>1339</v>
      </c>
    </row>
    <row r="43" spans="1:7" ht="13.5">
      <c r="A43" s="3" t="s">
        <v>94</v>
      </c>
      <c r="B43" s="22">
        <v>79</v>
      </c>
      <c r="C43" s="22">
        <v>80</v>
      </c>
      <c r="D43" s="22">
        <v>113</v>
      </c>
      <c r="E43" s="22">
        <v>168</v>
      </c>
      <c r="F43" s="22">
        <v>56</v>
      </c>
      <c r="G43" s="22">
        <v>69</v>
      </c>
    </row>
    <row r="44" spans="1:7" ht="13.5">
      <c r="A44" s="3" t="s">
        <v>95</v>
      </c>
      <c r="B44" s="22">
        <v>500</v>
      </c>
      <c r="C44" s="22">
        <v>556</v>
      </c>
      <c r="D44" s="22">
        <v>615</v>
      </c>
      <c r="E44" s="22">
        <v>696</v>
      </c>
      <c r="F44" s="22">
        <v>756</v>
      </c>
      <c r="G44" s="22">
        <v>807</v>
      </c>
    </row>
    <row r="45" spans="1:7" ht="13.5">
      <c r="A45" s="3" t="s">
        <v>71</v>
      </c>
      <c r="B45" s="22"/>
      <c r="C45" s="22">
        <v>205</v>
      </c>
      <c r="D45" s="22"/>
      <c r="E45" s="22"/>
      <c r="F45" s="22">
        <v>873</v>
      </c>
      <c r="G45" s="22"/>
    </row>
    <row r="46" spans="1:7" ht="13.5">
      <c r="A46" s="3" t="s">
        <v>72</v>
      </c>
      <c r="B46" s="22">
        <v>521</v>
      </c>
      <c r="C46" s="22">
        <v>582</v>
      </c>
      <c r="D46" s="22">
        <v>587</v>
      </c>
      <c r="E46" s="22">
        <v>668</v>
      </c>
      <c r="F46" s="22">
        <v>672</v>
      </c>
      <c r="G46" s="22">
        <v>120</v>
      </c>
    </row>
    <row r="47" spans="1:7" ht="13.5">
      <c r="A47" s="3" t="s">
        <v>73</v>
      </c>
      <c r="B47" s="22">
        <v>-671</v>
      </c>
      <c r="C47" s="22">
        <v>-1131</v>
      </c>
      <c r="D47" s="22">
        <v>-1141</v>
      </c>
      <c r="E47" s="22">
        <v>-1371</v>
      </c>
      <c r="F47" s="22">
        <v>-1310</v>
      </c>
      <c r="G47" s="22">
        <v>-1248</v>
      </c>
    </row>
    <row r="48" spans="1:7" ht="13.5">
      <c r="A48" s="3" t="s">
        <v>96</v>
      </c>
      <c r="B48" s="22">
        <v>34555</v>
      </c>
      <c r="C48" s="22">
        <v>32892</v>
      </c>
      <c r="D48" s="22">
        <v>33540</v>
      </c>
      <c r="E48" s="22">
        <v>32432</v>
      </c>
      <c r="F48" s="22">
        <v>30062</v>
      </c>
      <c r="G48" s="22">
        <v>33300</v>
      </c>
    </row>
    <row r="49" spans="1:7" ht="13.5">
      <c r="A49" s="2" t="s">
        <v>97</v>
      </c>
      <c r="B49" s="22">
        <v>48808</v>
      </c>
      <c r="C49" s="22">
        <v>44522</v>
      </c>
      <c r="D49" s="22">
        <v>44834</v>
      </c>
      <c r="E49" s="22">
        <v>44134</v>
      </c>
      <c r="F49" s="22">
        <v>42319</v>
      </c>
      <c r="G49" s="22">
        <v>46026</v>
      </c>
    </row>
    <row r="50" spans="1:7" ht="14.25" thickBot="1">
      <c r="A50" s="4" t="s">
        <v>98</v>
      </c>
      <c r="B50" s="23">
        <v>80692</v>
      </c>
      <c r="C50" s="23">
        <v>77296</v>
      </c>
      <c r="D50" s="23">
        <v>76101</v>
      </c>
      <c r="E50" s="23">
        <v>73921</v>
      </c>
      <c r="F50" s="23">
        <v>71386</v>
      </c>
      <c r="G50" s="23">
        <v>77523</v>
      </c>
    </row>
    <row r="51" spans="1:7" ht="14.25" thickTop="1">
      <c r="A51" s="2" t="s">
        <v>99</v>
      </c>
      <c r="B51" s="22">
        <v>2031</v>
      </c>
      <c r="C51" s="22">
        <v>1513</v>
      </c>
      <c r="D51" s="22">
        <v>1038</v>
      </c>
      <c r="E51" s="22">
        <v>953</v>
      </c>
      <c r="F51" s="22">
        <v>1061</v>
      </c>
      <c r="G51" s="22">
        <v>1124</v>
      </c>
    </row>
    <row r="52" spans="1:7" ht="13.5">
      <c r="A52" s="2" t="s">
        <v>100</v>
      </c>
      <c r="B52" s="22">
        <v>14252</v>
      </c>
      <c r="C52" s="22">
        <v>15232</v>
      </c>
      <c r="D52" s="22">
        <v>13315</v>
      </c>
      <c r="E52" s="22">
        <v>12820</v>
      </c>
      <c r="F52" s="22">
        <v>12614</v>
      </c>
      <c r="G52" s="22">
        <v>15021</v>
      </c>
    </row>
    <row r="53" spans="1:7" ht="13.5">
      <c r="A53" s="2" t="s">
        <v>101</v>
      </c>
      <c r="B53" s="22">
        <v>500</v>
      </c>
      <c r="C53" s="22">
        <v>1200</v>
      </c>
      <c r="D53" s="22">
        <v>2500</v>
      </c>
      <c r="E53" s="22">
        <v>2300</v>
      </c>
      <c r="F53" s="22">
        <v>4700</v>
      </c>
      <c r="G53" s="22">
        <v>4200</v>
      </c>
    </row>
    <row r="54" spans="1:7" ht="13.5">
      <c r="A54" s="2" t="s">
        <v>102</v>
      </c>
      <c r="B54" s="22">
        <v>4600</v>
      </c>
      <c r="C54" s="22">
        <v>6200</v>
      </c>
      <c r="D54" s="22">
        <v>1425</v>
      </c>
      <c r="E54" s="22">
        <v>2600</v>
      </c>
      <c r="F54" s="22">
        <v>1900</v>
      </c>
      <c r="G54" s="22">
        <v>3500</v>
      </c>
    </row>
    <row r="55" spans="1:7" ht="13.5">
      <c r="A55" s="2" t="s">
        <v>103</v>
      </c>
      <c r="B55" s="22">
        <v>240</v>
      </c>
      <c r="C55" s="22">
        <v>185</v>
      </c>
      <c r="D55" s="22">
        <v>150</v>
      </c>
      <c r="E55" s="22">
        <v>119</v>
      </c>
      <c r="F55" s="22">
        <v>54</v>
      </c>
      <c r="G55" s="22"/>
    </row>
    <row r="56" spans="1:7" ht="13.5">
      <c r="A56" s="2" t="s">
        <v>104</v>
      </c>
      <c r="B56" s="22">
        <v>187</v>
      </c>
      <c r="C56" s="22">
        <v>197</v>
      </c>
      <c r="D56" s="22">
        <v>238</v>
      </c>
      <c r="E56" s="22">
        <v>201</v>
      </c>
      <c r="F56" s="22">
        <v>185</v>
      </c>
      <c r="G56" s="22">
        <v>279</v>
      </c>
    </row>
    <row r="57" spans="1:7" ht="13.5">
      <c r="A57" s="2" t="s">
        <v>105</v>
      </c>
      <c r="B57" s="22">
        <v>987</v>
      </c>
      <c r="C57" s="22">
        <v>972</v>
      </c>
      <c r="D57" s="22">
        <v>909</v>
      </c>
      <c r="E57" s="22">
        <v>862</v>
      </c>
      <c r="F57" s="22">
        <v>758</v>
      </c>
      <c r="G57" s="22">
        <v>904</v>
      </c>
    </row>
    <row r="58" spans="1:7" ht="13.5">
      <c r="A58" s="2" t="s">
        <v>106</v>
      </c>
      <c r="B58" s="22">
        <v>916</v>
      </c>
      <c r="C58" s="22">
        <v>681</v>
      </c>
      <c r="D58" s="22">
        <v>529</v>
      </c>
      <c r="E58" s="22">
        <v>1489</v>
      </c>
      <c r="F58" s="22">
        <v>112</v>
      </c>
      <c r="G58" s="22">
        <v>440</v>
      </c>
    </row>
    <row r="59" spans="1:7" ht="13.5">
      <c r="A59" s="2" t="s">
        <v>107</v>
      </c>
      <c r="B59" s="22">
        <v>22</v>
      </c>
      <c r="C59" s="22">
        <v>59</v>
      </c>
      <c r="D59" s="22">
        <v>91</v>
      </c>
      <c r="E59" s="22">
        <v>10</v>
      </c>
      <c r="F59" s="22">
        <v>62</v>
      </c>
      <c r="G59" s="22">
        <v>209</v>
      </c>
    </row>
    <row r="60" spans="1:7" ht="13.5">
      <c r="A60" s="2" t="s">
        <v>108</v>
      </c>
      <c r="B60" s="22">
        <v>240</v>
      </c>
      <c r="C60" s="22">
        <v>234</v>
      </c>
      <c r="D60" s="22">
        <v>192</v>
      </c>
      <c r="E60" s="22">
        <v>192</v>
      </c>
      <c r="F60" s="22">
        <v>193</v>
      </c>
      <c r="G60" s="22">
        <v>201</v>
      </c>
    </row>
    <row r="61" spans="1:7" ht="13.5">
      <c r="A61" s="2" t="s">
        <v>109</v>
      </c>
      <c r="B61" s="22">
        <v>30</v>
      </c>
      <c r="C61" s="22">
        <v>35</v>
      </c>
      <c r="D61" s="22">
        <v>41</v>
      </c>
      <c r="E61" s="22">
        <v>57</v>
      </c>
      <c r="F61" s="22">
        <v>10</v>
      </c>
      <c r="G61" s="22">
        <v>10</v>
      </c>
    </row>
    <row r="62" spans="1:7" ht="13.5">
      <c r="A62" s="2" t="s">
        <v>110</v>
      </c>
      <c r="B62" s="22">
        <v>974</v>
      </c>
      <c r="C62" s="22">
        <v>943</v>
      </c>
      <c r="D62" s="22">
        <v>951</v>
      </c>
      <c r="E62" s="22">
        <v>970</v>
      </c>
      <c r="F62" s="22">
        <v>564</v>
      </c>
      <c r="G62" s="22">
        <v>715</v>
      </c>
    </row>
    <row r="63" spans="1:7" ht="13.5">
      <c r="A63" s="2" t="s">
        <v>111</v>
      </c>
      <c r="B63" s="22">
        <v>560</v>
      </c>
      <c r="C63" s="22">
        <v>539</v>
      </c>
      <c r="D63" s="22">
        <v>509</v>
      </c>
      <c r="E63" s="22">
        <v>482</v>
      </c>
      <c r="F63" s="22">
        <v>522</v>
      </c>
      <c r="G63" s="22">
        <v>543</v>
      </c>
    </row>
    <row r="64" spans="1:7" ht="13.5">
      <c r="A64" s="2" t="s">
        <v>112</v>
      </c>
      <c r="B64" s="22">
        <v>463</v>
      </c>
      <c r="C64" s="22">
        <v>918</v>
      </c>
      <c r="D64" s="22">
        <v>204</v>
      </c>
      <c r="E64" s="22"/>
      <c r="F64" s="22"/>
      <c r="G64" s="22">
        <v>106</v>
      </c>
    </row>
    <row r="65" spans="1:7" ht="13.5">
      <c r="A65" s="2" t="s">
        <v>72</v>
      </c>
      <c r="B65" s="22">
        <v>102</v>
      </c>
      <c r="C65" s="22">
        <v>92</v>
      </c>
      <c r="D65" s="22">
        <v>122</v>
      </c>
      <c r="E65" s="22">
        <v>175</v>
      </c>
      <c r="F65" s="22">
        <v>226</v>
      </c>
      <c r="G65" s="22">
        <v>91</v>
      </c>
    </row>
    <row r="66" spans="1:7" ht="13.5">
      <c r="A66" s="2" t="s">
        <v>113</v>
      </c>
      <c r="B66" s="22">
        <v>26107</v>
      </c>
      <c r="C66" s="22">
        <v>29007</v>
      </c>
      <c r="D66" s="22">
        <v>22221</v>
      </c>
      <c r="E66" s="22">
        <v>23235</v>
      </c>
      <c r="F66" s="22">
        <v>22966</v>
      </c>
      <c r="G66" s="22">
        <v>27390</v>
      </c>
    </row>
    <row r="67" spans="1:7" ht="13.5">
      <c r="A67" s="2" t="s">
        <v>114</v>
      </c>
      <c r="B67" s="22">
        <v>5375</v>
      </c>
      <c r="C67" s="22">
        <v>4550</v>
      </c>
      <c r="D67" s="22">
        <v>10750</v>
      </c>
      <c r="E67" s="22">
        <v>9325</v>
      </c>
      <c r="F67" s="22">
        <v>10825</v>
      </c>
      <c r="G67" s="22">
        <v>9425</v>
      </c>
    </row>
    <row r="68" spans="1:7" ht="13.5">
      <c r="A68" s="2" t="s">
        <v>103</v>
      </c>
      <c r="B68" s="22">
        <v>557</v>
      </c>
      <c r="C68" s="22">
        <v>508</v>
      </c>
      <c r="D68" s="22">
        <v>459</v>
      </c>
      <c r="E68" s="22">
        <v>457</v>
      </c>
      <c r="F68" s="22">
        <v>223</v>
      </c>
      <c r="G68" s="22"/>
    </row>
    <row r="69" spans="1:7" ht="13.5">
      <c r="A69" s="2" t="s">
        <v>115</v>
      </c>
      <c r="B69" s="22">
        <v>942</v>
      </c>
      <c r="C69" s="22"/>
      <c r="D69" s="22">
        <v>369</v>
      </c>
      <c r="E69" s="22">
        <v>392</v>
      </c>
      <c r="F69" s="22"/>
      <c r="G69" s="22">
        <v>281</v>
      </c>
    </row>
    <row r="70" spans="1:7" ht="13.5">
      <c r="A70" s="2" t="s">
        <v>116</v>
      </c>
      <c r="B70" s="22">
        <v>2519</v>
      </c>
      <c r="C70" s="22">
        <v>2410</v>
      </c>
      <c r="D70" s="22">
        <v>2282</v>
      </c>
      <c r="E70" s="22">
        <v>2185</v>
      </c>
      <c r="F70" s="22">
        <v>2197</v>
      </c>
      <c r="G70" s="22">
        <v>2178</v>
      </c>
    </row>
    <row r="71" spans="1:7" ht="13.5">
      <c r="A71" s="2" t="s">
        <v>117</v>
      </c>
      <c r="B71" s="22">
        <v>71</v>
      </c>
      <c r="C71" s="22">
        <v>69</v>
      </c>
      <c r="D71" s="22">
        <v>68</v>
      </c>
      <c r="E71" s="22"/>
      <c r="F71" s="22"/>
      <c r="G71" s="22"/>
    </row>
    <row r="72" spans="1:7" ht="13.5">
      <c r="A72" s="2" t="s">
        <v>72</v>
      </c>
      <c r="B72" s="22">
        <v>195</v>
      </c>
      <c r="C72" s="22">
        <v>211</v>
      </c>
      <c r="D72" s="22">
        <v>204</v>
      </c>
      <c r="E72" s="22">
        <v>168</v>
      </c>
      <c r="F72" s="22">
        <v>245</v>
      </c>
      <c r="G72" s="22">
        <v>179</v>
      </c>
    </row>
    <row r="73" spans="1:7" ht="13.5">
      <c r="A73" s="2" t="s">
        <v>118</v>
      </c>
      <c r="B73" s="22">
        <v>9660</v>
      </c>
      <c r="C73" s="22">
        <v>7751</v>
      </c>
      <c r="D73" s="22">
        <v>14134</v>
      </c>
      <c r="E73" s="22">
        <v>12527</v>
      </c>
      <c r="F73" s="22">
        <v>13490</v>
      </c>
      <c r="G73" s="22">
        <v>12146</v>
      </c>
    </row>
    <row r="74" spans="1:7" ht="14.25" thickBot="1">
      <c r="A74" s="4" t="s">
        <v>119</v>
      </c>
      <c r="B74" s="23">
        <v>35768</v>
      </c>
      <c r="C74" s="23">
        <v>36758</v>
      </c>
      <c r="D74" s="23">
        <v>36355</v>
      </c>
      <c r="E74" s="23">
        <v>35763</v>
      </c>
      <c r="F74" s="23">
        <v>36456</v>
      </c>
      <c r="G74" s="23">
        <v>39537</v>
      </c>
    </row>
    <row r="75" spans="1:7" ht="14.25" thickTop="1">
      <c r="A75" s="2" t="s">
        <v>120</v>
      </c>
      <c r="B75" s="22">
        <v>7472</v>
      </c>
      <c r="C75" s="22">
        <v>7472</v>
      </c>
      <c r="D75" s="22">
        <v>7472</v>
      </c>
      <c r="E75" s="22">
        <v>7472</v>
      </c>
      <c r="F75" s="22">
        <v>7472</v>
      </c>
      <c r="G75" s="22">
        <v>7472</v>
      </c>
    </row>
    <row r="76" spans="1:7" ht="13.5">
      <c r="A76" s="3" t="s">
        <v>121</v>
      </c>
      <c r="B76" s="22">
        <v>5574</v>
      </c>
      <c r="C76" s="22">
        <v>5574</v>
      </c>
      <c r="D76" s="22">
        <v>5574</v>
      </c>
      <c r="E76" s="22">
        <v>5574</v>
      </c>
      <c r="F76" s="22">
        <v>5574</v>
      </c>
      <c r="G76" s="22">
        <v>5574</v>
      </c>
    </row>
    <row r="77" spans="1:7" ht="13.5">
      <c r="A77" s="3" t="s">
        <v>122</v>
      </c>
      <c r="B77" s="22">
        <v>5574</v>
      </c>
      <c r="C77" s="22">
        <v>5574</v>
      </c>
      <c r="D77" s="22">
        <v>5574</v>
      </c>
      <c r="E77" s="22">
        <v>5574</v>
      </c>
      <c r="F77" s="22">
        <v>5574</v>
      </c>
      <c r="G77" s="22">
        <v>5575</v>
      </c>
    </row>
    <row r="78" spans="1:7" ht="13.5">
      <c r="A78" s="3" t="s">
        <v>123</v>
      </c>
      <c r="B78" s="22">
        <v>840</v>
      </c>
      <c r="C78" s="22">
        <v>840</v>
      </c>
      <c r="D78" s="22">
        <v>840</v>
      </c>
      <c r="E78" s="22">
        <v>840</v>
      </c>
      <c r="F78" s="22">
        <v>840</v>
      </c>
      <c r="G78" s="22">
        <v>840</v>
      </c>
    </row>
    <row r="79" spans="1:7" ht="13.5">
      <c r="A79" s="5" t="s">
        <v>124</v>
      </c>
      <c r="B79" s="22">
        <v>1442</v>
      </c>
      <c r="C79" s="22">
        <v>746</v>
      </c>
      <c r="D79" s="22">
        <v>699</v>
      </c>
      <c r="E79" s="22">
        <v>708</v>
      </c>
      <c r="F79" s="22">
        <v>719</v>
      </c>
      <c r="G79" s="22">
        <v>676</v>
      </c>
    </row>
    <row r="80" spans="1:7" ht="13.5">
      <c r="A80" s="5" t="s">
        <v>125</v>
      </c>
      <c r="B80" s="22">
        <v>408</v>
      </c>
      <c r="C80" s="22"/>
      <c r="D80" s="22"/>
      <c r="E80" s="22"/>
      <c r="F80" s="22"/>
      <c r="G80" s="22">
        <v>42</v>
      </c>
    </row>
    <row r="81" spans="1:7" ht="13.5">
      <c r="A81" s="5" t="s">
        <v>126</v>
      </c>
      <c r="B81" s="22">
        <v>24251</v>
      </c>
      <c r="C81" s="22">
        <v>22951</v>
      </c>
      <c r="D81" s="22">
        <v>21251</v>
      </c>
      <c r="E81" s="22">
        <v>20451</v>
      </c>
      <c r="F81" s="22">
        <v>20451</v>
      </c>
      <c r="G81" s="22">
        <v>19451</v>
      </c>
    </row>
    <row r="82" spans="1:7" ht="13.5">
      <c r="A82" s="5" t="s">
        <v>127</v>
      </c>
      <c r="B82" s="22">
        <v>3843</v>
      </c>
      <c r="C82" s="22">
        <v>2806</v>
      </c>
      <c r="D82" s="22">
        <v>3091</v>
      </c>
      <c r="E82" s="22">
        <v>2184</v>
      </c>
      <c r="F82" s="22">
        <v>830</v>
      </c>
      <c r="G82" s="22">
        <v>2198</v>
      </c>
    </row>
    <row r="83" spans="1:7" ht="13.5">
      <c r="A83" s="3" t="s">
        <v>128</v>
      </c>
      <c r="B83" s="22">
        <v>30786</v>
      </c>
      <c r="C83" s="22">
        <v>27344</v>
      </c>
      <c r="D83" s="22">
        <v>25882</v>
      </c>
      <c r="E83" s="22">
        <v>24184</v>
      </c>
      <c r="F83" s="22">
        <v>22841</v>
      </c>
      <c r="G83" s="22">
        <v>23209</v>
      </c>
    </row>
    <row r="84" spans="1:7" ht="13.5">
      <c r="A84" s="2" t="s">
        <v>129</v>
      </c>
      <c r="B84" s="22">
        <v>-640</v>
      </c>
      <c r="C84" s="22">
        <v>-638</v>
      </c>
      <c r="D84" s="22">
        <v>-637</v>
      </c>
      <c r="E84" s="22">
        <v>-636</v>
      </c>
      <c r="F84" s="22">
        <v>-635</v>
      </c>
      <c r="G84" s="22">
        <v>-37</v>
      </c>
    </row>
    <row r="85" spans="1:7" ht="13.5">
      <c r="A85" s="2" t="s">
        <v>130</v>
      </c>
      <c r="B85" s="22">
        <v>43193</v>
      </c>
      <c r="C85" s="22">
        <v>39753</v>
      </c>
      <c r="D85" s="22">
        <v>38292</v>
      </c>
      <c r="E85" s="22">
        <v>36596</v>
      </c>
      <c r="F85" s="22">
        <v>35254</v>
      </c>
      <c r="G85" s="22">
        <v>36220</v>
      </c>
    </row>
    <row r="86" spans="1:7" ht="13.5">
      <c r="A86" s="2" t="s">
        <v>131</v>
      </c>
      <c r="B86" s="22">
        <v>1730</v>
      </c>
      <c r="C86" s="22">
        <v>785</v>
      </c>
      <c r="D86" s="22">
        <v>1453</v>
      </c>
      <c r="E86" s="22">
        <v>1562</v>
      </c>
      <c r="F86" s="22">
        <v>-324</v>
      </c>
      <c r="G86" s="22">
        <v>1765</v>
      </c>
    </row>
    <row r="87" spans="1:7" ht="13.5">
      <c r="A87" s="2" t="s">
        <v>132</v>
      </c>
      <c r="B87" s="22">
        <v>1730</v>
      </c>
      <c r="C87" s="22">
        <v>785</v>
      </c>
      <c r="D87" s="22">
        <v>1453</v>
      </c>
      <c r="E87" s="22">
        <v>1561</v>
      </c>
      <c r="F87" s="22">
        <v>-324</v>
      </c>
      <c r="G87" s="22">
        <v>1765</v>
      </c>
    </row>
    <row r="88" spans="1:7" ht="13.5">
      <c r="A88" s="6" t="s">
        <v>133</v>
      </c>
      <c r="B88" s="22">
        <v>44924</v>
      </c>
      <c r="C88" s="22">
        <v>40538</v>
      </c>
      <c r="D88" s="22">
        <v>39746</v>
      </c>
      <c r="E88" s="22">
        <v>38157</v>
      </c>
      <c r="F88" s="22">
        <v>34929</v>
      </c>
      <c r="G88" s="22">
        <v>37986</v>
      </c>
    </row>
    <row r="89" spans="1:7" ht="14.25" thickBot="1">
      <c r="A89" s="7" t="s">
        <v>134</v>
      </c>
      <c r="B89" s="22">
        <v>80692</v>
      </c>
      <c r="C89" s="22">
        <v>77296</v>
      </c>
      <c r="D89" s="22">
        <v>76101</v>
      </c>
      <c r="E89" s="22">
        <v>73921</v>
      </c>
      <c r="F89" s="22">
        <v>71386</v>
      </c>
      <c r="G89" s="22">
        <v>77523</v>
      </c>
    </row>
    <row r="90" spans="1:7" ht="14.25" thickTop="1">
      <c r="A90" s="8"/>
      <c r="B90" s="24"/>
      <c r="C90" s="24"/>
      <c r="D90" s="24"/>
      <c r="E90" s="24"/>
      <c r="F90" s="24"/>
      <c r="G90" s="24"/>
    </row>
    <row r="92" ht="13.5">
      <c r="A92" s="20" t="s">
        <v>139</v>
      </c>
    </row>
    <row r="93" ht="13.5">
      <c r="A93" s="20" t="s">
        <v>140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2014-02-10T16:20:28Z</dcterms:created>
  <dcterms:modified xsi:type="dcterms:W3CDTF">2014-02-10T16:20:34Z</dcterms:modified>
  <cp:category/>
  <cp:version/>
  <cp:contentType/>
  <cp:contentStatus/>
</cp:coreProperties>
</file>