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キャッシュフロー計算書" sheetId="5" r:id="rId5"/>
    <sheet name="個別・貸借対照表" sheetId="6" r:id="rId6"/>
    <sheet name="Sheet2" sheetId="7" r:id="rId7"/>
    <sheet name="Sheet3" sheetId="8" r:id="rId8"/>
  </sheets>
  <definedNames/>
  <calcPr fullCalcOnLoad="1"/>
</workbook>
</file>

<file path=xl/sharedStrings.xml><?xml version="1.0" encoding="utf-8"?>
<sst xmlns="http://schemas.openxmlformats.org/spreadsheetml/2006/main" count="720" uniqueCount="292">
  <si>
    <t>特別利益</t>
  </si>
  <si>
    <t>固定資産売却損</t>
  </si>
  <si>
    <t>災害による損失</t>
  </si>
  <si>
    <t>関係会社株式売却損</t>
  </si>
  <si>
    <t>投資有価証券評価損</t>
  </si>
  <si>
    <t>たな卸資産廃棄損</t>
  </si>
  <si>
    <t>役員退職慰労金</t>
  </si>
  <si>
    <t>役員退職慰労引当金繰入額</t>
  </si>
  <si>
    <t>特別損失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</si>
  <si>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</si>
  <si>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</si>
  <si>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</si>
  <si>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</si>
  <si>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</si>
  <si>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2014/02/13</t>
  </si>
  <si>
    <t>2013/12/31</t>
  </si>
  <si>
    <t>2013/11/14</t>
  </si>
  <si>
    <t>2013/09/30</t>
  </si>
  <si>
    <t>2013/08/08</t>
  </si>
  <si>
    <t>2013/06/30</t>
  </si>
  <si>
    <t>2013/02/13</t>
  </si>
  <si>
    <t>2012/12/31</t>
  </si>
  <si>
    <t>2012/11/14</t>
  </si>
  <si>
    <t>2012/09/30</t>
  </si>
  <si>
    <t>2012/08/09</t>
  </si>
  <si>
    <t>2012/06/30</t>
  </si>
  <si>
    <t>2009/02/13</t>
  </si>
  <si>
    <t>2008/12/31</t>
  </si>
  <si>
    <t>2008/11/14</t>
  </si>
  <si>
    <t>2008/09/30</t>
  </si>
  <si>
    <t>2008/08/13</t>
  </si>
  <si>
    <t>2008/06/30</t>
  </si>
  <si>
    <t>受取手形及び営業未収入金</t>
  </si>
  <si>
    <t>建物及び構築物（純額）</t>
  </si>
  <si>
    <t>建物及び構築物</t>
  </si>
  <si>
    <t>機械装置及び運搬具</t>
  </si>
  <si>
    <t>機械装置及び運搬具（純額）</t>
  </si>
  <si>
    <t>建設仮勘定</t>
  </si>
  <si>
    <t>その他</t>
  </si>
  <si>
    <t>繰延税金資産</t>
  </si>
  <si>
    <t>買掛金</t>
  </si>
  <si>
    <t>未払法人税等</t>
  </si>
  <si>
    <t>賞与引当金</t>
  </si>
  <si>
    <t>負債</t>
  </si>
  <si>
    <t>資本剰余金</t>
  </si>
  <si>
    <t>株主資本</t>
  </si>
  <si>
    <t>為替換算調整勘定</t>
  </si>
  <si>
    <t>少数株主持分</t>
  </si>
  <si>
    <t>連結・貸借対照表</t>
  </si>
  <si>
    <t>2013/04/01</t>
  </si>
  <si>
    <t>貸倒引当金の増減額（△は減少）</t>
  </si>
  <si>
    <t>為替差損益（△は益）</t>
  </si>
  <si>
    <t>持分法による投資損益（△は益）</t>
  </si>
  <si>
    <t>関係会社株式売却損益（△は益）</t>
  </si>
  <si>
    <t>有形固定資産売却損益（△は益）</t>
  </si>
  <si>
    <t>有形固定資産除却損</t>
  </si>
  <si>
    <t>法人税等の支払額</t>
  </si>
  <si>
    <t>固定資産の取得による支出</t>
  </si>
  <si>
    <t>有形固定資産の取得による支出</t>
  </si>
  <si>
    <t>有形固定資産の売却による収入</t>
  </si>
  <si>
    <t>関係会社株式の売却による収入</t>
  </si>
  <si>
    <t>貸付けによる支出</t>
  </si>
  <si>
    <t>その他の支出</t>
  </si>
  <si>
    <t>自己株式の取得による支出</t>
  </si>
  <si>
    <t>少数株主からの払込みによる収入</t>
  </si>
  <si>
    <t>少数株主への配当金の支払額</t>
  </si>
  <si>
    <t>財務活動によるキャッシュ・フロー</t>
  </si>
  <si>
    <t>新規連結に伴う現金及び現金同等物の増加額</t>
  </si>
  <si>
    <t>連結・キャッシュフロー計算書</t>
  </si>
  <si>
    <t>持分法による投資利益</t>
  </si>
  <si>
    <t>為替差益</t>
  </si>
  <si>
    <t>為替差損</t>
  </si>
  <si>
    <t>雑損失</t>
  </si>
  <si>
    <t>特別利益</t>
  </si>
  <si>
    <t>特別損失</t>
  </si>
  <si>
    <t>少数株主損益調整前四半期純利益</t>
  </si>
  <si>
    <t>賃貸事業等売上高</t>
  </si>
  <si>
    <t>連結・損益計算書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</si>
  <si>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</si>
  <si>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</si>
  <si>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</si>
  <si>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</si>
  <si>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</si>
  <si>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</si>
  <si>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</si>
  <si>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2013/06/27</t>
  </si>
  <si>
    <t>通期</t>
  </si>
  <si>
    <t>2013/03/31</t>
  </si>
  <si>
    <t>2012/03/31</t>
  </si>
  <si>
    <t>2012/02/08</t>
  </si>
  <si>
    <t>四半期</t>
  </si>
  <si>
    <t>2011/12/31</t>
  </si>
  <si>
    <t>2011/11/10</t>
  </si>
  <si>
    <t>2011/09/30</t>
  </si>
  <si>
    <t>2011/08/11</t>
  </si>
  <si>
    <t>2011/06/30</t>
  </si>
  <si>
    <t>2012/06/28</t>
  </si>
  <si>
    <t>2011/03/31</t>
  </si>
  <si>
    <t>2011/02/08</t>
  </si>
  <si>
    <t>2010/12/31</t>
  </si>
  <si>
    <t>2010/11/15</t>
  </si>
  <si>
    <t>2010/09/30</t>
  </si>
  <si>
    <t>2010/08/12</t>
  </si>
  <si>
    <t>2010/06/30</t>
  </si>
  <si>
    <t>2010/03/31</t>
  </si>
  <si>
    <t>2010/02/10</t>
  </si>
  <si>
    <t>2009/12/31</t>
  </si>
  <si>
    <t>2009/11/12</t>
  </si>
  <si>
    <t>2009/09/30</t>
  </si>
  <si>
    <t>2009/08/12</t>
  </si>
  <si>
    <t>2009/06/30</t>
  </si>
  <si>
    <t>2009/06/29</t>
  </si>
  <si>
    <t>2009/03/31</t>
  </si>
  <si>
    <t>2008/03/31</t>
  </si>
  <si>
    <t>現金及び預金</t>
  </si>
  <si>
    <t>百万円</t>
  </si>
  <si>
    <t>受取手形</t>
  </si>
  <si>
    <t>売掛金</t>
  </si>
  <si>
    <t>商品及び製品</t>
  </si>
  <si>
    <t>仕掛品</t>
  </si>
  <si>
    <t>原材料及び貯蔵品</t>
  </si>
  <si>
    <t>前渡金</t>
  </si>
  <si>
    <t>前払費用</t>
  </si>
  <si>
    <t>繰延税金資産</t>
  </si>
  <si>
    <t>短期貸付金</t>
  </si>
  <si>
    <t>未収入金</t>
  </si>
  <si>
    <t>未収還付法人税等</t>
  </si>
  <si>
    <t>その他</t>
  </si>
  <si>
    <t>貸倒引当金</t>
  </si>
  <si>
    <t>流動資産</t>
  </si>
  <si>
    <t>建物</t>
  </si>
  <si>
    <t>減価償却累計額</t>
  </si>
  <si>
    <t>建物（純額）</t>
  </si>
  <si>
    <t>構築物</t>
  </si>
  <si>
    <t>構築物（純額）</t>
  </si>
  <si>
    <t>機械及び装置</t>
  </si>
  <si>
    <t>機械及び装置（純額）</t>
  </si>
  <si>
    <t>車両運搬具</t>
  </si>
  <si>
    <t>車両運搬具（純額）</t>
  </si>
  <si>
    <t>工具、器具及び備品</t>
  </si>
  <si>
    <t>工具、器具及び備品（純額）</t>
  </si>
  <si>
    <t>土地</t>
  </si>
  <si>
    <t>建設仮勘定</t>
  </si>
  <si>
    <t>その他（純額）</t>
  </si>
  <si>
    <t>その他（純額）</t>
  </si>
  <si>
    <t>有形固定資産</t>
  </si>
  <si>
    <t>借地権</t>
  </si>
  <si>
    <t>ソフトウエア</t>
  </si>
  <si>
    <t>ソフトウエア</t>
  </si>
  <si>
    <t>施設利用権</t>
  </si>
  <si>
    <t>電話加入権</t>
  </si>
  <si>
    <t>その他</t>
  </si>
  <si>
    <t>無形固定資産</t>
  </si>
  <si>
    <t>投資有価証券</t>
  </si>
  <si>
    <t>関係会社株式</t>
  </si>
  <si>
    <t>出資金</t>
  </si>
  <si>
    <t>長期貸付金</t>
  </si>
  <si>
    <t>従業員に対する長期貸付金</t>
  </si>
  <si>
    <t>長期前払費用</t>
  </si>
  <si>
    <t>関係会社長期貸付金</t>
  </si>
  <si>
    <t>破産更生債権等</t>
  </si>
  <si>
    <t>繰延税金資産</t>
  </si>
  <si>
    <t>投資不動産</t>
  </si>
  <si>
    <t>投資不動産（純額）</t>
  </si>
  <si>
    <t>保険積立金</t>
  </si>
  <si>
    <t>差入保証金</t>
  </si>
  <si>
    <t>投資その他の資産</t>
  </si>
  <si>
    <t>固定資産</t>
  </si>
  <si>
    <t>資産</t>
  </si>
  <si>
    <t>資産</t>
  </si>
  <si>
    <t>買掛金</t>
  </si>
  <si>
    <t>未払金</t>
  </si>
  <si>
    <t>未払費用</t>
  </si>
  <si>
    <t>未払法人税等</t>
  </si>
  <si>
    <t>未払消費税等</t>
  </si>
  <si>
    <t>前受金</t>
  </si>
  <si>
    <t>預り金</t>
  </si>
  <si>
    <t>前受収益</t>
  </si>
  <si>
    <t>賞与引当金</t>
  </si>
  <si>
    <t>資産除去債務</t>
  </si>
  <si>
    <t>流動負債</t>
  </si>
  <si>
    <t>退職給付引当金</t>
  </si>
  <si>
    <t>退職給付引当金</t>
  </si>
  <si>
    <t>役員退職慰労引当金</t>
  </si>
  <si>
    <t>固定負債</t>
  </si>
  <si>
    <t>負債</t>
  </si>
  <si>
    <t>資本金</t>
  </si>
  <si>
    <t>資本準備金</t>
  </si>
  <si>
    <t>資本剰余金</t>
  </si>
  <si>
    <t>利益準備金</t>
  </si>
  <si>
    <t>圧縮記帳特別勘定積立金</t>
  </si>
  <si>
    <t>固定資産圧縮積立金</t>
  </si>
  <si>
    <t>別途積立金</t>
  </si>
  <si>
    <t>繰越利益剰余金</t>
  </si>
  <si>
    <t>利益剰余金</t>
  </si>
  <si>
    <t>自己株式</t>
  </si>
  <si>
    <t>株主資本</t>
  </si>
  <si>
    <t>その他有価証券評価差額金</t>
  </si>
  <si>
    <t>評価・換算差額等</t>
  </si>
  <si>
    <t>評価・換算差額等</t>
  </si>
  <si>
    <t>純資産</t>
  </si>
  <si>
    <t>純資産</t>
  </si>
  <si>
    <t>負債純資産</t>
  </si>
  <si>
    <t>証券コード</t>
  </si>
  <si>
    <t>企業名</t>
  </si>
  <si>
    <t>ロックペイント株式会社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</si>
  <si>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</si>
  <si>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</si>
  <si>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</si>
  <si>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2011/04/01</t>
  </si>
  <si>
    <t>累積四半期</t>
  </si>
  <si>
    <t>2010/04/01</t>
  </si>
  <si>
    <t>2009/04/01</t>
  </si>
  <si>
    <t>税引前四半期純利益</t>
  </si>
  <si>
    <t>減価償却費</t>
  </si>
  <si>
    <t>減損損失</t>
  </si>
  <si>
    <t>退職給付引当金の増減額（△は減少）</t>
  </si>
  <si>
    <t>役員退職慰労引当金の増減額（△は減少）</t>
  </si>
  <si>
    <t>貸倒引当金の増減額（△は減少）</t>
  </si>
  <si>
    <t>賞与引当金の増減額（△は減少）</t>
  </si>
  <si>
    <t>受取利息及び受取配当金</t>
  </si>
  <si>
    <t>支払利息</t>
  </si>
  <si>
    <t>関係会社株式評価損</t>
  </si>
  <si>
    <t>固定資産売却損益（△は益）</t>
  </si>
  <si>
    <t>固定資産除却損</t>
  </si>
  <si>
    <t>ゴルフ会員権評価損</t>
  </si>
  <si>
    <t>ゴルフ会員権売却損益（△は益）</t>
  </si>
  <si>
    <t>売上債権の増減額（△は増加）</t>
  </si>
  <si>
    <t>たな卸資産の増減額（△は増加）</t>
  </si>
  <si>
    <t>仕入債務の増減額（△は減少）</t>
  </si>
  <si>
    <t>資産除去債務会計基準の適用に伴う影響額</t>
  </si>
  <si>
    <t>未払消費税等の増減額（△は減少）</t>
  </si>
  <si>
    <t>その他の資産の増減額（△は増加）</t>
  </si>
  <si>
    <t>その他の負債の増減額（△は減少）</t>
  </si>
  <si>
    <t>小計</t>
  </si>
  <si>
    <t>利息及び配当金の受取額</t>
  </si>
  <si>
    <t>法人税等の支払額又は還付額（△は支払）</t>
  </si>
  <si>
    <t>営業活動によるキャッシュ・フロー</t>
  </si>
  <si>
    <t>固定資産の取得による支出</t>
  </si>
  <si>
    <t>固定資産の売却による収入</t>
  </si>
  <si>
    <t>投資有価証券の取得による支出</t>
  </si>
  <si>
    <t>投資有価証券の売却による収入</t>
  </si>
  <si>
    <t>子会社の清算による収入</t>
  </si>
  <si>
    <t>貸付けによる支出</t>
  </si>
  <si>
    <t>貸付金の回収による収入</t>
  </si>
  <si>
    <t>定期預金の預入による支出</t>
  </si>
  <si>
    <t>定期預金の払戻による収入</t>
  </si>
  <si>
    <t>その他の支出</t>
  </si>
  <si>
    <t>その他の収入</t>
  </si>
  <si>
    <t>投資活動によるキャッシュ・フロー</t>
  </si>
  <si>
    <t>自己株式の取得による支出</t>
  </si>
  <si>
    <t>配当金の支払額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</si>
  <si>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</si>
  <si>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</si>
  <si>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</si>
  <si>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</si>
  <si>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個別・キャッシュフロー計算書</t>
  </si>
  <si>
    <t>2012/04/01</t>
  </si>
  <si>
    <t>2008/04/01</t>
  </si>
  <si>
    <t>2007/04/01</t>
  </si>
  <si>
    <t>売上高</t>
  </si>
  <si>
    <t>商品及び製品期首たな卸高</t>
  </si>
  <si>
    <t>当期商品仕入高</t>
  </si>
  <si>
    <t>当期製品製造原価</t>
  </si>
  <si>
    <t>合計</t>
  </si>
  <si>
    <t>他勘定振替高</t>
  </si>
  <si>
    <t>商品及び製品期末たな卸高</t>
  </si>
  <si>
    <t>売上原価</t>
  </si>
  <si>
    <t>売上総利益</t>
  </si>
  <si>
    <t>販売費・一般管理費</t>
  </si>
  <si>
    <t>営業利益</t>
  </si>
  <si>
    <t>受取利息</t>
  </si>
  <si>
    <t>受取配当金</t>
  </si>
  <si>
    <t>受取配当金</t>
  </si>
  <si>
    <t>受取賃貸料</t>
  </si>
  <si>
    <t>業務受託手数料</t>
  </si>
  <si>
    <t>雑収益</t>
  </si>
  <si>
    <t>営業外収益</t>
  </si>
  <si>
    <t>営業外収益</t>
  </si>
  <si>
    <t>売上割引</t>
  </si>
  <si>
    <t>売上割引</t>
  </si>
  <si>
    <t>為替差損</t>
  </si>
  <si>
    <t>雑損失</t>
  </si>
  <si>
    <t>営業外費用</t>
  </si>
  <si>
    <t>営業外費用</t>
  </si>
  <si>
    <t>経常利益</t>
  </si>
  <si>
    <t>抱合せ株式消滅差益</t>
  </si>
  <si>
    <t>固定資産売却益</t>
  </si>
  <si>
    <t>退職給付引当金戻入額</t>
  </si>
  <si>
    <t>関係会社清算益</t>
  </si>
  <si>
    <t>投資有価証券売却益</t>
  </si>
  <si>
    <t>役員退職慰労引当金戻入額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</si>
</sst>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2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2:M4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3" width="17.625" style="0" customWidth="1"/>
  </cols>
  <sheetData>
    <row r="1" ht="14.25" thickBot="1"/>
    <row r="2" spans="1:13" ht="14.25" thickTop="1">
      <c r="A2" s="10" t="s">
        <v>203</v>
      </c>
      <c r="B2" s="14">
        <v>4621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14.25" thickBot="1">
      <c r="A3" s="11" t="s">
        <v>204</v>
      </c>
      <c r="B3" s="1" t="s">
        <v>205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4.25" thickTop="1">
      <c r="A4" s="10" t="s">
        <v>78</v>
      </c>
      <c r="B4" s="15" t="str">
        <f>HYPERLINK("http://www.kabupro.jp/mark/20140213/S100174T.htm","四半期報告書")</f>
        <v>四半期報告書</v>
      </c>
      <c r="C4" s="15" t="str">
        <f>HYPERLINK("http://www.kabupro.jp/mark/20131114/S1000HOM.htm","四半期報告書")</f>
        <v>四半期報告書</v>
      </c>
      <c r="D4" s="15" t="str">
        <f>HYPERLINK("http://www.kabupro.jp/mark/20130808/S000E6XL.htm","四半期報告書")</f>
        <v>四半期報告書</v>
      </c>
      <c r="E4" s="15" t="str">
        <f>HYPERLINK("http://www.kabupro.jp/mark/20130627/S000DTLH.htm","有価証券報告書")</f>
        <v>有価証券報告書</v>
      </c>
      <c r="F4" s="15" t="str">
        <f>HYPERLINK("http://www.kabupro.jp/mark/20140213/S100174T.htm","四半期報告書")</f>
        <v>四半期報告書</v>
      </c>
      <c r="G4" s="15" t="str">
        <f>HYPERLINK("http://www.kabupro.jp/mark/20131114/S1000HOM.htm","四半期報告書")</f>
        <v>四半期報告書</v>
      </c>
      <c r="H4" s="15" t="str">
        <f>HYPERLINK("http://www.kabupro.jp/mark/20130808/S000E6XL.htm","四半期報告書")</f>
        <v>四半期報告書</v>
      </c>
      <c r="I4" s="15" t="str">
        <f>HYPERLINK("http://www.kabupro.jp/mark/20090629/S0003JG5.htm","有価証券報告書")</f>
        <v>有価証券報告書</v>
      </c>
      <c r="J4" s="15" t="str">
        <f>HYPERLINK("http://www.kabupro.jp/mark/20100210/S00053XV.htm","四半期報告書")</f>
        <v>四半期報告書</v>
      </c>
      <c r="K4" s="15" t="str">
        <f>HYPERLINK("http://www.kabupro.jp/mark/20091112/S0004JTK.htm","四半期報告書")</f>
        <v>四半期報告書</v>
      </c>
      <c r="L4" s="15" t="str">
        <f>HYPERLINK("http://www.kabupro.jp/mark/20090812/S0003XI2.htm","四半期報告書")</f>
        <v>四半期報告書</v>
      </c>
      <c r="M4" s="15" t="str">
        <f>HYPERLINK("http://www.kabupro.jp/mark/20090629/S0003JG5.htm","有価証券報告書")</f>
        <v>有価証券報告書</v>
      </c>
    </row>
    <row r="5" spans="1:13" ht="14.25" thickBot="1">
      <c r="A5" s="11" t="s">
        <v>79</v>
      </c>
      <c r="B5" s="1" t="s">
        <v>14</v>
      </c>
      <c r="C5" s="1" t="s">
        <v>16</v>
      </c>
      <c r="D5" s="1" t="s">
        <v>18</v>
      </c>
      <c r="E5" s="1" t="s">
        <v>85</v>
      </c>
      <c r="F5" s="1" t="s">
        <v>14</v>
      </c>
      <c r="G5" s="1" t="s">
        <v>16</v>
      </c>
      <c r="H5" s="1" t="s">
        <v>18</v>
      </c>
      <c r="I5" s="1" t="s">
        <v>111</v>
      </c>
      <c r="J5" s="1" t="s">
        <v>105</v>
      </c>
      <c r="K5" s="1" t="s">
        <v>107</v>
      </c>
      <c r="L5" s="1" t="s">
        <v>109</v>
      </c>
      <c r="M5" s="1" t="s">
        <v>111</v>
      </c>
    </row>
    <row r="6" spans="1:13" ht="15" thickBot="1" thickTop="1">
      <c r="A6" s="10" t="s">
        <v>80</v>
      </c>
      <c r="B6" s="18" t="s">
        <v>77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ht="14.25" thickTop="1">
      <c r="A7" s="12" t="s">
        <v>81</v>
      </c>
      <c r="B7" s="14" t="s">
        <v>210</v>
      </c>
      <c r="C7" s="14" t="s">
        <v>210</v>
      </c>
      <c r="D7" s="14" t="s">
        <v>210</v>
      </c>
      <c r="E7" s="16" t="s">
        <v>86</v>
      </c>
      <c r="F7" s="14" t="s">
        <v>210</v>
      </c>
      <c r="G7" s="14" t="s">
        <v>210</v>
      </c>
      <c r="H7" s="14" t="s">
        <v>210</v>
      </c>
      <c r="I7" s="16" t="s">
        <v>86</v>
      </c>
      <c r="J7" s="14" t="s">
        <v>210</v>
      </c>
      <c r="K7" s="14" t="s">
        <v>210</v>
      </c>
      <c r="L7" s="14" t="s">
        <v>210</v>
      </c>
      <c r="M7" s="16" t="s">
        <v>86</v>
      </c>
    </row>
    <row r="8" spans="1:13" ht="13.5">
      <c r="A8" s="13" t="s">
        <v>82</v>
      </c>
      <c r="B8" s="1" t="s">
        <v>49</v>
      </c>
      <c r="C8" s="1" t="s">
        <v>49</v>
      </c>
      <c r="D8" s="1" t="s">
        <v>49</v>
      </c>
      <c r="E8" s="17" t="s">
        <v>257</v>
      </c>
      <c r="F8" s="1" t="s">
        <v>257</v>
      </c>
      <c r="G8" s="1" t="s">
        <v>257</v>
      </c>
      <c r="H8" s="1" t="s">
        <v>257</v>
      </c>
      <c r="I8" s="17" t="s">
        <v>258</v>
      </c>
      <c r="J8" s="1" t="s">
        <v>258</v>
      </c>
      <c r="K8" s="1" t="s">
        <v>258</v>
      </c>
      <c r="L8" s="1" t="s">
        <v>258</v>
      </c>
      <c r="M8" s="17" t="s">
        <v>259</v>
      </c>
    </row>
    <row r="9" spans="1:13" ht="13.5">
      <c r="A9" s="13" t="s">
        <v>83</v>
      </c>
      <c r="B9" s="1" t="s">
        <v>15</v>
      </c>
      <c r="C9" s="1" t="s">
        <v>17</v>
      </c>
      <c r="D9" s="1" t="s">
        <v>19</v>
      </c>
      <c r="E9" s="17" t="s">
        <v>87</v>
      </c>
      <c r="F9" s="1" t="s">
        <v>21</v>
      </c>
      <c r="G9" s="1" t="s">
        <v>23</v>
      </c>
      <c r="H9" s="1" t="s">
        <v>25</v>
      </c>
      <c r="I9" s="17" t="s">
        <v>112</v>
      </c>
      <c r="J9" s="1" t="s">
        <v>27</v>
      </c>
      <c r="K9" s="1" t="s">
        <v>29</v>
      </c>
      <c r="L9" s="1" t="s">
        <v>31</v>
      </c>
      <c r="M9" s="17" t="s">
        <v>113</v>
      </c>
    </row>
    <row r="10" spans="1:13" ht="14.25" thickBot="1">
      <c r="A10" s="13" t="s">
        <v>84</v>
      </c>
      <c r="B10" s="1" t="s">
        <v>115</v>
      </c>
      <c r="C10" s="1" t="s">
        <v>115</v>
      </c>
      <c r="D10" s="1" t="s">
        <v>115</v>
      </c>
      <c r="E10" s="17" t="s">
        <v>115</v>
      </c>
      <c r="F10" s="1" t="s">
        <v>115</v>
      </c>
      <c r="G10" s="1" t="s">
        <v>115</v>
      </c>
      <c r="H10" s="1" t="s">
        <v>115</v>
      </c>
      <c r="I10" s="17" t="s">
        <v>115</v>
      </c>
      <c r="J10" s="1" t="s">
        <v>115</v>
      </c>
      <c r="K10" s="1" t="s">
        <v>115</v>
      </c>
      <c r="L10" s="1" t="s">
        <v>115</v>
      </c>
      <c r="M10" s="17" t="s">
        <v>115</v>
      </c>
    </row>
    <row r="11" spans="1:13" ht="14.25" thickTop="1">
      <c r="A11" s="30" t="s">
        <v>260</v>
      </c>
      <c r="B11" s="22">
        <v>17796</v>
      </c>
      <c r="C11" s="22">
        <v>11915</v>
      </c>
      <c r="D11" s="22">
        <v>5893</v>
      </c>
      <c r="E11" s="21">
        <v>22626</v>
      </c>
      <c r="F11" s="22">
        <v>17463</v>
      </c>
      <c r="G11" s="22">
        <v>11704</v>
      </c>
      <c r="H11" s="22">
        <v>5821</v>
      </c>
      <c r="I11" s="21">
        <v>23520</v>
      </c>
      <c r="J11" s="22">
        <v>19164</v>
      </c>
      <c r="K11" s="22">
        <v>13274</v>
      </c>
      <c r="L11" s="22">
        <v>6468</v>
      </c>
      <c r="M11" s="21">
        <v>24684</v>
      </c>
    </row>
    <row r="12" spans="1:13" ht="13.5">
      <c r="A12" s="7" t="s">
        <v>267</v>
      </c>
      <c r="B12" s="24">
        <v>14322</v>
      </c>
      <c r="C12" s="24">
        <v>9609</v>
      </c>
      <c r="D12" s="24">
        <v>4743</v>
      </c>
      <c r="E12" s="23">
        <v>18184</v>
      </c>
      <c r="F12" s="24">
        <v>13993</v>
      </c>
      <c r="G12" s="24">
        <v>9399</v>
      </c>
      <c r="H12" s="24">
        <v>4670</v>
      </c>
      <c r="I12" s="23">
        <v>19121</v>
      </c>
      <c r="J12" s="24">
        <v>15630</v>
      </c>
      <c r="K12" s="24">
        <v>10843</v>
      </c>
      <c r="L12" s="24">
        <v>5320</v>
      </c>
      <c r="M12" s="23">
        <v>20485</v>
      </c>
    </row>
    <row r="13" spans="1:13" ht="13.5">
      <c r="A13" s="7" t="s">
        <v>268</v>
      </c>
      <c r="B13" s="24">
        <v>3473</v>
      </c>
      <c r="C13" s="24">
        <v>2306</v>
      </c>
      <c r="D13" s="24">
        <v>1150</v>
      </c>
      <c r="E13" s="23">
        <v>4442</v>
      </c>
      <c r="F13" s="24">
        <v>3470</v>
      </c>
      <c r="G13" s="24">
        <v>2305</v>
      </c>
      <c r="H13" s="24">
        <v>1151</v>
      </c>
      <c r="I13" s="23">
        <v>4399</v>
      </c>
      <c r="J13" s="24">
        <v>3534</v>
      </c>
      <c r="K13" s="24">
        <v>2431</v>
      </c>
      <c r="L13" s="24">
        <v>1147</v>
      </c>
      <c r="M13" s="23">
        <v>4199</v>
      </c>
    </row>
    <row r="14" spans="1:13" ht="13.5">
      <c r="A14" s="7" t="s">
        <v>269</v>
      </c>
      <c r="B14" s="24">
        <v>2820</v>
      </c>
      <c r="C14" s="24">
        <v>1876</v>
      </c>
      <c r="D14" s="24">
        <v>942</v>
      </c>
      <c r="E14" s="23">
        <v>3705</v>
      </c>
      <c r="F14" s="24">
        <v>2748</v>
      </c>
      <c r="G14" s="24">
        <v>1809</v>
      </c>
      <c r="H14" s="24">
        <v>933</v>
      </c>
      <c r="I14" s="23">
        <v>3779</v>
      </c>
      <c r="J14" s="24">
        <v>2923</v>
      </c>
      <c r="K14" s="24">
        <v>1938</v>
      </c>
      <c r="L14" s="24">
        <v>982</v>
      </c>
      <c r="M14" s="23">
        <v>4029</v>
      </c>
    </row>
    <row r="15" spans="1:13" ht="14.25" thickBot="1">
      <c r="A15" s="29" t="s">
        <v>270</v>
      </c>
      <c r="B15" s="26">
        <v>653</v>
      </c>
      <c r="C15" s="26">
        <v>429</v>
      </c>
      <c r="D15" s="26">
        <v>207</v>
      </c>
      <c r="E15" s="25">
        <v>736</v>
      </c>
      <c r="F15" s="26">
        <v>721</v>
      </c>
      <c r="G15" s="26">
        <v>495</v>
      </c>
      <c r="H15" s="26">
        <v>218</v>
      </c>
      <c r="I15" s="25">
        <v>619</v>
      </c>
      <c r="J15" s="26">
        <v>610</v>
      </c>
      <c r="K15" s="26">
        <v>493</v>
      </c>
      <c r="L15" s="26">
        <v>164</v>
      </c>
      <c r="M15" s="25">
        <v>170</v>
      </c>
    </row>
    <row r="16" spans="1:13" ht="14.25" thickTop="1">
      <c r="A16" s="6" t="s">
        <v>271</v>
      </c>
      <c r="B16" s="24">
        <v>7</v>
      </c>
      <c r="C16" s="24">
        <v>4</v>
      </c>
      <c r="D16" s="24">
        <v>2</v>
      </c>
      <c r="E16" s="23">
        <v>8</v>
      </c>
      <c r="F16" s="24">
        <v>6</v>
      </c>
      <c r="G16" s="24">
        <v>4</v>
      </c>
      <c r="H16" s="24">
        <v>1</v>
      </c>
      <c r="I16" s="23">
        <v>17</v>
      </c>
      <c r="J16" s="24">
        <v>12</v>
      </c>
      <c r="K16" s="24">
        <v>9</v>
      </c>
      <c r="L16" s="24">
        <v>2</v>
      </c>
      <c r="M16" s="23">
        <v>12</v>
      </c>
    </row>
    <row r="17" spans="1:13" ht="13.5">
      <c r="A17" s="6" t="s">
        <v>272</v>
      </c>
      <c r="B17" s="24">
        <v>49</v>
      </c>
      <c r="C17" s="24">
        <v>24</v>
      </c>
      <c r="D17" s="24">
        <v>24</v>
      </c>
      <c r="E17" s="23">
        <v>45</v>
      </c>
      <c r="F17" s="24">
        <v>44</v>
      </c>
      <c r="G17" s="24">
        <v>21</v>
      </c>
      <c r="H17" s="24">
        <v>21</v>
      </c>
      <c r="I17" s="23">
        <v>61</v>
      </c>
      <c r="J17" s="24">
        <v>51</v>
      </c>
      <c r="K17" s="24">
        <v>35</v>
      </c>
      <c r="L17" s="24">
        <v>35</v>
      </c>
      <c r="M17" s="23">
        <v>32</v>
      </c>
    </row>
    <row r="18" spans="1:13" ht="13.5">
      <c r="A18" s="6" t="s">
        <v>274</v>
      </c>
      <c r="B18" s="24">
        <v>88</v>
      </c>
      <c r="C18" s="24">
        <v>59</v>
      </c>
      <c r="D18" s="24">
        <v>30</v>
      </c>
      <c r="E18" s="23">
        <v>165</v>
      </c>
      <c r="F18" s="24">
        <v>124</v>
      </c>
      <c r="G18" s="24">
        <v>79</v>
      </c>
      <c r="H18" s="24">
        <v>40</v>
      </c>
      <c r="I18" s="23">
        <v>183</v>
      </c>
      <c r="J18" s="24">
        <v>135</v>
      </c>
      <c r="K18" s="24">
        <v>91</v>
      </c>
      <c r="L18" s="24">
        <v>47</v>
      </c>
      <c r="M18" s="23">
        <v>182</v>
      </c>
    </row>
    <row r="19" spans="1:13" ht="13.5">
      <c r="A19" s="6" t="s">
        <v>275</v>
      </c>
      <c r="B19" s="24">
        <v>123</v>
      </c>
      <c r="C19" s="24">
        <v>79</v>
      </c>
      <c r="D19" s="24">
        <v>39</v>
      </c>
      <c r="E19" s="23">
        <v>163</v>
      </c>
      <c r="F19" s="24">
        <v>114</v>
      </c>
      <c r="G19" s="24">
        <v>74</v>
      </c>
      <c r="H19" s="24">
        <v>37</v>
      </c>
      <c r="I19" s="23">
        <v>114</v>
      </c>
      <c r="J19" s="24">
        <v>80</v>
      </c>
      <c r="K19" s="24">
        <v>53</v>
      </c>
      <c r="L19" s="24">
        <v>28</v>
      </c>
      <c r="M19" s="23">
        <v>107</v>
      </c>
    </row>
    <row r="20" spans="1:13" ht="13.5">
      <c r="A20" s="6" t="s">
        <v>69</v>
      </c>
      <c r="B20" s="24">
        <v>32</v>
      </c>
      <c r="C20" s="24">
        <v>27</v>
      </c>
      <c r="D20" s="24">
        <v>9</v>
      </c>
      <c r="E20" s="23">
        <v>22</v>
      </c>
      <c r="F20" s="24">
        <v>18</v>
      </c>
      <c r="G20" s="24">
        <v>14</v>
      </c>
      <c r="H20" s="24">
        <v>4</v>
      </c>
      <c r="I20" s="23">
        <v>20</v>
      </c>
      <c r="J20" s="24">
        <v>9</v>
      </c>
      <c r="K20" s="24">
        <v>4</v>
      </c>
      <c r="L20" s="24">
        <v>4</v>
      </c>
      <c r="M20" s="23">
        <v>5</v>
      </c>
    </row>
    <row r="21" spans="1:13" ht="13.5">
      <c r="A21" s="6" t="s">
        <v>70</v>
      </c>
      <c r="B21" s="24">
        <v>116</v>
      </c>
      <c r="C21" s="24">
        <v>22</v>
      </c>
      <c r="D21" s="24">
        <v>58</v>
      </c>
      <c r="E21" s="23">
        <v>165</v>
      </c>
      <c r="F21" s="24">
        <v>53</v>
      </c>
      <c r="G21" s="24"/>
      <c r="H21" s="24"/>
      <c r="I21" s="23"/>
      <c r="J21" s="24"/>
      <c r="K21" s="24"/>
      <c r="L21" s="24"/>
      <c r="M21" s="23"/>
    </row>
    <row r="22" spans="1:13" ht="13.5">
      <c r="A22" s="6" t="s">
        <v>276</v>
      </c>
      <c r="B22" s="24">
        <v>51</v>
      </c>
      <c r="C22" s="24">
        <v>30</v>
      </c>
      <c r="D22" s="24">
        <v>13</v>
      </c>
      <c r="E22" s="23"/>
      <c r="F22" s="24">
        <v>30</v>
      </c>
      <c r="G22" s="24">
        <v>20</v>
      </c>
      <c r="H22" s="24">
        <v>12</v>
      </c>
      <c r="I22" s="23"/>
      <c r="J22" s="24"/>
      <c r="K22" s="24"/>
      <c r="L22" s="24"/>
      <c r="M22" s="23"/>
    </row>
    <row r="23" spans="1:13" ht="13.5">
      <c r="A23" s="6" t="s">
        <v>277</v>
      </c>
      <c r="B23" s="24">
        <v>470</v>
      </c>
      <c r="C23" s="24">
        <v>248</v>
      </c>
      <c r="D23" s="24">
        <v>178</v>
      </c>
      <c r="E23" s="23">
        <v>646</v>
      </c>
      <c r="F23" s="24">
        <v>393</v>
      </c>
      <c r="G23" s="24">
        <v>215</v>
      </c>
      <c r="H23" s="24">
        <v>118</v>
      </c>
      <c r="I23" s="23">
        <v>470</v>
      </c>
      <c r="J23" s="24">
        <v>338</v>
      </c>
      <c r="K23" s="24">
        <v>227</v>
      </c>
      <c r="L23" s="24">
        <v>136</v>
      </c>
      <c r="M23" s="23">
        <v>393</v>
      </c>
    </row>
    <row r="24" spans="1:13" ht="13.5">
      <c r="A24" s="6" t="s">
        <v>279</v>
      </c>
      <c r="B24" s="24">
        <v>20</v>
      </c>
      <c r="C24" s="24">
        <v>13</v>
      </c>
      <c r="D24" s="24">
        <v>6</v>
      </c>
      <c r="E24" s="23">
        <v>25</v>
      </c>
      <c r="F24" s="24">
        <v>20</v>
      </c>
      <c r="G24" s="24">
        <v>13</v>
      </c>
      <c r="H24" s="24">
        <v>6</v>
      </c>
      <c r="I24" s="23">
        <v>24</v>
      </c>
      <c r="J24" s="24">
        <v>20</v>
      </c>
      <c r="K24" s="24">
        <v>13</v>
      </c>
      <c r="L24" s="24">
        <v>7</v>
      </c>
      <c r="M24" s="23">
        <v>30</v>
      </c>
    </row>
    <row r="25" spans="1:13" ht="13.5">
      <c r="A25" s="6" t="s">
        <v>71</v>
      </c>
      <c r="B25" s="24"/>
      <c r="C25" s="24"/>
      <c r="D25" s="24"/>
      <c r="E25" s="23"/>
      <c r="F25" s="24"/>
      <c r="G25" s="24">
        <v>32</v>
      </c>
      <c r="H25" s="24">
        <v>15</v>
      </c>
      <c r="I25" s="23"/>
      <c r="J25" s="24"/>
      <c r="K25" s="24"/>
      <c r="L25" s="24"/>
      <c r="M25" s="23"/>
    </row>
    <row r="26" spans="1:13" ht="13.5">
      <c r="A26" s="6" t="s">
        <v>72</v>
      </c>
      <c r="B26" s="24">
        <v>0</v>
      </c>
      <c r="C26" s="24">
        <v>0</v>
      </c>
      <c r="D26" s="24">
        <v>0</v>
      </c>
      <c r="E26" s="23"/>
      <c r="F26" s="24">
        <v>0</v>
      </c>
      <c r="G26" s="24">
        <v>0</v>
      </c>
      <c r="H26" s="24">
        <v>0</v>
      </c>
      <c r="I26" s="23"/>
      <c r="J26" s="24"/>
      <c r="K26" s="24"/>
      <c r="L26" s="24"/>
      <c r="M26" s="23"/>
    </row>
    <row r="27" spans="1:13" ht="13.5">
      <c r="A27" s="6" t="s">
        <v>283</v>
      </c>
      <c r="B27" s="24">
        <v>21</v>
      </c>
      <c r="C27" s="24">
        <v>14</v>
      </c>
      <c r="D27" s="24">
        <v>7</v>
      </c>
      <c r="E27" s="23">
        <v>26</v>
      </c>
      <c r="F27" s="24">
        <v>20</v>
      </c>
      <c r="G27" s="24">
        <v>46</v>
      </c>
      <c r="H27" s="24">
        <v>22</v>
      </c>
      <c r="I27" s="23">
        <v>31</v>
      </c>
      <c r="J27" s="24">
        <v>41</v>
      </c>
      <c r="K27" s="24">
        <v>28</v>
      </c>
      <c r="L27" s="24">
        <v>16</v>
      </c>
      <c r="M27" s="23">
        <v>57</v>
      </c>
    </row>
    <row r="28" spans="1:13" ht="14.25" thickBot="1">
      <c r="A28" s="29" t="s">
        <v>285</v>
      </c>
      <c r="B28" s="26">
        <v>1102</v>
      </c>
      <c r="C28" s="26">
        <v>664</v>
      </c>
      <c r="D28" s="26">
        <v>378</v>
      </c>
      <c r="E28" s="25">
        <v>1355</v>
      </c>
      <c r="F28" s="26">
        <v>1094</v>
      </c>
      <c r="G28" s="26">
        <v>665</v>
      </c>
      <c r="H28" s="26">
        <v>314</v>
      </c>
      <c r="I28" s="25">
        <v>1058</v>
      </c>
      <c r="J28" s="26">
        <v>907</v>
      </c>
      <c r="K28" s="26">
        <v>692</v>
      </c>
      <c r="L28" s="26">
        <v>285</v>
      </c>
      <c r="M28" s="25">
        <v>506</v>
      </c>
    </row>
    <row r="29" spans="1:13" ht="14.25" thickTop="1">
      <c r="A29" s="6" t="s">
        <v>287</v>
      </c>
      <c r="B29" s="24">
        <v>32</v>
      </c>
      <c r="C29" s="24"/>
      <c r="D29" s="24"/>
      <c r="E29" s="23">
        <v>356</v>
      </c>
      <c r="F29" s="24">
        <v>200</v>
      </c>
      <c r="G29" s="24">
        <v>200</v>
      </c>
      <c r="H29" s="24">
        <v>200</v>
      </c>
      <c r="I29" s="23">
        <v>3</v>
      </c>
      <c r="J29" s="24"/>
      <c r="K29" s="24"/>
      <c r="L29" s="24"/>
      <c r="M29" s="23">
        <v>50</v>
      </c>
    </row>
    <row r="30" spans="1:13" ht="13.5">
      <c r="A30" s="6" t="s">
        <v>73</v>
      </c>
      <c r="B30" s="24">
        <v>32</v>
      </c>
      <c r="C30" s="24"/>
      <c r="D30" s="24"/>
      <c r="E30" s="23">
        <v>356</v>
      </c>
      <c r="F30" s="24">
        <v>200</v>
      </c>
      <c r="G30" s="24">
        <v>200</v>
      </c>
      <c r="H30" s="24">
        <v>200</v>
      </c>
      <c r="I30" s="23">
        <v>45</v>
      </c>
      <c r="J30" s="24">
        <v>4</v>
      </c>
      <c r="K30" s="24">
        <v>0</v>
      </c>
      <c r="L30" s="24">
        <v>0</v>
      </c>
      <c r="M30" s="23">
        <v>162</v>
      </c>
    </row>
    <row r="31" spans="1:13" ht="13.5">
      <c r="A31" s="6" t="s">
        <v>1</v>
      </c>
      <c r="B31" s="24"/>
      <c r="C31" s="24"/>
      <c r="D31" s="24"/>
      <c r="E31" s="23">
        <v>0</v>
      </c>
      <c r="F31" s="24">
        <v>0</v>
      </c>
      <c r="G31" s="24">
        <v>0</v>
      </c>
      <c r="H31" s="24">
        <v>0</v>
      </c>
      <c r="I31" s="23">
        <v>0</v>
      </c>
      <c r="J31" s="24"/>
      <c r="K31" s="24"/>
      <c r="L31" s="24"/>
      <c r="M31" s="23">
        <v>8</v>
      </c>
    </row>
    <row r="32" spans="1:13" ht="13.5">
      <c r="A32" s="6" t="s">
        <v>224</v>
      </c>
      <c r="B32" s="24">
        <v>14</v>
      </c>
      <c r="C32" s="24">
        <v>13</v>
      </c>
      <c r="D32" s="24">
        <v>1</v>
      </c>
      <c r="E32" s="23">
        <v>15</v>
      </c>
      <c r="F32" s="24">
        <v>10</v>
      </c>
      <c r="G32" s="24">
        <v>6</v>
      </c>
      <c r="H32" s="24">
        <v>0</v>
      </c>
      <c r="I32" s="23">
        <v>11</v>
      </c>
      <c r="J32" s="24"/>
      <c r="K32" s="24"/>
      <c r="L32" s="24"/>
      <c r="M32" s="23">
        <v>26</v>
      </c>
    </row>
    <row r="33" spans="1:13" ht="13.5">
      <c r="A33" s="6" t="s">
        <v>215</v>
      </c>
      <c r="B33" s="24"/>
      <c r="C33" s="24"/>
      <c r="D33" s="24"/>
      <c r="E33" s="23">
        <v>335</v>
      </c>
      <c r="F33" s="24"/>
      <c r="G33" s="24"/>
      <c r="H33" s="24"/>
      <c r="I33" s="23">
        <v>118</v>
      </c>
      <c r="J33" s="24">
        <v>117</v>
      </c>
      <c r="K33" s="24">
        <v>117</v>
      </c>
      <c r="L33" s="24">
        <v>108</v>
      </c>
      <c r="M33" s="23"/>
    </row>
    <row r="34" spans="1:13" ht="13.5">
      <c r="A34" s="6" t="s">
        <v>3</v>
      </c>
      <c r="B34" s="24"/>
      <c r="C34" s="24"/>
      <c r="D34" s="24"/>
      <c r="E34" s="23">
        <v>2</v>
      </c>
      <c r="F34" s="24">
        <v>2</v>
      </c>
      <c r="G34" s="24">
        <v>2</v>
      </c>
      <c r="H34" s="24"/>
      <c r="I34" s="23"/>
      <c r="J34" s="24"/>
      <c r="K34" s="24"/>
      <c r="L34" s="24"/>
      <c r="M34" s="23"/>
    </row>
    <row r="35" spans="1:13" ht="13.5">
      <c r="A35" s="6" t="s">
        <v>74</v>
      </c>
      <c r="B35" s="24">
        <v>14</v>
      </c>
      <c r="C35" s="24">
        <v>13</v>
      </c>
      <c r="D35" s="24">
        <v>1</v>
      </c>
      <c r="E35" s="23">
        <v>353</v>
      </c>
      <c r="F35" s="24">
        <v>13</v>
      </c>
      <c r="G35" s="24">
        <v>8</v>
      </c>
      <c r="H35" s="24">
        <v>0</v>
      </c>
      <c r="I35" s="23">
        <v>362</v>
      </c>
      <c r="J35" s="24">
        <v>295</v>
      </c>
      <c r="K35" s="24">
        <v>128</v>
      </c>
      <c r="L35" s="24">
        <v>110</v>
      </c>
      <c r="M35" s="23">
        <v>888</v>
      </c>
    </row>
    <row r="36" spans="1:13" ht="13.5">
      <c r="A36" s="7" t="s">
        <v>213</v>
      </c>
      <c r="B36" s="24">
        <v>1119</v>
      </c>
      <c r="C36" s="24">
        <v>650</v>
      </c>
      <c r="D36" s="24">
        <v>377</v>
      </c>
      <c r="E36" s="23">
        <v>1358</v>
      </c>
      <c r="F36" s="24">
        <v>1281</v>
      </c>
      <c r="G36" s="24">
        <v>856</v>
      </c>
      <c r="H36" s="24">
        <v>514</v>
      </c>
      <c r="I36" s="23">
        <v>741</v>
      </c>
      <c r="J36" s="24">
        <v>616</v>
      </c>
      <c r="K36" s="24">
        <v>564</v>
      </c>
      <c r="L36" s="24">
        <v>175</v>
      </c>
      <c r="M36" s="23">
        <v>-219</v>
      </c>
    </row>
    <row r="37" spans="1:13" ht="13.5">
      <c r="A37" s="7" t="s">
        <v>9</v>
      </c>
      <c r="B37" s="24"/>
      <c r="C37" s="24"/>
      <c r="D37" s="24"/>
      <c r="E37" s="23">
        <v>587</v>
      </c>
      <c r="F37" s="24"/>
      <c r="G37" s="24"/>
      <c r="H37" s="24"/>
      <c r="I37" s="23">
        <v>354</v>
      </c>
      <c r="J37" s="24"/>
      <c r="K37" s="24"/>
      <c r="L37" s="24">
        <v>84</v>
      </c>
      <c r="M37" s="23">
        <v>59</v>
      </c>
    </row>
    <row r="38" spans="1:13" ht="13.5">
      <c r="A38" s="7" t="s">
        <v>10</v>
      </c>
      <c r="B38" s="24"/>
      <c r="C38" s="24"/>
      <c r="D38" s="24"/>
      <c r="E38" s="23">
        <v>-76</v>
      </c>
      <c r="F38" s="24"/>
      <c r="G38" s="24"/>
      <c r="H38" s="24"/>
      <c r="I38" s="23">
        <v>-5</v>
      </c>
      <c r="J38" s="24"/>
      <c r="K38" s="24"/>
      <c r="L38" s="24"/>
      <c r="M38" s="23">
        <v>-26</v>
      </c>
    </row>
    <row r="39" spans="1:13" ht="13.5">
      <c r="A39" s="7" t="s">
        <v>11</v>
      </c>
      <c r="B39" s="24">
        <v>458</v>
      </c>
      <c r="C39" s="24">
        <v>290</v>
      </c>
      <c r="D39" s="24">
        <v>151</v>
      </c>
      <c r="E39" s="23">
        <v>511</v>
      </c>
      <c r="F39" s="24">
        <v>506</v>
      </c>
      <c r="G39" s="24">
        <v>353</v>
      </c>
      <c r="H39" s="24">
        <v>212</v>
      </c>
      <c r="I39" s="23">
        <v>348</v>
      </c>
      <c r="J39" s="24">
        <v>329</v>
      </c>
      <c r="K39" s="24">
        <v>253</v>
      </c>
      <c r="L39" s="24">
        <v>84</v>
      </c>
      <c r="M39" s="23">
        <v>32</v>
      </c>
    </row>
    <row r="40" spans="1:13" ht="13.5">
      <c r="A40" s="7" t="s">
        <v>75</v>
      </c>
      <c r="B40" s="24">
        <v>660</v>
      </c>
      <c r="C40" s="24">
        <v>359</v>
      </c>
      <c r="D40" s="24">
        <v>225</v>
      </c>
      <c r="E40" s="23">
        <v>847</v>
      </c>
      <c r="F40" s="24">
        <v>774</v>
      </c>
      <c r="G40" s="24">
        <v>502</v>
      </c>
      <c r="H40" s="24">
        <v>301</v>
      </c>
      <c r="I40" s="23"/>
      <c r="J40" s="24"/>
      <c r="K40" s="24"/>
      <c r="L40" s="24"/>
      <c r="M40" s="23"/>
    </row>
    <row r="41" spans="1:13" ht="13.5">
      <c r="A41" s="7" t="s">
        <v>76</v>
      </c>
      <c r="B41" s="24">
        <v>0</v>
      </c>
      <c r="C41" s="24">
        <v>0</v>
      </c>
      <c r="D41" s="24">
        <v>0</v>
      </c>
      <c r="E41" s="23">
        <v>0</v>
      </c>
      <c r="F41" s="24">
        <v>0</v>
      </c>
      <c r="G41" s="24">
        <v>0</v>
      </c>
      <c r="H41" s="24">
        <v>0</v>
      </c>
      <c r="I41" s="23">
        <v>28</v>
      </c>
      <c r="J41" s="24">
        <v>28</v>
      </c>
      <c r="K41" s="24">
        <v>17</v>
      </c>
      <c r="L41" s="24">
        <v>16</v>
      </c>
      <c r="M41" s="23">
        <v>35</v>
      </c>
    </row>
    <row r="42" spans="1:13" ht="14.25" thickBot="1">
      <c r="A42" s="7" t="s">
        <v>12</v>
      </c>
      <c r="B42" s="24">
        <v>660</v>
      </c>
      <c r="C42" s="24">
        <v>360</v>
      </c>
      <c r="D42" s="24">
        <v>225</v>
      </c>
      <c r="E42" s="23">
        <v>846</v>
      </c>
      <c r="F42" s="24">
        <v>774</v>
      </c>
      <c r="G42" s="24">
        <v>503</v>
      </c>
      <c r="H42" s="24">
        <v>301</v>
      </c>
      <c r="I42" s="23">
        <v>364</v>
      </c>
      <c r="J42" s="24">
        <v>258</v>
      </c>
      <c r="K42" s="24">
        <v>293</v>
      </c>
      <c r="L42" s="24">
        <v>74</v>
      </c>
      <c r="M42" s="23">
        <v>-288</v>
      </c>
    </row>
    <row r="43" spans="1:13" ht="14.25" thickTop="1">
      <c r="A43" s="8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</row>
    <row r="45" ht="13.5">
      <c r="A45" s="20" t="s">
        <v>207</v>
      </c>
    </row>
    <row r="46" ht="13.5">
      <c r="A46" s="20" t="s">
        <v>208</v>
      </c>
    </row>
  </sheetData>
  <mergeCells count="1">
    <mergeCell ref="B6:M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2:I66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9" width="17.625" style="0" customWidth="1"/>
  </cols>
  <sheetData>
    <row r="1" ht="14.25" thickBot="1"/>
    <row r="2" spans="1:9" ht="14.25" thickTop="1">
      <c r="A2" s="10" t="s">
        <v>203</v>
      </c>
      <c r="B2" s="14">
        <v>4621</v>
      </c>
      <c r="C2" s="14"/>
      <c r="D2" s="14"/>
      <c r="E2" s="14"/>
      <c r="F2" s="14"/>
      <c r="G2" s="14"/>
      <c r="H2" s="14"/>
      <c r="I2" s="14"/>
    </row>
    <row r="3" spans="1:9" ht="14.25" thickBot="1">
      <c r="A3" s="11" t="s">
        <v>204</v>
      </c>
      <c r="B3" s="1" t="s">
        <v>205</v>
      </c>
      <c r="C3" s="1"/>
      <c r="D3" s="1"/>
      <c r="E3" s="1"/>
      <c r="F3" s="1"/>
      <c r="G3" s="1"/>
      <c r="H3" s="1"/>
      <c r="I3" s="1"/>
    </row>
    <row r="4" spans="1:9" ht="14.25" thickTop="1">
      <c r="A4" s="10" t="s">
        <v>78</v>
      </c>
      <c r="B4" s="15" t="str">
        <f>HYPERLINK("http://www.kabupro.jp/mark/20131114/S1000HOM.htm","四半期報告書")</f>
        <v>四半期報告書</v>
      </c>
      <c r="C4" s="15" t="str">
        <f>HYPERLINK("http://www.kabupro.jp/mark/20130627/S000DTLH.htm","有価証券報告書")</f>
        <v>有価証券報告書</v>
      </c>
      <c r="D4" s="15" t="str">
        <f>HYPERLINK("http://www.kabupro.jp/mark/20131114/S1000HOM.htm","四半期報告書")</f>
        <v>四半期報告書</v>
      </c>
      <c r="E4" s="15" t="str">
        <f>HYPERLINK("http://www.kabupro.jp/mark/20090629/S0003JG5.htm","有価証券報告書")</f>
        <v>有価証券報告書</v>
      </c>
      <c r="F4" s="15" t="str">
        <f>HYPERLINK("http://www.kabupro.jp/mark/20100210/S00053XV.htm","四半期報告書")</f>
        <v>四半期報告書</v>
      </c>
      <c r="G4" s="15" t="str">
        <f>HYPERLINK("http://www.kabupro.jp/mark/20091112/S0004JTK.htm","四半期報告書")</f>
        <v>四半期報告書</v>
      </c>
      <c r="H4" s="15" t="str">
        <f>HYPERLINK("http://www.kabupro.jp/mark/20090812/S0003XI2.htm","四半期報告書")</f>
        <v>四半期報告書</v>
      </c>
      <c r="I4" s="15" t="str">
        <f>HYPERLINK("http://www.kabupro.jp/mark/20090629/S0003JG5.htm","有価証券報告書")</f>
        <v>有価証券報告書</v>
      </c>
    </row>
    <row r="5" spans="1:9" ht="14.25" thickBot="1">
      <c r="A5" s="11" t="s">
        <v>79</v>
      </c>
      <c r="B5" s="1" t="s">
        <v>16</v>
      </c>
      <c r="C5" s="1" t="s">
        <v>85</v>
      </c>
      <c r="D5" s="1" t="s">
        <v>16</v>
      </c>
      <c r="E5" s="1" t="s">
        <v>111</v>
      </c>
      <c r="F5" s="1" t="s">
        <v>105</v>
      </c>
      <c r="G5" s="1" t="s">
        <v>107</v>
      </c>
      <c r="H5" s="1" t="s">
        <v>109</v>
      </c>
      <c r="I5" s="1" t="s">
        <v>111</v>
      </c>
    </row>
    <row r="6" spans="1:9" ht="15" thickBot="1" thickTop="1">
      <c r="A6" s="10" t="s">
        <v>80</v>
      </c>
      <c r="B6" s="18" t="s">
        <v>68</v>
      </c>
      <c r="C6" s="19"/>
      <c r="D6" s="19"/>
      <c r="E6" s="19"/>
      <c r="F6" s="19"/>
      <c r="G6" s="19"/>
      <c r="H6" s="19"/>
      <c r="I6" s="19"/>
    </row>
    <row r="7" spans="1:9" ht="14.25" thickTop="1">
      <c r="A7" s="12" t="s">
        <v>81</v>
      </c>
      <c r="B7" s="14" t="s">
        <v>210</v>
      </c>
      <c r="C7" s="16" t="s">
        <v>86</v>
      </c>
      <c r="D7" s="14" t="s">
        <v>210</v>
      </c>
      <c r="E7" s="16" t="s">
        <v>86</v>
      </c>
      <c r="F7" s="14" t="s">
        <v>210</v>
      </c>
      <c r="G7" s="14" t="s">
        <v>210</v>
      </c>
      <c r="H7" s="14" t="s">
        <v>210</v>
      </c>
      <c r="I7" s="16" t="s">
        <v>86</v>
      </c>
    </row>
    <row r="8" spans="1:9" ht="13.5">
      <c r="A8" s="13" t="s">
        <v>82</v>
      </c>
      <c r="B8" s="1" t="s">
        <v>49</v>
      </c>
      <c r="C8" s="17" t="s">
        <v>257</v>
      </c>
      <c r="D8" s="1" t="s">
        <v>257</v>
      </c>
      <c r="E8" s="17" t="s">
        <v>258</v>
      </c>
      <c r="F8" s="1" t="s">
        <v>258</v>
      </c>
      <c r="G8" s="1" t="s">
        <v>258</v>
      </c>
      <c r="H8" s="1" t="s">
        <v>258</v>
      </c>
      <c r="I8" s="17" t="s">
        <v>259</v>
      </c>
    </row>
    <row r="9" spans="1:9" ht="13.5">
      <c r="A9" s="13" t="s">
        <v>83</v>
      </c>
      <c r="B9" s="1" t="s">
        <v>17</v>
      </c>
      <c r="C9" s="17" t="s">
        <v>87</v>
      </c>
      <c r="D9" s="1" t="s">
        <v>23</v>
      </c>
      <c r="E9" s="17" t="s">
        <v>112</v>
      </c>
      <c r="F9" s="1" t="s">
        <v>27</v>
      </c>
      <c r="G9" s="1" t="s">
        <v>29</v>
      </c>
      <c r="H9" s="1" t="s">
        <v>31</v>
      </c>
      <c r="I9" s="17" t="s">
        <v>113</v>
      </c>
    </row>
    <row r="10" spans="1:9" ht="14.25" thickBot="1">
      <c r="A10" s="13" t="s">
        <v>84</v>
      </c>
      <c r="B10" s="1" t="s">
        <v>115</v>
      </c>
      <c r="C10" s="17" t="s">
        <v>115</v>
      </c>
      <c r="D10" s="1" t="s">
        <v>115</v>
      </c>
      <c r="E10" s="17" t="s">
        <v>115</v>
      </c>
      <c r="F10" s="1" t="s">
        <v>115</v>
      </c>
      <c r="G10" s="1" t="s">
        <v>115</v>
      </c>
      <c r="H10" s="1" t="s">
        <v>115</v>
      </c>
      <c r="I10" s="17" t="s">
        <v>115</v>
      </c>
    </row>
    <row r="11" spans="1:9" ht="14.25" thickTop="1">
      <c r="A11" s="28" t="s">
        <v>213</v>
      </c>
      <c r="B11" s="22">
        <v>650</v>
      </c>
      <c r="C11" s="21">
        <v>1358</v>
      </c>
      <c r="D11" s="22">
        <v>856</v>
      </c>
      <c r="E11" s="21">
        <v>741</v>
      </c>
      <c r="F11" s="22">
        <v>616</v>
      </c>
      <c r="G11" s="22">
        <v>564</v>
      </c>
      <c r="H11" s="22">
        <v>175</v>
      </c>
      <c r="I11" s="21">
        <v>-219</v>
      </c>
    </row>
    <row r="12" spans="1:9" ht="13.5">
      <c r="A12" s="6" t="s">
        <v>214</v>
      </c>
      <c r="B12" s="24">
        <v>477</v>
      </c>
      <c r="C12" s="23">
        <v>942</v>
      </c>
      <c r="D12" s="24">
        <v>433</v>
      </c>
      <c r="E12" s="23">
        <v>935</v>
      </c>
      <c r="F12" s="24">
        <v>692</v>
      </c>
      <c r="G12" s="24">
        <v>454</v>
      </c>
      <c r="H12" s="24">
        <v>222</v>
      </c>
      <c r="I12" s="23">
        <v>982</v>
      </c>
    </row>
    <row r="13" spans="1:9" ht="13.5">
      <c r="A13" s="6" t="s">
        <v>215</v>
      </c>
      <c r="B13" s="24"/>
      <c r="C13" s="23">
        <v>335</v>
      </c>
      <c r="D13" s="24"/>
      <c r="E13" s="23">
        <v>118</v>
      </c>
      <c r="F13" s="24">
        <v>117</v>
      </c>
      <c r="G13" s="24">
        <v>117</v>
      </c>
      <c r="H13" s="24">
        <v>108</v>
      </c>
      <c r="I13" s="23"/>
    </row>
    <row r="14" spans="1:9" ht="13.5">
      <c r="A14" s="6" t="s">
        <v>216</v>
      </c>
      <c r="B14" s="24">
        <v>34</v>
      </c>
      <c r="C14" s="23">
        <v>115</v>
      </c>
      <c r="D14" s="24">
        <v>48</v>
      </c>
      <c r="E14" s="23">
        <v>-88</v>
      </c>
      <c r="F14" s="24">
        <v>-60</v>
      </c>
      <c r="G14" s="24">
        <v>-39</v>
      </c>
      <c r="H14" s="24">
        <v>12</v>
      </c>
      <c r="I14" s="23">
        <v>-1</v>
      </c>
    </row>
    <row r="15" spans="1:9" ht="13.5">
      <c r="A15" s="6" t="s">
        <v>217</v>
      </c>
      <c r="B15" s="24">
        <v>5</v>
      </c>
      <c r="C15" s="23">
        <v>3</v>
      </c>
      <c r="D15" s="24">
        <v>-7</v>
      </c>
      <c r="E15" s="23">
        <v>5</v>
      </c>
      <c r="F15" s="24">
        <v>0</v>
      </c>
      <c r="G15" s="24">
        <v>0</v>
      </c>
      <c r="H15" s="24">
        <v>-5</v>
      </c>
      <c r="I15" s="23">
        <v>107</v>
      </c>
    </row>
    <row r="16" spans="1:9" ht="13.5">
      <c r="A16" s="6" t="s">
        <v>50</v>
      </c>
      <c r="B16" s="24">
        <v>0</v>
      </c>
      <c r="C16" s="23">
        <v>-9</v>
      </c>
      <c r="D16" s="24">
        <v>2</v>
      </c>
      <c r="E16" s="23">
        <v>16</v>
      </c>
      <c r="F16" s="24">
        <v>4</v>
      </c>
      <c r="G16" s="24">
        <v>3</v>
      </c>
      <c r="H16" s="24">
        <v>2</v>
      </c>
      <c r="I16" s="23">
        <v>-5</v>
      </c>
    </row>
    <row r="17" spans="1:9" ht="13.5">
      <c r="A17" s="6" t="s">
        <v>219</v>
      </c>
      <c r="B17" s="24">
        <v>-6</v>
      </c>
      <c r="C17" s="23">
        <v>20</v>
      </c>
      <c r="D17" s="24">
        <v>26</v>
      </c>
      <c r="E17" s="23">
        <v>-4</v>
      </c>
      <c r="F17" s="24">
        <v>-121</v>
      </c>
      <c r="G17" s="24">
        <v>1</v>
      </c>
      <c r="H17" s="24">
        <v>117</v>
      </c>
      <c r="I17" s="23">
        <v>0</v>
      </c>
    </row>
    <row r="18" spans="1:9" ht="13.5">
      <c r="A18" s="6" t="s">
        <v>220</v>
      </c>
      <c r="B18" s="24">
        <v>-29</v>
      </c>
      <c r="C18" s="23">
        <v>-53</v>
      </c>
      <c r="D18" s="24">
        <v>-28</v>
      </c>
      <c r="E18" s="23">
        <v>-79</v>
      </c>
      <c r="F18" s="24">
        <v>-63</v>
      </c>
      <c r="G18" s="24">
        <v>-45</v>
      </c>
      <c r="H18" s="24">
        <v>-38</v>
      </c>
      <c r="I18" s="23">
        <v>-44</v>
      </c>
    </row>
    <row r="19" spans="1:9" ht="13.5">
      <c r="A19" s="6" t="s">
        <v>221</v>
      </c>
      <c r="B19" s="24">
        <v>0</v>
      </c>
      <c r="C19" s="23">
        <v>0</v>
      </c>
      <c r="D19" s="24">
        <v>0</v>
      </c>
      <c r="E19" s="23"/>
      <c r="F19" s="24"/>
      <c r="G19" s="24"/>
      <c r="H19" s="24"/>
      <c r="I19" s="23"/>
    </row>
    <row r="20" spans="1:9" ht="13.5">
      <c r="A20" s="6" t="s">
        <v>51</v>
      </c>
      <c r="B20" s="24">
        <v>-60</v>
      </c>
      <c r="C20" s="23">
        <v>-165</v>
      </c>
      <c r="D20" s="24">
        <v>32</v>
      </c>
      <c r="E20" s="23"/>
      <c r="F20" s="24"/>
      <c r="G20" s="24"/>
      <c r="H20" s="24"/>
      <c r="I20" s="23"/>
    </row>
    <row r="21" spans="1:9" ht="13.5">
      <c r="A21" s="6" t="s">
        <v>52</v>
      </c>
      <c r="B21" s="24">
        <v>-27</v>
      </c>
      <c r="C21" s="23">
        <v>-22</v>
      </c>
      <c r="D21" s="24">
        <v>-14</v>
      </c>
      <c r="E21" s="23">
        <v>-20</v>
      </c>
      <c r="F21" s="24">
        <v>-9</v>
      </c>
      <c r="G21" s="24">
        <v>-4</v>
      </c>
      <c r="H21" s="24">
        <v>-4</v>
      </c>
      <c r="I21" s="23">
        <v>-5</v>
      </c>
    </row>
    <row r="22" spans="1:9" ht="13.5">
      <c r="A22" s="6" t="s">
        <v>53</v>
      </c>
      <c r="B22" s="24"/>
      <c r="C22" s="23"/>
      <c r="D22" s="24">
        <v>2</v>
      </c>
      <c r="E22" s="23"/>
      <c r="F22" s="24"/>
      <c r="G22" s="24"/>
      <c r="H22" s="24"/>
      <c r="I22" s="23"/>
    </row>
    <row r="23" spans="1:9" ht="13.5">
      <c r="A23" s="6" t="s">
        <v>223</v>
      </c>
      <c r="B23" s="24"/>
      <c r="C23" s="23">
        <v>-355</v>
      </c>
      <c r="D23" s="24">
        <v>-200</v>
      </c>
      <c r="E23" s="23"/>
      <c r="F23" s="24"/>
      <c r="G23" s="24"/>
      <c r="H23" s="24"/>
      <c r="I23" s="23"/>
    </row>
    <row r="24" spans="1:9" ht="13.5">
      <c r="A24" s="6" t="s">
        <v>224</v>
      </c>
      <c r="B24" s="24">
        <v>1</v>
      </c>
      <c r="C24" s="23">
        <v>5</v>
      </c>
      <c r="D24" s="24">
        <v>3</v>
      </c>
      <c r="E24" s="23"/>
      <c r="F24" s="24"/>
      <c r="G24" s="24"/>
      <c r="H24" s="24"/>
      <c r="I24" s="23"/>
    </row>
    <row r="25" spans="1:9" ht="13.5">
      <c r="A25" s="6" t="s">
        <v>54</v>
      </c>
      <c r="B25" s="24"/>
      <c r="C25" s="23"/>
      <c r="D25" s="24"/>
      <c r="E25" s="23">
        <v>-3</v>
      </c>
      <c r="F25" s="24">
        <v>0</v>
      </c>
      <c r="G25" s="24"/>
      <c r="H25" s="24"/>
      <c r="I25" s="23"/>
    </row>
    <row r="26" spans="1:9" ht="13.5">
      <c r="A26" s="6" t="s">
        <v>55</v>
      </c>
      <c r="B26" s="24"/>
      <c r="C26" s="23"/>
      <c r="D26" s="24"/>
      <c r="E26" s="23">
        <v>11</v>
      </c>
      <c r="F26" s="24">
        <v>10</v>
      </c>
      <c r="G26" s="24">
        <v>1</v>
      </c>
      <c r="H26" s="24">
        <v>0</v>
      </c>
      <c r="I26" s="23">
        <v>26</v>
      </c>
    </row>
    <row r="27" spans="1:9" ht="13.5">
      <c r="A27" s="6" t="s">
        <v>227</v>
      </c>
      <c r="B27" s="24">
        <v>151</v>
      </c>
      <c r="C27" s="23">
        <v>-104</v>
      </c>
      <c r="D27" s="24">
        <v>-837</v>
      </c>
      <c r="E27" s="23">
        <v>-457</v>
      </c>
      <c r="F27" s="24">
        <v>-1347</v>
      </c>
      <c r="G27" s="24">
        <v>-971</v>
      </c>
      <c r="H27" s="24">
        <v>-770</v>
      </c>
      <c r="I27" s="23">
        <v>1174</v>
      </c>
    </row>
    <row r="28" spans="1:9" ht="13.5">
      <c r="A28" s="6" t="s">
        <v>228</v>
      </c>
      <c r="B28" s="24">
        <v>190</v>
      </c>
      <c r="C28" s="23">
        <v>-281</v>
      </c>
      <c r="D28" s="24">
        <v>-35</v>
      </c>
      <c r="E28" s="23">
        <v>654</v>
      </c>
      <c r="F28" s="24">
        <v>84</v>
      </c>
      <c r="G28" s="24">
        <v>174</v>
      </c>
      <c r="H28" s="24">
        <v>6</v>
      </c>
      <c r="I28" s="23">
        <v>-303</v>
      </c>
    </row>
    <row r="29" spans="1:9" ht="13.5">
      <c r="A29" s="6" t="s">
        <v>229</v>
      </c>
      <c r="B29" s="24">
        <v>163</v>
      </c>
      <c r="C29" s="23">
        <v>12</v>
      </c>
      <c r="D29" s="24">
        <v>246</v>
      </c>
      <c r="E29" s="23">
        <v>-416</v>
      </c>
      <c r="F29" s="24">
        <v>121</v>
      </c>
      <c r="G29" s="24">
        <v>600</v>
      </c>
      <c r="H29" s="24">
        <v>532</v>
      </c>
      <c r="I29" s="23">
        <v>1895</v>
      </c>
    </row>
    <row r="30" spans="1:9" ht="13.5">
      <c r="A30" s="6" t="s">
        <v>231</v>
      </c>
      <c r="B30" s="24">
        <v>-74</v>
      </c>
      <c r="C30" s="23">
        <v>149</v>
      </c>
      <c r="D30" s="24">
        <v>96</v>
      </c>
      <c r="E30" s="23">
        <v>-6</v>
      </c>
      <c r="F30" s="24">
        <v>-10</v>
      </c>
      <c r="G30" s="24">
        <v>-31</v>
      </c>
      <c r="H30" s="24">
        <v>-28</v>
      </c>
      <c r="I30" s="23">
        <v>80</v>
      </c>
    </row>
    <row r="31" spans="1:9" ht="13.5">
      <c r="A31" s="6" t="s">
        <v>232</v>
      </c>
      <c r="B31" s="24">
        <v>-111</v>
      </c>
      <c r="C31" s="23">
        <v>167</v>
      </c>
      <c r="D31" s="24">
        <v>132</v>
      </c>
      <c r="E31" s="23"/>
      <c r="F31" s="24"/>
      <c r="G31" s="24"/>
      <c r="H31" s="24"/>
      <c r="I31" s="23"/>
    </row>
    <row r="32" spans="1:9" ht="13.5">
      <c r="A32" s="6" t="s">
        <v>233</v>
      </c>
      <c r="B32" s="24">
        <v>-69</v>
      </c>
      <c r="C32" s="23">
        <v>144</v>
      </c>
      <c r="D32" s="24">
        <v>29</v>
      </c>
      <c r="E32" s="23"/>
      <c r="F32" s="24"/>
      <c r="G32" s="24"/>
      <c r="H32" s="24"/>
      <c r="I32" s="23"/>
    </row>
    <row r="33" spans="1:9" ht="13.5">
      <c r="A33" s="6" t="s">
        <v>127</v>
      </c>
      <c r="B33" s="24">
        <v>2</v>
      </c>
      <c r="C33" s="23"/>
      <c r="D33" s="24">
        <v>-1</v>
      </c>
      <c r="E33" s="23">
        <v>28</v>
      </c>
      <c r="F33" s="24">
        <v>168</v>
      </c>
      <c r="G33" s="24">
        <v>168</v>
      </c>
      <c r="H33" s="24">
        <v>168</v>
      </c>
      <c r="I33" s="23">
        <v>26</v>
      </c>
    </row>
    <row r="34" spans="1:9" ht="13.5">
      <c r="A34" s="6" t="s">
        <v>234</v>
      </c>
      <c r="B34" s="24">
        <v>1298</v>
      </c>
      <c r="C34" s="23">
        <v>2331</v>
      </c>
      <c r="D34" s="24">
        <v>784</v>
      </c>
      <c r="E34" s="23">
        <v>1570</v>
      </c>
      <c r="F34" s="24">
        <v>253</v>
      </c>
      <c r="G34" s="24">
        <v>978</v>
      </c>
      <c r="H34" s="24">
        <v>322</v>
      </c>
      <c r="I34" s="23">
        <v>3580</v>
      </c>
    </row>
    <row r="35" spans="1:9" ht="13.5">
      <c r="A35" s="6" t="s">
        <v>235</v>
      </c>
      <c r="B35" s="24">
        <v>30</v>
      </c>
      <c r="C35" s="23">
        <v>53</v>
      </c>
      <c r="D35" s="24">
        <v>28</v>
      </c>
      <c r="E35" s="23">
        <v>79</v>
      </c>
      <c r="F35" s="24">
        <v>73</v>
      </c>
      <c r="G35" s="24">
        <v>46</v>
      </c>
      <c r="H35" s="24">
        <v>38</v>
      </c>
      <c r="I35" s="23">
        <v>49</v>
      </c>
    </row>
    <row r="36" spans="1:9" ht="13.5">
      <c r="A36" s="6" t="s">
        <v>56</v>
      </c>
      <c r="B36" s="24"/>
      <c r="C36" s="23">
        <v>-311</v>
      </c>
      <c r="D36" s="24"/>
      <c r="E36" s="23"/>
      <c r="F36" s="24"/>
      <c r="G36" s="24"/>
      <c r="H36" s="24">
        <v>-85</v>
      </c>
      <c r="I36" s="23"/>
    </row>
    <row r="37" spans="1:9" ht="13.5">
      <c r="A37" s="6" t="s">
        <v>236</v>
      </c>
      <c r="B37" s="24">
        <v>-423</v>
      </c>
      <c r="C37" s="23"/>
      <c r="D37" s="24">
        <v>-140</v>
      </c>
      <c r="E37" s="23">
        <v>31</v>
      </c>
      <c r="F37" s="24">
        <v>46</v>
      </c>
      <c r="G37" s="24">
        <v>66</v>
      </c>
      <c r="H37" s="24"/>
      <c r="I37" s="23">
        <v>-39</v>
      </c>
    </row>
    <row r="38" spans="1:9" ht="14.25" thickBot="1">
      <c r="A38" s="5" t="s">
        <v>237</v>
      </c>
      <c r="B38" s="26">
        <v>905</v>
      </c>
      <c r="C38" s="25">
        <v>2073</v>
      </c>
      <c r="D38" s="26">
        <v>672</v>
      </c>
      <c r="E38" s="25">
        <v>1681</v>
      </c>
      <c r="F38" s="26">
        <v>374</v>
      </c>
      <c r="G38" s="26">
        <v>1090</v>
      </c>
      <c r="H38" s="26">
        <v>276</v>
      </c>
      <c r="I38" s="25">
        <v>3590</v>
      </c>
    </row>
    <row r="39" spans="1:9" ht="14.25" thickTop="1">
      <c r="A39" s="6" t="s">
        <v>57</v>
      </c>
      <c r="B39" s="24">
        <v>-382</v>
      </c>
      <c r="C39" s="23">
        <v>-1677</v>
      </c>
      <c r="D39" s="24">
        <v>-974</v>
      </c>
      <c r="E39" s="23"/>
      <c r="F39" s="24"/>
      <c r="G39" s="24"/>
      <c r="H39" s="24"/>
      <c r="I39" s="23"/>
    </row>
    <row r="40" spans="1:9" ht="13.5">
      <c r="A40" s="6" t="s">
        <v>239</v>
      </c>
      <c r="B40" s="24"/>
      <c r="C40" s="23">
        <v>403</v>
      </c>
      <c r="D40" s="24">
        <v>350</v>
      </c>
      <c r="E40" s="23"/>
      <c r="F40" s="24"/>
      <c r="G40" s="24"/>
      <c r="H40" s="24"/>
      <c r="I40" s="23"/>
    </row>
    <row r="41" spans="1:9" ht="13.5">
      <c r="A41" s="6" t="s">
        <v>58</v>
      </c>
      <c r="B41" s="24"/>
      <c r="C41" s="23"/>
      <c r="D41" s="24"/>
      <c r="E41" s="23">
        <v>-369</v>
      </c>
      <c r="F41" s="24">
        <v>-489</v>
      </c>
      <c r="G41" s="24">
        <v>-435</v>
      </c>
      <c r="H41" s="24">
        <v>-310</v>
      </c>
      <c r="I41" s="23">
        <v>-119</v>
      </c>
    </row>
    <row r="42" spans="1:9" ht="13.5">
      <c r="A42" s="6" t="s">
        <v>59</v>
      </c>
      <c r="B42" s="24"/>
      <c r="C42" s="23"/>
      <c r="D42" s="24"/>
      <c r="E42" s="23">
        <v>4</v>
      </c>
      <c r="F42" s="24">
        <v>0</v>
      </c>
      <c r="G42" s="24"/>
      <c r="H42" s="24"/>
      <c r="I42" s="23">
        <v>52</v>
      </c>
    </row>
    <row r="43" spans="1:9" ht="13.5">
      <c r="A43" s="6" t="s">
        <v>240</v>
      </c>
      <c r="B43" s="24"/>
      <c r="C43" s="23"/>
      <c r="D43" s="24"/>
      <c r="E43" s="23">
        <v>-92</v>
      </c>
      <c r="F43" s="24"/>
      <c r="G43" s="24"/>
      <c r="H43" s="24"/>
      <c r="I43" s="23">
        <v>-26</v>
      </c>
    </row>
    <row r="44" spans="1:9" ht="13.5">
      <c r="A44" s="6" t="s">
        <v>241</v>
      </c>
      <c r="B44" s="24"/>
      <c r="C44" s="23"/>
      <c r="D44" s="24"/>
      <c r="E44" s="23">
        <v>64</v>
      </c>
      <c r="F44" s="24"/>
      <c r="G44" s="24"/>
      <c r="H44" s="24"/>
      <c r="I44" s="23">
        <v>25</v>
      </c>
    </row>
    <row r="45" spans="1:9" ht="13.5">
      <c r="A45" s="6" t="s">
        <v>60</v>
      </c>
      <c r="B45" s="24"/>
      <c r="C45" s="23"/>
      <c r="D45" s="24">
        <v>17</v>
      </c>
      <c r="E45" s="23"/>
      <c r="F45" s="24"/>
      <c r="G45" s="24"/>
      <c r="H45" s="24"/>
      <c r="I45" s="23"/>
    </row>
    <row r="46" spans="1:9" ht="13.5">
      <c r="A46" s="6" t="s">
        <v>61</v>
      </c>
      <c r="B46" s="24">
        <v>-162</v>
      </c>
      <c r="C46" s="23">
        <v>-238</v>
      </c>
      <c r="D46" s="24">
        <v>-70</v>
      </c>
      <c r="E46" s="23">
        <v>-177</v>
      </c>
      <c r="F46" s="24">
        <v>-162</v>
      </c>
      <c r="G46" s="24">
        <v>-129</v>
      </c>
      <c r="H46" s="24">
        <v>-112</v>
      </c>
      <c r="I46" s="23">
        <v>-74</v>
      </c>
    </row>
    <row r="47" spans="1:9" ht="13.5">
      <c r="A47" s="6" t="s">
        <v>244</v>
      </c>
      <c r="B47" s="24">
        <v>169</v>
      </c>
      <c r="C47" s="23">
        <v>272</v>
      </c>
      <c r="D47" s="24">
        <v>86</v>
      </c>
      <c r="E47" s="23">
        <v>477</v>
      </c>
      <c r="F47" s="24">
        <v>157</v>
      </c>
      <c r="G47" s="24">
        <v>25</v>
      </c>
      <c r="H47" s="24">
        <v>5</v>
      </c>
      <c r="I47" s="23">
        <v>88</v>
      </c>
    </row>
    <row r="48" spans="1:9" ht="13.5">
      <c r="A48" s="6" t="s">
        <v>245</v>
      </c>
      <c r="B48" s="24">
        <v>-2380</v>
      </c>
      <c r="C48" s="23">
        <v>-4100</v>
      </c>
      <c r="D48" s="24">
        <v>-2250</v>
      </c>
      <c r="E48" s="23">
        <v>-40</v>
      </c>
      <c r="F48" s="24">
        <v>-20</v>
      </c>
      <c r="G48" s="24">
        <v>-20</v>
      </c>
      <c r="H48" s="24">
        <v>-20</v>
      </c>
      <c r="I48" s="23">
        <v>0</v>
      </c>
    </row>
    <row r="49" spans="1:9" ht="13.5">
      <c r="A49" s="6" t="s">
        <v>246</v>
      </c>
      <c r="B49" s="24">
        <v>1400</v>
      </c>
      <c r="C49" s="23">
        <v>2250</v>
      </c>
      <c r="D49" s="24">
        <v>1000</v>
      </c>
      <c r="E49" s="23">
        <v>40</v>
      </c>
      <c r="F49" s="24">
        <v>20</v>
      </c>
      <c r="G49" s="24">
        <v>20</v>
      </c>
      <c r="H49" s="24">
        <v>20</v>
      </c>
      <c r="I49" s="23"/>
    </row>
    <row r="50" spans="1:9" ht="13.5">
      <c r="A50" s="6" t="s">
        <v>62</v>
      </c>
      <c r="B50" s="24">
        <v>-5</v>
      </c>
      <c r="C50" s="23">
        <v>-4</v>
      </c>
      <c r="D50" s="24">
        <v>-7</v>
      </c>
      <c r="E50" s="23">
        <v>-4</v>
      </c>
      <c r="F50" s="24">
        <v>-4</v>
      </c>
      <c r="G50" s="24">
        <v>-2</v>
      </c>
      <c r="H50" s="24">
        <v>0</v>
      </c>
      <c r="I50" s="23">
        <v>-4</v>
      </c>
    </row>
    <row r="51" spans="1:9" ht="13.5">
      <c r="A51" s="6" t="s">
        <v>248</v>
      </c>
      <c r="B51" s="24">
        <v>5</v>
      </c>
      <c r="C51" s="23">
        <v>18</v>
      </c>
      <c r="D51" s="24">
        <v>18</v>
      </c>
      <c r="E51" s="23">
        <v>156</v>
      </c>
      <c r="F51" s="24">
        <v>154</v>
      </c>
      <c r="G51" s="24">
        <v>153</v>
      </c>
      <c r="H51" s="24">
        <v>153</v>
      </c>
      <c r="I51" s="23">
        <v>32</v>
      </c>
    </row>
    <row r="52" spans="1:9" ht="14.25" thickBot="1">
      <c r="A52" s="5" t="s">
        <v>249</v>
      </c>
      <c r="B52" s="26">
        <v>-1355</v>
      </c>
      <c r="C52" s="25">
        <v>-3058</v>
      </c>
      <c r="D52" s="26">
        <v>-1830</v>
      </c>
      <c r="E52" s="25">
        <v>151</v>
      </c>
      <c r="F52" s="26">
        <v>-791</v>
      </c>
      <c r="G52" s="26">
        <v>-388</v>
      </c>
      <c r="H52" s="26">
        <v>-264</v>
      </c>
      <c r="I52" s="25">
        <v>-25</v>
      </c>
    </row>
    <row r="53" spans="1:9" ht="14.25" thickTop="1">
      <c r="A53" s="6" t="s">
        <v>63</v>
      </c>
      <c r="B53" s="24"/>
      <c r="C53" s="23">
        <v>0</v>
      </c>
      <c r="D53" s="24">
        <v>0</v>
      </c>
      <c r="E53" s="23">
        <v>-73</v>
      </c>
      <c r="F53" s="24">
        <v>-72</v>
      </c>
      <c r="G53" s="24">
        <v>0</v>
      </c>
      <c r="H53" s="24">
        <v>0</v>
      </c>
      <c r="I53" s="23">
        <v>-1</v>
      </c>
    </row>
    <row r="54" spans="1:9" ht="13.5">
      <c r="A54" s="6" t="s">
        <v>64</v>
      </c>
      <c r="B54" s="24"/>
      <c r="C54" s="23">
        <v>2</v>
      </c>
      <c r="D54" s="24">
        <v>2</v>
      </c>
      <c r="E54" s="23"/>
      <c r="F54" s="24"/>
      <c r="G54" s="24"/>
      <c r="H54" s="24"/>
      <c r="I54" s="23"/>
    </row>
    <row r="55" spans="1:9" ht="13.5">
      <c r="A55" s="6" t="s">
        <v>251</v>
      </c>
      <c r="B55" s="24">
        <v>-144</v>
      </c>
      <c r="C55" s="23">
        <v>-288</v>
      </c>
      <c r="D55" s="24">
        <v>-144</v>
      </c>
      <c r="E55" s="23">
        <v>-284</v>
      </c>
      <c r="F55" s="24">
        <v>-284</v>
      </c>
      <c r="G55" s="24">
        <v>-142</v>
      </c>
      <c r="H55" s="24">
        <v>-142</v>
      </c>
      <c r="I55" s="23">
        <v>-332</v>
      </c>
    </row>
    <row r="56" spans="1:9" ht="13.5">
      <c r="A56" s="6" t="s">
        <v>65</v>
      </c>
      <c r="B56" s="24"/>
      <c r="C56" s="23"/>
      <c r="D56" s="24"/>
      <c r="E56" s="23">
        <v>-3</v>
      </c>
      <c r="F56" s="24">
        <v>-3</v>
      </c>
      <c r="G56" s="24">
        <v>-3</v>
      </c>
      <c r="H56" s="24">
        <v>-3</v>
      </c>
      <c r="I56" s="23">
        <v>-3</v>
      </c>
    </row>
    <row r="57" spans="1:9" ht="14.25" thickBot="1">
      <c r="A57" s="5" t="s">
        <v>66</v>
      </c>
      <c r="B57" s="26">
        <v>-144</v>
      </c>
      <c r="C57" s="25">
        <v>-286</v>
      </c>
      <c r="D57" s="26">
        <v>-141</v>
      </c>
      <c r="E57" s="25">
        <v>-361</v>
      </c>
      <c r="F57" s="26">
        <v>-361</v>
      </c>
      <c r="G57" s="26">
        <v>-146</v>
      </c>
      <c r="H57" s="26">
        <v>-146</v>
      </c>
      <c r="I57" s="25">
        <v>-337</v>
      </c>
    </row>
    <row r="58" spans="1:9" ht="14.25" thickTop="1">
      <c r="A58" s="7" t="s">
        <v>253</v>
      </c>
      <c r="B58" s="24">
        <v>14</v>
      </c>
      <c r="C58" s="23">
        <v>11</v>
      </c>
      <c r="D58" s="24">
        <v>-28</v>
      </c>
      <c r="E58" s="23"/>
      <c r="F58" s="24"/>
      <c r="G58" s="24"/>
      <c r="H58" s="24"/>
      <c r="I58" s="23"/>
    </row>
    <row r="59" spans="1:9" ht="13.5">
      <c r="A59" s="7" t="s">
        <v>254</v>
      </c>
      <c r="B59" s="24">
        <v>-579</v>
      </c>
      <c r="C59" s="23">
        <v>-1260</v>
      </c>
      <c r="D59" s="24">
        <v>-1328</v>
      </c>
      <c r="E59" s="23">
        <v>1471</v>
      </c>
      <c r="F59" s="24">
        <v>-778</v>
      </c>
      <c r="G59" s="24">
        <v>555</v>
      </c>
      <c r="H59" s="24">
        <v>-134</v>
      </c>
      <c r="I59" s="23">
        <v>3227</v>
      </c>
    </row>
    <row r="60" spans="1:9" ht="13.5">
      <c r="A60" s="7" t="s">
        <v>255</v>
      </c>
      <c r="B60" s="24">
        <v>4619</v>
      </c>
      <c r="C60" s="23">
        <v>5734</v>
      </c>
      <c r="D60" s="24">
        <v>5734</v>
      </c>
      <c r="E60" s="23">
        <v>6157</v>
      </c>
      <c r="F60" s="24">
        <v>6157</v>
      </c>
      <c r="G60" s="24">
        <v>6157</v>
      </c>
      <c r="H60" s="24">
        <v>6157</v>
      </c>
      <c r="I60" s="23">
        <v>2930</v>
      </c>
    </row>
    <row r="61" spans="1:9" ht="13.5">
      <c r="A61" s="7" t="s">
        <v>67</v>
      </c>
      <c r="B61" s="24"/>
      <c r="C61" s="23">
        <v>145</v>
      </c>
      <c r="D61" s="24">
        <v>145</v>
      </c>
      <c r="E61" s="23"/>
      <c r="F61" s="24"/>
      <c r="G61" s="24"/>
      <c r="H61" s="24"/>
      <c r="I61" s="23"/>
    </row>
    <row r="62" spans="1:9" ht="14.25" thickBot="1">
      <c r="A62" s="7" t="s">
        <v>255</v>
      </c>
      <c r="B62" s="24">
        <v>4040</v>
      </c>
      <c r="C62" s="23">
        <v>4619</v>
      </c>
      <c r="D62" s="24">
        <v>4551</v>
      </c>
      <c r="E62" s="23">
        <v>7182</v>
      </c>
      <c r="F62" s="24">
        <v>5378</v>
      </c>
      <c r="G62" s="24">
        <v>6713</v>
      </c>
      <c r="H62" s="24">
        <v>6022</v>
      </c>
      <c r="I62" s="23">
        <v>6157</v>
      </c>
    </row>
    <row r="63" spans="1:9" ht="14.25" thickTop="1">
      <c r="A63" s="8"/>
      <c r="B63" s="27"/>
      <c r="C63" s="27"/>
      <c r="D63" s="27"/>
      <c r="E63" s="27"/>
      <c r="F63" s="27"/>
      <c r="G63" s="27"/>
      <c r="H63" s="27"/>
      <c r="I63" s="27"/>
    </row>
    <row r="65" ht="13.5">
      <c r="A65" s="20" t="s">
        <v>207</v>
      </c>
    </row>
    <row r="66" ht="13.5">
      <c r="A66" s="20" t="s">
        <v>208</v>
      </c>
    </row>
  </sheetData>
  <mergeCells count="1">
    <mergeCell ref="B6:I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2:M67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3" width="17.625" style="0" customWidth="1"/>
  </cols>
  <sheetData>
    <row r="1" ht="14.25" thickBot="1"/>
    <row r="2" spans="1:13" ht="14.25" thickTop="1">
      <c r="A2" s="10" t="s">
        <v>203</v>
      </c>
      <c r="B2" s="14">
        <v>4621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14.25" thickBot="1">
      <c r="A3" s="11" t="s">
        <v>204</v>
      </c>
      <c r="B3" s="1" t="s">
        <v>205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4.25" thickTop="1">
      <c r="A4" s="10" t="s">
        <v>78</v>
      </c>
      <c r="B4" s="15" t="str">
        <f>HYPERLINK("http://www.kabupro.jp/mark/20140213/S100174T.htm","四半期報告書")</f>
        <v>四半期報告書</v>
      </c>
      <c r="C4" s="15" t="str">
        <f>HYPERLINK("http://www.kabupro.jp/mark/20131114/S1000HOM.htm","四半期報告書")</f>
        <v>四半期報告書</v>
      </c>
      <c r="D4" s="15" t="str">
        <f>HYPERLINK("http://www.kabupro.jp/mark/20130808/S000E6XL.htm","四半期報告書")</f>
        <v>四半期報告書</v>
      </c>
      <c r="E4" s="15" t="str">
        <f>HYPERLINK("http://www.kabupro.jp/mark/20140213/S100174T.htm","四半期報告書")</f>
        <v>四半期報告書</v>
      </c>
      <c r="F4" s="15" t="str">
        <f>HYPERLINK("http://www.kabupro.jp/mark/20130213/S000CVLH.htm","四半期報告書")</f>
        <v>四半期報告書</v>
      </c>
      <c r="G4" s="15" t="str">
        <f>HYPERLINK("http://www.kabupro.jp/mark/20121114/S000CBK7.htm","四半期報告書")</f>
        <v>四半期報告書</v>
      </c>
      <c r="H4" s="15" t="str">
        <f>HYPERLINK("http://www.kabupro.jp/mark/20120809/S000BLZE.htm","四半期報告書")</f>
        <v>四半期報告書</v>
      </c>
      <c r="I4" s="15" t="str">
        <f>HYPERLINK("http://www.kabupro.jp/mark/20100210/S00053XV.htm","四半期報告書")</f>
        <v>四半期報告書</v>
      </c>
      <c r="J4" s="15" t="str">
        <f>HYPERLINK("http://www.kabupro.jp/mark/20090213/S0002IBO.htm","四半期報告書")</f>
        <v>四半期報告書</v>
      </c>
      <c r="K4" s="15" t="str">
        <f>HYPERLINK("http://www.kabupro.jp/mark/20081114/S0001U1Z.htm","四半期報告書")</f>
        <v>四半期報告書</v>
      </c>
      <c r="L4" s="15" t="str">
        <f>HYPERLINK("http://www.kabupro.jp/mark/20080813/S00014E9.htm","四半期報告書")</f>
        <v>四半期報告書</v>
      </c>
      <c r="M4" s="15" t="str">
        <f>HYPERLINK("http://www.kabupro.jp/mark/20090629/S0003JG5.htm","有価証券報告書")</f>
        <v>有価証券報告書</v>
      </c>
    </row>
    <row r="5" spans="1:13" ht="14.25" thickBot="1">
      <c r="A5" s="11" t="s">
        <v>79</v>
      </c>
      <c r="B5" s="1" t="s">
        <v>14</v>
      </c>
      <c r="C5" s="1" t="s">
        <v>16</v>
      </c>
      <c r="D5" s="1" t="s">
        <v>18</v>
      </c>
      <c r="E5" s="1" t="s">
        <v>14</v>
      </c>
      <c r="F5" s="1" t="s">
        <v>20</v>
      </c>
      <c r="G5" s="1" t="s">
        <v>22</v>
      </c>
      <c r="H5" s="1" t="s">
        <v>24</v>
      </c>
      <c r="I5" s="1" t="s">
        <v>105</v>
      </c>
      <c r="J5" s="1" t="s">
        <v>26</v>
      </c>
      <c r="K5" s="1" t="s">
        <v>28</v>
      </c>
      <c r="L5" s="1" t="s">
        <v>30</v>
      </c>
      <c r="M5" s="1" t="s">
        <v>111</v>
      </c>
    </row>
    <row r="6" spans="1:13" ht="15" thickBot="1" thickTop="1">
      <c r="A6" s="10" t="s">
        <v>80</v>
      </c>
      <c r="B6" s="18" t="s">
        <v>48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ht="14.25" thickTop="1">
      <c r="A7" s="12" t="s">
        <v>81</v>
      </c>
      <c r="B7" s="14" t="s">
        <v>90</v>
      </c>
      <c r="C7" s="14" t="s">
        <v>90</v>
      </c>
      <c r="D7" s="14" t="s">
        <v>90</v>
      </c>
      <c r="E7" s="16" t="s">
        <v>86</v>
      </c>
      <c r="F7" s="14" t="s">
        <v>90</v>
      </c>
      <c r="G7" s="14" t="s">
        <v>90</v>
      </c>
      <c r="H7" s="14" t="s">
        <v>90</v>
      </c>
      <c r="I7" s="16" t="s">
        <v>86</v>
      </c>
      <c r="J7" s="14" t="s">
        <v>90</v>
      </c>
      <c r="K7" s="14" t="s">
        <v>90</v>
      </c>
      <c r="L7" s="14" t="s">
        <v>90</v>
      </c>
      <c r="M7" s="16" t="s">
        <v>86</v>
      </c>
    </row>
    <row r="8" spans="1:13" ht="13.5">
      <c r="A8" s="13" t="s">
        <v>82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</row>
    <row r="9" spans="1:13" ht="13.5">
      <c r="A9" s="13" t="s">
        <v>83</v>
      </c>
      <c r="B9" s="1" t="s">
        <v>15</v>
      </c>
      <c r="C9" s="1" t="s">
        <v>17</v>
      </c>
      <c r="D9" s="1" t="s">
        <v>19</v>
      </c>
      <c r="E9" s="17" t="s">
        <v>87</v>
      </c>
      <c r="F9" s="1" t="s">
        <v>21</v>
      </c>
      <c r="G9" s="1" t="s">
        <v>23</v>
      </c>
      <c r="H9" s="1" t="s">
        <v>25</v>
      </c>
      <c r="I9" s="17" t="s">
        <v>112</v>
      </c>
      <c r="J9" s="1" t="s">
        <v>27</v>
      </c>
      <c r="K9" s="1" t="s">
        <v>29</v>
      </c>
      <c r="L9" s="1" t="s">
        <v>31</v>
      </c>
      <c r="M9" s="17" t="s">
        <v>113</v>
      </c>
    </row>
    <row r="10" spans="1:13" ht="14.25" thickBot="1">
      <c r="A10" s="13" t="s">
        <v>84</v>
      </c>
      <c r="B10" s="1" t="s">
        <v>115</v>
      </c>
      <c r="C10" s="1" t="s">
        <v>115</v>
      </c>
      <c r="D10" s="1" t="s">
        <v>115</v>
      </c>
      <c r="E10" s="17" t="s">
        <v>115</v>
      </c>
      <c r="F10" s="1" t="s">
        <v>115</v>
      </c>
      <c r="G10" s="1" t="s">
        <v>115</v>
      </c>
      <c r="H10" s="1" t="s">
        <v>115</v>
      </c>
      <c r="I10" s="17" t="s">
        <v>115</v>
      </c>
      <c r="J10" s="1" t="s">
        <v>115</v>
      </c>
      <c r="K10" s="1" t="s">
        <v>115</v>
      </c>
      <c r="L10" s="1" t="s">
        <v>115</v>
      </c>
      <c r="M10" s="17" t="s">
        <v>115</v>
      </c>
    </row>
    <row r="11" spans="1:13" ht="14.25" thickTop="1">
      <c r="A11" s="9" t="s">
        <v>114</v>
      </c>
      <c r="B11" s="22">
        <v>6927</v>
      </c>
      <c r="C11" s="22">
        <v>7870</v>
      </c>
      <c r="D11" s="22">
        <v>6601</v>
      </c>
      <c r="E11" s="21">
        <v>7469</v>
      </c>
      <c r="F11" s="22">
        <v>6533</v>
      </c>
      <c r="G11" s="22">
        <v>6801</v>
      </c>
      <c r="H11" s="22">
        <v>6404</v>
      </c>
      <c r="I11" s="21">
        <v>7262</v>
      </c>
      <c r="J11" s="22">
        <v>5458</v>
      </c>
      <c r="K11" s="22">
        <v>6793</v>
      </c>
      <c r="L11" s="22">
        <v>6102</v>
      </c>
      <c r="M11" s="21">
        <v>6237</v>
      </c>
    </row>
    <row r="12" spans="1:13" ht="13.5">
      <c r="A12" s="2" t="s">
        <v>32</v>
      </c>
      <c r="B12" s="24">
        <v>6815</v>
      </c>
      <c r="C12" s="24">
        <v>5987</v>
      </c>
      <c r="D12" s="24">
        <v>6923</v>
      </c>
      <c r="E12" s="23">
        <v>6139</v>
      </c>
      <c r="F12" s="24">
        <v>6573</v>
      </c>
      <c r="G12" s="24">
        <v>6878</v>
      </c>
      <c r="H12" s="24">
        <v>6802</v>
      </c>
      <c r="I12" s="23">
        <v>4797</v>
      </c>
      <c r="J12" s="24">
        <v>5780</v>
      </c>
      <c r="K12" s="24">
        <v>6087</v>
      </c>
      <c r="L12" s="24">
        <v>5886</v>
      </c>
      <c r="M12" s="23">
        <v>5118</v>
      </c>
    </row>
    <row r="13" spans="1:13" ht="13.5">
      <c r="A13" s="2" t="s">
        <v>118</v>
      </c>
      <c r="B13" s="24">
        <v>3285</v>
      </c>
      <c r="C13" s="24">
        <v>3031</v>
      </c>
      <c r="D13" s="24">
        <v>3230</v>
      </c>
      <c r="E13" s="23">
        <v>3331</v>
      </c>
      <c r="F13" s="24">
        <v>3234</v>
      </c>
      <c r="G13" s="24">
        <v>3082</v>
      </c>
      <c r="H13" s="24">
        <v>3142</v>
      </c>
      <c r="I13" s="23">
        <v>2432</v>
      </c>
      <c r="J13" s="24"/>
      <c r="K13" s="24"/>
      <c r="L13" s="24"/>
      <c r="M13" s="23"/>
    </row>
    <row r="14" spans="1:13" ht="13.5">
      <c r="A14" s="2" t="s">
        <v>119</v>
      </c>
      <c r="B14" s="24">
        <v>529</v>
      </c>
      <c r="C14" s="24">
        <v>539</v>
      </c>
      <c r="D14" s="24">
        <v>534</v>
      </c>
      <c r="E14" s="23">
        <v>529</v>
      </c>
      <c r="F14" s="24">
        <v>487</v>
      </c>
      <c r="G14" s="24">
        <v>520</v>
      </c>
      <c r="H14" s="24">
        <v>519</v>
      </c>
      <c r="I14" s="23">
        <v>667</v>
      </c>
      <c r="J14" s="24">
        <v>837</v>
      </c>
      <c r="K14" s="24">
        <v>858</v>
      </c>
      <c r="L14" s="24">
        <v>796</v>
      </c>
      <c r="M14" s="23"/>
    </row>
    <row r="15" spans="1:13" ht="13.5">
      <c r="A15" s="2" t="s">
        <v>120</v>
      </c>
      <c r="B15" s="24">
        <v>1570</v>
      </c>
      <c r="C15" s="24">
        <v>1445</v>
      </c>
      <c r="D15" s="24">
        <v>1458</v>
      </c>
      <c r="E15" s="23">
        <v>1343</v>
      </c>
      <c r="F15" s="24">
        <v>1444</v>
      </c>
      <c r="G15" s="24">
        <v>1354</v>
      </c>
      <c r="H15" s="24">
        <v>1413</v>
      </c>
      <c r="I15" s="23">
        <v>1633</v>
      </c>
      <c r="J15" s="24"/>
      <c r="K15" s="24"/>
      <c r="L15" s="24"/>
      <c r="M15" s="23"/>
    </row>
    <row r="16" spans="1:13" ht="13.5">
      <c r="A16" s="2" t="s">
        <v>123</v>
      </c>
      <c r="B16" s="24"/>
      <c r="C16" s="24"/>
      <c r="D16" s="24"/>
      <c r="E16" s="23"/>
      <c r="F16" s="24"/>
      <c r="G16" s="24"/>
      <c r="H16" s="24"/>
      <c r="I16" s="23"/>
      <c r="J16" s="24">
        <v>121</v>
      </c>
      <c r="K16" s="24">
        <v>131</v>
      </c>
      <c r="L16" s="24">
        <v>134</v>
      </c>
      <c r="M16" s="23">
        <v>131</v>
      </c>
    </row>
    <row r="17" spans="1:13" ht="13.5">
      <c r="A17" s="2" t="s">
        <v>127</v>
      </c>
      <c r="B17" s="24">
        <v>672</v>
      </c>
      <c r="C17" s="24">
        <v>669</v>
      </c>
      <c r="D17" s="24">
        <v>744</v>
      </c>
      <c r="E17" s="23">
        <v>551</v>
      </c>
      <c r="F17" s="24">
        <v>634</v>
      </c>
      <c r="G17" s="24">
        <v>646</v>
      </c>
      <c r="H17" s="24">
        <v>662</v>
      </c>
      <c r="I17" s="23">
        <v>405</v>
      </c>
      <c r="J17" s="24">
        <v>622</v>
      </c>
      <c r="K17" s="24">
        <v>695</v>
      </c>
      <c r="L17" s="24">
        <v>745</v>
      </c>
      <c r="M17" s="23">
        <v>520</v>
      </c>
    </row>
    <row r="18" spans="1:13" ht="13.5">
      <c r="A18" s="2" t="s">
        <v>128</v>
      </c>
      <c r="B18" s="24">
        <v>-10</v>
      </c>
      <c r="C18" s="24">
        <v>-6</v>
      </c>
      <c r="D18" s="24">
        <v>-7</v>
      </c>
      <c r="E18" s="23">
        <v>-6</v>
      </c>
      <c r="F18" s="24">
        <v>-20</v>
      </c>
      <c r="G18" s="24">
        <v>-19</v>
      </c>
      <c r="H18" s="24">
        <v>-19</v>
      </c>
      <c r="I18" s="23">
        <v>-10</v>
      </c>
      <c r="J18" s="24">
        <v>-14</v>
      </c>
      <c r="K18" s="24">
        <v>-14</v>
      </c>
      <c r="L18" s="24">
        <v>-13</v>
      </c>
      <c r="M18" s="23">
        <v>-11</v>
      </c>
    </row>
    <row r="19" spans="1:13" ht="13.5">
      <c r="A19" s="2" t="s">
        <v>129</v>
      </c>
      <c r="B19" s="24">
        <v>19791</v>
      </c>
      <c r="C19" s="24">
        <v>19536</v>
      </c>
      <c r="D19" s="24">
        <v>19486</v>
      </c>
      <c r="E19" s="23">
        <v>19358</v>
      </c>
      <c r="F19" s="24">
        <v>18887</v>
      </c>
      <c r="G19" s="24">
        <v>19264</v>
      </c>
      <c r="H19" s="24">
        <v>18925</v>
      </c>
      <c r="I19" s="23">
        <v>17187</v>
      </c>
      <c r="J19" s="24">
        <v>17272</v>
      </c>
      <c r="K19" s="24">
        <v>19003</v>
      </c>
      <c r="L19" s="24">
        <v>18333</v>
      </c>
      <c r="M19" s="23">
        <v>17542</v>
      </c>
    </row>
    <row r="20" spans="1:13" ht="13.5">
      <c r="A20" s="3" t="s">
        <v>33</v>
      </c>
      <c r="B20" s="24">
        <v>4780</v>
      </c>
      <c r="C20" s="24">
        <v>4653</v>
      </c>
      <c r="D20" s="24">
        <v>4636</v>
      </c>
      <c r="E20" s="23">
        <v>4667</v>
      </c>
      <c r="F20" s="24">
        <v>4878</v>
      </c>
      <c r="G20" s="24">
        <v>4402</v>
      </c>
      <c r="H20" s="24">
        <v>4469</v>
      </c>
      <c r="I20" s="23"/>
      <c r="J20" s="24">
        <v>5296</v>
      </c>
      <c r="K20" s="24">
        <v>5383</v>
      </c>
      <c r="L20" s="24">
        <v>5464</v>
      </c>
      <c r="M20" s="23">
        <v>5388</v>
      </c>
    </row>
    <row r="21" spans="1:13" ht="13.5">
      <c r="A21" s="3" t="s">
        <v>34</v>
      </c>
      <c r="B21" s="24"/>
      <c r="C21" s="24"/>
      <c r="D21" s="24"/>
      <c r="E21" s="23"/>
      <c r="F21" s="24"/>
      <c r="G21" s="24"/>
      <c r="H21" s="24"/>
      <c r="I21" s="23"/>
      <c r="J21" s="24">
        <v>15572</v>
      </c>
      <c r="K21" s="24">
        <v>15583</v>
      </c>
      <c r="L21" s="24">
        <v>15574</v>
      </c>
      <c r="M21" s="23">
        <v>15408</v>
      </c>
    </row>
    <row r="22" spans="1:13" ht="13.5">
      <c r="A22" s="4" t="s">
        <v>131</v>
      </c>
      <c r="B22" s="24"/>
      <c r="C22" s="24"/>
      <c r="D22" s="24"/>
      <c r="E22" s="23"/>
      <c r="F22" s="24"/>
      <c r="G22" s="24"/>
      <c r="H22" s="24"/>
      <c r="I22" s="23"/>
      <c r="J22" s="24">
        <v>-10275</v>
      </c>
      <c r="K22" s="24">
        <v>-10199</v>
      </c>
      <c r="L22" s="24">
        <v>-10109</v>
      </c>
      <c r="M22" s="23">
        <v>-10019</v>
      </c>
    </row>
    <row r="23" spans="1:13" ht="13.5">
      <c r="A23" s="3" t="s">
        <v>35</v>
      </c>
      <c r="B23" s="24"/>
      <c r="C23" s="24"/>
      <c r="D23" s="24"/>
      <c r="E23" s="23"/>
      <c r="F23" s="24"/>
      <c r="G23" s="24"/>
      <c r="H23" s="24"/>
      <c r="I23" s="23"/>
      <c r="J23" s="24">
        <v>13422</v>
      </c>
      <c r="K23" s="24">
        <v>13511</v>
      </c>
      <c r="L23" s="24">
        <v>13489</v>
      </c>
      <c r="M23" s="23">
        <v>13442</v>
      </c>
    </row>
    <row r="24" spans="1:13" ht="13.5">
      <c r="A24" s="4" t="s">
        <v>131</v>
      </c>
      <c r="B24" s="24"/>
      <c r="C24" s="24"/>
      <c r="D24" s="24"/>
      <c r="E24" s="23"/>
      <c r="F24" s="24"/>
      <c r="G24" s="24"/>
      <c r="H24" s="24"/>
      <c r="I24" s="23"/>
      <c r="J24" s="24">
        <v>-11997</v>
      </c>
      <c r="K24" s="24">
        <v>-12017</v>
      </c>
      <c r="L24" s="24">
        <v>-11914</v>
      </c>
      <c r="M24" s="23">
        <v>-11811</v>
      </c>
    </row>
    <row r="25" spans="1:13" ht="13.5">
      <c r="A25" s="4" t="s">
        <v>36</v>
      </c>
      <c r="B25" s="24"/>
      <c r="C25" s="24"/>
      <c r="D25" s="24"/>
      <c r="E25" s="23"/>
      <c r="F25" s="24"/>
      <c r="G25" s="24"/>
      <c r="H25" s="24"/>
      <c r="I25" s="23"/>
      <c r="J25" s="24">
        <v>1424</v>
      </c>
      <c r="K25" s="24">
        <v>1494</v>
      </c>
      <c r="L25" s="24">
        <v>1574</v>
      </c>
      <c r="M25" s="23">
        <v>1630</v>
      </c>
    </row>
    <row r="26" spans="1:13" ht="13.5">
      <c r="A26" s="3" t="s">
        <v>141</v>
      </c>
      <c r="B26" s="24">
        <v>8057</v>
      </c>
      <c r="C26" s="24">
        <v>8131</v>
      </c>
      <c r="D26" s="24">
        <v>8134</v>
      </c>
      <c r="E26" s="23">
        <v>8119</v>
      </c>
      <c r="F26" s="24">
        <v>8228</v>
      </c>
      <c r="G26" s="24">
        <v>8197</v>
      </c>
      <c r="H26" s="24">
        <v>8197</v>
      </c>
      <c r="I26" s="23">
        <v>7561</v>
      </c>
      <c r="J26" s="24">
        <v>7563</v>
      </c>
      <c r="K26" s="24">
        <v>7568</v>
      </c>
      <c r="L26" s="24">
        <v>7576</v>
      </c>
      <c r="M26" s="23">
        <v>7596</v>
      </c>
    </row>
    <row r="27" spans="1:13" ht="13.5">
      <c r="A27" s="3" t="s">
        <v>37</v>
      </c>
      <c r="B27" s="24"/>
      <c r="C27" s="24"/>
      <c r="D27" s="24"/>
      <c r="E27" s="23"/>
      <c r="F27" s="24"/>
      <c r="G27" s="24"/>
      <c r="H27" s="24"/>
      <c r="I27" s="23"/>
      <c r="J27" s="24"/>
      <c r="K27" s="24">
        <v>17</v>
      </c>
      <c r="L27" s="24">
        <v>19</v>
      </c>
      <c r="M27" s="23">
        <v>21</v>
      </c>
    </row>
    <row r="28" spans="1:13" ht="13.5">
      <c r="A28" s="3" t="s">
        <v>143</v>
      </c>
      <c r="B28" s="24">
        <v>2160</v>
      </c>
      <c r="C28" s="24">
        <v>2162</v>
      </c>
      <c r="D28" s="24">
        <v>2092</v>
      </c>
      <c r="E28" s="23">
        <v>2091</v>
      </c>
      <c r="F28" s="24">
        <v>1980</v>
      </c>
      <c r="G28" s="24">
        <v>2104</v>
      </c>
      <c r="H28" s="24">
        <v>1966</v>
      </c>
      <c r="I28" s="23">
        <v>2059</v>
      </c>
      <c r="J28" s="24">
        <v>297</v>
      </c>
      <c r="K28" s="24">
        <v>316</v>
      </c>
      <c r="L28" s="24">
        <v>305</v>
      </c>
      <c r="M28" s="23">
        <v>316</v>
      </c>
    </row>
    <row r="29" spans="1:13" ht="13.5">
      <c r="A29" s="3" t="s">
        <v>127</v>
      </c>
      <c r="B29" s="24"/>
      <c r="C29" s="24"/>
      <c r="D29" s="24"/>
      <c r="E29" s="23"/>
      <c r="F29" s="24"/>
      <c r="G29" s="24"/>
      <c r="H29" s="24"/>
      <c r="I29" s="23"/>
      <c r="J29" s="24">
        <v>1941</v>
      </c>
      <c r="K29" s="24">
        <v>2021</v>
      </c>
      <c r="L29" s="24">
        <v>1988</v>
      </c>
      <c r="M29" s="23">
        <v>1996</v>
      </c>
    </row>
    <row r="30" spans="1:13" ht="13.5">
      <c r="A30" s="4" t="s">
        <v>131</v>
      </c>
      <c r="B30" s="24"/>
      <c r="C30" s="24"/>
      <c r="D30" s="24"/>
      <c r="E30" s="23"/>
      <c r="F30" s="24"/>
      <c r="G30" s="24"/>
      <c r="H30" s="24"/>
      <c r="I30" s="23"/>
      <c r="J30" s="24">
        <v>-1643</v>
      </c>
      <c r="K30" s="24">
        <v>-1705</v>
      </c>
      <c r="L30" s="24">
        <v>-1683</v>
      </c>
      <c r="M30" s="23">
        <v>-1680</v>
      </c>
    </row>
    <row r="31" spans="1:13" ht="13.5">
      <c r="A31" s="3" t="s">
        <v>145</v>
      </c>
      <c r="B31" s="24">
        <v>14999</v>
      </c>
      <c r="C31" s="24">
        <v>14947</v>
      </c>
      <c r="D31" s="24">
        <v>14863</v>
      </c>
      <c r="E31" s="23">
        <v>14878</v>
      </c>
      <c r="F31" s="24">
        <v>15087</v>
      </c>
      <c r="G31" s="24">
        <v>14704</v>
      </c>
      <c r="H31" s="24">
        <v>14633</v>
      </c>
      <c r="I31" s="23">
        <v>14411</v>
      </c>
      <c r="J31" s="24">
        <v>14581</v>
      </c>
      <c r="K31" s="24">
        <v>14779</v>
      </c>
      <c r="L31" s="24">
        <v>14941</v>
      </c>
      <c r="M31" s="23">
        <v>14953</v>
      </c>
    </row>
    <row r="32" spans="1:13" ht="13.5">
      <c r="A32" s="3" t="s">
        <v>147</v>
      </c>
      <c r="B32" s="24"/>
      <c r="C32" s="24"/>
      <c r="D32" s="24"/>
      <c r="E32" s="23"/>
      <c r="F32" s="24"/>
      <c r="G32" s="24"/>
      <c r="H32" s="24"/>
      <c r="I32" s="23"/>
      <c r="J32" s="24">
        <v>21</v>
      </c>
      <c r="K32" s="24">
        <v>25</v>
      </c>
      <c r="L32" s="24">
        <v>29</v>
      </c>
      <c r="M32" s="23">
        <v>31</v>
      </c>
    </row>
    <row r="33" spans="1:13" ht="13.5">
      <c r="A33" s="3" t="s">
        <v>38</v>
      </c>
      <c r="B33" s="24">
        <v>479</v>
      </c>
      <c r="C33" s="24">
        <v>513</v>
      </c>
      <c r="D33" s="24">
        <v>545</v>
      </c>
      <c r="E33" s="23">
        <v>574</v>
      </c>
      <c r="F33" s="24"/>
      <c r="G33" s="24"/>
      <c r="H33" s="24">
        <v>654</v>
      </c>
      <c r="I33" s="23"/>
      <c r="J33" s="24">
        <v>82</v>
      </c>
      <c r="K33" s="24">
        <v>98</v>
      </c>
      <c r="L33" s="24">
        <v>85</v>
      </c>
      <c r="M33" s="23">
        <v>86</v>
      </c>
    </row>
    <row r="34" spans="1:13" ht="13.5">
      <c r="A34" s="3" t="s">
        <v>152</v>
      </c>
      <c r="B34" s="24">
        <v>479</v>
      </c>
      <c r="C34" s="24">
        <v>513</v>
      </c>
      <c r="D34" s="24">
        <v>545</v>
      </c>
      <c r="E34" s="23">
        <v>574</v>
      </c>
      <c r="F34" s="24">
        <v>597</v>
      </c>
      <c r="G34" s="24">
        <v>632</v>
      </c>
      <c r="H34" s="24">
        <v>654</v>
      </c>
      <c r="I34" s="23">
        <v>103</v>
      </c>
      <c r="J34" s="24">
        <v>104</v>
      </c>
      <c r="K34" s="24">
        <v>124</v>
      </c>
      <c r="L34" s="24">
        <v>114</v>
      </c>
      <c r="M34" s="23">
        <v>117</v>
      </c>
    </row>
    <row r="35" spans="1:13" ht="13.5">
      <c r="A35" s="2" t="s">
        <v>166</v>
      </c>
      <c r="B35" s="24">
        <v>3406</v>
      </c>
      <c r="C35" s="24">
        <v>3373</v>
      </c>
      <c r="D35" s="24">
        <v>3363</v>
      </c>
      <c r="E35" s="23">
        <v>3216</v>
      </c>
      <c r="F35" s="24">
        <v>2864</v>
      </c>
      <c r="G35" s="24">
        <v>2765</v>
      </c>
      <c r="H35" s="24">
        <v>2897</v>
      </c>
      <c r="I35" s="23">
        <v>2862</v>
      </c>
      <c r="J35" s="24">
        <v>3092</v>
      </c>
      <c r="K35" s="24">
        <v>3270</v>
      </c>
      <c r="L35" s="24">
        <v>3448</v>
      </c>
      <c r="M35" s="23">
        <v>3665</v>
      </c>
    </row>
    <row r="36" spans="1:13" ht="13.5">
      <c r="A36" s="2" t="s">
        <v>153</v>
      </c>
      <c r="B36" s="24"/>
      <c r="C36" s="24"/>
      <c r="D36" s="24"/>
      <c r="E36" s="23"/>
      <c r="F36" s="24"/>
      <c r="G36" s="24"/>
      <c r="H36" s="24"/>
      <c r="I36" s="23"/>
      <c r="J36" s="24">
        <v>1907</v>
      </c>
      <c r="K36" s="24">
        <v>2108</v>
      </c>
      <c r="L36" s="24">
        <v>2388</v>
      </c>
      <c r="M36" s="23">
        <v>2226</v>
      </c>
    </row>
    <row r="37" spans="1:13" ht="13.5">
      <c r="A37" s="2" t="s">
        <v>39</v>
      </c>
      <c r="B37" s="24"/>
      <c r="C37" s="24"/>
      <c r="D37" s="24"/>
      <c r="E37" s="23"/>
      <c r="F37" s="24"/>
      <c r="G37" s="24"/>
      <c r="H37" s="24"/>
      <c r="I37" s="23"/>
      <c r="J37" s="24">
        <v>427</v>
      </c>
      <c r="K37" s="24">
        <v>389</v>
      </c>
      <c r="L37" s="24">
        <v>275</v>
      </c>
      <c r="M37" s="23">
        <v>339</v>
      </c>
    </row>
    <row r="38" spans="1:13" ht="13.5">
      <c r="A38" s="2" t="s">
        <v>128</v>
      </c>
      <c r="B38" s="24">
        <v>-34</v>
      </c>
      <c r="C38" s="24"/>
      <c r="D38" s="24">
        <v>-33</v>
      </c>
      <c r="E38" s="23">
        <v>-33</v>
      </c>
      <c r="F38" s="24">
        <v>-33</v>
      </c>
      <c r="G38" s="24"/>
      <c r="H38" s="24">
        <v>-32</v>
      </c>
      <c r="I38" s="23"/>
      <c r="J38" s="24"/>
      <c r="K38" s="24"/>
      <c r="L38" s="24"/>
      <c r="M38" s="23"/>
    </row>
    <row r="39" spans="1:13" ht="13.5">
      <c r="A39" s="2" t="s">
        <v>127</v>
      </c>
      <c r="B39" s="24"/>
      <c r="C39" s="24"/>
      <c r="D39" s="24"/>
      <c r="E39" s="23"/>
      <c r="F39" s="24"/>
      <c r="G39" s="24"/>
      <c r="H39" s="24"/>
      <c r="I39" s="23"/>
      <c r="J39" s="24">
        <v>574</v>
      </c>
      <c r="K39" s="24">
        <v>586</v>
      </c>
      <c r="L39" s="24">
        <v>595</v>
      </c>
      <c r="M39" s="23">
        <v>917</v>
      </c>
    </row>
    <row r="40" spans="1:13" ht="13.5">
      <c r="A40" s="2" t="s">
        <v>167</v>
      </c>
      <c r="B40" s="24">
        <v>18851</v>
      </c>
      <c r="C40" s="24">
        <v>18800</v>
      </c>
      <c r="D40" s="24">
        <v>18738</v>
      </c>
      <c r="E40" s="23">
        <v>18636</v>
      </c>
      <c r="F40" s="24">
        <v>18515</v>
      </c>
      <c r="G40" s="24">
        <v>18071</v>
      </c>
      <c r="H40" s="24">
        <v>18153</v>
      </c>
      <c r="I40" s="23">
        <v>17333</v>
      </c>
      <c r="J40" s="24">
        <v>17778</v>
      </c>
      <c r="K40" s="24">
        <v>18174</v>
      </c>
      <c r="L40" s="24">
        <v>18504</v>
      </c>
      <c r="M40" s="23">
        <v>18735</v>
      </c>
    </row>
    <row r="41" spans="1:13" ht="14.25" thickBot="1">
      <c r="A41" s="5" t="s">
        <v>168</v>
      </c>
      <c r="B41" s="26">
        <v>38642</v>
      </c>
      <c r="C41" s="26">
        <v>38336</v>
      </c>
      <c r="D41" s="26">
        <v>38224</v>
      </c>
      <c r="E41" s="25">
        <v>37994</v>
      </c>
      <c r="F41" s="26">
        <v>37403</v>
      </c>
      <c r="G41" s="26">
        <v>37335</v>
      </c>
      <c r="H41" s="26">
        <v>37079</v>
      </c>
      <c r="I41" s="25">
        <v>34521</v>
      </c>
      <c r="J41" s="26">
        <v>35051</v>
      </c>
      <c r="K41" s="26">
        <v>37178</v>
      </c>
      <c r="L41" s="26">
        <v>36837</v>
      </c>
      <c r="M41" s="25">
        <v>36278</v>
      </c>
    </row>
    <row r="42" spans="1:13" ht="14.25" thickTop="1">
      <c r="A42" s="2" t="s">
        <v>40</v>
      </c>
      <c r="B42" s="24">
        <v>3988</v>
      </c>
      <c r="C42" s="24">
        <v>3658</v>
      </c>
      <c r="D42" s="24">
        <v>3725</v>
      </c>
      <c r="E42" s="23">
        <v>3489</v>
      </c>
      <c r="F42" s="24">
        <v>3716</v>
      </c>
      <c r="G42" s="24">
        <v>3723</v>
      </c>
      <c r="H42" s="24">
        <v>3764</v>
      </c>
      <c r="I42" s="23">
        <v>2594</v>
      </c>
      <c r="J42" s="24">
        <v>3132</v>
      </c>
      <c r="K42" s="24">
        <v>4379</v>
      </c>
      <c r="L42" s="24">
        <v>4310</v>
      </c>
      <c r="M42" s="23">
        <v>3778</v>
      </c>
    </row>
    <row r="43" spans="1:13" ht="13.5">
      <c r="A43" s="2" t="s">
        <v>41</v>
      </c>
      <c r="B43" s="24">
        <v>192</v>
      </c>
      <c r="C43" s="24">
        <v>293</v>
      </c>
      <c r="D43" s="24">
        <v>144</v>
      </c>
      <c r="E43" s="23">
        <v>422</v>
      </c>
      <c r="F43" s="24">
        <v>351</v>
      </c>
      <c r="G43" s="24">
        <v>355</v>
      </c>
      <c r="H43" s="24">
        <v>210</v>
      </c>
      <c r="I43" s="23">
        <v>337</v>
      </c>
      <c r="J43" s="24">
        <v>329</v>
      </c>
      <c r="K43" s="24">
        <v>278</v>
      </c>
      <c r="L43" s="24">
        <v>21</v>
      </c>
      <c r="M43" s="23">
        <v>19</v>
      </c>
    </row>
    <row r="44" spans="1:13" ht="13.5">
      <c r="A44" s="2" t="s">
        <v>42</v>
      </c>
      <c r="B44" s="24">
        <v>131</v>
      </c>
      <c r="C44" s="24">
        <v>255</v>
      </c>
      <c r="D44" s="24">
        <v>400</v>
      </c>
      <c r="E44" s="23">
        <v>262</v>
      </c>
      <c r="F44" s="24">
        <v>131</v>
      </c>
      <c r="G44" s="24">
        <v>268</v>
      </c>
      <c r="H44" s="24">
        <v>374</v>
      </c>
      <c r="I44" s="23">
        <v>225</v>
      </c>
      <c r="J44" s="24">
        <v>107</v>
      </c>
      <c r="K44" s="24">
        <v>235</v>
      </c>
      <c r="L44" s="24">
        <v>351</v>
      </c>
      <c r="M44" s="23">
        <v>234</v>
      </c>
    </row>
    <row r="45" spans="1:13" ht="13.5">
      <c r="A45" s="2" t="s">
        <v>151</v>
      </c>
      <c r="B45" s="24">
        <v>902</v>
      </c>
      <c r="C45" s="24">
        <v>989</v>
      </c>
      <c r="D45" s="24">
        <v>970</v>
      </c>
      <c r="E45" s="23">
        <v>1119</v>
      </c>
      <c r="F45" s="24">
        <v>914</v>
      </c>
      <c r="G45" s="24">
        <v>1063</v>
      </c>
      <c r="H45" s="24">
        <v>901</v>
      </c>
      <c r="I45" s="23">
        <v>798</v>
      </c>
      <c r="J45" s="24">
        <v>792</v>
      </c>
      <c r="K45" s="24">
        <v>938</v>
      </c>
      <c r="L45" s="24">
        <v>815</v>
      </c>
      <c r="M45" s="23">
        <v>954</v>
      </c>
    </row>
    <row r="46" spans="1:13" ht="13.5">
      <c r="A46" s="2" t="s">
        <v>180</v>
      </c>
      <c r="B46" s="24">
        <v>5215</v>
      </c>
      <c r="C46" s="24">
        <v>5197</v>
      </c>
      <c r="D46" s="24">
        <v>5241</v>
      </c>
      <c r="E46" s="23">
        <v>5293</v>
      </c>
      <c r="F46" s="24">
        <v>5113</v>
      </c>
      <c r="G46" s="24">
        <v>5409</v>
      </c>
      <c r="H46" s="24">
        <v>5251</v>
      </c>
      <c r="I46" s="23">
        <v>3955</v>
      </c>
      <c r="J46" s="24">
        <v>4361</v>
      </c>
      <c r="K46" s="24">
        <v>5831</v>
      </c>
      <c r="L46" s="24">
        <v>5499</v>
      </c>
      <c r="M46" s="23">
        <v>4986</v>
      </c>
    </row>
    <row r="47" spans="1:13" ht="13.5">
      <c r="A47" s="2" t="s">
        <v>181</v>
      </c>
      <c r="B47" s="24">
        <v>1442</v>
      </c>
      <c r="C47" s="24">
        <v>1441</v>
      </c>
      <c r="D47" s="24">
        <v>1421</v>
      </c>
      <c r="E47" s="23">
        <v>1407</v>
      </c>
      <c r="F47" s="24">
        <v>1381</v>
      </c>
      <c r="G47" s="24">
        <v>1340</v>
      </c>
      <c r="H47" s="24">
        <v>1330</v>
      </c>
      <c r="I47" s="23">
        <v>1407</v>
      </c>
      <c r="J47" s="24">
        <v>1435</v>
      </c>
      <c r="K47" s="24">
        <v>1487</v>
      </c>
      <c r="L47" s="24">
        <v>1539</v>
      </c>
      <c r="M47" s="23">
        <v>1527</v>
      </c>
    </row>
    <row r="48" spans="1:13" ht="13.5">
      <c r="A48" s="2" t="s">
        <v>183</v>
      </c>
      <c r="B48" s="24">
        <v>125</v>
      </c>
      <c r="C48" s="24">
        <v>120</v>
      </c>
      <c r="D48" s="24">
        <v>115</v>
      </c>
      <c r="E48" s="23">
        <v>114</v>
      </c>
      <c r="F48" s="24">
        <v>108</v>
      </c>
      <c r="G48" s="24">
        <v>102</v>
      </c>
      <c r="H48" s="24">
        <v>96</v>
      </c>
      <c r="I48" s="23">
        <v>111</v>
      </c>
      <c r="J48" s="24">
        <v>106</v>
      </c>
      <c r="K48" s="24">
        <v>107</v>
      </c>
      <c r="L48" s="24">
        <v>101</v>
      </c>
      <c r="M48" s="23">
        <v>107</v>
      </c>
    </row>
    <row r="49" spans="1:13" ht="13.5">
      <c r="A49" s="2" t="s">
        <v>179</v>
      </c>
      <c r="B49" s="24">
        <v>105</v>
      </c>
      <c r="C49" s="24">
        <v>94</v>
      </c>
      <c r="D49" s="24">
        <v>94</v>
      </c>
      <c r="E49" s="23">
        <v>94</v>
      </c>
      <c r="F49" s="24">
        <v>79</v>
      </c>
      <c r="G49" s="24">
        <v>79</v>
      </c>
      <c r="H49" s="24">
        <v>79</v>
      </c>
      <c r="I49" s="23"/>
      <c r="J49" s="24"/>
      <c r="K49" s="24"/>
      <c r="L49" s="24"/>
      <c r="M49" s="23"/>
    </row>
    <row r="50" spans="1:13" ht="13.5">
      <c r="A50" s="2" t="s">
        <v>127</v>
      </c>
      <c r="B50" s="24">
        <v>170</v>
      </c>
      <c r="C50" s="24">
        <v>162</v>
      </c>
      <c r="D50" s="24">
        <v>152</v>
      </c>
      <c r="E50" s="23">
        <v>146</v>
      </c>
      <c r="F50" s="24">
        <v>138</v>
      </c>
      <c r="G50" s="24">
        <v>133</v>
      </c>
      <c r="H50" s="24">
        <v>125</v>
      </c>
      <c r="I50" s="23">
        <v>100</v>
      </c>
      <c r="J50" s="24">
        <v>85</v>
      </c>
      <c r="K50" s="24">
        <v>84</v>
      </c>
      <c r="L50" s="24">
        <v>81</v>
      </c>
      <c r="M50" s="23">
        <v>78</v>
      </c>
    </row>
    <row r="51" spans="1:13" ht="13.5">
      <c r="A51" s="2" t="s">
        <v>184</v>
      </c>
      <c r="B51" s="24">
        <v>1843</v>
      </c>
      <c r="C51" s="24">
        <v>1819</v>
      </c>
      <c r="D51" s="24">
        <v>1783</v>
      </c>
      <c r="E51" s="23">
        <v>1763</v>
      </c>
      <c r="F51" s="24">
        <v>1708</v>
      </c>
      <c r="G51" s="24">
        <v>1656</v>
      </c>
      <c r="H51" s="24">
        <v>1632</v>
      </c>
      <c r="I51" s="23">
        <v>1619</v>
      </c>
      <c r="J51" s="24">
        <v>1627</v>
      </c>
      <c r="K51" s="24">
        <v>1679</v>
      </c>
      <c r="L51" s="24">
        <v>1722</v>
      </c>
      <c r="M51" s="23">
        <v>1713</v>
      </c>
    </row>
    <row r="52" spans="1:13" ht="14.25" thickBot="1">
      <c r="A52" s="5" t="s">
        <v>43</v>
      </c>
      <c r="B52" s="26">
        <v>7058</v>
      </c>
      <c r="C52" s="26">
        <v>7016</v>
      </c>
      <c r="D52" s="26">
        <v>7025</v>
      </c>
      <c r="E52" s="25">
        <v>7056</v>
      </c>
      <c r="F52" s="26">
        <v>6821</v>
      </c>
      <c r="G52" s="26">
        <v>7065</v>
      </c>
      <c r="H52" s="26">
        <v>6884</v>
      </c>
      <c r="I52" s="25">
        <v>5575</v>
      </c>
      <c r="J52" s="26">
        <v>5988</v>
      </c>
      <c r="K52" s="26">
        <v>7510</v>
      </c>
      <c r="L52" s="26">
        <v>7221</v>
      </c>
      <c r="M52" s="25">
        <v>6700</v>
      </c>
    </row>
    <row r="53" spans="1:13" ht="14.25" thickTop="1">
      <c r="A53" s="2" t="s">
        <v>186</v>
      </c>
      <c r="B53" s="24">
        <v>1100</v>
      </c>
      <c r="C53" s="24">
        <v>1100</v>
      </c>
      <c r="D53" s="24">
        <v>1100</v>
      </c>
      <c r="E53" s="23">
        <v>1100</v>
      </c>
      <c r="F53" s="24">
        <v>1100</v>
      </c>
      <c r="G53" s="24">
        <v>1100</v>
      </c>
      <c r="H53" s="24">
        <v>1100</v>
      </c>
      <c r="I53" s="23">
        <v>1100</v>
      </c>
      <c r="J53" s="24">
        <v>1100</v>
      </c>
      <c r="K53" s="24">
        <v>1100</v>
      </c>
      <c r="L53" s="24">
        <v>1100</v>
      </c>
      <c r="M53" s="23">
        <v>1100</v>
      </c>
    </row>
    <row r="54" spans="1:13" ht="13.5">
      <c r="A54" s="2" t="s">
        <v>44</v>
      </c>
      <c r="B54" s="24">
        <v>530</v>
      </c>
      <c r="C54" s="24">
        <v>530</v>
      </c>
      <c r="D54" s="24">
        <v>530</v>
      </c>
      <c r="E54" s="23">
        <v>530</v>
      </c>
      <c r="F54" s="24">
        <v>530</v>
      </c>
      <c r="G54" s="24">
        <v>530</v>
      </c>
      <c r="H54" s="24">
        <v>530</v>
      </c>
      <c r="I54" s="23">
        <v>530</v>
      </c>
      <c r="J54" s="24">
        <v>530</v>
      </c>
      <c r="K54" s="24">
        <v>530</v>
      </c>
      <c r="L54" s="24">
        <v>530</v>
      </c>
      <c r="M54" s="23">
        <v>530</v>
      </c>
    </row>
    <row r="55" spans="1:13" ht="13.5">
      <c r="A55" s="2" t="s">
        <v>194</v>
      </c>
      <c r="B55" s="24">
        <v>31046</v>
      </c>
      <c r="C55" s="24">
        <v>30890</v>
      </c>
      <c r="D55" s="24">
        <v>30754</v>
      </c>
      <c r="E55" s="23">
        <v>30673</v>
      </c>
      <c r="F55" s="24">
        <v>30601</v>
      </c>
      <c r="G55" s="24">
        <v>30474</v>
      </c>
      <c r="H55" s="24">
        <v>30267</v>
      </c>
      <c r="I55" s="23">
        <v>29292</v>
      </c>
      <c r="J55" s="24">
        <v>29334</v>
      </c>
      <c r="K55" s="24">
        <v>29511</v>
      </c>
      <c r="L55" s="24">
        <v>29293</v>
      </c>
      <c r="M55" s="23">
        <v>29361</v>
      </c>
    </row>
    <row r="56" spans="1:13" ht="13.5">
      <c r="A56" s="2" t="s">
        <v>195</v>
      </c>
      <c r="B56" s="24">
        <v>-2162</v>
      </c>
      <c r="C56" s="24">
        <v>-2162</v>
      </c>
      <c r="D56" s="24">
        <v>-2162</v>
      </c>
      <c r="E56" s="23">
        <v>-2162</v>
      </c>
      <c r="F56" s="24">
        <v>-2162</v>
      </c>
      <c r="G56" s="24">
        <v>-2162</v>
      </c>
      <c r="H56" s="24">
        <v>-2161</v>
      </c>
      <c r="I56" s="23">
        <v>-2159</v>
      </c>
      <c r="J56" s="24">
        <v>-2159</v>
      </c>
      <c r="K56" s="24">
        <v>-2138</v>
      </c>
      <c r="L56" s="24">
        <v>-2137</v>
      </c>
      <c r="M56" s="23">
        <v>-2137</v>
      </c>
    </row>
    <row r="57" spans="1:13" ht="13.5">
      <c r="A57" s="2" t="s">
        <v>45</v>
      </c>
      <c r="B57" s="24">
        <v>30513</v>
      </c>
      <c r="C57" s="24">
        <v>30357</v>
      </c>
      <c r="D57" s="24">
        <v>30222</v>
      </c>
      <c r="E57" s="23">
        <v>30141</v>
      </c>
      <c r="F57" s="24">
        <v>30069</v>
      </c>
      <c r="G57" s="24">
        <v>29942</v>
      </c>
      <c r="H57" s="24">
        <v>29736</v>
      </c>
      <c r="I57" s="23">
        <v>28763</v>
      </c>
      <c r="J57" s="24">
        <v>28805</v>
      </c>
      <c r="K57" s="24">
        <v>29003</v>
      </c>
      <c r="L57" s="24">
        <v>28785</v>
      </c>
      <c r="M57" s="23">
        <v>28854</v>
      </c>
    </row>
    <row r="58" spans="1:13" ht="13.5">
      <c r="A58" s="2" t="s">
        <v>197</v>
      </c>
      <c r="B58" s="24">
        <v>872</v>
      </c>
      <c r="C58" s="24">
        <v>831</v>
      </c>
      <c r="D58" s="24">
        <v>842</v>
      </c>
      <c r="E58" s="23">
        <v>697</v>
      </c>
      <c r="F58" s="24">
        <v>471</v>
      </c>
      <c r="G58" s="24">
        <v>353</v>
      </c>
      <c r="H58" s="24">
        <v>472</v>
      </c>
      <c r="I58" s="23">
        <v>182</v>
      </c>
      <c r="J58" s="24">
        <v>257</v>
      </c>
      <c r="K58" s="24">
        <v>324</v>
      </c>
      <c r="L58" s="24">
        <v>490</v>
      </c>
      <c r="M58" s="23">
        <v>397</v>
      </c>
    </row>
    <row r="59" spans="1:13" ht="13.5">
      <c r="A59" s="2" t="s">
        <v>46</v>
      </c>
      <c r="B59" s="24">
        <v>188</v>
      </c>
      <c r="C59" s="24">
        <v>124</v>
      </c>
      <c r="D59" s="24">
        <v>126</v>
      </c>
      <c r="E59" s="23">
        <v>91</v>
      </c>
      <c r="F59" s="24">
        <v>34</v>
      </c>
      <c r="G59" s="24">
        <v>-30</v>
      </c>
      <c r="H59" s="24">
        <v>-18</v>
      </c>
      <c r="I59" s="23"/>
      <c r="J59" s="24"/>
      <c r="K59" s="24"/>
      <c r="L59" s="24"/>
      <c r="M59" s="23"/>
    </row>
    <row r="60" spans="1:13" ht="13.5">
      <c r="A60" s="2" t="s">
        <v>198</v>
      </c>
      <c r="B60" s="24">
        <v>1061</v>
      </c>
      <c r="C60" s="24">
        <v>955</v>
      </c>
      <c r="D60" s="24">
        <v>968</v>
      </c>
      <c r="E60" s="23">
        <v>788</v>
      </c>
      <c r="F60" s="24">
        <v>506</v>
      </c>
      <c r="G60" s="24">
        <v>322</v>
      </c>
      <c r="H60" s="24">
        <v>453</v>
      </c>
      <c r="I60" s="23">
        <v>182</v>
      </c>
      <c r="J60" s="24">
        <v>257</v>
      </c>
      <c r="K60" s="24">
        <v>324</v>
      </c>
      <c r="L60" s="24">
        <v>490</v>
      </c>
      <c r="M60" s="23">
        <v>397</v>
      </c>
    </row>
    <row r="61" spans="1:13" ht="13.5">
      <c r="A61" s="6" t="s">
        <v>47</v>
      </c>
      <c r="B61" s="24">
        <v>7</v>
      </c>
      <c r="C61" s="24">
        <v>6</v>
      </c>
      <c r="D61" s="24">
        <v>7</v>
      </c>
      <c r="E61" s="23">
        <v>7</v>
      </c>
      <c r="F61" s="24">
        <v>6</v>
      </c>
      <c r="G61" s="24">
        <v>4</v>
      </c>
      <c r="H61" s="24">
        <v>5</v>
      </c>
      <c r="I61" s="23"/>
      <c r="J61" s="24"/>
      <c r="K61" s="24">
        <v>339</v>
      </c>
      <c r="L61" s="24">
        <v>338</v>
      </c>
      <c r="M61" s="23">
        <v>326</v>
      </c>
    </row>
    <row r="62" spans="1:13" ht="13.5">
      <c r="A62" s="6" t="s">
        <v>200</v>
      </c>
      <c r="B62" s="24">
        <v>31583</v>
      </c>
      <c r="C62" s="24">
        <v>31320</v>
      </c>
      <c r="D62" s="24">
        <v>31198</v>
      </c>
      <c r="E62" s="23">
        <v>30937</v>
      </c>
      <c r="F62" s="24">
        <v>30581</v>
      </c>
      <c r="G62" s="24">
        <v>30270</v>
      </c>
      <c r="H62" s="24">
        <v>30195</v>
      </c>
      <c r="I62" s="23">
        <v>28945</v>
      </c>
      <c r="J62" s="24">
        <v>29062</v>
      </c>
      <c r="K62" s="24">
        <v>29667</v>
      </c>
      <c r="L62" s="24">
        <v>29615</v>
      </c>
      <c r="M62" s="23">
        <v>29578</v>
      </c>
    </row>
    <row r="63" spans="1:13" ht="14.25" thickBot="1">
      <c r="A63" s="7" t="s">
        <v>202</v>
      </c>
      <c r="B63" s="24">
        <v>38642</v>
      </c>
      <c r="C63" s="24">
        <v>38336</v>
      </c>
      <c r="D63" s="24">
        <v>38224</v>
      </c>
      <c r="E63" s="23">
        <v>37994</v>
      </c>
      <c r="F63" s="24">
        <v>37403</v>
      </c>
      <c r="G63" s="24">
        <v>37335</v>
      </c>
      <c r="H63" s="24">
        <v>37079</v>
      </c>
      <c r="I63" s="23">
        <v>34521</v>
      </c>
      <c r="J63" s="24">
        <v>35051</v>
      </c>
      <c r="K63" s="24">
        <v>37178</v>
      </c>
      <c r="L63" s="24">
        <v>36837</v>
      </c>
      <c r="M63" s="23">
        <v>36278</v>
      </c>
    </row>
    <row r="64" spans="1:13" ht="14.25" thickTop="1">
      <c r="A64" s="8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</row>
    <row r="66" ht="13.5">
      <c r="A66" s="20" t="s">
        <v>207</v>
      </c>
    </row>
    <row r="67" ht="13.5">
      <c r="A67" s="20" t="s">
        <v>208</v>
      </c>
    </row>
  </sheetData>
  <mergeCells count="1">
    <mergeCell ref="B6:M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2:O61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5" width="17.625" style="0" customWidth="1"/>
  </cols>
  <sheetData>
    <row r="1" ht="14.25" thickBot="1"/>
    <row r="2" spans="1:15" ht="14.25" thickTop="1">
      <c r="A2" s="10" t="s">
        <v>203</v>
      </c>
      <c r="B2" s="14">
        <v>4621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14.25" thickBot="1">
      <c r="A3" s="11" t="s">
        <v>204</v>
      </c>
      <c r="B3" s="1" t="s">
        <v>205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4.25" thickTop="1">
      <c r="A4" s="10" t="s">
        <v>78</v>
      </c>
      <c r="B4" s="15" t="str">
        <f>HYPERLINK("http://www.kabupro.jp/mark/20130627/S000DTLH.htm","有価証券報告書")</f>
        <v>有価証券報告書</v>
      </c>
      <c r="C4" s="15" t="str">
        <f>HYPERLINK("http://www.kabupro.jp/mark/20130627/S000DTLH.htm","有価証券報告書")</f>
        <v>有価証券報告書</v>
      </c>
      <c r="D4" s="15" t="str">
        <f>HYPERLINK("http://www.kabupro.jp/mark/20120208/S000A8NE.htm","四半期報告書")</f>
        <v>四半期報告書</v>
      </c>
      <c r="E4" s="15" t="str">
        <f>HYPERLINK("http://www.kabupro.jp/mark/20111110/S0009O1D.htm","四半期報告書")</f>
        <v>四半期報告書</v>
      </c>
      <c r="F4" s="15" t="str">
        <f>HYPERLINK("http://www.kabupro.jp/mark/20110811/S000958R.htm","四半期報告書")</f>
        <v>四半期報告書</v>
      </c>
      <c r="G4" s="15" t="str">
        <f>HYPERLINK("http://www.kabupro.jp/mark/20120628/S000B9Y0.htm","有価証券報告書")</f>
        <v>有価証券報告書</v>
      </c>
      <c r="H4" s="15" t="str">
        <f>HYPERLINK("http://www.kabupro.jp/mark/20120208/S000A8NE.htm","四半期報告書")</f>
        <v>四半期報告書</v>
      </c>
      <c r="I4" s="15" t="str">
        <f>HYPERLINK("http://www.kabupro.jp/mark/20111110/S0009O1D.htm","四半期報告書")</f>
        <v>四半期報告書</v>
      </c>
      <c r="J4" s="15" t="str">
        <f>HYPERLINK("http://www.kabupro.jp/mark/20110811/S000958R.htm","四半期報告書")</f>
        <v>四半期報告書</v>
      </c>
      <c r="K4" s="15" t="str">
        <f>HYPERLINK("http://www.kabupro.jp/mark/20110208/S0007OKO.htm","四半期報告書")</f>
        <v>四半期報告書</v>
      </c>
      <c r="L4" s="15" t="str">
        <f>HYPERLINK("http://www.kabupro.jp/mark/20101115/S00076N1.htm","四半期報告書")</f>
        <v>四半期報告書</v>
      </c>
      <c r="M4" s="15" t="str">
        <f>HYPERLINK("http://www.kabupro.jp/mark/20100812/S0006L43.htm","四半期報告書")</f>
        <v>四半期報告書</v>
      </c>
      <c r="N4" s="15" t="str">
        <f>HYPERLINK("http://www.kabupro.jp/mark/20090629/S0003JG5.htm","有価証券報告書")</f>
        <v>有価証券報告書</v>
      </c>
      <c r="O4" s="15" t="str">
        <f>HYPERLINK("http://www.kabupro.jp/mark/20090629/S0003JG5.htm","有価証券報告書")</f>
        <v>有価証券報告書</v>
      </c>
    </row>
    <row r="5" spans="1:15" ht="14.25" thickBot="1">
      <c r="A5" s="11" t="s">
        <v>79</v>
      </c>
      <c r="B5" s="1" t="s">
        <v>85</v>
      </c>
      <c r="C5" s="1" t="s">
        <v>85</v>
      </c>
      <c r="D5" s="1" t="s">
        <v>89</v>
      </c>
      <c r="E5" s="1" t="s">
        <v>92</v>
      </c>
      <c r="F5" s="1" t="s">
        <v>94</v>
      </c>
      <c r="G5" s="1" t="s">
        <v>96</v>
      </c>
      <c r="H5" s="1" t="s">
        <v>89</v>
      </c>
      <c r="I5" s="1" t="s">
        <v>92</v>
      </c>
      <c r="J5" s="1" t="s">
        <v>94</v>
      </c>
      <c r="K5" s="1" t="s">
        <v>98</v>
      </c>
      <c r="L5" s="1" t="s">
        <v>100</v>
      </c>
      <c r="M5" s="1" t="s">
        <v>102</v>
      </c>
      <c r="N5" s="1" t="s">
        <v>111</v>
      </c>
      <c r="O5" s="1" t="s">
        <v>111</v>
      </c>
    </row>
    <row r="6" spans="1:15" ht="15" thickBot="1" thickTop="1">
      <c r="A6" s="10" t="s">
        <v>80</v>
      </c>
      <c r="B6" s="18" t="s">
        <v>13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15" ht="14.25" thickTop="1">
      <c r="A7" s="12" t="s">
        <v>81</v>
      </c>
      <c r="B7" s="16" t="s">
        <v>86</v>
      </c>
      <c r="C7" s="16" t="s">
        <v>86</v>
      </c>
      <c r="D7" s="14" t="s">
        <v>210</v>
      </c>
      <c r="E7" s="14" t="s">
        <v>210</v>
      </c>
      <c r="F7" s="14" t="s">
        <v>210</v>
      </c>
      <c r="G7" s="16" t="s">
        <v>86</v>
      </c>
      <c r="H7" s="14" t="s">
        <v>210</v>
      </c>
      <c r="I7" s="14" t="s">
        <v>210</v>
      </c>
      <c r="J7" s="14" t="s">
        <v>210</v>
      </c>
      <c r="K7" s="14" t="s">
        <v>210</v>
      </c>
      <c r="L7" s="14" t="s">
        <v>210</v>
      </c>
      <c r="M7" s="14" t="s">
        <v>210</v>
      </c>
      <c r="N7" s="16" t="s">
        <v>86</v>
      </c>
      <c r="O7" s="16" t="s">
        <v>86</v>
      </c>
    </row>
    <row r="8" spans="1:15" ht="13.5">
      <c r="A8" s="13" t="s">
        <v>82</v>
      </c>
      <c r="B8" s="17" t="s">
        <v>257</v>
      </c>
      <c r="C8" s="17" t="s">
        <v>209</v>
      </c>
      <c r="D8" s="1" t="s">
        <v>209</v>
      </c>
      <c r="E8" s="1" t="s">
        <v>209</v>
      </c>
      <c r="F8" s="1" t="s">
        <v>209</v>
      </c>
      <c r="G8" s="17" t="s">
        <v>211</v>
      </c>
      <c r="H8" s="1" t="s">
        <v>211</v>
      </c>
      <c r="I8" s="1" t="s">
        <v>211</v>
      </c>
      <c r="J8" s="1" t="s">
        <v>211</v>
      </c>
      <c r="K8" s="1" t="s">
        <v>212</v>
      </c>
      <c r="L8" s="1" t="s">
        <v>212</v>
      </c>
      <c r="M8" s="1" t="s">
        <v>212</v>
      </c>
      <c r="N8" s="17" t="s">
        <v>258</v>
      </c>
      <c r="O8" s="17" t="s">
        <v>259</v>
      </c>
    </row>
    <row r="9" spans="1:15" ht="13.5">
      <c r="A9" s="13" t="s">
        <v>83</v>
      </c>
      <c r="B9" s="17" t="s">
        <v>87</v>
      </c>
      <c r="C9" s="17" t="s">
        <v>88</v>
      </c>
      <c r="D9" s="1" t="s">
        <v>91</v>
      </c>
      <c r="E9" s="1" t="s">
        <v>93</v>
      </c>
      <c r="F9" s="1" t="s">
        <v>95</v>
      </c>
      <c r="G9" s="17" t="s">
        <v>97</v>
      </c>
      <c r="H9" s="1" t="s">
        <v>99</v>
      </c>
      <c r="I9" s="1" t="s">
        <v>101</v>
      </c>
      <c r="J9" s="1" t="s">
        <v>103</v>
      </c>
      <c r="K9" s="1" t="s">
        <v>106</v>
      </c>
      <c r="L9" s="1" t="s">
        <v>108</v>
      </c>
      <c r="M9" s="1" t="s">
        <v>110</v>
      </c>
      <c r="N9" s="17" t="s">
        <v>112</v>
      </c>
      <c r="O9" s="17" t="s">
        <v>113</v>
      </c>
    </row>
    <row r="10" spans="1:15" ht="14.25" thickBot="1">
      <c r="A10" s="13" t="s">
        <v>84</v>
      </c>
      <c r="B10" s="17" t="s">
        <v>115</v>
      </c>
      <c r="C10" s="17" t="s">
        <v>115</v>
      </c>
      <c r="D10" s="1" t="s">
        <v>115</v>
      </c>
      <c r="E10" s="1" t="s">
        <v>115</v>
      </c>
      <c r="F10" s="1" t="s">
        <v>115</v>
      </c>
      <c r="G10" s="17" t="s">
        <v>115</v>
      </c>
      <c r="H10" s="1" t="s">
        <v>115</v>
      </c>
      <c r="I10" s="1" t="s">
        <v>115</v>
      </c>
      <c r="J10" s="1" t="s">
        <v>115</v>
      </c>
      <c r="K10" s="1" t="s">
        <v>115</v>
      </c>
      <c r="L10" s="1" t="s">
        <v>115</v>
      </c>
      <c r="M10" s="1" t="s">
        <v>115</v>
      </c>
      <c r="N10" s="17" t="s">
        <v>115</v>
      </c>
      <c r="O10" s="17" t="s">
        <v>115</v>
      </c>
    </row>
    <row r="11" spans="1:15" ht="14.25" thickTop="1">
      <c r="A11" s="30" t="s">
        <v>260</v>
      </c>
      <c r="B11" s="21">
        <v>22613</v>
      </c>
      <c r="C11" s="21">
        <v>21511</v>
      </c>
      <c r="D11" s="22">
        <v>16453</v>
      </c>
      <c r="E11" s="22">
        <v>10986</v>
      </c>
      <c r="F11" s="22">
        <v>5325</v>
      </c>
      <c r="G11" s="21">
        <v>21364</v>
      </c>
      <c r="H11" s="22">
        <v>16242</v>
      </c>
      <c r="I11" s="22">
        <v>10944</v>
      </c>
      <c r="J11" s="22">
        <v>5483</v>
      </c>
      <c r="K11" s="22">
        <v>15640</v>
      </c>
      <c r="L11" s="22">
        <v>10490</v>
      </c>
      <c r="M11" s="22">
        <v>5210</v>
      </c>
      <c r="N11" s="21">
        <v>21973</v>
      </c>
      <c r="O11" s="21">
        <v>22573</v>
      </c>
    </row>
    <row r="12" spans="1:15" ht="13.5">
      <c r="A12" s="6" t="s">
        <v>261</v>
      </c>
      <c r="B12" s="23">
        <v>3040</v>
      </c>
      <c r="C12" s="23">
        <v>2058</v>
      </c>
      <c r="D12" s="24"/>
      <c r="E12" s="24"/>
      <c r="F12" s="24"/>
      <c r="G12" s="23">
        <v>2264</v>
      </c>
      <c r="H12" s="24"/>
      <c r="I12" s="24"/>
      <c r="J12" s="24"/>
      <c r="K12" s="24"/>
      <c r="L12" s="24"/>
      <c r="M12" s="24"/>
      <c r="N12" s="23">
        <v>2564</v>
      </c>
      <c r="O12" s="23">
        <v>2425</v>
      </c>
    </row>
    <row r="13" spans="1:15" ht="13.5">
      <c r="A13" s="6" t="s">
        <v>262</v>
      </c>
      <c r="B13" s="23">
        <v>1172</v>
      </c>
      <c r="C13" s="23">
        <v>1018</v>
      </c>
      <c r="D13" s="24"/>
      <c r="E13" s="24"/>
      <c r="F13" s="24"/>
      <c r="G13" s="23">
        <v>1012</v>
      </c>
      <c r="H13" s="24"/>
      <c r="I13" s="24"/>
      <c r="J13" s="24"/>
      <c r="K13" s="24"/>
      <c r="L13" s="24"/>
      <c r="M13" s="24"/>
      <c r="N13" s="23">
        <v>1592</v>
      </c>
      <c r="O13" s="23">
        <v>2156</v>
      </c>
    </row>
    <row r="14" spans="1:15" ht="13.5">
      <c r="A14" s="6" t="s">
        <v>263</v>
      </c>
      <c r="B14" s="23">
        <v>17369</v>
      </c>
      <c r="C14" s="23">
        <v>17134</v>
      </c>
      <c r="D14" s="24"/>
      <c r="E14" s="24"/>
      <c r="F14" s="24"/>
      <c r="G14" s="23">
        <v>15974</v>
      </c>
      <c r="H14" s="24"/>
      <c r="I14" s="24"/>
      <c r="J14" s="24"/>
      <c r="K14" s="24"/>
      <c r="L14" s="24"/>
      <c r="M14" s="24"/>
      <c r="N14" s="23">
        <v>16399</v>
      </c>
      <c r="O14" s="23">
        <v>17179</v>
      </c>
    </row>
    <row r="15" spans="1:15" ht="13.5">
      <c r="A15" s="6" t="s">
        <v>264</v>
      </c>
      <c r="B15" s="23">
        <v>21582</v>
      </c>
      <c r="C15" s="23">
        <v>20211</v>
      </c>
      <c r="D15" s="24"/>
      <c r="E15" s="24"/>
      <c r="F15" s="24"/>
      <c r="G15" s="23">
        <v>19252</v>
      </c>
      <c r="H15" s="24"/>
      <c r="I15" s="24"/>
      <c r="J15" s="24"/>
      <c r="K15" s="24"/>
      <c r="L15" s="24"/>
      <c r="M15" s="24"/>
      <c r="N15" s="23">
        <v>20556</v>
      </c>
      <c r="O15" s="23">
        <v>21761</v>
      </c>
    </row>
    <row r="16" spans="1:15" ht="13.5">
      <c r="A16" s="6" t="s">
        <v>265</v>
      </c>
      <c r="B16" s="23">
        <v>129</v>
      </c>
      <c r="C16" s="23">
        <v>-242</v>
      </c>
      <c r="D16" s="24"/>
      <c r="E16" s="24"/>
      <c r="F16" s="24"/>
      <c r="G16" s="23">
        <v>131</v>
      </c>
      <c r="H16" s="24"/>
      <c r="I16" s="24"/>
      <c r="J16" s="24"/>
      <c r="K16" s="24"/>
      <c r="L16" s="24"/>
      <c r="M16" s="24"/>
      <c r="N16" s="23">
        <v>114</v>
      </c>
      <c r="O16" s="23">
        <v>280</v>
      </c>
    </row>
    <row r="17" spans="1:15" ht="13.5">
      <c r="A17" s="6" t="s">
        <v>266</v>
      </c>
      <c r="B17" s="23">
        <v>3299</v>
      </c>
      <c r="C17" s="23">
        <v>3040</v>
      </c>
      <c r="D17" s="24"/>
      <c r="E17" s="24"/>
      <c r="F17" s="24"/>
      <c r="G17" s="23">
        <v>2058</v>
      </c>
      <c r="H17" s="24"/>
      <c r="I17" s="24"/>
      <c r="J17" s="24"/>
      <c r="K17" s="24"/>
      <c r="L17" s="24"/>
      <c r="M17" s="24"/>
      <c r="N17" s="23">
        <v>2432</v>
      </c>
      <c r="O17" s="23">
        <v>2564</v>
      </c>
    </row>
    <row r="18" spans="1:15" ht="13.5">
      <c r="A18" s="6" t="s">
        <v>267</v>
      </c>
      <c r="B18" s="23">
        <v>18153</v>
      </c>
      <c r="C18" s="23">
        <v>17414</v>
      </c>
      <c r="D18" s="24">
        <v>13340</v>
      </c>
      <c r="E18" s="24">
        <v>8947</v>
      </c>
      <c r="F18" s="24">
        <v>4328</v>
      </c>
      <c r="G18" s="23">
        <v>17062</v>
      </c>
      <c r="H18" s="24">
        <v>12849</v>
      </c>
      <c r="I18" s="24">
        <v>8627</v>
      </c>
      <c r="J18" s="24">
        <v>4296</v>
      </c>
      <c r="K18" s="24">
        <v>12142</v>
      </c>
      <c r="L18" s="24">
        <v>8194</v>
      </c>
      <c r="M18" s="24">
        <v>4100</v>
      </c>
      <c r="N18" s="23">
        <v>18009</v>
      </c>
      <c r="O18" s="23">
        <v>18917</v>
      </c>
    </row>
    <row r="19" spans="1:15" ht="13.5">
      <c r="A19" s="7" t="s">
        <v>268</v>
      </c>
      <c r="B19" s="23">
        <v>4460</v>
      </c>
      <c r="C19" s="23">
        <v>4097</v>
      </c>
      <c r="D19" s="24">
        <v>3112</v>
      </c>
      <c r="E19" s="24">
        <v>2039</v>
      </c>
      <c r="F19" s="24">
        <v>996</v>
      </c>
      <c r="G19" s="23">
        <v>4302</v>
      </c>
      <c r="H19" s="24">
        <v>3393</v>
      </c>
      <c r="I19" s="24">
        <v>2317</v>
      </c>
      <c r="J19" s="24">
        <v>1187</v>
      </c>
      <c r="K19" s="24">
        <v>3498</v>
      </c>
      <c r="L19" s="24">
        <v>2295</v>
      </c>
      <c r="M19" s="24">
        <v>1109</v>
      </c>
      <c r="N19" s="23">
        <v>3963</v>
      </c>
      <c r="O19" s="23">
        <v>3656</v>
      </c>
    </row>
    <row r="20" spans="1:15" ht="13.5">
      <c r="A20" s="7" t="s">
        <v>269</v>
      </c>
      <c r="B20" s="23">
        <v>3653</v>
      </c>
      <c r="C20" s="23">
        <v>3557</v>
      </c>
      <c r="D20" s="24">
        <v>2662</v>
      </c>
      <c r="E20" s="24">
        <v>1732</v>
      </c>
      <c r="F20" s="24">
        <v>874</v>
      </c>
      <c r="G20" s="23">
        <v>3641</v>
      </c>
      <c r="H20" s="24">
        <v>2677</v>
      </c>
      <c r="I20" s="24">
        <v>1760</v>
      </c>
      <c r="J20" s="24">
        <v>892</v>
      </c>
      <c r="K20" s="24">
        <v>2650</v>
      </c>
      <c r="L20" s="24">
        <v>1797</v>
      </c>
      <c r="M20" s="24">
        <v>906</v>
      </c>
      <c r="N20" s="23">
        <v>3470</v>
      </c>
      <c r="O20" s="23">
        <v>3646</v>
      </c>
    </row>
    <row r="21" spans="1:15" ht="14.25" thickBot="1">
      <c r="A21" s="29" t="s">
        <v>270</v>
      </c>
      <c r="B21" s="25">
        <v>806</v>
      </c>
      <c r="C21" s="25">
        <v>540</v>
      </c>
      <c r="D21" s="26">
        <v>450</v>
      </c>
      <c r="E21" s="26">
        <v>307</v>
      </c>
      <c r="F21" s="26">
        <v>122</v>
      </c>
      <c r="G21" s="25">
        <v>660</v>
      </c>
      <c r="H21" s="26">
        <v>716</v>
      </c>
      <c r="I21" s="26">
        <v>556</v>
      </c>
      <c r="J21" s="26">
        <v>294</v>
      </c>
      <c r="K21" s="26">
        <v>847</v>
      </c>
      <c r="L21" s="26">
        <v>498</v>
      </c>
      <c r="M21" s="26">
        <v>202</v>
      </c>
      <c r="N21" s="25">
        <v>492</v>
      </c>
      <c r="O21" s="25">
        <v>10</v>
      </c>
    </row>
    <row r="22" spans="1:15" ht="14.25" thickTop="1">
      <c r="A22" s="6" t="s">
        <v>271</v>
      </c>
      <c r="B22" s="23">
        <v>14</v>
      </c>
      <c r="C22" s="23">
        <v>14</v>
      </c>
      <c r="D22" s="24">
        <v>6</v>
      </c>
      <c r="E22" s="24">
        <v>3</v>
      </c>
      <c r="F22" s="24">
        <v>2</v>
      </c>
      <c r="G22" s="23">
        <v>7</v>
      </c>
      <c r="H22" s="24">
        <v>5</v>
      </c>
      <c r="I22" s="24">
        <v>4</v>
      </c>
      <c r="J22" s="24">
        <v>1</v>
      </c>
      <c r="K22" s="24">
        <v>5</v>
      </c>
      <c r="L22" s="24">
        <v>3</v>
      </c>
      <c r="M22" s="24">
        <v>1</v>
      </c>
      <c r="N22" s="23">
        <v>13</v>
      </c>
      <c r="O22" s="23">
        <v>7</v>
      </c>
    </row>
    <row r="23" spans="1:15" ht="13.5">
      <c r="A23" s="6" t="s">
        <v>273</v>
      </c>
      <c r="B23" s="23">
        <v>112</v>
      </c>
      <c r="C23" s="23">
        <v>65</v>
      </c>
      <c r="D23" s="24">
        <v>64</v>
      </c>
      <c r="E23" s="24">
        <v>23</v>
      </c>
      <c r="F23" s="24">
        <v>23</v>
      </c>
      <c r="G23" s="23">
        <v>49</v>
      </c>
      <c r="H23" s="24">
        <v>49</v>
      </c>
      <c r="I23" s="24">
        <v>17</v>
      </c>
      <c r="J23" s="24">
        <v>16</v>
      </c>
      <c r="K23" s="24">
        <v>37</v>
      </c>
      <c r="L23" s="24">
        <v>15</v>
      </c>
      <c r="M23" s="24">
        <v>15</v>
      </c>
      <c r="N23" s="23">
        <v>59</v>
      </c>
      <c r="O23" s="23">
        <v>34</v>
      </c>
    </row>
    <row r="24" spans="1:15" ht="13.5">
      <c r="A24" s="6" t="s">
        <v>274</v>
      </c>
      <c r="B24" s="23">
        <v>165</v>
      </c>
      <c r="C24" s="23">
        <v>162</v>
      </c>
      <c r="D24" s="24">
        <v>121</v>
      </c>
      <c r="E24" s="24">
        <v>81</v>
      </c>
      <c r="F24" s="24">
        <v>40</v>
      </c>
      <c r="G24" s="23">
        <v>164</v>
      </c>
      <c r="H24" s="24">
        <v>124</v>
      </c>
      <c r="I24" s="24">
        <v>80</v>
      </c>
      <c r="J24" s="24">
        <v>40</v>
      </c>
      <c r="K24" s="24">
        <v>136</v>
      </c>
      <c r="L24" s="24">
        <v>92</v>
      </c>
      <c r="M24" s="24">
        <v>46</v>
      </c>
      <c r="N24" s="23">
        <v>193</v>
      </c>
      <c r="O24" s="23">
        <v>196</v>
      </c>
    </row>
    <row r="25" spans="1:15" ht="13.5">
      <c r="A25" s="6" t="s">
        <v>275</v>
      </c>
      <c r="B25" s="23">
        <v>165</v>
      </c>
      <c r="C25" s="23">
        <v>168</v>
      </c>
      <c r="D25" s="24">
        <v>118</v>
      </c>
      <c r="E25" s="24">
        <v>77</v>
      </c>
      <c r="F25" s="24">
        <v>38</v>
      </c>
      <c r="G25" s="23">
        <v>145</v>
      </c>
      <c r="H25" s="24">
        <v>101</v>
      </c>
      <c r="I25" s="24">
        <v>67</v>
      </c>
      <c r="J25" s="24">
        <v>35</v>
      </c>
      <c r="K25" s="24">
        <v>93</v>
      </c>
      <c r="L25" s="24">
        <v>62</v>
      </c>
      <c r="M25" s="24">
        <v>33</v>
      </c>
      <c r="N25" s="23">
        <v>165</v>
      </c>
      <c r="O25" s="23">
        <v>175</v>
      </c>
    </row>
    <row r="26" spans="1:15" ht="13.5">
      <c r="A26" s="6" t="s">
        <v>276</v>
      </c>
      <c r="B26" s="23">
        <v>79</v>
      </c>
      <c r="C26" s="23">
        <v>28</v>
      </c>
      <c r="D26" s="24">
        <v>20</v>
      </c>
      <c r="E26" s="24">
        <v>13</v>
      </c>
      <c r="F26" s="24">
        <v>9</v>
      </c>
      <c r="G26" s="23">
        <v>34</v>
      </c>
      <c r="H26" s="24">
        <v>26</v>
      </c>
      <c r="I26" s="24">
        <v>16</v>
      </c>
      <c r="J26" s="24">
        <v>7</v>
      </c>
      <c r="K26" s="24">
        <v>29</v>
      </c>
      <c r="L26" s="24">
        <v>20</v>
      </c>
      <c r="M26" s="24">
        <v>11</v>
      </c>
      <c r="N26" s="23">
        <v>72</v>
      </c>
      <c r="O26" s="23">
        <v>53</v>
      </c>
    </row>
    <row r="27" spans="1:15" ht="13.5">
      <c r="A27" s="6" t="s">
        <v>278</v>
      </c>
      <c r="B27" s="23">
        <v>536</v>
      </c>
      <c r="C27" s="23">
        <v>440</v>
      </c>
      <c r="D27" s="24">
        <v>331</v>
      </c>
      <c r="E27" s="24">
        <v>199</v>
      </c>
      <c r="F27" s="24">
        <v>114</v>
      </c>
      <c r="G27" s="23">
        <v>402</v>
      </c>
      <c r="H27" s="24">
        <v>307</v>
      </c>
      <c r="I27" s="24">
        <v>185</v>
      </c>
      <c r="J27" s="24">
        <v>101</v>
      </c>
      <c r="K27" s="24">
        <v>302</v>
      </c>
      <c r="L27" s="24">
        <v>195</v>
      </c>
      <c r="M27" s="24">
        <v>107</v>
      </c>
      <c r="N27" s="23">
        <v>504</v>
      </c>
      <c r="O27" s="23">
        <v>468</v>
      </c>
    </row>
    <row r="28" spans="1:15" ht="13.5">
      <c r="A28" s="6" t="s">
        <v>280</v>
      </c>
      <c r="B28" s="23">
        <v>25</v>
      </c>
      <c r="C28" s="23">
        <v>25</v>
      </c>
      <c r="D28" s="24">
        <v>20</v>
      </c>
      <c r="E28" s="24">
        <v>12</v>
      </c>
      <c r="F28" s="24">
        <v>6</v>
      </c>
      <c r="G28" s="23">
        <v>23</v>
      </c>
      <c r="H28" s="24">
        <v>18</v>
      </c>
      <c r="I28" s="24">
        <v>12</v>
      </c>
      <c r="J28" s="24">
        <v>6</v>
      </c>
      <c r="K28" s="24">
        <v>17</v>
      </c>
      <c r="L28" s="24">
        <v>11</v>
      </c>
      <c r="M28" s="24">
        <v>5</v>
      </c>
      <c r="N28" s="23">
        <v>24</v>
      </c>
      <c r="O28" s="23">
        <v>30</v>
      </c>
    </row>
    <row r="29" spans="1:15" ht="13.5">
      <c r="A29" s="6" t="s">
        <v>214</v>
      </c>
      <c r="B29" s="23">
        <v>0</v>
      </c>
      <c r="C29" s="23">
        <v>0</v>
      </c>
      <c r="D29" s="24"/>
      <c r="E29" s="24"/>
      <c r="F29" s="24"/>
      <c r="G29" s="23">
        <v>2</v>
      </c>
      <c r="H29" s="24"/>
      <c r="I29" s="24"/>
      <c r="J29" s="24"/>
      <c r="K29" s="24"/>
      <c r="L29" s="24"/>
      <c r="M29" s="24"/>
      <c r="N29" s="23">
        <v>4</v>
      </c>
      <c r="O29" s="23">
        <v>4</v>
      </c>
    </row>
    <row r="30" spans="1:15" ht="13.5">
      <c r="A30" s="6" t="s">
        <v>281</v>
      </c>
      <c r="B30" s="23"/>
      <c r="C30" s="23"/>
      <c r="D30" s="24">
        <v>2</v>
      </c>
      <c r="E30" s="24">
        <v>1</v>
      </c>
      <c r="F30" s="24">
        <v>0</v>
      </c>
      <c r="G30" s="23"/>
      <c r="H30" s="24">
        <v>4</v>
      </c>
      <c r="I30" s="24">
        <v>3</v>
      </c>
      <c r="J30" s="24">
        <v>3</v>
      </c>
      <c r="K30" s="24"/>
      <c r="L30" s="24"/>
      <c r="M30" s="24"/>
      <c r="N30" s="23"/>
      <c r="O30" s="23"/>
    </row>
    <row r="31" spans="1:15" ht="13.5">
      <c r="A31" s="6" t="s">
        <v>282</v>
      </c>
      <c r="B31" s="23">
        <v>1</v>
      </c>
      <c r="C31" s="23">
        <v>2</v>
      </c>
      <c r="D31" s="24">
        <v>0</v>
      </c>
      <c r="E31" s="24">
        <v>0</v>
      </c>
      <c r="F31" s="24">
        <v>0</v>
      </c>
      <c r="G31" s="23">
        <v>5</v>
      </c>
      <c r="H31" s="24">
        <v>4</v>
      </c>
      <c r="I31" s="24">
        <v>2</v>
      </c>
      <c r="J31" s="24">
        <v>1</v>
      </c>
      <c r="K31" s="24">
        <v>3</v>
      </c>
      <c r="L31" s="24">
        <v>3</v>
      </c>
      <c r="M31" s="24">
        <v>1</v>
      </c>
      <c r="N31" s="23">
        <v>2</v>
      </c>
      <c r="O31" s="23">
        <v>22</v>
      </c>
    </row>
    <row r="32" spans="1:15" ht="13.5">
      <c r="A32" s="6" t="s">
        <v>284</v>
      </c>
      <c r="B32" s="23">
        <v>27</v>
      </c>
      <c r="C32" s="23">
        <v>29</v>
      </c>
      <c r="D32" s="24">
        <v>23</v>
      </c>
      <c r="E32" s="24">
        <v>14</v>
      </c>
      <c r="F32" s="24">
        <v>7</v>
      </c>
      <c r="G32" s="23">
        <v>31</v>
      </c>
      <c r="H32" s="24">
        <v>27</v>
      </c>
      <c r="I32" s="24">
        <v>17</v>
      </c>
      <c r="J32" s="24">
        <v>10</v>
      </c>
      <c r="K32" s="24">
        <v>20</v>
      </c>
      <c r="L32" s="24">
        <v>14</v>
      </c>
      <c r="M32" s="24">
        <v>7</v>
      </c>
      <c r="N32" s="23">
        <v>31</v>
      </c>
      <c r="O32" s="23">
        <v>57</v>
      </c>
    </row>
    <row r="33" spans="1:15" ht="14.25" thickBot="1">
      <c r="A33" s="29" t="s">
        <v>285</v>
      </c>
      <c r="B33" s="25">
        <v>1315</v>
      </c>
      <c r="C33" s="25">
        <v>950</v>
      </c>
      <c r="D33" s="26">
        <v>758</v>
      </c>
      <c r="E33" s="26">
        <v>492</v>
      </c>
      <c r="F33" s="26">
        <v>229</v>
      </c>
      <c r="G33" s="25">
        <v>1031</v>
      </c>
      <c r="H33" s="26">
        <v>995</v>
      </c>
      <c r="I33" s="26">
        <v>724</v>
      </c>
      <c r="J33" s="26">
        <v>385</v>
      </c>
      <c r="K33" s="26">
        <v>1128</v>
      </c>
      <c r="L33" s="26">
        <v>679</v>
      </c>
      <c r="M33" s="26">
        <v>302</v>
      </c>
      <c r="N33" s="25">
        <v>965</v>
      </c>
      <c r="O33" s="25">
        <v>421</v>
      </c>
    </row>
    <row r="34" spans="1:15" ht="14.25" thickTop="1">
      <c r="A34" s="6" t="s">
        <v>286</v>
      </c>
      <c r="B34" s="23"/>
      <c r="C34" s="23"/>
      <c r="D34" s="24"/>
      <c r="E34" s="24"/>
      <c r="F34" s="24"/>
      <c r="G34" s="23"/>
      <c r="H34" s="24"/>
      <c r="I34" s="24"/>
      <c r="J34" s="24"/>
      <c r="K34" s="24"/>
      <c r="L34" s="24"/>
      <c r="M34" s="24"/>
      <c r="N34" s="23">
        <v>380</v>
      </c>
      <c r="O34" s="23"/>
    </row>
    <row r="35" spans="1:15" ht="13.5">
      <c r="A35" s="6" t="s">
        <v>287</v>
      </c>
      <c r="B35" s="23">
        <v>356</v>
      </c>
      <c r="C35" s="23">
        <v>80</v>
      </c>
      <c r="D35" s="24">
        <v>80</v>
      </c>
      <c r="E35" s="24">
        <v>70</v>
      </c>
      <c r="F35" s="24">
        <v>70</v>
      </c>
      <c r="G35" s="23">
        <v>105</v>
      </c>
      <c r="H35" s="24">
        <v>105</v>
      </c>
      <c r="I35" s="24"/>
      <c r="J35" s="24"/>
      <c r="K35" s="24">
        <v>0</v>
      </c>
      <c r="L35" s="24">
        <v>0</v>
      </c>
      <c r="M35" s="24"/>
      <c r="N35" s="23">
        <v>3</v>
      </c>
      <c r="O35" s="23">
        <v>50</v>
      </c>
    </row>
    <row r="36" spans="1:15" ht="13.5">
      <c r="A36" s="6" t="s">
        <v>288</v>
      </c>
      <c r="B36" s="23"/>
      <c r="C36" s="23">
        <v>41</v>
      </c>
      <c r="D36" s="24">
        <v>41</v>
      </c>
      <c r="E36" s="24">
        <v>41</v>
      </c>
      <c r="F36" s="24">
        <v>41</v>
      </c>
      <c r="G36" s="23"/>
      <c r="H36" s="24"/>
      <c r="I36" s="24"/>
      <c r="J36" s="24"/>
      <c r="K36" s="24"/>
      <c r="L36" s="24"/>
      <c r="M36" s="24"/>
      <c r="N36" s="23"/>
      <c r="O36" s="23"/>
    </row>
    <row r="37" spans="1:15" ht="13.5">
      <c r="A37" s="6" t="s">
        <v>289</v>
      </c>
      <c r="B37" s="23"/>
      <c r="C37" s="23"/>
      <c r="D37" s="24"/>
      <c r="E37" s="24"/>
      <c r="F37" s="24"/>
      <c r="G37" s="23"/>
      <c r="H37" s="24"/>
      <c r="I37" s="24"/>
      <c r="J37" s="24"/>
      <c r="K37" s="24">
        <v>25</v>
      </c>
      <c r="L37" s="24">
        <v>25</v>
      </c>
      <c r="M37" s="24"/>
      <c r="N37" s="23"/>
      <c r="O37" s="23"/>
    </row>
    <row r="38" spans="1:15" ht="13.5">
      <c r="A38" s="6" t="s">
        <v>290</v>
      </c>
      <c r="B38" s="23"/>
      <c r="C38" s="23"/>
      <c r="D38" s="24"/>
      <c r="E38" s="24"/>
      <c r="F38" s="24"/>
      <c r="G38" s="23"/>
      <c r="H38" s="24"/>
      <c r="I38" s="24"/>
      <c r="J38" s="24"/>
      <c r="K38" s="24"/>
      <c r="L38" s="24"/>
      <c r="M38" s="24"/>
      <c r="N38" s="23">
        <v>114</v>
      </c>
      <c r="O38" s="23">
        <v>14</v>
      </c>
    </row>
    <row r="39" spans="1:15" ht="13.5">
      <c r="A39" s="6" t="s">
        <v>291</v>
      </c>
      <c r="B39" s="23"/>
      <c r="C39" s="23"/>
      <c r="D39" s="24"/>
      <c r="E39" s="24"/>
      <c r="F39" s="24"/>
      <c r="G39" s="23"/>
      <c r="H39" s="24"/>
      <c r="I39" s="24"/>
      <c r="J39" s="24"/>
      <c r="K39" s="24"/>
      <c r="L39" s="24"/>
      <c r="M39" s="24"/>
      <c r="N39" s="23"/>
      <c r="O39" s="23">
        <v>96</v>
      </c>
    </row>
    <row r="40" spans="1:15" ht="13.5">
      <c r="A40" s="6" t="s">
        <v>127</v>
      </c>
      <c r="B40" s="23"/>
      <c r="C40" s="23">
        <v>10</v>
      </c>
      <c r="D40" s="24">
        <v>8</v>
      </c>
      <c r="E40" s="24"/>
      <c r="F40" s="24"/>
      <c r="G40" s="23">
        <v>9</v>
      </c>
      <c r="H40" s="24"/>
      <c r="I40" s="24"/>
      <c r="J40" s="24"/>
      <c r="K40" s="24"/>
      <c r="L40" s="24"/>
      <c r="M40" s="24"/>
      <c r="N40" s="23">
        <v>1</v>
      </c>
      <c r="O40" s="23"/>
    </row>
    <row r="41" spans="1:15" ht="13.5">
      <c r="A41" s="6" t="s">
        <v>0</v>
      </c>
      <c r="B41" s="23">
        <v>356</v>
      </c>
      <c r="C41" s="23">
        <v>132</v>
      </c>
      <c r="D41" s="24">
        <v>130</v>
      </c>
      <c r="E41" s="24">
        <v>112</v>
      </c>
      <c r="F41" s="24">
        <v>112</v>
      </c>
      <c r="G41" s="23">
        <v>115</v>
      </c>
      <c r="H41" s="24">
        <v>115</v>
      </c>
      <c r="I41" s="24">
        <v>9</v>
      </c>
      <c r="J41" s="24">
        <v>9</v>
      </c>
      <c r="K41" s="24">
        <v>25</v>
      </c>
      <c r="L41" s="24">
        <v>25</v>
      </c>
      <c r="M41" s="24"/>
      <c r="N41" s="23">
        <v>499</v>
      </c>
      <c r="O41" s="23">
        <v>162</v>
      </c>
    </row>
    <row r="42" spans="1:15" ht="13.5">
      <c r="A42" s="6" t="s">
        <v>1</v>
      </c>
      <c r="B42" s="23">
        <v>0</v>
      </c>
      <c r="C42" s="23">
        <v>0</v>
      </c>
      <c r="D42" s="24">
        <v>0</v>
      </c>
      <c r="E42" s="24">
        <v>0</v>
      </c>
      <c r="F42" s="24"/>
      <c r="G42" s="23">
        <v>37</v>
      </c>
      <c r="H42" s="24">
        <v>37</v>
      </c>
      <c r="I42" s="24">
        <v>0</v>
      </c>
      <c r="J42" s="24"/>
      <c r="K42" s="24">
        <v>0</v>
      </c>
      <c r="L42" s="24">
        <v>0</v>
      </c>
      <c r="M42" s="24">
        <v>0</v>
      </c>
      <c r="N42" s="23">
        <v>0</v>
      </c>
      <c r="O42" s="23">
        <v>8</v>
      </c>
    </row>
    <row r="43" spans="1:15" ht="13.5">
      <c r="A43" s="6" t="s">
        <v>215</v>
      </c>
      <c r="B43" s="23">
        <v>335</v>
      </c>
      <c r="C43" s="23">
        <v>231</v>
      </c>
      <c r="D43" s="24"/>
      <c r="E43" s="24"/>
      <c r="F43" s="24"/>
      <c r="G43" s="23">
        <v>5</v>
      </c>
      <c r="H43" s="24"/>
      <c r="I43" s="24"/>
      <c r="J43" s="24"/>
      <c r="K43" s="24"/>
      <c r="L43" s="24"/>
      <c r="M43" s="24"/>
      <c r="N43" s="23">
        <v>118</v>
      </c>
      <c r="O43" s="23"/>
    </row>
    <row r="44" spans="1:15" ht="13.5">
      <c r="A44" s="6" t="s">
        <v>2</v>
      </c>
      <c r="B44" s="23"/>
      <c r="C44" s="23">
        <v>2</v>
      </c>
      <c r="D44" s="24"/>
      <c r="E44" s="24"/>
      <c r="F44" s="24"/>
      <c r="G44" s="23">
        <v>63</v>
      </c>
      <c r="H44" s="24"/>
      <c r="I44" s="24"/>
      <c r="J44" s="24"/>
      <c r="K44" s="24"/>
      <c r="L44" s="24"/>
      <c r="M44" s="24"/>
      <c r="N44" s="23"/>
      <c r="O44" s="23"/>
    </row>
    <row r="45" spans="1:15" ht="13.5">
      <c r="A45" s="6" t="s">
        <v>224</v>
      </c>
      <c r="B45" s="23">
        <v>15</v>
      </c>
      <c r="C45" s="23">
        <v>35</v>
      </c>
      <c r="D45" s="24">
        <v>30</v>
      </c>
      <c r="E45" s="24">
        <v>3</v>
      </c>
      <c r="F45" s="24">
        <v>2</v>
      </c>
      <c r="G45" s="23">
        <v>14</v>
      </c>
      <c r="H45" s="24">
        <v>10</v>
      </c>
      <c r="I45" s="24">
        <v>4</v>
      </c>
      <c r="J45" s="24">
        <v>3</v>
      </c>
      <c r="K45" s="24">
        <v>7</v>
      </c>
      <c r="L45" s="24">
        <v>4</v>
      </c>
      <c r="M45" s="24">
        <v>4</v>
      </c>
      <c r="N45" s="23">
        <v>11</v>
      </c>
      <c r="O45" s="23">
        <v>26</v>
      </c>
    </row>
    <row r="46" spans="1:15" ht="13.5">
      <c r="A46" s="6" t="s">
        <v>3</v>
      </c>
      <c r="B46" s="23">
        <v>2</v>
      </c>
      <c r="C46" s="23"/>
      <c r="D46" s="24"/>
      <c r="E46" s="24"/>
      <c r="F46" s="24"/>
      <c r="G46" s="23"/>
      <c r="H46" s="24"/>
      <c r="I46" s="24"/>
      <c r="J46" s="24"/>
      <c r="K46" s="24"/>
      <c r="L46" s="24"/>
      <c r="M46" s="24"/>
      <c r="N46" s="23"/>
      <c r="O46" s="23"/>
    </row>
    <row r="47" spans="1:15" ht="13.5">
      <c r="A47" s="6" t="s">
        <v>4</v>
      </c>
      <c r="B47" s="23"/>
      <c r="C47" s="23"/>
      <c r="D47" s="24"/>
      <c r="E47" s="24"/>
      <c r="F47" s="24"/>
      <c r="G47" s="23">
        <v>0</v>
      </c>
      <c r="H47" s="24"/>
      <c r="I47" s="24"/>
      <c r="J47" s="24"/>
      <c r="K47" s="24"/>
      <c r="L47" s="24"/>
      <c r="M47" s="24"/>
      <c r="N47" s="23">
        <v>144</v>
      </c>
      <c r="O47" s="23"/>
    </row>
    <row r="48" spans="1:15" ht="13.5">
      <c r="A48" s="6" t="s">
        <v>5</v>
      </c>
      <c r="B48" s="23"/>
      <c r="C48" s="23"/>
      <c r="D48" s="24"/>
      <c r="E48" s="24"/>
      <c r="F48" s="24"/>
      <c r="G48" s="23"/>
      <c r="H48" s="24"/>
      <c r="I48" s="24"/>
      <c r="J48" s="24"/>
      <c r="K48" s="24"/>
      <c r="L48" s="24"/>
      <c r="M48" s="24"/>
      <c r="N48" s="23"/>
      <c r="O48" s="23">
        <v>114</v>
      </c>
    </row>
    <row r="49" spans="1:15" ht="13.5">
      <c r="A49" s="6" t="s">
        <v>6</v>
      </c>
      <c r="B49" s="23"/>
      <c r="C49" s="23"/>
      <c r="D49" s="24"/>
      <c r="E49" s="24"/>
      <c r="F49" s="24"/>
      <c r="G49" s="23"/>
      <c r="H49" s="24"/>
      <c r="I49" s="24"/>
      <c r="J49" s="24"/>
      <c r="K49" s="24"/>
      <c r="L49" s="24"/>
      <c r="M49" s="24"/>
      <c r="N49" s="23"/>
      <c r="O49" s="23">
        <v>0</v>
      </c>
    </row>
    <row r="50" spans="1:15" ht="13.5">
      <c r="A50" s="6" t="s">
        <v>7</v>
      </c>
      <c r="B50" s="23"/>
      <c r="C50" s="23"/>
      <c r="D50" s="24"/>
      <c r="E50" s="24"/>
      <c r="F50" s="24"/>
      <c r="G50" s="23"/>
      <c r="H50" s="24"/>
      <c r="I50" s="24"/>
      <c r="J50" s="24"/>
      <c r="K50" s="24"/>
      <c r="L50" s="24"/>
      <c r="M50" s="24"/>
      <c r="N50" s="23"/>
      <c r="O50" s="23">
        <v>719</v>
      </c>
    </row>
    <row r="51" spans="1:15" ht="13.5">
      <c r="A51" s="6" t="s">
        <v>127</v>
      </c>
      <c r="B51" s="23"/>
      <c r="C51" s="23">
        <v>6</v>
      </c>
      <c r="D51" s="24">
        <v>1</v>
      </c>
      <c r="E51" s="24">
        <v>0</v>
      </c>
      <c r="F51" s="24">
        <v>0</v>
      </c>
      <c r="G51" s="23">
        <v>16</v>
      </c>
      <c r="H51" s="24">
        <v>11</v>
      </c>
      <c r="I51" s="24">
        <v>1</v>
      </c>
      <c r="J51" s="24">
        <v>1</v>
      </c>
      <c r="K51" s="24"/>
      <c r="L51" s="24"/>
      <c r="M51" s="24"/>
      <c r="N51" s="23">
        <v>13</v>
      </c>
      <c r="O51" s="23">
        <v>3</v>
      </c>
    </row>
    <row r="52" spans="1:15" ht="13.5">
      <c r="A52" s="6" t="s">
        <v>8</v>
      </c>
      <c r="B52" s="23">
        <v>353</v>
      </c>
      <c r="C52" s="23">
        <v>276</v>
      </c>
      <c r="D52" s="24">
        <v>31</v>
      </c>
      <c r="E52" s="24">
        <v>3</v>
      </c>
      <c r="F52" s="24">
        <v>2</v>
      </c>
      <c r="G52" s="23">
        <v>221</v>
      </c>
      <c r="H52" s="24">
        <v>142</v>
      </c>
      <c r="I52" s="24">
        <v>89</v>
      </c>
      <c r="J52" s="24">
        <v>89</v>
      </c>
      <c r="K52" s="24">
        <v>7</v>
      </c>
      <c r="L52" s="24">
        <v>4</v>
      </c>
      <c r="M52" s="24">
        <v>4</v>
      </c>
      <c r="N52" s="23">
        <v>287</v>
      </c>
      <c r="O52" s="23">
        <v>873</v>
      </c>
    </row>
    <row r="53" spans="1:15" ht="13.5">
      <c r="A53" s="7" t="s">
        <v>213</v>
      </c>
      <c r="B53" s="23">
        <v>1318</v>
      </c>
      <c r="C53" s="23">
        <v>807</v>
      </c>
      <c r="D53" s="24">
        <v>857</v>
      </c>
      <c r="E53" s="24">
        <v>601</v>
      </c>
      <c r="F53" s="24">
        <v>339</v>
      </c>
      <c r="G53" s="23">
        <v>925</v>
      </c>
      <c r="H53" s="24">
        <v>968</v>
      </c>
      <c r="I53" s="24">
        <v>644</v>
      </c>
      <c r="J53" s="24">
        <v>305</v>
      </c>
      <c r="K53" s="24">
        <v>1147</v>
      </c>
      <c r="L53" s="24">
        <v>700</v>
      </c>
      <c r="M53" s="24">
        <v>298</v>
      </c>
      <c r="N53" s="23">
        <v>1177</v>
      </c>
      <c r="O53" s="23">
        <v>-289</v>
      </c>
    </row>
    <row r="54" spans="1:15" ht="13.5">
      <c r="A54" s="7" t="s">
        <v>9</v>
      </c>
      <c r="B54" s="23">
        <v>575</v>
      </c>
      <c r="C54" s="23">
        <v>302</v>
      </c>
      <c r="D54" s="24"/>
      <c r="E54" s="24"/>
      <c r="F54" s="24"/>
      <c r="G54" s="23">
        <v>314</v>
      </c>
      <c r="H54" s="24"/>
      <c r="I54" s="24"/>
      <c r="J54" s="24"/>
      <c r="K54" s="24"/>
      <c r="L54" s="24"/>
      <c r="M54" s="24"/>
      <c r="N54" s="23">
        <v>317</v>
      </c>
      <c r="O54" s="23">
        <v>16</v>
      </c>
    </row>
    <row r="55" spans="1:15" ht="13.5">
      <c r="A55" s="7" t="s">
        <v>10</v>
      </c>
      <c r="B55" s="23">
        <v>-74</v>
      </c>
      <c r="C55" s="23">
        <v>90</v>
      </c>
      <c r="D55" s="24"/>
      <c r="E55" s="24"/>
      <c r="F55" s="24"/>
      <c r="G55" s="23">
        <v>54</v>
      </c>
      <c r="H55" s="24"/>
      <c r="I55" s="24"/>
      <c r="J55" s="24"/>
      <c r="K55" s="24"/>
      <c r="L55" s="24"/>
      <c r="M55" s="24"/>
      <c r="N55" s="23">
        <v>-4</v>
      </c>
      <c r="O55" s="23">
        <v>-20</v>
      </c>
    </row>
    <row r="56" spans="1:15" ht="13.5">
      <c r="A56" s="7" t="s">
        <v>11</v>
      </c>
      <c r="B56" s="23">
        <v>501</v>
      </c>
      <c r="C56" s="23">
        <v>392</v>
      </c>
      <c r="D56" s="24">
        <v>447</v>
      </c>
      <c r="E56" s="24">
        <v>264</v>
      </c>
      <c r="F56" s="24">
        <v>148</v>
      </c>
      <c r="G56" s="23">
        <v>369</v>
      </c>
      <c r="H56" s="24">
        <v>483</v>
      </c>
      <c r="I56" s="24">
        <v>347</v>
      </c>
      <c r="J56" s="24">
        <v>152</v>
      </c>
      <c r="K56" s="24">
        <v>489</v>
      </c>
      <c r="L56" s="24">
        <v>298</v>
      </c>
      <c r="M56" s="24">
        <v>129</v>
      </c>
      <c r="N56" s="23">
        <v>312</v>
      </c>
      <c r="O56" s="23">
        <v>-4</v>
      </c>
    </row>
    <row r="57" spans="1:15" ht="14.25" thickBot="1">
      <c r="A57" s="7" t="s">
        <v>12</v>
      </c>
      <c r="B57" s="23">
        <v>817</v>
      </c>
      <c r="C57" s="23">
        <v>414</v>
      </c>
      <c r="D57" s="24">
        <v>410</v>
      </c>
      <c r="E57" s="24">
        <v>337</v>
      </c>
      <c r="F57" s="24">
        <v>191</v>
      </c>
      <c r="G57" s="23">
        <v>555</v>
      </c>
      <c r="H57" s="24">
        <v>485</v>
      </c>
      <c r="I57" s="24">
        <v>297</v>
      </c>
      <c r="J57" s="24">
        <v>153</v>
      </c>
      <c r="K57" s="24">
        <v>658</v>
      </c>
      <c r="L57" s="24">
        <v>401</v>
      </c>
      <c r="M57" s="24">
        <v>168</v>
      </c>
      <c r="N57" s="23">
        <v>864</v>
      </c>
      <c r="O57" s="23">
        <v>-285</v>
      </c>
    </row>
    <row r="58" spans="1:15" ht="14.25" thickTop="1">
      <c r="A58" s="8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</row>
    <row r="60" ht="13.5">
      <c r="A60" s="20" t="s">
        <v>207</v>
      </c>
    </row>
    <row r="61" ht="13.5">
      <c r="A61" s="20" t="s">
        <v>208</v>
      </c>
    </row>
  </sheetData>
  <mergeCells count="1">
    <mergeCell ref="B6:O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2:J58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0" width="17.625" style="0" customWidth="1"/>
  </cols>
  <sheetData>
    <row r="1" ht="14.25" thickBot="1"/>
    <row r="2" spans="1:10" ht="14.25" thickTop="1">
      <c r="A2" s="10" t="s">
        <v>203</v>
      </c>
      <c r="B2" s="14">
        <v>4621</v>
      </c>
      <c r="C2" s="14"/>
      <c r="D2" s="14"/>
      <c r="E2" s="14"/>
      <c r="F2" s="14"/>
      <c r="G2" s="14"/>
      <c r="H2" s="14"/>
      <c r="I2" s="14"/>
      <c r="J2" s="14"/>
    </row>
    <row r="3" spans="1:10" ht="14.25" thickBot="1">
      <c r="A3" s="11" t="s">
        <v>204</v>
      </c>
      <c r="B3" s="1" t="s">
        <v>205</v>
      </c>
      <c r="C3" s="1"/>
      <c r="D3" s="1"/>
      <c r="E3" s="1"/>
      <c r="F3" s="1"/>
      <c r="G3" s="1"/>
      <c r="H3" s="1"/>
      <c r="I3" s="1"/>
      <c r="J3" s="1"/>
    </row>
    <row r="4" spans="1:10" ht="14.25" thickTop="1">
      <c r="A4" s="10" t="s">
        <v>78</v>
      </c>
      <c r="B4" s="15" t="str">
        <f>HYPERLINK("http://www.kabupro.jp/mark/20120628/S000B9Y0.htm","有価証券報告書")</f>
        <v>有価証券報告書</v>
      </c>
      <c r="C4" s="15" t="str">
        <f>HYPERLINK("http://www.kabupro.jp/mark/20111110/S0009O1D.htm","四半期報告書")</f>
        <v>四半期報告書</v>
      </c>
      <c r="D4" s="15" t="str">
        <f>HYPERLINK("http://www.kabupro.jp/mark/20120628/S000B9Y0.htm","有価証券報告書")</f>
        <v>有価証券報告書</v>
      </c>
      <c r="E4" s="15" t="str">
        <f>HYPERLINK("http://www.kabupro.jp/mark/20110208/S0007OKO.htm","四半期報告書")</f>
        <v>四半期報告書</v>
      </c>
      <c r="F4" s="15" t="str">
        <f>HYPERLINK("http://www.kabupro.jp/mark/20111110/S0009O1D.htm","四半期報告書")</f>
        <v>四半期報告書</v>
      </c>
      <c r="G4" s="15" t="str">
        <f>HYPERLINK("http://www.kabupro.jp/mark/20100812/S0006L43.htm","四半期報告書")</f>
        <v>四半期報告書</v>
      </c>
      <c r="H4" s="15" t="str">
        <f>HYPERLINK("http://www.kabupro.jp/mark/20110208/S0007OKO.htm","四半期報告書")</f>
        <v>四半期報告書</v>
      </c>
      <c r="I4" s="15" t="str">
        <f>HYPERLINK("http://www.kabupro.jp/mark/20101115/S00076N1.htm","四半期報告書")</f>
        <v>四半期報告書</v>
      </c>
      <c r="J4" s="15" t="str">
        <f>HYPERLINK("http://www.kabupro.jp/mark/20100812/S0006L43.htm","四半期報告書")</f>
        <v>四半期報告書</v>
      </c>
    </row>
    <row r="5" spans="1:10" ht="14.25" thickBot="1">
      <c r="A5" s="11" t="s">
        <v>79</v>
      </c>
      <c r="B5" s="1" t="s">
        <v>96</v>
      </c>
      <c r="C5" s="1" t="s">
        <v>92</v>
      </c>
      <c r="D5" s="1" t="s">
        <v>96</v>
      </c>
      <c r="E5" s="1" t="s">
        <v>98</v>
      </c>
      <c r="F5" s="1" t="s">
        <v>92</v>
      </c>
      <c r="G5" s="1" t="s">
        <v>102</v>
      </c>
      <c r="H5" s="1" t="s">
        <v>98</v>
      </c>
      <c r="I5" s="1" t="s">
        <v>100</v>
      </c>
      <c r="J5" s="1" t="s">
        <v>102</v>
      </c>
    </row>
    <row r="6" spans="1:10" ht="15" thickBot="1" thickTop="1">
      <c r="A6" s="10" t="s">
        <v>80</v>
      </c>
      <c r="B6" s="18" t="s">
        <v>256</v>
      </c>
      <c r="C6" s="19"/>
      <c r="D6" s="19"/>
      <c r="E6" s="19"/>
      <c r="F6" s="19"/>
      <c r="G6" s="19"/>
      <c r="H6" s="19"/>
      <c r="I6" s="19"/>
      <c r="J6" s="19"/>
    </row>
    <row r="7" spans="1:10" ht="14.25" thickTop="1">
      <c r="A7" s="12" t="s">
        <v>81</v>
      </c>
      <c r="B7" s="16" t="s">
        <v>86</v>
      </c>
      <c r="C7" s="14" t="s">
        <v>210</v>
      </c>
      <c r="D7" s="16" t="s">
        <v>86</v>
      </c>
      <c r="E7" s="14" t="s">
        <v>210</v>
      </c>
      <c r="F7" s="14" t="s">
        <v>210</v>
      </c>
      <c r="G7" s="14" t="s">
        <v>210</v>
      </c>
      <c r="H7" s="14" t="s">
        <v>210</v>
      </c>
      <c r="I7" s="14" t="s">
        <v>210</v>
      </c>
      <c r="J7" s="14" t="s">
        <v>210</v>
      </c>
    </row>
    <row r="8" spans="1:10" ht="13.5">
      <c r="A8" s="13" t="s">
        <v>82</v>
      </c>
      <c r="B8" s="17" t="s">
        <v>209</v>
      </c>
      <c r="C8" s="1" t="s">
        <v>209</v>
      </c>
      <c r="D8" s="17" t="s">
        <v>211</v>
      </c>
      <c r="E8" s="1" t="s">
        <v>211</v>
      </c>
      <c r="F8" s="1" t="s">
        <v>211</v>
      </c>
      <c r="G8" s="1" t="s">
        <v>211</v>
      </c>
      <c r="H8" s="1" t="s">
        <v>212</v>
      </c>
      <c r="I8" s="1" t="s">
        <v>212</v>
      </c>
      <c r="J8" s="1" t="s">
        <v>212</v>
      </c>
    </row>
    <row r="9" spans="1:10" ht="13.5">
      <c r="A9" s="13" t="s">
        <v>83</v>
      </c>
      <c r="B9" s="17" t="s">
        <v>88</v>
      </c>
      <c r="C9" s="1" t="s">
        <v>93</v>
      </c>
      <c r="D9" s="17" t="s">
        <v>97</v>
      </c>
      <c r="E9" s="1" t="s">
        <v>99</v>
      </c>
      <c r="F9" s="1" t="s">
        <v>101</v>
      </c>
      <c r="G9" s="1" t="s">
        <v>103</v>
      </c>
      <c r="H9" s="1" t="s">
        <v>106</v>
      </c>
      <c r="I9" s="1" t="s">
        <v>108</v>
      </c>
      <c r="J9" s="1" t="s">
        <v>110</v>
      </c>
    </row>
    <row r="10" spans="1:10" ht="14.25" thickBot="1">
      <c r="A10" s="13" t="s">
        <v>84</v>
      </c>
      <c r="B10" s="17" t="s">
        <v>115</v>
      </c>
      <c r="C10" s="1" t="s">
        <v>115</v>
      </c>
      <c r="D10" s="17" t="s">
        <v>115</v>
      </c>
      <c r="E10" s="1" t="s">
        <v>115</v>
      </c>
      <c r="F10" s="1" t="s">
        <v>115</v>
      </c>
      <c r="G10" s="1" t="s">
        <v>115</v>
      </c>
      <c r="H10" s="1" t="s">
        <v>115</v>
      </c>
      <c r="I10" s="1" t="s">
        <v>115</v>
      </c>
      <c r="J10" s="1" t="s">
        <v>115</v>
      </c>
    </row>
    <row r="11" spans="1:10" ht="14.25" thickTop="1">
      <c r="A11" s="28" t="s">
        <v>213</v>
      </c>
      <c r="B11" s="21">
        <v>807</v>
      </c>
      <c r="C11" s="22">
        <v>601</v>
      </c>
      <c r="D11" s="21">
        <v>925</v>
      </c>
      <c r="E11" s="22">
        <v>968</v>
      </c>
      <c r="F11" s="22">
        <v>644</v>
      </c>
      <c r="G11" s="22">
        <v>305</v>
      </c>
      <c r="H11" s="22">
        <v>1147</v>
      </c>
      <c r="I11" s="22">
        <v>700</v>
      </c>
      <c r="J11" s="22">
        <v>298</v>
      </c>
    </row>
    <row r="12" spans="1:10" ht="13.5">
      <c r="A12" s="6" t="s">
        <v>214</v>
      </c>
      <c r="B12" s="23">
        <v>974</v>
      </c>
      <c r="C12" s="24">
        <v>431</v>
      </c>
      <c r="D12" s="23">
        <v>937</v>
      </c>
      <c r="E12" s="24">
        <v>679</v>
      </c>
      <c r="F12" s="24">
        <v>442</v>
      </c>
      <c r="G12" s="24">
        <v>218</v>
      </c>
      <c r="H12" s="24">
        <v>631</v>
      </c>
      <c r="I12" s="24">
        <v>416</v>
      </c>
      <c r="J12" s="24">
        <v>206</v>
      </c>
    </row>
    <row r="13" spans="1:10" ht="13.5">
      <c r="A13" s="6" t="s">
        <v>215</v>
      </c>
      <c r="B13" s="23">
        <v>231</v>
      </c>
      <c r="C13" s="24"/>
      <c r="D13" s="23">
        <v>5</v>
      </c>
      <c r="E13" s="24"/>
      <c r="F13" s="24"/>
      <c r="G13" s="24"/>
      <c r="H13" s="24"/>
      <c r="I13" s="24"/>
      <c r="J13" s="24"/>
    </row>
    <row r="14" spans="1:10" ht="13.5">
      <c r="A14" s="6" t="s">
        <v>216</v>
      </c>
      <c r="B14" s="23">
        <v>-46</v>
      </c>
      <c r="C14" s="24">
        <v>-70</v>
      </c>
      <c r="D14" s="23">
        <v>-142</v>
      </c>
      <c r="E14" s="24">
        <v>-78</v>
      </c>
      <c r="F14" s="24">
        <v>-43</v>
      </c>
      <c r="G14" s="24">
        <v>-14</v>
      </c>
      <c r="H14" s="24">
        <v>42</v>
      </c>
      <c r="I14" s="24">
        <v>27</v>
      </c>
      <c r="J14" s="24">
        <v>11</v>
      </c>
    </row>
    <row r="15" spans="1:10" ht="13.5">
      <c r="A15" s="6" t="s">
        <v>217</v>
      </c>
      <c r="B15" s="23">
        <v>-34</v>
      </c>
      <c r="C15" s="24">
        <v>-45</v>
      </c>
      <c r="D15" s="23">
        <v>24</v>
      </c>
      <c r="E15" s="24">
        <v>18</v>
      </c>
      <c r="F15" s="24">
        <v>12</v>
      </c>
      <c r="G15" s="24">
        <v>6</v>
      </c>
      <c r="H15" s="24">
        <v>4</v>
      </c>
      <c r="I15" s="24">
        <v>-1</v>
      </c>
      <c r="J15" s="24">
        <v>-7</v>
      </c>
    </row>
    <row r="16" spans="1:10" ht="13.5">
      <c r="A16" s="6" t="s">
        <v>218</v>
      </c>
      <c r="B16" s="23">
        <v>-24</v>
      </c>
      <c r="C16" s="24">
        <v>-11</v>
      </c>
      <c r="D16" s="23">
        <v>20</v>
      </c>
      <c r="E16" s="24">
        <v>8</v>
      </c>
      <c r="F16" s="24">
        <v>-6</v>
      </c>
      <c r="G16" s="24">
        <v>-7</v>
      </c>
      <c r="H16" s="24">
        <v>36</v>
      </c>
      <c r="I16" s="24">
        <v>32</v>
      </c>
      <c r="J16" s="24">
        <v>1</v>
      </c>
    </row>
    <row r="17" spans="1:10" ht="13.5">
      <c r="A17" s="6" t="s">
        <v>219</v>
      </c>
      <c r="B17" s="23">
        <v>4</v>
      </c>
      <c r="C17" s="24">
        <v>5</v>
      </c>
      <c r="D17" s="23">
        <v>3</v>
      </c>
      <c r="E17" s="24">
        <v>-115</v>
      </c>
      <c r="F17" s="24">
        <v>6</v>
      </c>
      <c r="G17" s="24">
        <v>120</v>
      </c>
      <c r="H17" s="24">
        <v>-109</v>
      </c>
      <c r="I17" s="24">
        <v>8</v>
      </c>
      <c r="J17" s="24">
        <v>117</v>
      </c>
    </row>
    <row r="18" spans="1:10" ht="13.5">
      <c r="A18" s="6" t="s">
        <v>220</v>
      </c>
      <c r="B18" s="23">
        <v>-80</v>
      </c>
      <c r="C18" s="24">
        <v>-27</v>
      </c>
      <c r="D18" s="23">
        <v>-57</v>
      </c>
      <c r="E18" s="24">
        <v>-54</v>
      </c>
      <c r="F18" s="24">
        <v>-21</v>
      </c>
      <c r="G18" s="24">
        <v>-18</v>
      </c>
      <c r="H18" s="24">
        <v>-42</v>
      </c>
      <c r="I18" s="24">
        <v>-19</v>
      </c>
      <c r="J18" s="24">
        <v>-16</v>
      </c>
    </row>
    <row r="19" spans="1:10" ht="13.5">
      <c r="A19" s="6" t="s">
        <v>222</v>
      </c>
      <c r="B19" s="23"/>
      <c r="C19" s="24"/>
      <c r="D19" s="23"/>
      <c r="E19" s="24"/>
      <c r="F19" s="24"/>
      <c r="G19" s="24"/>
      <c r="H19" s="24">
        <v>59</v>
      </c>
      <c r="I19" s="24">
        <v>59</v>
      </c>
      <c r="J19" s="24"/>
    </row>
    <row r="20" spans="1:10" ht="13.5">
      <c r="A20" s="6" t="s">
        <v>223</v>
      </c>
      <c r="B20" s="23">
        <v>-80</v>
      </c>
      <c r="C20" s="24"/>
      <c r="D20" s="23">
        <v>-67</v>
      </c>
      <c r="E20" s="24"/>
      <c r="F20" s="24"/>
      <c r="G20" s="24"/>
      <c r="H20" s="24"/>
      <c r="I20" s="24"/>
      <c r="J20" s="24"/>
    </row>
    <row r="21" spans="1:10" ht="13.5">
      <c r="A21" s="6" t="s">
        <v>224</v>
      </c>
      <c r="B21" s="23">
        <v>22</v>
      </c>
      <c r="C21" s="24"/>
      <c r="D21" s="23">
        <v>8</v>
      </c>
      <c r="E21" s="24"/>
      <c r="F21" s="24"/>
      <c r="G21" s="24"/>
      <c r="H21" s="24"/>
      <c r="I21" s="24"/>
      <c r="J21" s="24"/>
    </row>
    <row r="22" spans="1:10" ht="13.5">
      <c r="A22" s="6" t="s">
        <v>225</v>
      </c>
      <c r="B22" s="23">
        <v>0</v>
      </c>
      <c r="C22" s="24"/>
      <c r="D22" s="23">
        <v>13</v>
      </c>
      <c r="E22" s="24">
        <v>8</v>
      </c>
      <c r="F22" s="24"/>
      <c r="G22" s="24"/>
      <c r="H22" s="24"/>
      <c r="I22" s="24"/>
      <c r="J22" s="24"/>
    </row>
    <row r="23" spans="1:10" ht="13.5">
      <c r="A23" s="6" t="s">
        <v>226</v>
      </c>
      <c r="B23" s="23">
        <v>6</v>
      </c>
      <c r="C23" s="24"/>
      <c r="D23" s="23"/>
      <c r="E23" s="24"/>
      <c r="F23" s="24"/>
      <c r="G23" s="24"/>
      <c r="H23" s="24"/>
      <c r="I23" s="24"/>
      <c r="J23" s="24"/>
    </row>
    <row r="24" spans="1:10" ht="13.5">
      <c r="A24" s="6" t="s">
        <v>227</v>
      </c>
      <c r="B24" s="23">
        <v>-713</v>
      </c>
      <c r="C24" s="24">
        <v>-454</v>
      </c>
      <c r="D24" s="23">
        <v>-317</v>
      </c>
      <c r="E24" s="24">
        <v>-1340</v>
      </c>
      <c r="F24" s="24">
        <v>-599</v>
      </c>
      <c r="G24" s="24">
        <v>-554</v>
      </c>
      <c r="H24" s="24">
        <v>-1320</v>
      </c>
      <c r="I24" s="24">
        <v>-602</v>
      </c>
      <c r="J24" s="24">
        <v>-593</v>
      </c>
    </row>
    <row r="25" spans="1:10" ht="13.5">
      <c r="A25" s="6" t="s">
        <v>228</v>
      </c>
      <c r="B25" s="23">
        <v>-639</v>
      </c>
      <c r="C25" s="24">
        <v>-72</v>
      </c>
      <c r="D25" s="23">
        <v>46</v>
      </c>
      <c r="E25" s="24">
        <v>-170</v>
      </c>
      <c r="F25" s="24">
        <v>46</v>
      </c>
      <c r="G25" s="24">
        <v>8</v>
      </c>
      <c r="H25" s="24">
        <v>178</v>
      </c>
      <c r="I25" s="24">
        <v>473</v>
      </c>
      <c r="J25" s="24">
        <v>189</v>
      </c>
    </row>
    <row r="26" spans="1:10" ht="13.5">
      <c r="A26" s="6" t="s">
        <v>229</v>
      </c>
      <c r="B26" s="23">
        <v>296</v>
      </c>
      <c r="C26" s="24">
        <v>383</v>
      </c>
      <c r="D26" s="23">
        <v>185</v>
      </c>
      <c r="E26" s="24">
        <v>350</v>
      </c>
      <c r="F26" s="24">
        <v>391</v>
      </c>
      <c r="G26" s="24">
        <v>238</v>
      </c>
      <c r="H26" s="24">
        <v>661</v>
      </c>
      <c r="I26" s="24">
        <v>303</v>
      </c>
      <c r="J26" s="24">
        <v>185</v>
      </c>
    </row>
    <row r="27" spans="1:10" ht="13.5">
      <c r="A27" s="6" t="s">
        <v>230</v>
      </c>
      <c r="B27" s="23"/>
      <c r="C27" s="24"/>
      <c r="D27" s="23">
        <v>79</v>
      </c>
      <c r="E27" s="24">
        <v>79</v>
      </c>
      <c r="F27" s="24">
        <v>83</v>
      </c>
      <c r="G27" s="24">
        <v>83</v>
      </c>
      <c r="H27" s="24"/>
      <c r="I27" s="24"/>
      <c r="J27" s="24"/>
    </row>
    <row r="28" spans="1:10" ht="13.5">
      <c r="A28" s="6" t="s">
        <v>231</v>
      </c>
      <c r="B28" s="23">
        <v>-33</v>
      </c>
      <c r="C28" s="24"/>
      <c r="D28" s="23">
        <v>-1</v>
      </c>
      <c r="E28" s="24"/>
      <c r="F28" s="24"/>
      <c r="G28" s="24"/>
      <c r="H28" s="24"/>
      <c r="I28" s="24"/>
      <c r="J28" s="24"/>
    </row>
    <row r="29" spans="1:10" ht="13.5">
      <c r="A29" s="6" t="s">
        <v>232</v>
      </c>
      <c r="B29" s="23">
        <v>-11</v>
      </c>
      <c r="C29" s="24"/>
      <c r="D29" s="23">
        <v>-32</v>
      </c>
      <c r="E29" s="24"/>
      <c r="F29" s="24"/>
      <c r="G29" s="24"/>
      <c r="H29" s="24"/>
      <c r="I29" s="24"/>
      <c r="J29" s="24"/>
    </row>
    <row r="30" spans="1:10" ht="13.5">
      <c r="A30" s="6" t="s">
        <v>233</v>
      </c>
      <c r="B30" s="23">
        <v>-42</v>
      </c>
      <c r="C30" s="24"/>
      <c r="D30" s="23">
        <v>123</v>
      </c>
      <c r="E30" s="24"/>
      <c r="F30" s="24"/>
      <c r="G30" s="24"/>
      <c r="H30" s="24"/>
      <c r="I30" s="24"/>
      <c r="J30" s="24"/>
    </row>
    <row r="31" spans="1:10" ht="13.5">
      <c r="A31" s="6" t="s">
        <v>127</v>
      </c>
      <c r="B31" s="23">
        <v>-17</v>
      </c>
      <c r="C31" s="24">
        <v>7</v>
      </c>
      <c r="D31" s="23">
        <v>8</v>
      </c>
      <c r="E31" s="24">
        <v>30</v>
      </c>
      <c r="F31" s="24">
        <v>19</v>
      </c>
      <c r="G31" s="24">
        <v>45</v>
      </c>
      <c r="H31" s="24">
        <v>8</v>
      </c>
      <c r="I31" s="24">
        <v>-9</v>
      </c>
      <c r="J31" s="24">
        <v>-1</v>
      </c>
    </row>
    <row r="32" spans="1:10" ht="13.5">
      <c r="A32" s="6" t="s">
        <v>234</v>
      </c>
      <c r="B32" s="23">
        <v>618</v>
      </c>
      <c r="C32" s="24">
        <v>482</v>
      </c>
      <c r="D32" s="23">
        <v>1762</v>
      </c>
      <c r="E32" s="24">
        <v>119</v>
      </c>
      <c r="F32" s="24">
        <v>759</v>
      </c>
      <c r="G32" s="24">
        <v>83</v>
      </c>
      <c r="H32" s="24">
        <v>1286</v>
      </c>
      <c r="I32" s="24">
        <v>1461</v>
      </c>
      <c r="J32" s="24">
        <v>385</v>
      </c>
    </row>
    <row r="33" spans="1:10" ht="13.5">
      <c r="A33" s="6" t="s">
        <v>235</v>
      </c>
      <c r="B33" s="23">
        <v>79</v>
      </c>
      <c r="C33" s="24">
        <v>27</v>
      </c>
      <c r="D33" s="23">
        <v>57</v>
      </c>
      <c r="E33" s="24">
        <v>55</v>
      </c>
      <c r="F33" s="24">
        <v>21</v>
      </c>
      <c r="G33" s="24">
        <v>18</v>
      </c>
      <c r="H33" s="24">
        <v>43</v>
      </c>
      <c r="I33" s="24">
        <v>19</v>
      </c>
      <c r="J33" s="24">
        <v>17</v>
      </c>
    </row>
    <row r="34" spans="1:10" ht="13.5">
      <c r="A34" s="6" t="s">
        <v>236</v>
      </c>
      <c r="B34" s="23">
        <v>-193</v>
      </c>
      <c r="C34" s="24">
        <v>-32</v>
      </c>
      <c r="D34" s="23">
        <v>-675</v>
      </c>
      <c r="E34" s="24">
        <v>-676</v>
      </c>
      <c r="F34" s="24">
        <v>-391</v>
      </c>
      <c r="G34" s="24">
        <v>-396</v>
      </c>
      <c r="H34" s="24">
        <v>-499</v>
      </c>
      <c r="I34" s="24">
        <v>-330</v>
      </c>
      <c r="J34" s="24">
        <v>-335</v>
      </c>
    </row>
    <row r="35" spans="1:10" ht="14.25" thickBot="1">
      <c r="A35" s="5" t="s">
        <v>237</v>
      </c>
      <c r="B35" s="25">
        <v>504</v>
      </c>
      <c r="C35" s="26">
        <v>478</v>
      </c>
      <c r="D35" s="25">
        <v>1144</v>
      </c>
      <c r="E35" s="26">
        <v>-501</v>
      </c>
      <c r="F35" s="26">
        <v>389</v>
      </c>
      <c r="G35" s="26">
        <v>-293</v>
      </c>
      <c r="H35" s="26">
        <v>829</v>
      </c>
      <c r="I35" s="26">
        <v>1151</v>
      </c>
      <c r="J35" s="26">
        <v>66</v>
      </c>
    </row>
    <row r="36" spans="1:10" ht="14.25" thickTop="1">
      <c r="A36" s="6" t="s">
        <v>238</v>
      </c>
      <c r="B36" s="23">
        <v>-1446</v>
      </c>
      <c r="C36" s="24"/>
      <c r="D36" s="23">
        <v>-1335</v>
      </c>
      <c r="E36" s="24"/>
      <c r="F36" s="24"/>
      <c r="G36" s="24"/>
      <c r="H36" s="24"/>
      <c r="I36" s="24"/>
      <c r="J36" s="24"/>
    </row>
    <row r="37" spans="1:10" ht="13.5">
      <c r="A37" s="6" t="s">
        <v>239</v>
      </c>
      <c r="B37" s="23">
        <v>116</v>
      </c>
      <c r="C37" s="24"/>
      <c r="D37" s="23">
        <v>254</v>
      </c>
      <c r="E37" s="24"/>
      <c r="F37" s="24"/>
      <c r="G37" s="24"/>
      <c r="H37" s="24"/>
      <c r="I37" s="24"/>
      <c r="J37" s="24"/>
    </row>
    <row r="38" spans="1:10" ht="13.5">
      <c r="A38" s="6" t="s">
        <v>240</v>
      </c>
      <c r="B38" s="23">
        <v>-327</v>
      </c>
      <c r="C38" s="24">
        <v>-327</v>
      </c>
      <c r="D38" s="23">
        <v>-1</v>
      </c>
      <c r="E38" s="24">
        <v>-1</v>
      </c>
      <c r="F38" s="24">
        <v>-1</v>
      </c>
      <c r="G38" s="24">
        <v>-1</v>
      </c>
      <c r="H38" s="24"/>
      <c r="I38" s="24"/>
      <c r="J38" s="24"/>
    </row>
    <row r="39" spans="1:10" ht="13.5">
      <c r="A39" s="6" t="s">
        <v>241</v>
      </c>
      <c r="B39" s="23">
        <v>5</v>
      </c>
      <c r="C39" s="24">
        <v>5</v>
      </c>
      <c r="D39" s="23"/>
      <c r="E39" s="24"/>
      <c r="F39" s="24"/>
      <c r="G39" s="24"/>
      <c r="H39" s="24"/>
      <c r="I39" s="24"/>
      <c r="J39" s="24"/>
    </row>
    <row r="40" spans="1:10" ht="13.5">
      <c r="A40" s="6" t="s">
        <v>242</v>
      </c>
      <c r="B40" s="23"/>
      <c r="C40" s="24"/>
      <c r="D40" s="23">
        <v>23</v>
      </c>
      <c r="E40" s="24">
        <v>23</v>
      </c>
      <c r="F40" s="24">
        <v>23</v>
      </c>
      <c r="G40" s="24">
        <v>23</v>
      </c>
      <c r="H40" s="24"/>
      <c r="I40" s="24"/>
      <c r="J40" s="24"/>
    </row>
    <row r="41" spans="1:10" ht="13.5">
      <c r="A41" s="6" t="s">
        <v>243</v>
      </c>
      <c r="B41" s="23">
        <v>-780</v>
      </c>
      <c r="C41" s="24">
        <v>-195</v>
      </c>
      <c r="D41" s="23">
        <v>-201</v>
      </c>
      <c r="E41" s="24">
        <v>-165</v>
      </c>
      <c r="F41" s="24">
        <v>-103</v>
      </c>
      <c r="G41" s="24">
        <v>-67</v>
      </c>
      <c r="H41" s="24">
        <v>-98</v>
      </c>
      <c r="I41" s="24">
        <v>-59</v>
      </c>
      <c r="J41" s="24">
        <v>-33</v>
      </c>
    </row>
    <row r="42" spans="1:10" ht="13.5">
      <c r="A42" s="6" t="s">
        <v>244</v>
      </c>
      <c r="B42" s="23">
        <v>306</v>
      </c>
      <c r="C42" s="24">
        <v>219</v>
      </c>
      <c r="D42" s="23">
        <v>202</v>
      </c>
      <c r="E42" s="24">
        <v>142</v>
      </c>
      <c r="F42" s="24">
        <v>91</v>
      </c>
      <c r="G42" s="24">
        <v>46</v>
      </c>
      <c r="H42" s="24">
        <v>96</v>
      </c>
      <c r="I42" s="24">
        <v>64</v>
      </c>
      <c r="J42" s="24">
        <v>20</v>
      </c>
    </row>
    <row r="43" spans="1:10" ht="13.5">
      <c r="A43" s="6" t="s">
        <v>245</v>
      </c>
      <c r="B43" s="23">
        <v>-2010</v>
      </c>
      <c r="C43" s="24">
        <v>-1010</v>
      </c>
      <c r="D43" s="23">
        <v>-3440</v>
      </c>
      <c r="E43" s="24"/>
      <c r="F43" s="24"/>
      <c r="G43" s="24"/>
      <c r="H43" s="24">
        <v>-20</v>
      </c>
      <c r="I43" s="24">
        <v>-20</v>
      </c>
      <c r="J43" s="24">
        <v>-20</v>
      </c>
    </row>
    <row r="44" spans="1:10" ht="13.5">
      <c r="A44" s="6" t="s">
        <v>246</v>
      </c>
      <c r="B44" s="23">
        <v>4440</v>
      </c>
      <c r="C44" s="24">
        <v>1440</v>
      </c>
      <c r="D44" s="23">
        <v>70</v>
      </c>
      <c r="E44" s="24"/>
      <c r="F44" s="24"/>
      <c r="G44" s="24"/>
      <c r="H44" s="24">
        <v>40</v>
      </c>
      <c r="I44" s="24">
        <v>40</v>
      </c>
      <c r="J44" s="24">
        <v>40</v>
      </c>
    </row>
    <row r="45" spans="1:10" ht="13.5">
      <c r="A45" s="6" t="s">
        <v>247</v>
      </c>
      <c r="B45" s="23">
        <v>-6</v>
      </c>
      <c r="C45" s="24">
        <v>-3</v>
      </c>
      <c r="D45" s="23">
        <v>-5</v>
      </c>
      <c r="E45" s="24">
        <v>-4</v>
      </c>
      <c r="F45" s="24">
        <v>-2</v>
      </c>
      <c r="G45" s="24">
        <v>0</v>
      </c>
      <c r="H45" s="24">
        <v>-4</v>
      </c>
      <c r="I45" s="24">
        <v>-2</v>
      </c>
      <c r="J45" s="24">
        <v>0</v>
      </c>
    </row>
    <row r="46" spans="1:10" ht="13.5">
      <c r="A46" s="6" t="s">
        <v>248</v>
      </c>
      <c r="B46" s="23">
        <v>23</v>
      </c>
      <c r="C46" s="24">
        <v>3</v>
      </c>
      <c r="D46" s="23">
        <v>32</v>
      </c>
      <c r="E46" s="24">
        <v>122</v>
      </c>
      <c r="F46" s="24">
        <v>25</v>
      </c>
      <c r="G46" s="24">
        <v>3</v>
      </c>
      <c r="H46" s="24">
        <v>2</v>
      </c>
      <c r="I46" s="24">
        <v>0</v>
      </c>
      <c r="J46" s="24">
        <v>0</v>
      </c>
    </row>
    <row r="47" spans="1:10" ht="14.25" thickBot="1">
      <c r="A47" s="5" t="s">
        <v>249</v>
      </c>
      <c r="B47" s="25">
        <v>321</v>
      </c>
      <c r="C47" s="26">
        <v>31</v>
      </c>
      <c r="D47" s="25">
        <v>-4403</v>
      </c>
      <c r="E47" s="26">
        <v>-735</v>
      </c>
      <c r="F47" s="26">
        <v>-524</v>
      </c>
      <c r="G47" s="26">
        <v>-297</v>
      </c>
      <c r="H47" s="26">
        <v>-199</v>
      </c>
      <c r="I47" s="26">
        <v>-128</v>
      </c>
      <c r="J47" s="26">
        <v>-62</v>
      </c>
    </row>
    <row r="48" spans="1:10" ht="14.25" thickTop="1">
      <c r="A48" s="6" t="s">
        <v>250</v>
      </c>
      <c r="B48" s="23">
        <v>0</v>
      </c>
      <c r="C48" s="24">
        <v>0</v>
      </c>
      <c r="D48" s="23">
        <v>-1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/>
    </row>
    <row r="49" spans="1:10" ht="13.5">
      <c r="A49" s="6" t="s">
        <v>251</v>
      </c>
      <c r="B49" s="23">
        <v>-288</v>
      </c>
      <c r="C49" s="24">
        <v>-144</v>
      </c>
      <c r="D49" s="23">
        <v>-288</v>
      </c>
      <c r="E49" s="24">
        <v>-288</v>
      </c>
      <c r="F49" s="24">
        <v>-144</v>
      </c>
      <c r="G49" s="24">
        <v>-144</v>
      </c>
      <c r="H49" s="24">
        <v>-288</v>
      </c>
      <c r="I49" s="24">
        <v>-144</v>
      </c>
      <c r="J49" s="24">
        <v>-144</v>
      </c>
    </row>
    <row r="50" spans="1:10" ht="14.25" thickBot="1">
      <c r="A50" s="5" t="s">
        <v>252</v>
      </c>
      <c r="B50" s="25">
        <v>-288</v>
      </c>
      <c r="C50" s="26">
        <v>-144</v>
      </c>
      <c r="D50" s="25">
        <v>-289</v>
      </c>
      <c r="E50" s="26">
        <v>-289</v>
      </c>
      <c r="F50" s="26">
        <v>-144</v>
      </c>
      <c r="G50" s="26">
        <v>-144</v>
      </c>
      <c r="H50" s="26">
        <v>-288</v>
      </c>
      <c r="I50" s="26">
        <v>-144</v>
      </c>
      <c r="J50" s="26">
        <v>-144</v>
      </c>
    </row>
    <row r="51" spans="1:10" ht="14.25" thickTop="1">
      <c r="A51" s="7" t="s">
        <v>253</v>
      </c>
      <c r="B51" s="23"/>
      <c r="C51" s="24"/>
      <c r="D51" s="23"/>
      <c r="E51" s="24"/>
      <c r="F51" s="24"/>
      <c r="G51" s="24"/>
      <c r="H51" s="24"/>
      <c r="I51" s="24"/>
      <c r="J51" s="24"/>
    </row>
    <row r="52" spans="1:10" ht="13.5">
      <c r="A52" s="7" t="s">
        <v>254</v>
      </c>
      <c r="B52" s="23">
        <v>536</v>
      </c>
      <c r="C52" s="24">
        <v>365</v>
      </c>
      <c r="D52" s="23">
        <v>-3547</v>
      </c>
      <c r="E52" s="24">
        <v>-1526</v>
      </c>
      <c r="F52" s="24">
        <v>-279</v>
      </c>
      <c r="G52" s="24">
        <v>-735</v>
      </c>
      <c r="H52" s="24">
        <v>341</v>
      </c>
      <c r="I52" s="24">
        <v>878</v>
      </c>
      <c r="J52" s="24">
        <v>-139</v>
      </c>
    </row>
    <row r="53" spans="1:10" ht="13.5">
      <c r="A53" s="7" t="s">
        <v>255</v>
      </c>
      <c r="B53" s="23">
        <v>5198</v>
      </c>
      <c r="C53" s="24">
        <v>5198</v>
      </c>
      <c r="D53" s="23">
        <v>8746</v>
      </c>
      <c r="E53" s="24">
        <v>8746</v>
      </c>
      <c r="F53" s="24">
        <v>8746</v>
      </c>
      <c r="G53" s="24">
        <v>8746</v>
      </c>
      <c r="H53" s="24">
        <v>7182</v>
      </c>
      <c r="I53" s="24">
        <v>7182</v>
      </c>
      <c r="J53" s="24">
        <v>7182</v>
      </c>
    </row>
    <row r="54" spans="1:10" ht="14.25" thickBot="1">
      <c r="A54" s="7" t="s">
        <v>255</v>
      </c>
      <c r="B54" s="23">
        <v>5734</v>
      </c>
      <c r="C54" s="24">
        <v>5563</v>
      </c>
      <c r="D54" s="23">
        <v>5198</v>
      </c>
      <c r="E54" s="24">
        <v>7219</v>
      </c>
      <c r="F54" s="24">
        <v>8466</v>
      </c>
      <c r="G54" s="24">
        <v>8011</v>
      </c>
      <c r="H54" s="24">
        <v>7523</v>
      </c>
      <c r="I54" s="24">
        <v>8060</v>
      </c>
      <c r="J54" s="24">
        <v>7042</v>
      </c>
    </row>
    <row r="55" spans="1:10" ht="14.25" thickTop="1">
      <c r="A55" s="8"/>
      <c r="B55" s="27"/>
      <c r="C55" s="27"/>
      <c r="D55" s="27"/>
      <c r="E55" s="27"/>
      <c r="F55" s="27"/>
      <c r="G55" s="27"/>
      <c r="H55" s="27"/>
      <c r="I55" s="27"/>
      <c r="J55" s="27"/>
    </row>
    <row r="57" ht="13.5">
      <c r="A57" s="20" t="s">
        <v>207</v>
      </c>
    </row>
    <row r="58" ht="13.5">
      <c r="A58" s="20" t="s">
        <v>208</v>
      </c>
    </row>
  </sheetData>
  <mergeCells count="1">
    <mergeCell ref="B6:J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2:P105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6" width="17.625" style="0" customWidth="1"/>
  </cols>
  <sheetData>
    <row r="1" ht="14.25" thickBot="1"/>
    <row r="2" spans="1:16" ht="14.25" thickTop="1">
      <c r="A2" s="10" t="s">
        <v>203</v>
      </c>
      <c r="B2" s="14">
        <v>4621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ht="14.25" thickBot="1">
      <c r="A3" s="11" t="s">
        <v>204</v>
      </c>
      <c r="B3" s="1" t="s">
        <v>205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4.25" thickTop="1">
      <c r="A4" s="10" t="s">
        <v>78</v>
      </c>
      <c r="B4" s="15" t="str">
        <f>HYPERLINK("http://www.kabupro.jp/mark/20130627/S000DTLH.htm","有価証券報告書")</f>
        <v>有価証券報告書</v>
      </c>
      <c r="C4" s="15" t="str">
        <f>HYPERLINK("http://www.kabupro.jp/mark/20130627/S000DTLH.htm","有価証券報告書")</f>
        <v>有価証券報告書</v>
      </c>
      <c r="D4" s="15" t="str">
        <f>HYPERLINK("http://www.kabupro.jp/mark/20120208/S000A8NE.htm","四半期報告書")</f>
        <v>四半期報告書</v>
      </c>
      <c r="E4" s="15" t="str">
        <f>HYPERLINK("http://www.kabupro.jp/mark/20111110/S0009O1D.htm","四半期報告書")</f>
        <v>四半期報告書</v>
      </c>
      <c r="F4" s="15" t="str">
        <f>HYPERLINK("http://www.kabupro.jp/mark/20110811/S000958R.htm","四半期報告書")</f>
        <v>四半期報告書</v>
      </c>
      <c r="G4" s="15" t="str">
        <f>HYPERLINK("http://www.kabupro.jp/mark/20120628/S000B9Y0.htm","有価証券報告書")</f>
        <v>有価証券報告書</v>
      </c>
      <c r="H4" s="15" t="str">
        <f>HYPERLINK("http://www.kabupro.jp/mark/20110208/S0007OKO.htm","四半期報告書")</f>
        <v>四半期報告書</v>
      </c>
      <c r="I4" s="15" t="str">
        <f>HYPERLINK("http://www.kabupro.jp/mark/20101115/S00076N1.htm","四半期報告書")</f>
        <v>四半期報告書</v>
      </c>
      <c r="J4" s="15" t="str">
        <f>HYPERLINK("http://www.kabupro.jp/mark/20100812/S0006L43.htm","四半期報告書")</f>
        <v>四半期報告書</v>
      </c>
      <c r="K4" s="15" t="str">
        <f>HYPERLINK("http://www.kabupro.jp/mark/20110208/S0007OKO.htm","四半期報告書")</f>
        <v>四半期報告書</v>
      </c>
      <c r="L4" s="15" t="str">
        <f>HYPERLINK("http://www.kabupro.jp/mark/20100210/S00053XV.htm","四半期報告書")</f>
        <v>四半期報告書</v>
      </c>
      <c r="M4" s="15" t="str">
        <f>HYPERLINK("http://www.kabupro.jp/mark/20091112/S0004JTK.htm","四半期報告書")</f>
        <v>四半期報告書</v>
      </c>
      <c r="N4" s="15" t="str">
        <f>HYPERLINK("http://www.kabupro.jp/mark/20090812/S0003XI2.htm","四半期報告書")</f>
        <v>四半期報告書</v>
      </c>
      <c r="O4" s="15" t="str">
        <f>HYPERLINK("http://www.kabupro.jp/mark/20090629/S0003JG5.htm","有価証券報告書")</f>
        <v>有価証券報告書</v>
      </c>
      <c r="P4" s="15" t="str">
        <f>HYPERLINK("http://www.kabupro.jp/mark/20090629/S0003JG5.htm","有価証券報告書")</f>
        <v>有価証券報告書</v>
      </c>
    </row>
    <row r="5" spans="1:16" ht="14.25" thickBot="1">
      <c r="A5" s="11" t="s">
        <v>79</v>
      </c>
      <c r="B5" s="1" t="s">
        <v>85</v>
      </c>
      <c r="C5" s="1" t="s">
        <v>85</v>
      </c>
      <c r="D5" s="1" t="s">
        <v>89</v>
      </c>
      <c r="E5" s="1" t="s">
        <v>92</v>
      </c>
      <c r="F5" s="1" t="s">
        <v>94</v>
      </c>
      <c r="G5" s="1" t="s">
        <v>96</v>
      </c>
      <c r="H5" s="1" t="s">
        <v>98</v>
      </c>
      <c r="I5" s="1" t="s">
        <v>100</v>
      </c>
      <c r="J5" s="1" t="s">
        <v>102</v>
      </c>
      <c r="K5" s="1" t="s">
        <v>98</v>
      </c>
      <c r="L5" s="1" t="s">
        <v>105</v>
      </c>
      <c r="M5" s="1" t="s">
        <v>107</v>
      </c>
      <c r="N5" s="1" t="s">
        <v>109</v>
      </c>
      <c r="O5" s="1" t="s">
        <v>111</v>
      </c>
      <c r="P5" s="1" t="s">
        <v>111</v>
      </c>
    </row>
    <row r="6" spans="1:16" ht="15" thickBot="1" thickTop="1">
      <c r="A6" s="10" t="s">
        <v>80</v>
      </c>
      <c r="B6" s="18" t="s">
        <v>206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6" ht="14.25" thickTop="1">
      <c r="A7" s="12" t="s">
        <v>81</v>
      </c>
      <c r="B7" s="16" t="s">
        <v>86</v>
      </c>
      <c r="C7" s="16" t="s">
        <v>86</v>
      </c>
      <c r="D7" s="14" t="s">
        <v>90</v>
      </c>
      <c r="E7" s="14" t="s">
        <v>90</v>
      </c>
      <c r="F7" s="14" t="s">
        <v>90</v>
      </c>
      <c r="G7" s="16" t="s">
        <v>86</v>
      </c>
      <c r="H7" s="14" t="s">
        <v>90</v>
      </c>
      <c r="I7" s="14" t="s">
        <v>90</v>
      </c>
      <c r="J7" s="14" t="s">
        <v>90</v>
      </c>
      <c r="K7" s="16" t="s">
        <v>86</v>
      </c>
      <c r="L7" s="14" t="s">
        <v>90</v>
      </c>
      <c r="M7" s="14" t="s">
        <v>90</v>
      </c>
      <c r="N7" s="14" t="s">
        <v>90</v>
      </c>
      <c r="O7" s="16" t="s">
        <v>86</v>
      </c>
      <c r="P7" s="16" t="s">
        <v>86</v>
      </c>
    </row>
    <row r="8" spans="1:16" ht="13.5">
      <c r="A8" s="13" t="s">
        <v>82</v>
      </c>
      <c r="B8" s="17"/>
      <c r="C8" s="17"/>
      <c r="D8" s="1"/>
      <c r="E8" s="1"/>
      <c r="F8" s="1"/>
      <c r="G8" s="17"/>
      <c r="H8" s="1"/>
      <c r="I8" s="1"/>
      <c r="J8" s="1"/>
      <c r="K8" s="17"/>
      <c r="L8" s="1"/>
      <c r="M8" s="1"/>
      <c r="N8" s="1"/>
      <c r="O8" s="17"/>
      <c r="P8" s="17"/>
    </row>
    <row r="9" spans="1:16" ht="13.5">
      <c r="A9" s="13" t="s">
        <v>83</v>
      </c>
      <c r="B9" s="17" t="s">
        <v>87</v>
      </c>
      <c r="C9" s="17" t="s">
        <v>88</v>
      </c>
      <c r="D9" s="1" t="s">
        <v>91</v>
      </c>
      <c r="E9" s="1" t="s">
        <v>93</v>
      </c>
      <c r="F9" s="1" t="s">
        <v>95</v>
      </c>
      <c r="G9" s="17" t="s">
        <v>97</v>
      </c>
      <c r="H9" s="1" t="s">
        <v>99</v>
      </c>
      <c r="I9" s="1" t="s">
        <v>101</v>
      </c>
      <c r="J9" s="1" t="s">
        <v>103</v>
      </c>
      <c r="K9" s="17" t="s">
        <v>104</v>
      </c>
      <c r="L9" s="1" t="s">
        <v>106</v>
      </c>
      <c r="M9" s="1" t="s">
        <v>108</v>
      </c>
      <c r="N9" s="1" t="s">
        <v>110</v>
      </c>
      <c r="O9" s="17" t="s">
        <v>112</v>
      </c>
      <c r="P9" s="17" t="s">
        <v>113</v>
      </c>
    </row>
    <row r="10" spans="1:16" ht="14.25" thickBot="1">
      <c r="A10" s="13" t="s">
        <v>84</v>
      </c>
      <c r="B10" s="17" t="s">
        <v>115</v>
      </c>
      <c r="C10" s="17" t="s">
        <v>115</v>
      </c>
      <c r="D10" s="1" t="s">
        <v>115</v>
      </c>
      <c r="E10" s="1" t="s">
        <v>115</v>
      </c>
      <c r="F10" s="1" t="s">
        <v>115</v>
      </c>
      <c r="G10" s="17" t="s">
        <v>115</v>
      </c>
      <c r="H10" s="1" t="s">
        <v>115</v>
      </c>
      <c r="I10" s="1" t="s">
        <v>115</v>
      </c>
      <c r="J10" s="1" t="s">
        <v>115</v>
      </c>
      <c r="K10" s="17" t="s">
        <v>115</v>
      </c>
      <c r="L10" s="1" t="s">
        <v>115</v>
      </c>
      <c r="M10" s="1" t="s">
        <v>115</v>
      </c>
      <c r="N10" s="1" t="s">
        <v>115</v>
      </c>
      <c r="O10" s="17" t="s">
        <v>115</v>
      </c>
      <c r="P10" s="17" t="s">
        <v>115</v>
      </c>
    </row>
    <row r="11" spans="1:16" ht="14.25" thickTop="1">
      <c r="A11" s="9" t="s">
        <v>114</v>
      </c>
      <c r="B11" s="21">
        <v>7151</v>
      </c>
      <c r="C11" s="21">
        <v>6734</v>
      </c>
      <c r="D11" s="22">
        <v>7616</v>
      </c>
      <c r="E11" s="22">
        <v>8563</v>
      </c>
      <c r="F11" s="22">
        <v>8242</v>
      </c>
      <c r="G11" s="21">
        <v>8628</v>
      </c>
      <c r="H11" s="22">
        <v>7279</v>
      </c>
      <c r="I11" s="22">
        <v>8526</v>
      </c>
      <c r="J11" s="22">
        <v>8071</v>
      </c>
      <c r="K11" s="21">
        <v>8806</v>
      </c>
      <c r="L11" s="22">
        <v>7583</v>
      </c>
      <c r="M11" s="22">
        <v>8120</v>
      </c>
      <c r="N11" s="22">
        <v>7102</v>
      </c>
      <c r="O11" s="21">
        <v>7262</v>
      </c>
      <c r="P11" s="21">
        <v>5542</v>
      </c>
    </row>
    <row r="12" spans="1:16" ht="13.5">
      <c r="A12" s="2" t="s">
        <v>116</v>
      </c>
      <c r="B12" s="23">
        <v>2906</v>
      </c>
      <c r="C12" s="23">
        <v>2938</v>
      </c>
      <c r="D12" s="24"/>
      <c r="E12" s="24"/>
      <c r="F12" s="24"/>
      <c r="G12" s="23">
        <v>2099</v>
      </c>
      <c r="H12" s="24"/>
      <c r="I12" s="24"/>
      <c r="J12" s="24"/>
      <c r="K12" s="23"/>
      <c r="L12" s="24"/>
      <c r="M12" s="24"/>
      <c r="N12" s="24"/>
      <c r="O12" s="23">
        <v>2257</v>
      </c>
      <c r="P12" s="23">
        <v>2269</v>
      </c>
    </row>
    <row r="13" spans="1:16" ht="13.5">
      <c r="A13" s="2" t="s">
        <v>117</v>
      </c>
      <c r="B13" s="23">
        <v>3227</v>
      </c>
      <c r="C13" s="23">
        <v>3102</v>
      </c>
      <c r="D13" s="24"/>
      <c r="E13" s="24"/>
      <c r="F13" s="24"/>
      <c r="G13" s="23">
        <v>3228</v>
      </c>
      <c r="H13" s="24"/>
      <c r="I13" s="24"/>
      <c r="J13" s="24"/>
      <c r="K13" s="23"/>
      <c r="L13" s="24"/>
      <c r="M13" s="24"/>
      <c r="N13" s="24"/>
      <c r="O13" s="23">
        <v>2539</v>
      </c>
      <c r="P13" s="23">
        <v>2543</v>
      </c>
    </row>
    <row r="14" spans="1:16" ht="13.5">
      <c r="A14" s="2" t="s">
        <v>118</v>
      </c>
      <c r="B14" s="23">
        <v>3299</v>
      </c>
      <c r="C14" s="23">
        <v>3040</v>
      </c>
      <c r="D14" s="24">
        <v>2754</v>
      </c>
      <c r="E14" s="24">
        <v>2165</v>
      </c>
      <c r="F14" s="24">
        <v>2309</v>
      </c>
      <c r="G14" s="23">
        <v>2058</v>
      </c>
      <c r="H14" s="24">
        <v>2344</v>
      </c>
      <c r="I14" s="24">
        <v>2221</v>
      </c>
      <c r="J14" s="24">
        <v>2145</v>
      </c>
      <c r="K14" s="23">
        <v>2264</v>
      </c>
      <c r="L14" s="24">
        <v>2244</v>
      </c>
      <c r="M14" s="24">
        <v>2132</v>
      </c>
      <c r="N14" s="24">
        <v>2389</v>
      </c>
      <c r="O14" s="23">
        <v>2432</v>
      </c>
      <c r="P14" s="23"/>
    </row>
    <row r="15" spans="1:16" ht="13.5">
      <c r="A15" s="2" t="s">
        <v>119</v>
      </c>
      <c r="B15" s="23">
        <v>529</v>
      </c>
      <c r="C15" s="23">
        <v>481</v>
      </c>
      <c r="D15" s="24">
        <v>467</v>
      </c>
      <c r="E15" s="24">
        <v>434</v>
      </c>
      <c r="F15" s="24">
        <v>551</v>
      </c>
      <c r="G15" s="23">
        <v>580</v>
      </c>
      <c r="H15" s="24">
        <v>612</v>
      </c>
      <c r="I15" s="24">
        <v>605</v>
      </c>
      <c r="J15" s="24">
        <v>578</v>
      </c>
      <c r="K15" s="23">
        <v>541</v>
      </c>
      <c r="L15" s="24">
        <v>552</v>
      </c>
      <c r="M15" s="24">
        <v>522</v>
      </c>
      <c r="N15" s="24">
        <v>551</v>
      </c>
      <c r="O15" s="23">
        <v>667</v>
      </c>
      <c r="P15" s="23">
        <v>812</v>
      </c>
    </row>
    <row r="16" spans="1:16" ht="13.5">
      <c r="A16" s="2" t="s">
        <v>120</v>
      </c>
      <c r="B16" s="23">
        <v>1310</v>
      </c>
      <c r="C16" s="23">
        <v>1400</v>
      </c>
      <c r="D16" s="24">
        <v>1455</v>
      </c>
      <c r="E16" s="24">
        <v>1755</v>
      </c>
      <c r="F16" s="24">
        <v>1757</v>
      </c>
      <c r="G16" s="23">
        <v>1643</v>
      </c>
      <c r="H16" s="24">
        <v>1542</v>
      </c>
      <c r="I16" s="24">
        <v>1455</v>
      </c>
      <c r="J16" s="24">
        <v>1596</v>
      </c>
      <c r="K16" s="23">
        <v>1522</v>
      </c>
      <c r="L16" s="24">
        <v>1758</v>
      </c>
      <c r="M16" s="24">
        <v>1605</v>
      </c>
      <c r="N16" s="24">
        <v>1602</v>
      </c>
      <c r="O16" s="23">
        <v>1633</v>
      </c>
      <c r="P16" s="23"/>
    </row>
    <row r="17" spans="1:16" ht="13.5">
      <c r="A17" s="2" t="s">
        <v>121</v>
      </c>
      <c r="B17" s="23">
        <v>6</v>
      </c>
      <c r="C17" s="23">
        <v>19</v>
      </c>
      <c r="D17" s="24"/>
      <c r="E17" s="24"/>
      <c r="F17" s="24"/>
      <c r="G17" s="23">
        <v>7</v>
      </c>
      <c r="H17" s="24"/>
      <c r="I17" s="24"/>
      <c r="J17" s="24"/>
      <c r="K17" s="23"/>
      <c r="L17" s="24"/>
      <c r="M17" s="24"/>
      <c r="N17" s="24"/>
      <c r="O17" s="23">
        <v>20</v>
      </c>
      <c r="P17" s="23">
        <v>8</v>
      </c>
    </row>
    <row r="18" spans="1:16" ht="13.5">
      <c r="A18" s="2" t="s">
        <v>122</v>
      </c>
      <c r="B18" s="23">
        <v>32</v>
      </c>
      <c r="C18" s="23">
        <v>35</v>
      </c>
      <c r="D18" s="24"/>
      <c r="E18" s="24"/>
      <c r="F18" s="24"/>
      <c r="G18" s="23">
        <v>23</v>
      </c>
      <c r="H18" s="24"/>
      <c r="I18" s="24"/>
      <c r="J18" s="24"/>
      <c r="K18" s="23"/>
      <c r="L18" s="24"/>
      <c r="M18" s="24"/>
      <c r="N18" s="24"/>
      <c r="O18" s="23">
        <v>48</v>
      </c>
      <c r="P18" s="23">
        <v>48</v>
      </c>
    </row>
    <row r="19" spans="1:16" ht="13.5">
      <c r="A19" s="2" t="s">
        <v>123</v>
      </c>
      <c r="B19" s="23">
        <v>188</v>
      </c>
      <c r="C19" s="23">
        <v>164</v>
      </c>
      <c r="D19" s="24"/>
      <c r="E19" s="24"/>
      <c r="F19" s="24"/>
      <c r="G19" s="23">
        <v>161</v>
      </c>
      <c r="H19" s="24"/>
      <c r="I19" s="24"/>
      <c r="J19" s="24"/>
      <c r="K19" s="23"/>
      <c r="L19" s="24"/>
      <c r="M19" s="24"/>
      <c r="N19" s="24"/>
      <c r="O19" s="23">
        <v>158</v>
      </c>
      <c r="P19" s="23">
        <v>116</v>
      </c>
    </row>
    <row r="20" spans="1:16" ht="13.5">
      <c r="A20" s="2" t="s">
        <v>124</v>
      </c>
      <c r="B20" s="23">
        <v>324</v>
      </c>
      <c r="C20" s="23">
        <v>637</v>
      </c>
      <c r="D20" s="24"/>
      <c r="E20" s="24"/>
      <c r="F20" s="24"/>
      <c r="G20" s="23">
        <v>142</v>
      </c>
      <c r="H20" s="24"/>
      <c r="I20" s="24"/>
      <c r="J20" s="24"/>
      <c r="K20" s="23"/>
      <c r="L20" s="24"/>
      <c r="M20" s="24"/>
      <c r="N20" s="24"/>
      <c r="O20" s="23">
        <v>134</v>
      </c>
      <c r="P20" s="23">
        <v>32</v>
      </c>
    </row>
    <row r="21" spans="1:16" ht="13.5">
      <c r="A21" s="2" t="s">
        <v>125</v>
      </c>
      <c r="B21" s="23"/>
      <c r="C21" s="23"/>
      <c r="D21" s="24"/>
      <c r="E21" s="24"/>
      <c r="F21" s="24"/>
      <c r="G21" s="23"/>
      <c r="H21" s="24"/>
      <c r="I21" s="24"/>
      <c r="J21" s="24"/>
      <c r="K21" s="23"/>
      <c r="L21" s="24"/>
      <c r="M21" s="24"/>
      <c r="N21" s="24"/>
      <c r="O21" s="23"/>
      <c r="P21" s="23">
        <v>22</v>
      </c>
    </row>
    <row r="22" spans="1:16" ht="13.5">
      <c r="A22" s="2" t="s">
        <v>126</v>
      </c>
      <c r="B22" s="23"/>
      <c r="C22" s="23"/>
      <c r="D22" s="24"/>
      <c r="E22" s="24"/>
      <c r="F22" s="24"/>
      <c r="G22" s="23"/>
      <c r="H22" s="24"/>
      <c r="I22" s="24"/>
      <c r="J22" s="24"/>
      <c r="K22" s="23"/>
      <c r="L22" s="24"/>
      <c r="M22" s="24"/>
      <c r="N22" s="24"/>
      <c r="O22" s="23"/>
      <c r="P22" s="23">
        <v>60</v>
      </c>
    </row>
    <row r="23" spans="1:16" ht="13.5">
      <c r="A23" s="2" t="s">
        <v>127</v>
      </c>
      <c r="B23" s="23">
        <v>78</v>
      </c>
      <c r="C23" s="23">
        <v>128</v>
      </c>
      <c r="D23" s="24">
        <v>513</v>
      </c>
      <c r="E23" s="24">
        <v>571</v>
      </c>
      <c r="F23" s="24">
        <v>660</v>
      </c>
      <c r="G23" s="23">
        <v>100</v>
      </c>
      <c r="H23" s="24">
        <v>515</v>
      </c>
      <c r="I23" s="24">
        <v>595</v>
      </c>
      <c r="J23" s="24">
        <v>657</v>
      </c>
      <c r="K23" s="23">
        <v>381</v>
      </c>
      <c r="L23" s="24">
        <v>405</v>
      </c>
      <c r="M23" s="24">
        <v>392</v>
      </c>
      <c r="N23" s="24">
        <v>441</v>
      </c>
      <c r="O23" s="23">
        <v>43</v>
      </c>
      <c r="P23" s="23">
        <v>0</v>
      </c>
    </row>
    <row r="24" spans="1:16" ht="13.5">
      <c r="A24" s="2" t="s">
        <v>128</v>
      </c>
      <c r="B24" s="23">
        <v>-6</v>
      </c>
      <c r="C24" s="23">
        <v>-16</v>
      </c>
      <c r="D24" s="24">
        <v>-27</v>
      </c>
      <c r="E24" s="24">
        <v>-25</v>
      </c>
      <c r="F24" s="24">
        <v>-30</v>
      </c>
      <c r="G24" s="23">
        <v>-32</v>
      </c>
      <c r="H24" s="24">
        <v>-21</v>
      </c>
      <c r="I24" s="24">
        <v>-18</v>
      </c>
      <c r="J24" s="24">
        <v>-18</v>
      </c>
      <c r="K24" s="23">
        <v>-26</v>
      </c>
      <c r="L24" s="24">
        <v>-24</v>
      </c>
      <c r="M24" s="24">
        <v>-12</v>
      </c>
      <c r="N24" s="24">
        <v>-12</v>
      </c>
      <c r="O24" s="23">
        <v>-10</v>
      </c>
      <c r="P24" s="23">
        <v>-11</v>
      </c>
    </row>
    <row r="25" spans="1:16" ht="13.5">
      <c r="A25" s="2" t="s">
        <v>129</v>
      </c>
      <c r="B25" s="23">
        <v>19049</v>
      </c>
      <c r="C25" s="23">
        <v>18666</v>
      </c>
      <c r="D25" s="24">
        <v>19236</v>
      </c>
      <c r="E25" s="24">
        <v>19247</v>
      </c>
      <c r="F25" s="24">
        <v>19044</v>
      </c>
      <c r="G25" s="23">
        <v>18641</v>
      </c>
      <c r="H25" s="24">
        <v>18625</v>
      </c>
      <c r="I25" s="24">
        <v>18998</v>
      </c>
      <c r="J25" s="24">
        <v>18598</v>
      </c>
      <c r="K25" s="23">
        <v>18515</v>
      </c>
      <c r="L25" s="24">
        <v>18612</v>
      </c>
      <c r="M25" s="24">
        <v>18136</v>
      </c>
      <c r="N25" s="24">
        <v>17465</v>
      </c>
      <c r="O25" s="23">
        <v>17187</v>
      </c>
      <c r="P25" s="23">
        <v>16040</v>
      </c>
    </row>
    <row r="26" spans="1:16" ht="13.5">
      <c r="A26" s="3" t="s">
        <v>130</v>
      </c>
      <c r="B26" s="23">
        <v>13057</v>
      </c>
      <c r="C26" s="23">
        <v>13083</v>
      </c>
      <c r="D26" s="24"/>
      <c r="E26" s="24"/>
      <c r="F26" s="24"/>
      <c r="G26" s="23">
        <v>13010</v>
      </c>
      <c r="H26" s="24"/>
      <c r="I26" s="24"/>
      <c r="J26" s="24"/>
      <c r="K26" s="23"/>
      <c r="L26" s="24"/>
      <c r="M26" s="24"/>
      <c r="N26" s="24"/>
      <c r="O26" s="23">
        <v>13032</v>
      </c>
      <c r="P26" s="23">
        <v>12867</v>
      </c>
    </row>
    <row r="27" spans="1:16" ht="13.5">
      <c r="A27" s="4" t="s">
        <v>131</v>
      </c>
      <c r="B27" s="23">
        <v>-9334</v>
      </c>
      <c r="C27" s="23">
        <v>-8931</v>
      </c>
      <c r="D27" s="24"/>
      <c r="E27" s="24"/>
      <c r="F27" s="24"/>
      <c r="G27" s="23">
        <v>-8649</v>
      </c>
      <c r="H27" s="24"/>
      <c r="I27" s="24"/>
      <c r="J27" s="24"/>
      <c r="K27" s="23"/>
      <c r="L27" s="24"/>
      <c r="M27" s="24"/>
      <c r="N27" s="24"/>
      <c r="O27" s="23">
        <v>-8242</v>
      </c>
      <c r="P27" s="23">
        <v>-7954</v>
      </c>
    </row>
    <row r="28" spans="1:16" ht="13.5">
      <c r="A28" s="4" t="s">
        <v>132</v>
      </c>
      <c r="B28" s="23">
        <v>3723</v>
      </c>
      <c r="C28" s="23">
        <v>4151</v>
      </c>
      <c r="D28" s="24">
        <v>4184</v>
      </c>
      <c r="E28" s="24">
        <v>4223</v>
      </c>
      <c r="F28" s="24">
        <v>4285</v>
      </c>
      <c r="G28" s="23">
        <v>4361</v>
      </c>
      <c r="H28" s="24">
        <v>4430</v>
      </c>
      <c r="I28" s="24">
        <v>4543</v>
      </c>
      <c r="J28" s="24">
        <v>4500</v>
      </c>
      <c r="K28" s="23">
        <v>4563</v>
      </c>
      <c r="L28" s="24">
        <v>4618</v>
      </c>
      <c r="M28" s="24">
        <v>4679</v>
      </c>
      <c r="N28" s="24">
        <v>4719</v>
      </c>
      <c r="O28" s="23">
        <v>4789</v>
      </c>
      <c r="P28" s="23">
        <v>4913</v>
      </c>
    </row>
    <row r="29" spans="1:16" ht="13.5">
      <c r="A29" s="3" t="s">
        <v>133</v>
      </c>
      <c r="B29" s="23">
        <v>2559</v>
      </c>
      <c r="C29" s="23">
        <v>2560</v>
      </c>
      <c r="D29" s="24"/>
      <c r="E29" s="24"/>
      <c r="F29" s="24"/>
      <c r="G29" s="23">
        <v>2681</v>
      </c>
      <c r="H29" s="24"/>
      <c r="I29" s="24"/>
      <c r="J29" s="24"/>
      <c r="K29" s="23"/>
      <c r="L29" s="24"/>
      <c r="M29" s="24"/>
      <c r="N29" s="24"/>
      <c r="O29" s="23">
        <v>2546</v>
      </c>
      <c r="P29" s="23">
        <v>2540</v>
      </c>
    </row>
    <row r="30" spans="1:16" ht="13.5">
      <c r="A30" s="4" t="s">
        <v>131</v>
      </c>
      <c r="B30" s="23">
        <v>-2230</v>
      </c>
      <c r="C30" s="23">
        <v>-2175</v>
      </c>
      <c r="D30" s="24"/>
      <c r="E30" s="24"/>
      <c r="F30" s="24"/>
      <c r="G30" s="23">
        <v>-2238</v>
      </c>
      <c r="H30" s="24"/>
      <c r="I30" s="24"/>
      <c r="J30" s="24"/>
      <c r="K30" s="23"/>
      <c r="L30" s="24"/>
      <c r="M30" s="24"/>
      <c r="N30" s="24"/>
      <c r="O30" s="23">
        <v>-2123</v>
      </c>
      <c r="P30" s="23">
        <v>-2065</v>
      </c>
    </row>
    <row r="31" spans="1:16" ht="13.5">
      <c r="A31" s="4" t="s">
        <v>134</v>
      </c>
      <c r="B31" s="23">
        <v>329</v>
      </c>
      <c r="C31" s="23">
        <v>384</v>
      </c>
      <c r="D31" s="24"/>
      <c r="E31" s="24"/>
      <c r="F31" s="24"/>
      <c r="G31" s="23">
        <v>443</v>
      </c>
      <c r="H31" s="24"/>
      <c r="I31" s="24"/>
      <c r="J31" s="24"/>
      <c r="K31" s="23"/>
      <c r="L31" s="24"/>
      <c r="M31" s="24"/>
      <c r="N31" s="24"/>
      <c r="O31" s="23">
        <v>423</v>
      </c>
      <c r="P31" s="23">
        <v>475</v>
      </c>
    </row>
    <row r="32" spans="1:16" ht="13.5">
      <c r="A32" s="3" t="s">
        <v>135</v>
      </c>
      <c r="B32" s="23">
        <v>13774</v>
      </c>
      <c r="C32" s="23">
        <v>13664</v>
      </c>
      <c r="D32" s="24"/>
      <c r="E32" s="24"/>
      <c r="F32" s="24"/>
      <c r="G32" s="23">
        <v>13547</v>
      </c>
      <c r="H32" s="24"/>
      <c r="I32" s="24"/>
      <c r="J32" s="24"/>
      <c r="K32" s="23"/>
      <c r="L32" s="24"/>
      <c r="M32" s="24"/>
      <c r="N32" s="24"/>
      <c r="O32" s="23">
        <v>13098</v>
      </c>
      <c r="P32" s="23">
        <v>13068</v>
      </c>
    </row>
    <row r="33" spans="1:16" ht="13.5">
      <c r="A33" s="4" t="s">
        <v>131</v>
      </c>
      <c r="B33" s="23">
        <v>-12915</v>
      </c>
      <c r="C33" s="23">
        <v>-12729</v>
      </c>
      <c r="D33" s="24"/>
      <c r="E33" s="24"/>
      <c r="F33" s="24"/>
      <c r="G33" s="23">
        <v>-12422</v>
      </c>
      <c r="H33" s="24"/>
      <c r="I33" s="24"/>
      <c r="J33" s="24"/>
      <c r="K33" s="23"/>
      <c r="L33" s="24"/>
      <c r="M33" s="24"/>
      <c r="N33" s="24"/>
      <c r="O33" s="23">
        <v>-11781</v>
      </c>
      <c r="P33" s="23">
        <v>-11475</v>
      </c>
    </row>
    <row r="34" spans="1:16" ht="13.5">
      <c r="A34" s="4" t="s">
        <v>136</v>
      </c>
      <c r="B34" s="23">
        <v>859</v>
      </c>
      <c r="C34" s="23">
        <v>935</v>
      </c>
      <c r="D34" s="24"/>
      <c r="E34" s="24"/>
      <c r="F34" s="24"/>
      <c r="G34" s="23">
        <v>1124</v>
      </c>
      <c r="H34" s="24"/>
      <c r="I34" s="24"/>
      <c r="J34" s="24"/>
      <c r="K34" s="23"/>
      <c r="L34" s="24"/>
      <c r="M34" s="24"/>
      <c r="N34" s="24"/>
      <c r="O34" s="23">
        <v>1316</v>
      </c>
      <c r="P34" s="23">
        <v>1593</v>
      </c>
    </row>
    <row r="35" spans="1:16" ht="13.5">
      <c r="A35" s="3" t="s">
        <v>137</v>
      </c>
      <c r="B35" s="23">
        <v>405</v>
      </c>
      <c r="C35" s="23">
        <v>388</v>
      </c>
      <c r="D35" s="24"/>
      <c r="E35" s="24"/>
      <c r="F35" s="24"/>
      <c r="G35" s="23">
        <v>385</v>
      </c>
      <c r="H35" s="24"/>
      <c r="I35" s="24"/>
      <c r="J35" s="24"/>
      <c r="K35" s="23"/>
      <c r="L35" s="24"/>
      <c r="M35" s="24"/>
      <c r="N35" s="24"/>
      <c r="O35" s="23">
        <v>358</v>
      </c>
      <c r="P35" s="23">
        <v>364</v>
      </c>
    </row>
    <row r="36" spans="1:16" ht="13.5">
      <c r="A36" s="4" t="s">
        <v>131</v>
      </c>
      <c r="B36" s="23">
        <v>-369</v>
      </c>
      <c r="C36" s="23">
        <v>-362</v>
      </c>
      <c r="D36" s="24"/>
      <c r="E36" s="24"/>
      <c r="F36" s="24"/>
      <c r="G36" s="23">
        <v>-351</v>
      </c>
      <c r="H36" s="24"/>
      <c r="I36" s="24"/>
      <c r="J36" s="24"/>
      <c r="K36" s="23"/>
      <c r="L36" s="24"/>
      <c r="M36" s="24"/>
      <c r="N36" s="24"/>
      <c r="O36" s="23">
        <v>-327</v>
      </c>
      <c r="P36" s="23">
        <v>-330</v>
      </c>
    </row>
    <row r="37" spans="1:16" ht="13.5">
      <c r="A37" s="4" t="s">
        <v>138</v>
      </c>
      <c r="B37" s="23">
        <v>36</v>
      </c>
      <c r="C37" s="23">
        <v>26</v>
      </c>
      <c r="D37" s="24"/>
      <c r="E37" s="24"/>
      <c r="F37" s="24"/>
      <c r="G37" s="23">
        <v>34</v>
      </c>
      <c r="H37" s="24"/>
      <c r="I37" s="24"/>
      <c r="J37" s="24"/>
      <c r="K37" s="23"/>
      <c r="L37" s="24"/>
      <c r="M37" s="24"/>
      <c r="N37" s="24"/>
      <c r="O37" s="23">
        <v>31</v>
      </c>
      <c r="P37" s="23">
        <v>34</v>
      </c>
    </row>
    <row r="38" spans="1:16" ht="13.5">
      <c r="A38" s="3" t="s">
        <v>139</v>
      </c>
      <c r="B38" s="23">
        <v>2136</v>
      </c>
      <c r="C38" s="23">
        <v>2140</v>
      </c>
      <c r="D38" s="24"/>
      <c r="E38" s="24"/>
      <c r="F38" s="24"/>
      <c r="G38" s="23">
        <v>2011</v>
      </c>
      <c r="H38" s="24"/>
      <c r="I38" s="24"/>
      <c r="J38" s="24"/>
      <c r="K38" s="23"/>
      <c r="L38" s="24"/>
      <c r="M38" s="24"/>
      <c r="N38" s="24"/>
      <c r="O38" s="23">
        <v>1953</v>
      </c>
      <c r="P38" s="23">
        <v>1990</v>
      </c>
    </row>
    <row r="39" spans="1:16" ht="13.5">
      <c r="A39" s="4" t="s">
        <v>131</v>
      </c>
      <c r="B39" s="23">
        <v>-1886</v>
      </c>
      <c r="C39" s="23">
        <v>-1841</v>
      </c>
      <c r="D39" s="24"/>
      <c r="E39" s="24"/>
      <c r="F39" s="24"/>
      <c r="G39" s="23">
        <v>-1721</v>
      </c>
      <c r="H39" s="24"/>
      <c r="I39" s="24"/>
      <c r="J39" s="24"/>
      <c r="K39" s="23"/>
      <c r="L39" s="24"/>
      <c r="M39" s="24"/>
      <c r="N39" s="24"/>
      <c r="O39" s="23">
        <v>-1671</v>
      </c>
      <c r="P39" s="23">
        <v>-1674</v>
      </c>
    </row>
    <row r="40" spans="1:16" ht="13.5">
      <c r="A40" s="4" t="s">
        <v>140</v>
      </c>
      <c r="B40" s="23">
        <v>250</v>
      </c>
      <c r="C40" s="23">
        <v>298</v>
      </c>
      <c r="D40" s="24"/>
      <c r="E40" s="24"/>
      <c r="F40" s="24"/>
      <c r="G40" s="23">
        <v>290</v>
      </c>
      <c r="H40" s="24"/>
      <c r="I40" s="24"/>
      <c r="J40" s="24"/>
      <c r="K40" s="23"/>
      <c r="L40" s="24"/>
      <c r="M40" s="24"/>
      <c r="N40" s="24"/>
      <c r="O40" s="23">
        <v>282</v>
      </c>
      <c r="P40" s="23">
        <v>315</v>
      </c>
    </row>
    <row r="41" spans="1:16" ht="13.5">
      <c r="A41" s="3" t="s">
        <v>141</v>
      </c>
      <c r="B41" s="23">
        <v>7797</v>
      </c>
      <c r="C41" s="23">
        <v>8076</v>
      </c>
      <c r="D41" s="24">
        <v>7349</v>
      </c>
      <c r="E41" s="24">
        <v>7350</v>
      </c>
      <c r="F41" s="24">
        <v>7350</v>
      </c>
      <c r="G41" s="23">
        <v>7364</v>
      </c>
      <c r="H41" s="24">
        <v>7369</v>
      </c>
      <c r="I41" s="24">
        <v>7381</v>
      </c>
      <c r="J41" s="24">
        <v>7381</v>
      </c>
      <c r="K41" s="23">
        <v>7381</v>
      </c>
      <c r="L41" s="24">
        <v>7561</v>
      </c>
      <c r="M41" s="24">
        <v>7561</v>
      </c>
      <c r="N41" s="24">
        <v>7561</v>
      </c>
      <c r="O41" s="23">
        <v>7561</v>
      </c>
      <c r="P41" s="23">
        <v>7591</v>
      </c>
    </row>
    <row r="42" spans="1:16" ht="13.5">
      <c r="A42" s="3" t="s">
        <v>142</v>
      </c>
      <c r="B42" s="23">
        <v>11</v>
      </c>
      <c r="C42" s="23">
        <v>0</v>
      </c>
      <c r="D42" s="24"/>
      <c r="E42" s="24"/>
      <c r="F42" s="24"/>
      <c r="G42" s="23">
        <v>642</v>
      </c>
      <c r="H42" s="24"/>
      <c r="I42" s="24"/>
      <c r="J42" s="24"/>
      <c r="K42" s="23"/>
      <c r="L42" s="24"/>
      <c r="M42" s="24"/>
      <c r="N42" s="24"/>
      <c r="O42" s="23">
        <v>5</v>
      </c>
      <c r="P42" s="23">
        <v>21</v>
      </c>
    </row>
    <row r="43" spans="1:16" ht="13.5">
      <c r="A43" s="4" t="s">
        <v>144</v>
      </c>
      <c r="B43" s="23"/>
      <c r="C43" s="23"/>
      <c r="D43" s="24">
        <v>1644</v>
      </c>
      <c r="E43" s="24">
        <v>2398</v>
      </c>
      <c r="F43" s="24">
        <v>2469</v>
      </c>
      <c r="G43" s="23"/>
      <c r="H43" s="24">
        <v>2400</v>
      </c>
      <c r="I43" s="24">
        <v>2169</v>
      </c>
      <c r="J43" s="24">
        <v>2203</v>
      </c>
      <c r="K43" s="23">
        <v>2146</v>
      </c>
      <c r="L43" s="24">
        <v>1984</v>
      </c>
      <c r="M43" s="24">
        <v>1882</v>
      </c>
      <c r="N43" s="24">
        <v>1977</v>
      </c>
      <c r="O43" s="23"/>
      <c r="P43" s="23"/>
    </row>
    <row r="44" spans="1:16" ht="13.5">
      <c r="A44" s="3" t="s">
        <v>145</v>
      </c>
      <c r="B44" s="23">
        <v>13007</v>
      </c>
      <c r="C44" s="23">
        <v>13874</v>
      </c>
      <c r="D44" s="24">
        <v>13178</v>
      </c>
      <c r="E44" s="24">
        <v>13972</v>
      </c>
      <c r="F44" s="24">
        <v>14105</v>
      </c>
      <c r="G44" s="23">
        <v>14261</v>
      </c>
      <c r="H44" s="24">
        <v>14200</v>
      </c>
      <c r="I44" s="24">
        <v>14094</v>
      </c>
      <c r="J44" s="24">
        <v>14084</v>
      </c>
      <c r="K44" s="23">
        <v>14091</v>
      </c>
      <c r="L44" s="24">
        <v>14164</v>
      </c>
      <c r="M44" s="24">
        <v>14123</v>
      </c>
      <c r="N44" s="24">
        <v>14259</v>
      </c>
      <c r="O44" s="23">
        <v>14411</v>
      </c>
      <c r="P44" s="23">
        <v>14945</v>
      </c>
    </row>
    <row r="45" spans="1:16" ht="13.5">
      <c r="A45" s="3" t="s">
        <v>146</v>
      </c>
      <c r="B45" s="23">
        <v>39</v>
      </c>
      <c r="C45" s="23">
        <v>39</v>
      </c>
      <c r="D45" s="24"/>
      <c r="E45" s="24"/>
      <c r="F45" s="24"/>
      <c r="G45" s="23">
        <v>39</v>
      </c>
      <c r="H45" s="24"/>
      <c r="I45" s="24"/>
      <c r="J45" s="24"/>
      <c r="K45" s="23"/>
      <c r="L45" s="24"/>
      <c r="M45" s="24"/>
      <c r="N45" s="24"/>
      <c r="O45" s="23">
        <v>39</v>
      </c>
      <c r="P45" s="23">
        <v>39</v>
      </c>
    </row>
    <row r="46" spans="1:16" ht="13.5">
      <c r="A46" s="3" t="s">
        <v>148</v>
      </c>
      <c r="B46" s="23">
        <v>503</v>
      </c>
      <c r="C46" s="23">
        <v>616</v>
      </c>
      <c r="D46" s="24"/>
      <c r="E46" s="24"/>
      <c r="F46" s="24"/>
      <c r="G46" s="23">
        <v>27</v>
      </c>
      <c r="H46" s="24"/>
      <c r="I46" s="24"/>
      <c r="J46" s="24"/>
      <c r="K46" s="23"/>
      <c r="L46" s="24"/>
      <c r="M46" s="24"/>
      <c r="N46" s="24"/>
      <c r="O46" s="23">
        <v>21</v>
      </c>
      <c r="P46" s="23">
        <v>31</v>
      </c>
    </row>
    <row r="47" spans="1:16" ht="13.5">
      <c r="A47" s="3" t="s">
        <v>149</v>
      </c>
      <c r="B47" s="23"/>
      <c r="C47" s="23"/>
      <c r="D47" s="24"/>
      <c r="E47" s="24"/>
      <c r="F47" s="24"/>
      <c r="G47" s="23"/>
      <c r="H47" s="24"/>
      <c r="I47" s="24"/>
      <c r="J47" s="24"/>
      <c r="K47" s="23"/>
      <c r="L47" s="24"/>
      <c r="M47" s="24"/>
      <c r="N47" s="24"/>
      <c r="O47" s="23"/>
      <c r="P47" s="23">
        <v>26</v>
      </c>
    </row>
    <row r="48" spans="1:16" ht="13.5">
      <c r="A48" s="3" t="s">
        <v>150</v>
      </c>
      <c r="B48" s="23"/>
      <c r="C48" s="23"/>
      <c r="D48" s="24"/>
      <c r="E48" s="24"/>
      <c r="F48" s="24"/>
      <c r="G48" s="23"/>
      <c r="H48" s="24"/>
      <c r="I48" s="24"/>
      <c r="J48" s="24"/>
      <c r="K48" s="23"/>
      <c r="L48" s="24"/>
      <c r="M48" s="24"/>
      <c r="N48" s="24"/>
      <c r="O48" s="23"/>
      <c r="P48" s="23">
        <v>19</v>
      </c>
    </row>
    <row r="49" spans="1:16" ht="13.5">
      <c r="A49" s="3" t="s">
        <v>151</v>
      </c>
      <c r="B49" s="23">
        <v>31</v>
      </c>
      <c r="C49" s="23">
        <v>34</v>
      </c>
      <c r="D49" s="24"/>
      <c r="E49" s="24"/>
      <c r="F49" s="24"/>
      <c r="G49" s="23">
        <v>37</v>
      </c>
      <c r="H49" s="24"/>
      <c r="I49" s="24"/>
      <c r="J49" s="24"/>
      <c r="K49" s="23"/>
      <c r="L49" s="24"/>
      <c r="M49" s="24"/>
      <c r="N49" s="24"/>
      <c r="O49" s="23">
        <v>42</v>
      </c>
      <c r="P49" s="23"/>
    </row>
    <row r="50" spans="1:16" ht="13.5">
      <c r="A50" s="3" t="s">
        <v>152</v>
      </c>
      <c r="B50" s="23">
        <v>574</v>
      </c>
      <c r="C50" s="23">
        <v>690</v>
      </c>
      <c r="D50" s="24">
        <v>725</v>
      </c>
      <c r="E50" s="24">
        <v>115</v>
      </c>
      <c r="F50" s="24">
        <v>104</v>
      </c>
      <c r="G50" s="23">
        <v>103</v>
      </c>
      <c r="H50" s="24">
        <v>100</v>
      </c>
      <c r="I50" s="24">
        <v>104</v>
      </c>
      <c r="J50" s="24">
        <v>103</v>
      </c>
      <c r="K50" s="23">
        <v>104</v>
      </c>
      <c r="L50" s="24">
        <v>102</v>
      </c>
      <c r="M50" s="24">
        <v>102</v>
      </c>
      <c r="N50" s="24">
        <v>104</v>
      </c>
      <c r="O50" s="23">
        <v>103</v>
      </c>
      <c r="P50" s="23">
        <v>115</v>
      </c>
    </row>
    <row r="51" spans="1:16" ht="13.5">
      <c r="A51" s="3" t="s">
        <v>153</v>
      </c>
      <c r="B51" s="23">
        <v>2185</v>
      </c>
      <c r="C51" s="23">
        <v>1909</v>
      </c>
      <c r="D51" s="24"/>
      <c r="E51" s="24"/>
      <c r="F51" s="24"/>
      <c r="G51" s="23">
        <v>1854</v>
      </c>
      <c r="H51" s="24"/>
      <c r="I51" s="24"/>
      <c r="J51" s="24"/>
      <c r="K51" s="23"/>
      <c r="L51" s="24"/>
      <c r="M51" s="24"/>
      <c r="N51" s="24"/>
      <c r="O51" s="23">
        <v>1442</v>
      </c>
      <c r="P51" s="23">
        <v>1976</v>
      </c>
    </row>
    <row r="52" spans="1:16" ht="13.5">
      <c r="A52" s="3" t="s">
        <v>154</v>
      </c>
      <c r="B52" s="23">
        <v>573</v>
      </c>
      <c r="C52" s="23">
        <v>364</v>
      </c>
      <c r="D52" s="24"/>
      <c r="E52" s="24"/>
      <c r="F52" s="24"/>
      <c r="G52" s="23">
        <v>36</v>
      </c>
      <c r="H52" s="24"/>
      <c r="I52" s="24"/>
      <c r="J52" s="24"/>
      <c r="K52" s="23"/>
      <c r="L52" s="24"/>
      <c r="M52" s="24"/>
      <c r="N52" s="24"/>
      <c r="O52" s="23">
        <v>120</v>
      </c>
      <c r="P52" s="23">
        <v>285</v>
      </c>
    </row>
    <row r="53" spans="1:16" ht="13.5">
      <c r="A53" s="3" t="s">
        <v>155</v>
      </c>
      <c r="B53" s="23">
        <v>1</v>
      </c>
      <c r="C53" s="23">
        <v>1</v>
      </c>
      <c r="D53" s="24"/>
      <c r="E53" s="24"/>
      <c r="F53" s="24"/>
      <c r="G53" s="23">
        <v>1</v>
      </c>
      <c r="H53" s="24"/>
      <c r="I53" s="24"/>
      <c r="J53" s="24"/>
      <c r="K53" s="23"/>
      <c r="L53" s="24"/>
      <c r="M53" s="24"/>
      <c r="N53" s="24"/>
      <c r="O53" s="23">
        <v>1</v>
      </c>
      <c r="P53" s="23">
        <v>4</v>
      </c>
    </row>
    <row r="54" spans="1:16" ht="13.5">
      <c r="A54" s="3" t="s">
        <v>156</v>
      </c>
      <c r="B54" s="23">
        <v>161</v>
      </c>
      <c r="C54" s="23">
        <v>182</v>
      </c>
      <c r="D54" s="24"/>
      <c r="E54" s="24"/>
      <c r="F54" s="24"/>
      <c r="G54" s="23">
        <v>203</v>
      </c>
      <c r="H54" s="24"/>
      <c r="I54" s="24"/>
      <c r="J54" s="24"/>
      <c r="K54" s="23"/>
      <c r="L54" s="24"/>
      <c r="M54" s="24"/>
      <c r="N54" s="24"/>
      <c r="O54" s="23">
        <v>207</v>
      </c>
      <c r="P54" s="23">
        <v>208</v>
      </c>
    </row>
    <row r="55" spans="1:16" ht="13.5">
      <c r="A55" s="3" t="s">
        <v>157</v>
      </c>
      <c r="B55" s="23">
        <v>3</v>
      </c>
      <c r="C55" s="23">
        <v>2</v>
      </c>
      <c r="D55" s="24"/>
      <c r="E55" s="24"/>
      <c r="F55" s="24"/>
      <c r="G55" s="23">
        <v>3</v>
      </c>
      <c r="H55" s="24"/>
      <c r="I55" s="24"/>
      <c r="J55" s="24"/>
      <c r="K55" s="23"/>
      <c r="L55" s="24"/>
      <c r="M55" s="24"/>
      <c r="N55" s="24"/>
      <c r="O55" s="23">
        <v>2</v>
      </c>
      <c r="P55" s="23">
        <v>3</v>
      </c>
    </row>
    <row r="56" spans="1:16" ht="13.5">
      <c r="A56" s="3" t="s">
        <v>158</v>
      </c>
      <c r="B56" s="23"/>
      <c r="C56" s="23"/>
      <c r="D56" s="24"/>
      <c r="E56" s="24"/>
      <c r="F56" s="24"/>
      <c r="G56" s="23"/>
      <c r="H56" s="24"/>
      <c r="I56" s="24"/>
      <c r="J56" s="24"/>
      <c r="K56" s="23"/>
      <c r="L56" s="24"/>
      <c r="M56" s="24"/>
      <c r="N56" s="24"/>
      <c r="O56" s="23"/>
      <c r="P56" s="23">
        <v>0</v>
      </c>
    </row>
    <row r="57" spans="1:16" ht="13.5">
      <c r="A57" s="3" t="s">
        <v>159</v>
      </c>
      <c r="B57" s="23">
        <v>1320</v>
      </c>
      <c r="C57" s="23"/>
      <c r="D57" s="24"/>
      <c r="E57" s="24"/>
      <c r="F57" s="24"/>
      <c r="G57" s="23"/>
      <c r="H57" s="24"/>
      <c r="I57" s="24"/>
      <c r="J57" s="24"/>
      <c r="K57" s="23"/>
      <c r="L57" s="24"/>
      <c r="M57" s="24"/>
      <c r="N57" s="24"/>
      <c r="O57" s="23"/>
      <c r="P57" s="23"/>
    </row>
    <row r="58" spans="1:16" ht="13.5">
      <c r="A58" s="3" t="s">
        <v>160</v>
      </c>
      <c r="B58" s="23">
        <v>30</v>
      </c>
      <c r="C58" s="23">
        <v>25</v>
      </c>
      <c r="D58" s="24"/>
      <c r="E58" s="24"/>
      <c r="F58" s="24"/>
      <c r="G58" s="23">
        <v>38</v>
      </c>
      <c r="H58" s="24"/>
      <c r="I58" s="24"/>
      <c r="J58" s="24"/>
      <c r="K58" s="23"/>
      <c r="L58" s="24"/>
      <c r="M58" s="24"/>
      <c r="N58" s="24"/>
      <c r="O58" s="23">
        <v>115</v>
      </c>
      <c r="P58" s="23">
        <v>27</v>
      </c>
    </row>
    <row r="59" spans="1:16" ht="13.5">
      <c r="A59" s="3" t="s">
        <v>161</v>
      </c>
      <c r="B59" s="23">
        <v>200</v>
      </c>
      <c r="C59" s="23">
        <v>240</v>
      </c>
      <c r="D59" s="24"/>
      <c r="E59" s="24"/>
      <c r="F59" s="24"/>
      <c r="G59" s="23">
        <v>319</v>
      </c>
      <c r="H59" s="24"/>
      <c r="I59" s="24"/>
      <c r="J59" s="24"/>
      <c r="K59" s="23"/>
      <c r="L59" s="24"/>
      <c r="M59" s="24"/>
      <c r="N59" s="24"/>
      <c r="O59" s="23">
        <v>447</v>
      </c>
      <c r="P59" s="23">
        <v>278</v>
      </c>
    </row>
    <row r="60" spans="1:16" ht="13.5">
      <c r="A60" s="3" t="s">
        <v>162</v>
      </c>
      <c r="B60" s="23">
        <v>253</v>
      </c>
      <c r="C60" s="23">
        <v>253</v>
      </c>
      <c r="D60" s="24"/>
      <c r="E60" s="24"/>
      <c r="F60" s="24"/>
      <c r="G60" s="23">
        <v>253</v>
      </c>
      <c r="H60" s="24"/>
      <c r="I60" s="24"/>
      <c r="J60" s="24"/>
      <c r="K60" s="23"/>
      <c r="L60" s="24"/>
      <c r="M60" s="24"/>
      <c r="N60" s="24"/>
      <c r="O60" s="23">
        <v>668</v>
      </c>
      <c r="P60" s="23">
        <v>668</v>
      </c>
    </row>
    <row r="61" spans="1:16" ht="13.5">
      <c r="A61" s="4" t="s">
        <v>131</v>
      </c>
      <c r="B61" s="23">
        <v>-67</v>
      </c>
      <c r="C61" s="23">
        <v>-66</v>
      </c>
      <c r="D61" s="24"/>
      <c r="E61" s="24"/>
      <c r="F61" s="24"/>
      <c r="G61" s="23">
        <v>-66</v>
      </c>
      <c r="H61" s="24"/>
      <c r="I61" s="24"/>
      <c r="J61" s="24"/>
      <c r="K61" s="23"/>
      <c r="L61" s="24"/>
      <c r="M61" s="24"/>
      <c r="N61" s="24"/>
      <c r="O61" s="23">
        <v>-345</v>
      </c>
      <c r="P61" s="23">
        <v>-341</v>
      </c>
    </row>
    <row r="62" spans="1:16" ht="13.5">
      <c r="A62" s="4" t="s">
        <v>163</v>
      </c>
      <c r="B62" s="23">
        <v>185</v>
      </c>
      <c r="C62" s="23">
        <v>186</v>
      </c>
      <c r="D62" s="24"/>
      <c r="E62" s="24"/>
      <c r="F62" s="24"/>
      <c r="G62" s="23">
        <v>187</v>
      </c>
      <c r="H62" s="24"/>
      <c r="I62" s="24"/>
      <c r="J62" s="24"/>
      <c r="K62" s="23"/>
      <c r="L62" s="24"/>
      <c r="M62" s="24"/>
      <c r="N62" s="24"/>
      <c r="O62" s="23">
        <v>323</v>
      </c>
      <c r="P62" s="23">
        <v>327</v>
      </c>
    </row>
    <row r="63" spans="1:16" ht="13.5">
      <c r="A63" s="3" t="s">
        <v>164</v>
      </c>
      <c r="B63" s="23"/>
      <c r="C63" s="23"/>
      <c r="D63" s="24"/>
      <c r="E63" s="24"/>
      <c r="F63" s="24"/>
      <c r="G63" s="23"/>
      <c r="H63" s="24"/>
      <c r="I63" s="24"/>
      <c r="J63" s="24"/>
      <c r="K63" s="23"/>
      <c r="L63" s="24"/>
      <c r="M63" s="24"/>
      <c r="N63" s="24"/>
      <c r="O63" s="23"/>
      <c r="P63" s="23">
        <v>159</v>
      </c>
    </row>
    <row r="64" spans="1:16" ht="13.5">
      <c r="A64" s="3" t="s">
        <v>165</v>
      </c>
      <c r="B64" s="23"/>
      <c r="C64" s="23"/>
      <c r="D64" s="24"/>
      <c r="E64" s="24"/>
      <c r="F64" s="24"/>
      <c r="G64" s="23"/>
      <c r="H64" s="24"/>
      <c r="I64" s="24"/>
      <c r="J64" s="24"/>
      <c r="K64" s="23"/>
      <c r="L64" s="24"/>
      <c r="M64" s="24"/>
      <c r="N64" s="24"/>
      <c r="O64" s="23"/>
      <c r="P64" s="23">
        <v>195</v>
      </c>
    </row>
    <row r="65" spans="1:16" ht="13.5">
      <c r="A65" s="3" t="s">
        <v>127</v>
      </c>
      <c r="B65" s="23">
        <v>315</v>
      </c>
      <c r="C65" s="23">
        <v>206</v>
      </c>
      <c r="D65" s="24"/>
      <c r="E65" s="24"/>
      <c r="F65" s="24"/>
      <c r="G65" s="23">
        <v>245</v>
      </c>
      <c r="H65" s="24"/>
      <c r="I65" s="24"/>
      <c r="J65" s="24"/>
      <c r="K65" s="23"/>
      <c r="L65" s="24"/>
      <c r="M65" s="24"/>
      <c r="N65" s="24"/>
      <c r="O65" s="23">
        <v>202</v>
      </c>
      <c r="P65" s="23">
        <v>191</v>
      </c>
    </row>
    <row r="66" spans="1:16" ht="13.5">
      <c r="A66" s="3" t="s">
        <v>128</v>
      </c>
      <c r="B66" s="23">
        <v>-33</v>
      </c>
      <c r="C66" s="23">
        <v>-33</v>
      </c>
      <c r="D66" s="24">
        <v>-42</v>
      </c>
      <c r="E66" s="24">
        <v>-42</v>
      </c>
      <c r="F66" s="24">
        <v>-45</v>
      </c>
      <c r="G66" s="23">
        <v>-47</v>
      </c>
      <c r="H66" s="24"/>
      <c r="I66" s="24">
        <v>-32</v>
      </c>
      <c r="J66" s="24">
        <v>-32</v>
      </c>
      <c r="K66" s="23"/>
      <c r="L66" s="24"/>
      <c r="M66" s="24">
        <v>-75</v>
      </c>
      <c r="N66" s="24">
        <v>-44</v>
      </c>
      <c r="O66" s="23">
        <v>-44</v>
      </c>
      <c r="P66" s="23">
        <v>-29</v>
      </c>
    </row>
    <row r="67" spans="1:16" ht="13.5">
      <c r="A67" s="3" t="s">
        <v>166</v>
      </c>
      <c r="B67" s="23">
        <v>4944</v>
      </c>
      <c r="C67" s="23">
        <v>3085</v>
      </c>
      <c r="D67" s="24">
        <v>2983</v>
      </c>
      <c r="E67" s="24">
        <v>3149</v>
      </c>
      <c r="F67" s="24">
        <v>3208</v>
      </c>
      <c r="G67" s="23">
        <v>2843</v>
      </c>
      <c r="H67" s="24">
        <v>3002</v>
      </c>
      <c r="I67" s="24">
        <v>3040</v>
      </c>
      <c r="J67" s="24">
        <v>3037</v>
      </c>
      <c r="K67" s="23">
        <v>3282</v>
      </c>
      <c r="L67" s="24">
        <v>3109</v>
      </c>
      <c r="M67" s="24">
        <v>3135</v>
      </c>
      <c r="N67" s="24">
        <v>3055</v>
      </c>
      <c r="O67" s="23">
        <v>2818</v>
      </c>
      <c r="P67" s="23">
        <v>3627</v>
      </c>
    </row>
    <row r="68" spans="1:16" ht="13.5">
      <c r="A68" s="2" t="s">
        <v>167</v>
      </c>
      <c r="B68" s="23">
        <v>18526</v>
      </c>
      <c r="C68" s="23">
        <v>17650</v>
      </c>
      <c r="D68" s="24">
        <v>16844</v>
      </c>
      <c r="E68" s="24">
        <v>17194</v>
      </c>
      <c r="F68" s="24">
        <v>17372</v>
      </c>
      <c r="G68" s="23">
        <v>17208</v>
      </c>
      <c r="H68" s="24">
        <v>17257</v>
      </c>
      <c r="I68" s="24">
        <v>17205</v>
      </c>
      <c r="J68" s="24">
        <v>17192</v>
      </c>
      <c r="K68" s="23">
        <v>17447</v>
      </c>
      <c r="L68" s="24">
        <v>17309</v>
      </c>
      <c r="M68" s="24">
        <v>17286</v>
      </c>
      <c r="N68" s="24">
        <v>17375</v>
      </c>
      <c r="O68" s="23">
        <v>17333</v>
      </c>
      <c r="P68" s="23">
        <v>18687</v>
      </c>
    </row>
    <row r="69" spans="1:16" ht="14.25" thickBot="1">
      <c r="A69" s="5" t="s">
        <v>169</v>
      </c>
      <c r="B69" s="25">
        <v>37575</v>
      </c>
      <c r="C69" s="25">
        <v>36317</v>
      </c>
      <c r="D69" s="26">
        <v>36080</v>
      </c>
      <c r="E69" s="26">
        <v>36442</v>
      </c>
      <c r="F69" s="26">
        <v>36417</v>
      </c>
      <c r="G69" s="25">
        <v>35849</v>
      </c>
      <c r="H69" s="26">
        <v>35883</v>
      </c>
      <c r="I69" s="26">
        <v>36204</v>
      </c>
      <c r="J69" s="26">
        <v>35791</v>
      </c>
      <c r="K69" s="25">
        <v>35963</v>
      </c>
      <c r="L69" s="26">
        <v>35922</v>
      </c>
      <c r="M69" s="26">
        <v>35422</v>
      </c>
      <c r="N69" s="26">
        <v>34840</v>
      </c>
      <c r="O69" s="25">
        <v>34521</v>
      </c>
      <c r="P69" s="25">
        <v>34727</v>
      </c>
    </row>
    <row r="70" spans="1:16" ht="14.25" thickTop="1">
      <c r="A70" s="2" t="s">
        <v>170</v>
      </c>
      <c r="B70" s="23">
        <v>3374</v>
      </c>
      <c r="C70" s="23">
        <v>3476</v>
      </c>
      <c r="D70" s="24">
        <v>3649</v>
      </c>
      <c r="E70" s="24">
        <v>3563</v>
      </c>
      <c r="F70" s="24"/>
      <c r="G70" s="23">
        <v>3180</v>
      </c>
      <c r="H70" s="24">
        <v>3345</v>
      </c>
      <c r="I70" s="24">
        <v>3386</v>
      </c>
      <c r="J70" s="24">
        <v>3233</v>
      </c>
      <c r="K70" s="23">
        <v>2994</v>
      </c>
      <c r="L70" s="24">
        <v>3256</v>
      </c>
      <c r="M70" s="24">
        <v>2897</v>
      </c>
      <c r="N70" s="24">
        <v>2780</v>
      </c>
      <c r="O70" s="23">
        <v>2594</v>
      </c>
      <c r="P70" s="23">
        <v>3451</v>
      </c>
    </row>
    <row r="71" spans="1:16" ht="13.5">
      <c r="A71" s="2" t="s">
        <v>171</v>
      </c>
      <c r="B71" s="23">
        <v>742</v>
      </c>
      <c r="C71" s="23">
        <v>713</v>
      </c>
      <c r="D71" s="24"/>
      <c r="E71" s="24"/>
      <c r="F71" s="24"/>
      <c r="G71" s="23">
        <v>774</v>
      </c>
      <c r="H71" s="24"/>
      <c r="I71" s="24"/>
      <c r="J71" s="24"/>
      <c r="K71" s="23"/>
      <c r="L71" s="24"/>
      <c r="M71" s="24"/>
      <c r="N71" s="24"/>
      <c r="O71" s="23">
        <v>593</v>
      </c>
      <c r="P71" s="23">
        <v>685</v>
      </c>
    </row>
    <row r="72" spans="1:16" ht="13.5">
      <c r="A72" s="2" t="s">
        <v>172</v>
      </c>
      <c r="B72" s="23">
        <v>165</v>
      </c>
      <c r="C72" s="23">
        <v>154</v>
      </c>
      <c r="D72" s="24"/>
      <c r="E72" s="24"/>
      <c r="F72" s="24"/>
      <c r="G72" s="23">
        <v>179</v>
      </c>
      <c r="H72" s="24"/>
      <c r="I72" s="24"/>
      <c r="J72" s="24"/>
      <c r="K72" s="23"/>
      <c r="L72" s="24"/>
      <c r="M72" s="24"/>
      <c r="N72" s="24"/>
      <c r="O72" s="23">
        <v>103</v>
      </c>
      <c r="P72" s="23">
        <v>96</v>
      </c>
    </row>
    <row r="73" spans="1:16" ht="13.5">
      <c r="A73" s="2" t="s">
        <v>173</v>
      </c>
      <c r="B73" s="23">
        <v>419</v>
      </c>
      <c r="C73" s="23">
        <v>145</v>
      </c>
      <c r="D73" s="24">
        <v>205</v>
      </c>
      <c r="E73" s="24">
        <v>269</v>
      </c>
      <c r="F73" s="24">
        <v>150</v>
      </c>
      <c r="G73" s="23">
        <v>37</v>
      </c>
      <c r="H73" s="24">
        <v>205</v>
      </c>
      <c r="I73" s="24">
        <v>353</v>
      </c>
      <c r="J73" s="24">
        <v>154</v>
      </c>
      <c r="K73" s="23">
        <v>398</v>
      </c>
      <c r="L73" s="24">
        <v>327</v>
      </c>
      <c r="M73" s="24">
        <v>306</v>
      </c>
      <c r="N73" s="24">
        <v>132</v>
      </c>
      <c r="O73" s="23">
        <v>337</v>
      </c>
      <c r="P73" s="23"/>
    </row>
    <row r="74" spans="1:16" ht="13.5">
      <c r="A74" s="2" t="s">
        <v>174</v>
      </c>
      <c r="B74" s="23">
        <v>149</v>
      </c>
      <c r="C74" s="23"/>
      <c r="D74" s="24"/>
      <c r="E74" s="24"/>
      <c r="F74" s="24"/>
      <c r="G74" s="23">
        <v>33</v>
      </c>
      <c r="H74" s="24"/>
      <c r="I74" s="24"/>
      <c r="J74" s="24"/>
      <c r="K74" s="23"/>
      <c r="L74" s="24"/>
      <c r="M74" s="24"/>
      <c r="N74" s="24"/>
      <c r="O74" s="23">
        <v>81</v>
      </c>
      <c r="P74" s="23">
        <v>81</v>
      </c>
    </row>
    <row r="75" spans="1:16" ht="13.5">
      <c r="A75" s="2" t="s">
        <v>175</v>
      </c>
      <c r="B75" s="23"/>
      <c r="C75" s="23"/>
      <c r="D75" s="24"/>
      <c r="E75" s="24"/>
      <c r="F75" s="24"/>
      <c r="G75" s="23">
        <v>4</v>
      </c>
      <c r="H75" s="24"/>
      <c r="I75" s="24"/>
      <c r="J75" s="24"/>
      <c r="K75" s="23"/>
      <c r="L75" s="24"/>
      <c r="M75" s="24"/>
      <c r="N75" s="24"/>
      <c r="O75" s="23"/>
      <c r="P75" s="23"/>
    </row>
    <row r="76" spans="1:16" ht="13.5">
      <c r="A76" s="2" t="s">
        <v>176</v>
      </c>
      <c r="B76" s="23">
        <v>45</v>
      </c>
      <c r="C76" s="23">
        <v>49</v>
      </c>
      <c r="D76" s="24"/>
      <c r="E76" s="24"/>
      <c r="F76" s="24"/>
      <c r="G76" s="23">
        <v>14</v>
      </c>
      <c r="H76" s="24"/>
      <c r="I76" s="24"/>
      <c r="J76" s="24"/>
      <c r="K76" s="23"/>
      <c r="L76" s="24"/>
      <c r="M76" s="24"/>
      <c r="N76" s="24"/>
      <c r="O76" s="23">
        <v>16</v>
      </c>
      <c r="P76" s="23">
        <v>13</v>
      </c>
    </row>
    <row r="77" spans="1:16" ht="13.5">
      <c r="A77" s="2" t="s">
        <v>177</v>
      </c>
      <c r="B77" s="23">
        <v>6</v>
      </c>
      <c r="C77" s="23">
        <v>2</v>
      </c>
      <c r="D77" s="24"/>
      <c r="E77" s="24"/>
      <c r="F77" s="24"/>
      <c r="G77" s="23">
        <v>4</v>
      </c>
      <c r="H77" s="24"/>
      <c r="I77" s="24"/>
      <c r="J77" s="24"/>
      <c r="K77" s="23"/>
      <c r="L77" s="24"/>
      <c r="M77" s="24"/>
      <c r="N77" s="24"/>
      <c r="O77" s="23">
        <v>3</v>
      </c>
      <c r="P77" s="23">
        <v>8</v>
      </c>
    </row>
    <row r="78" spans="1:16" ht="13.5">
      <c r="A78" s="2" t="s">
        <v>178</v>
      </c>
      <c r="B78" s="23">
        <v>262</v>
      </c>
      <c r="C78" s="23">
        <v>241</v>
      </c>
      <c r="D78" s="24">
        <v>122</v>
      </c>
      <c r="E78" s="24">
        <v>243</v>
      </c>
      <c r="F78" s="24">
        <v>359</v>
      </c>
      <c r="G78" s="23">
        <v>237</v>
      </c>
      <c r="H78" s="24">
        <v>118</v>
      </c>
      <c r="I78" s="24">
        <v>240</v>
      </c>
      <c r="J78" s="24">
        <v>354</v>
      </c>
      <c r="K78" s="23">
        <v>234</v>
      </c>
      <c r="L78" s="24">
        <v>115</v>
      </c>
      <c r="M78" s="24">
        <v>234</v>
      </c>
      <c r="N78" s="24">
        <v>343</v>
      </c>
      <c r="O78" s="23">
        <v>225</v>
      </c>
      <c r="P78" s="23">
        <v>200</v>
      </c>
    </row>
    <row r="79" spans="1:16" ht="13.5">
      <c r="A79" s="2" t="s">
        <v>151</v>
      </c>
      <c r="B79" s="23">
        <v>5</v>
      </c>
      <c r="C79" s="23"/>
      <c r="D79" s="24">
        <v>800</v>
      </c>
      <c r="E79" s="24">
        <v>937</v>
      </c>
      <c r="F79" s="24">
        <v>912</v>
      </c>
      <c r="G79" s="23"/>
      <c r="H79" s="24">
        <v>806</v>
      </c>
      <c r="I79" s="24">
        <v>940</v>
      </c>
      <c r="J79" s="24">
        <v>901</v>
      </c>
      <c r="K79" s="23">
        <v>1032</v>
      </c>
      <c r="L79" s="24">
        <v>980</v>
      </c>
      <c r="M79" s="24">
        <v>821</v>
      </c>
      <c r="N79" s="24">
        <v>793</v>
      </c>
      <c r="O79" s="23"/>
      <c r="P79" s="23"/>
    </row>
    <row r="80" spans="1:16" ht="13.5">
      <c r="A80" s="2" t="s">
        <v>180</v>
      </c>
      <c r="B80" s="23">
        <v>5171</v>
      </c>
      <c r="C80" s="23">
        <v>4783</v>
      </c>
      <c r="D80" s="24">
        <v>4778</v>
      </c>
      <c r="E80" s="24">
        <v>5014</v>
      </c>
      <c r="F80" s="24">
        <v>5048</v>
      </c>
      <c r="G80" s="23">
        <v>4466</v>
      </c>
      <c r="H80" s="24">
        <v>4475</v>
      </c>
      <c r="I80" s="24">
        <v>4921</v>
      </c>
      <c r="J80" s="24">
        <v>4643</v>
      </c>
      <c r="K80" s="23">
        <v>4660</v>
      </c>
      <c r="L80" s="24">
        <v>4680</v>
      </c>
      <c r="M80" s="24">
        <v>4259</v>
      </c>
      <c r="N80" s="24">
        <v>4048</v>
      </c>
      <c r="O80" s="23">
        <v>3955</v>
      </c>
      <c r="P80" s="23">
        <v>4535</v>
      </c>
    </row>
    <row r="81" spans="1:16" ht="13.5">
      <c r="A81" s="2" t="s">
        <v>182</v>
      </c>
      <c r="B81" s="23">
        <v>1407</v>
      </c>
      <c r="C81" s="23">
        <v>1291</v>
      </c>
      <c r="D81" s="24">
        <v>1287</v>
      </c>
      <c r="E81" s="24">
        <v>1268</v>
      </c>
      <c r="F81" s="24">
        <v>1317</v>
      </c>
      <c r="G81" s="23">
        <v>1338</v>
      </c>
      <c r="H81" s="24">
        <v>1402</v>
      </c>
      <c r="I81" s="24">
        <v>1437</v>
      </c>
      <c r="J81" s="24">
        <v>1466</v>
      </c>
      <c r="K81" s="23">
        <v>1481</v>
      </c>
      <c r="L81" s="24">
        <v>1450</v>
      </c>
      <c r="M81" s="24">
        <v>1434</v>
      </c>
      <c r="N81" s="24">
        <v>1419</v>
      </c>
      <c r="O81" s="23">
        <v>1407</v>
      </c>
      <c r="P81" s="23">
        <v>1353</v>
      </c>
    </row>
    <row r="82" spans="1:16" ht="13.5">
      <c r="A82" s="2" t="s">
        <v>183</v>
      </c>
      <c r="B82" s="23">
        <v>114</v>
      </c>
      <c r="C82" s="23">
        <v>110</v>
      </c>
      <c r="D82" s="24">
        <v>105</v>
      </c>
      <c r="E82" s="24">
        <v>99</v>
      </c>
      <c r="F82" s="24">
        <v>94</v>
      </c>
      <c r="G82" s="23">
        <v>145</v>
      </c>
      <c r="H82" s="24">
        <v>139</v>
      </c>
      <c r="I82" s="24">
        <v>133</v>
      </c>
      <c r="J82" s="24">
        <v>127</v>
      </c>
      <c r="K82" s="23">
        <v>121</v>
      </c>
      <c r="L82" s="24">
        <v>115</v>
      </c>
      <c r="M82" s="24">
        <v>109</v>
      </c>
      <c r="N82" s="24">
        <v>103</v>
      </c>
      <c r="O82" s="23">
        <v>111</v>
      </c>
      <c r="P82" s="23">
        <v>101</v>
      </c>
    </row>
    <row r="83" spans="1:16" ht="13.5">
      <c r="A83" s="2" t="s">
        <v>179</v>
      </c>
      <c r="B83" s="23">
        <v>94</v>
      </c>
      <c r="C83" s="23">
        <v>79</v>
      </c>
      <c r="D83" s="24">
        <v>79</v>
      </c>
      <c r="E83" s="24">
        <v>79</v>
      </c>
      <c r="F83" s="24">
        <v>79</v>
      </c>
      <c r="G83" s="23">
        <v>79</v>
      </c>
      <c r="H83" s="24">
        <v>79</v>
      </c>
      <c r="I83" s="24">
        <v>83</v>
      </c>
      <c r="J83" s="24">
        <v>83</v>
      </c>
      <c r="K83" s="23"/>
      <c r="L83" s="24"/>
      <c r="M83" s="24"/>
      <c r="N83" s="24"/>
      <c r="O83" s="23"/>
      <c r="P83" s="23"/>
    </row>
    <row r="84" spans="1:16" ht="13.5">
      <c r="A84" s="2" t="s">
        <v>127</v>
      </c>
      <c r="B84" s="23">
        <v>146</v>
      </c>
      <c r="C84" s="23">
        <v>113</v>
      </c>
      <c r="D84" s="24">
        <v>97</v>
      </c>
      <c r="E84" s="24">
        <v>90</v>
      </c>
      <c r="F84" s="24">
        <v>87</v>
      </c>
      <c r="G84" s="23">
        <v>80</v>
      </c>
      <c r="H84" s="24">
        <v>78</v>
      </c>
      <c r="I84" s="24">
        <v>71</v>
      </c>
      <c r="J84" s="24">
        <v>82</v>
      </c>
      <c r="K84" s="23">
        <v>70</v>
      </c>
      <c r="L84" s="24">
        <v>69</v>
      </c>
      <c r="M84" s="24">
        <v>102</v>
      </c>
      <c r="N84" s="24">
        <v>102</v>
      </c>
      <c r="O84" s="23">
        <v>100</v>
      </c>
      <c r="P84" s="23">
        <v>78</v>
      </c>
    </row>
    <row r="85" spans="1:16" ht="13.5">
      <c r="A85" s="2" t="s">
        <v>184</v>
      </c>
      <c r="B85" s="23">
        <v>1763</v>
      </c>
      <c r="C85" s="23">
        <v>1596</v>
      </c>
      <c r="D85" s="24">
        <v>1570</v>
      </c>
      <c r="E85" s="24">
        <v>1537</v>
      </c>
      <c r="F85" s="24">
        <v>1578</v>
      </c>
      <c r="G85" s="23">
        <v>1644</v>
      </c>
      <c r="H85" s="24">
        <v>1700</v>
      </c>
      <c r="I85" s="24">
        <v>1725</v>
      </c>
      <c r="J85" s="24">
        <v>1759</v>
      </c>
      <c r="K85" s="23">
        <v>1673</v>
      </c>
      <c r="L85" s="24">
        <v>1635</v>
      </c>
      <c r="M85" s="24">
        <v>1646</v>
      </c>
      <c r="N85" s="24">
        <v>1625</v>
      </c>
      <c r="O85" s="23">
        <v>1619</v>
      </c>
      <c r="P85" s="23">
        <v>1532</v>
      </c>
    </row>
    <row r="86" spans="1:16" ht="14.25" thickBot="1">
      <c r="A86" s="5" t="s">
        <v>185</v>
      </c>
      <c r="B86" s="25">
        <v>6934</v>
      </c>
      <c r="C86" s="25">
        <v>6379</v>
      </c>
      <c r="D86" s="26">
        <v>6348</v>
      </c>
      <c r="E86" s="26">
        <v>6552</v>
      </c>
      <c r="F86" s="26">
        <v>6627</v>
      </c>
      <c r="G86" s="25">
        <v>6111</v>
      </c>
      <c r="H86" s="26">
        <v>6175</v>
      </c>
      <c r="I86" s="26">
        <v>6646</v>
      </c>
      <c r="J86" s="26">
        <v>6403</v>
      </c>
      <c r="K86" s="25">
        <v>6333</v>
      </c>
      <c r="L86" s="26">
        <v>6315</v>
      </c>
      <c r="M86" s="26">
        <v>5906</v>
      </c>
      <c r="N86" s="26">
        <v>5674</v>
      </c>
      <c r="O86" s="25">
        <v>5575</v>
      </c>
      <c r="P86" s="25">
        <v>6068</v>
      </c>
    </row>
    <row r="87" spans="1:16" ht="14.25" thickTop="1">
      <c r="A87" s="2" t="s">
        <v>186</v>
      </c>
      <c r="B87" s="23">
        <v>1100</v>
      </c>
      <c r="C87" s="23">
        <v>1100</v>
      </c>
      <c r="D87" s="24">
        <v>1100</v>
      </c>
      <c r="E87" s="24">
        <v>1100</v>
      </c>
      <c r="F87" s="24">
        <v>1100</v>
      </c>
      <c r="G87" s="23">
        <v>1100</v>
      </c>
      <c r="H87" s="24">
        <v>1100</v>
      </c>
      <c r="I87" s="24">
        <v>1100</v>
      </c>
      <c r="J87" s="24">
        <v>1100</v>
      </c>
      <c r="K87" s="23">
        <v>1100</v>
      </c>
      <c r="L87" s="24">
        <v>1100</v>
      </c>
      <c r="M87" s="24">
        <v>1100</v>
      </c>
      <c r="N87" s="24">
        <v>1100</v>
      </c>
      <c r="O87" s="23">
        <v>1100</v>
      </c>
      <c r="P87" s="23">
        <v>1100</v>
      </c>
    </row>
    <row r="88" spans="1:16" ht="13.5">
      <c r="A88" s="3" t="s">
        <v>187</v>
      </c>
      <c r="B88" s="23">
        <v>530</v>
      </c>
      <c r="C88" s="23">
        <v>530</v>
      </c>
      <c r="D88" s="24"/>
      <c r="E88" s="24"/>
      <c r="F88" s="24"/>
      <c r="G88" s="23">
        <v>530</v>
      </c>
      <c r="H88" s="24"/>
      <c r="I88" s="24"/>
      <c r="J88" s="24"/>
      <c r="K88" s="23"/>
      <c r="L88" s="24"/>
      <c r="M88" s="24"/>
      <c r="N88" s="24"/>
      <c r="O88" s="23">
        <v>530</v>
      </c>
      <c r="P88" s="23">
        <v>530</v>
      </c>
    </row>
    <row r="89" spans="1:16" ht="13.5">
      <c r="A89" s="3" t="s">
        <v>188</v>
      </c>
      <c r="B89" s="23">
        <v>530</v>
      </c>
      <c r="C89" s="23">
        <v>530</v>
      </c>
      <c r="D89" s="24">
        <v>530</v>
      </c>
      <c r="E89" s="24">
        <v>530</v>
      </c>
      <c r="F89" s="24">
        <v>530</v>
      </c>
      <c r="G89" s="23">
        <v>530</v>
      </c>
      <c r="H89" s="24">
        <v>530</v>
      </c>
      <c r="I89" s="24">
        <v>530</v>
      </c>
      <c r="J89" s="24">
        <v>530</v>
      </c>
      <c r="K89" s="23">
        <v>530</v>
      </c>
      <c r="L89" s="24">
        <v>530</v>
      </c>
      <c r="M89" s="24">
        <v>530</v>
      </c>
      <c r="N89" s="24">
        <v>530</v>
      </c>
      <c r="O89" s="23">
        <v>530</v>
      </c>
      <c r="P89" s="23">
        <v>530</v>
      </c>
    </row>
    <row r="90" spans="1:16" ht="13.5">
      <c r="A90" s="3" t="s">
        <v>189</v>
      </c>
      <c r="B90" s="23">
        <v>275</v>
      </c>
      <c r="C90" s="23">
        <v>275</v>
      </c>
      <c r="D90" s="24"/>
      <c r="E90" s="24"/>
      <c r="F90" s="24"/>
      <c r="G90" s="23">
        <v>275</v>
      </c>
      <c r="H90" s="24"/>
      <c r="I90" s="24"/>
      <c r="J90" s="24"/>
      <c r="K90" s="23"/>
      <c r="L90" s="24"/>
      <c r="M90" s="24"/>
      <c r="N90" s="24"/>
      <c r="O90" s="23">
        <v>275</v>
      </c>
      <c r="P90" s="23">
        <v>275</v>
      </c>
    </row>
    <row r="91" spans="1:16" ht="13.5">
      <c r="A91" s="4" t="s">
        <v>190</v>
      </c>
      <c r="B91" s="23"/>
      <c r="C91" s="23"/>
      <c r="D91" s="24"/>
      <c r="E91" s="24"/>
      <c r="F91" s="24"/>
      <c r="G91" s="23">
        <v>79</v>
      </c>
      <c r="H91" s="24"/>
      <c r="I91" s="24"/>
      <c r="J91" s="24"/>
      <c r="K91" s="23"/>
      <c r="L91" s="24"/>
      <c r="M91" s="24"/>
      <c r="N91" s="24"/>
      <c r="O91" s="23"/>
      <c r="P91" s="23"/>
    </row>
    <row r="92" spans="1:16" ht="13.5">
      <c r="A92" s="4" t="s">
        <v>191</v>
      </c>
      <c r="B92" s="23">
        <v>292</v>
      </c>
      <c r="C92" s="23">
        <v>139</v>
      </c>
      <c r="D92" s="24"/>
      <c r="E92" s="24"/>
      <c r="F92" s="24"/>
      <c r="G92" s="23"/>
      <c r="H92" s="24"/>
      <c r="I92" s="24"/>
      <c r="J92" s="24"/>
      <c r="K92" s="23"/>
      <c r="L92" s="24"/>
      <c r="M92" s="24"/>
      <c r="N92" s="24"/>
      <c r="O92" s="23"/>
      <c r="P92" s="23"/>
    </row>
    <row r="93" spans="1:16" ht="13.5">
      <c r="A93" s="4" t="s">
        <v>192</v>
      </c>
      <c r="B93" s="23">
        <v>26700</v>
      </c>
      <c r="C93" s="23">
        <v>26700</v>
      </c>
      <c r="D93" s="24"/>
      <c r="E93" s="24"/>
      <c r="F93" s="24"/>
      <c r="G93" s="23">
        <v>26700</v>
      </c>
      <c r="H93" s="24"/>
      <c r="I93" s="24"/>
      <c r="J93" s="24"/>
      <c r="K93" s="23"/>
      <c r="L93" s="24"/>
      <c r="M93" s="24"/>
      <c r="N93" s="24"/>
      <c r="O93" s="23">
        <v>26700</v>
      </c>
      <c r="P93" s="23">
        <v>26100</v>
      </c>
    </row>
    <row r="94" spans="1:16" ht="13.5">
      <c r="A94" s="4" t="s">
        <v>193</v>
      </c>
      <c r="B94" s="23">
        <v>3208</v>
      </c>
      <c r="C94" s="23">
        <v>2832</v>
      </c>
      <c r="D94" s="24"/>
      <c r="E94" s="24"/>
      <c r="F94" s="24"/>
      <c r="G94" s="23">
        <v>2765</v>
      </c>
      <c r="H94" s="24"/>
      <c r="I94" s="24"/>
      <c r="J94" s="24"/>
      <c r="K94" s="23"/>
      <c r="L94" s="24"/>
      <c r="M94" s="24"/>
      <c r="N94" s="24"/>
      <c r="O94" s="23">
        <v>2317</v>
      </c>
      <c r="P94" s="23">
        <v>786</v>
      </c>
    </row>
    <row r="95" spans="1:16" ht="13.5">
      <c r="A95" s="3" t="s">
        <v>194</v>
      </c>
      <c r="B95" s="23">
        <v>30475</v>
      </c>
      <c r="C95" s="23">
        <v>29946</v>
      </c>
      <c r="D95" s="24">
        <v>29942</v>
      </c>
      <c r="E95" s="24">
        <v>30013</v>
      </c>
      <c r="F95" s="24">
        <v>29867</v>
      </c>
      <c r="G95" s="23">
        <v>29820</v>
      </c>
      <c r="H95" s="24">
        <v>29749</v>
      </c>
      <c r="I95" s="24">
        <v>29706</v>
      </c>
      <c r="J95" s="24">
        <v>29562</v>
      </c>
      <c r="K95" s="23">
        <v>29553</v>
      </c>
      <c r="L95" s="24">
        <v>29662</v>
      </c>
      <c r="M95" s="24">
        <v>29550</v>
      </c>
      <c r="N95" s="24">
        <v>29317</v>
      </c>
      <c r="O95" s="23">
        <v>29292</v>
      </c>
      <c r="P95" s="23">
        <v>28718</v>
      </c>
    </row>
    <row r="96" spans="1:16" ht="13.5">
      <c r="A96" s="2" t="s">
        <v>195</v>
      </c>
      <c r="B96" s="23">
        <v>-2162</v>
      </c>
      <c r="C96" s="23">
        <v>-2161</v>
      </c>
      <c r="D96" s="24">
        <v>-2161</v>
      </c>
      <c r="E96" s="24">
        <v>-2161</v>
      </c>
      <c r="F96" s="24">
        <v>-2161</v>
      </c>
      <c r="G96" s="23">
        <v>-2161</v>
      </c>
      <c r="H96" s="24">
        <v>-2161</v>
      </c>
      <c r="I96" s="24">
        <v>-2160</v>
      </c>
      <c r="J96" s="24">
        <v>-2160</v>
      </c>
      <c r="K96" s="23">
        <v>-2160</v>
      </c>
      <c r="L96" s="24">
        <v>-2160</v>
      </c>
      <c r="M96" s="24">
        <v>-2159</v>
      </c>
      <c r="N96" s="24">
        <v>-2159</v>
      </c>
      <c r="O96" s="23">
        <v>-2159</v>
      </c>
      <c r="P96" s="23">
        <v>-2086</v>
      </c>
    </row>
    <row r="97" spans="1:16" ht="13.5">
      <c r="A97" s="2" t="s">
        <v>196</v>
      </c>
      <c r="B97" s="23">
        <v>29943</v>
      </c>
      <c r="C97" s="23">
        <v>29414</v>
      </c>
      <c r="D97" s="24">
        <v>29410</v>
      </c>
      <c r="E97" s="24">
        <v>29481</v>
      </c>
      <c r="F97" s="24">
        <v>29336</v>
      </c>
      <c r="G97" s="23">
        <v>29289</v>
      </c>
      <c r="H97" s="24">
        <v>29218</v>
      </c>
      <c r="I97" s="24">
        <v>29175</v>
      </c>
      <c r="J97" s="24">
        <v>29032</v>
      </c>
      <c r="K97" s="23">
        <v>29022</v>
      </c>
      <c r="L97" s="24">
        <v>29132</v>
      </c>
      <c r="M97" s="24">
        <v>29020</v>
      </c>
      <c r="N97" s="24">
        <v>28787</v>
      </c>
      <c r="O97" s="23">
        <v>28763</v>
      </c>
      <c r="P97" s="23">
        <v>28262</v>
      </c>
    </row>
    <row r="98" spans="1:16" ht="13.5">
      <c r="A98" s="2" t="s">
        <v>197</v>
      </c>
      <c r="B98" s="23">
        <v>697</v>
      </c>
      <c r="C98" s="23">
        <v>523</v>
      </c>
      <c r="D98" s="24">
        <v>320</v>
      </c>
      <c r="E98" s="24">
        <v>408</v>
      </c>
      <c r="F98" s="24">
        <v>454</v>
      </c>
      <c r="G98" s="23">
        <v>449</v>
      </c>
      <c r="H98" s="24">
        <v>488</v>
      </c>
      <c r="I98" s="24">
        <v>382</v>
      </c>
      <c r="J98" s="24">
        <v>355</v>
      </c>
      <c r="K98" s="23">
        <v>606</v>
      </c>
      <c r="L98" s="24">
        <v>474</v>
      </c>
      <c r="M98" s="24">
        <v>496</v>
      </c>
      <c r="N98" s="24">
        <v>378</v>
      </c>
      <c r="O98" s="23">
        <v>182</v>
      </c>
      <c r="P98" s="23">
        <v>397</v>
      </c>
    </row>
    <row r="99" spans="1:16" ht="13.5">
      <c r="A99" s="2" t="s">
        <v>199</v>
      </c>
      <c r="B99" s="23">
        <v>697</v>
      </c>
      <c r="C99" s="23">
        <v>523</v>
      </c>
      <c r="D99" s="24">
        <v>320</v>
      </c>
      <c r="E99" s="24">
        <v>408</v>
      </c>
      <c r="F99" s="24">
        <v>454</v>
      </c>
      <c r="G99" s="23">
        <v>449</v>
      </c>
      <c r="H99" s="24">
        <v>488</v>
      </c>
      <c r="I99" s="24">
        <v>382</v>
      </c>
      <c r="J99" s="24">
        <v>355</v>
      </c>
      <c r="K99" s="23">
        <v>606</v>
      </c>
      <c r="L99" s="24">
        <v>474</v>
      </c>
      <c r="M99" s="24">
        <v>496</v>
      </c>
      <c r="N99" s="24">
        <v>378</v>
      </c>
      <c r="O99" s="23">
        <v>182</v>
      </c>
      <c r="P99" s="23">
        <v>397</v>
      </c>
    </row>
    <row r="100" spans="1:16" ht="13.5">
      <c r="A100" s="6" t="s">
        <v>201</v>
      </c>
      <c r="B100" s="23">
        <v>30640</v>
      </c>
      <c r="C100" s="23">
        <v>29937</v>
      </c>
      <c r="D100" s="24">
        <v>29731</v>
      </c>
      <c r="E100" s="24">
        <v>29890</v>
      </c>
      <c r="F100" s="24">
        <v>29790</v>
      </c>
      <c r="G100" s="23">
        <v>29738</v>
      </c>
      <c r="H100" s="24">
        <v>29707</v>
      </c>
      <c r="I100" s="24">
        <v>29557</v>
      </c>
      <c r="J100" s="24">
        <v>29387</v>
      </c>
      <c r="K100" s="23">
        <v>29629</v>
      </c>
      <c r="L100" s="24">
        <v>29607</v>
      </c>
      <c r="M100" s="24">
        <v>29516</v>
      </c>
      <c r="N100" s="24">
        <v>29166</v>
      </c>
      <c r="O100" s="23">
        <v>28945</v>
      </c>
      <c r="P100" s="23">
        <v>28659</v>
      </c>
    </row>
    <row r="101" spans="1:16" ht="14.25" thickBot="1">
      <c r="A101" s="7" t="s">
        <v>202</v>
      </c>
      <c r="B101" s="23">
        <v>37575</v>
      </c>
      <c r="C101" s="23">
        <v>36317</v>
      </c>
      <c r="D101" s="24">
        <v>36080</v>
      </c>
      <c r="E101" s="24">
        <v>36442</v>
      </c>
      <c r="F101" s="24">
        <v>36417</v>
      </c>
      <c r="G101" s="23">
        <v>35849</v>
      </c>
      <c r="H101" s="24">
        <v>35883</v>
      </c>
      <c r="I101" s="24">
        <v>36204</v>
      </c>
      <c r="J101" s="24">
        <v>35791</v>
      </c>
      <c r="K101" s="23">
        <v>35963</v>
      </c>
      <c r="L101" s="24">
        <v>35922</v>
      </c>
      <c r="M101" s="24">
        <v>35422</v>
      </c>
      <c r="N101" s="24">
        <v>34840</v>
      </c>
      <c r="O101" s="23">
        <v>34521</v>
      </c>
      <c r="P101" s="23">
        <v>34727</v>
      </c>
    </row>
    <row r="102" spans="1:16" ht="14.25" thickTop="1">
      <c r="A102" s="8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</row>
    <row r="104" ht="13.5">
      <c r="A104" s="20" t="s">
        <v>207</v>
      </c>
    </row>
    <row r="105" ht="13.5">
      <c r="A105" s="20" t="s">
        <v>208</v>
      </c>
    </row>
  </sheetData>
  <mergeCells count="1">
    <mergeCell ref="B6:P6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2014-02-13T10:28:17Z</dcterms:created>
  <dcterms:modified xsi:type="dcterms:W3CDTF">2014-02-13T10:28:28Z</dcterms:modified>
  <cp:category/>
  <cp:version/>
  <cp:contentType/>
  <cp:contentStatus/>
</cp:coreProperties>
</file>