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<sst xmlns="http://schemas.openxmlformats.org/spreadsheetml/2006/main" count="714" uniqueCount="249">
  <si>
    <t>連結・貸借対照表</t>
  </si>
  <si>
    <t>累積四半期</t>
  </si>
  <si>
    <t>2013/04/01</t>
  </si>
  <si>
    <t>社債発行費償却</t>
  </si>
  <si>
    <t>のれん償却額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</si>
  <si>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</si>
  <si>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</si>
  <si>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</si>
  <si>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</si>
  <si>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</si>
  <si>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</si>
  <si>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</si>
  <si>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</si>
  <si>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</si>
  <si>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未払消費税等の増減額（△は減少）</t>
  </si>
  <si>
    <t>長期前払費用の増減額（△は増加）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</si>
  <si>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</si>
  <si>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</si>
  <si>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</si>
  <si>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</si>
  <si>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</si>
  <si>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</si>
  <si>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</si>
  <si>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固定資産の取得による支出</t>
  </si>
  <si>
    <t>投資有価証券の取得による支出</t>
  </si>
  <si>
    <t>貸付けによる支出</t>
  </si>
  <si>
    <t>貸付金の回収による収入</t>
  </si>
  <si>
    <t>差入保証金の回収による収入</t>
  </si>
  <si>
    <t>その他の支出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</si>
  <si>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</si>
  <si>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</si>
  <si>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</si>
  <si>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</si>
  <si>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</si>
  <si>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</si>
  <si>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</si>
  <si>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</si>
  <si>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</si>
  <si>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</si>
  <si>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</si>
  <si>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</si>
  <si>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</si>
  <si>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</si>
  <si>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</si>
  <si>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</si>
  <si>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</si>
  <si>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</si>
  <si>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</si>
  <si>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</si>
  <si>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</si>
  <si>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</si>
  <si>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</si>
  <si>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</si>
  <si>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</si>
  <si>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</si>
  <si>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</si>
  <si>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2009/06/29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</si>
  <si>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</si>
  <si>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</si>
  <si>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</si>
  <si>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</si>
  <si>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</si>
  <si>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</si>
  <si>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</si>
  <si>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</si>
  <si>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</si>
  <si>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前払費用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</si>
  <si>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</si>
  <si>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</si>
  <si>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</si>
  <si>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</si>
  <si>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</si>
  <si>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</si>
  <si>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</si>
  <si>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</si>
  <si>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</si>
  <si>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</si>
  <si>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</si>
  <si>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</si>
  <si>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</si>
  <si>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</si>
  <si>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</si>
  <si>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</si>
  <si>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</si>
  <si>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</si>
  <si>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</si>
  <si>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</si>
  <si>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</si>
  <si>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</si>
  <si>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</si>
  <si>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</si>
  <si>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</si>
  <si>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</si>
  <si>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</si>
  <si>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</si>
  <si>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</si>
  <si>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敷金及び保証金</t>
  </si>
  <si>
    <t>長期性預金</t>
  </si>
  <si>
    <t>投資その他の資産</t>
  </si>
  <si>
    <t>固定資産</t>
  </si>
  <si>
    <t>社債発行費</t>
  </si>
  <si>
    <t>繰延資産</t>
  </si>
  <si>
    <t>資産</t>
  </si>
  <si>
    <t>支払手形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</si>
  <si>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</si>
  <si>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</si>
  <si>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</si>
  <si>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</si>
  <si>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</si>
  <si>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</si>
  <si>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未払法人税等</t>
  </si>
  <si>
    <t>未払消費税等</t>
  </si>
  <si>
    <t>未払費用</t>
  </si>
  <si>
    <t>預り金</t>
  </si>
  <si>
    <t>返品調整引当金</t>
  </si>
  <si>
    <t>販売促進引当金</t>
  </si>
  <si>
    <t>設備関係支払手形</t>
  </si>
  <si>
    <t>流動負債</t>
  </si>
  <si>
    <t>社債</t>
  </si>
  <si>
    <t>長期借入金</t>
  </si>
  <si>
    <t>退職給付引当金</t>
  </si>
  <si>
    <t>役員退職慰労引当金</t>
  </si>
  <si>
    <t>受入敷金保証金</t>
  </si>
  <si>
    <t>再評価に係る繰延税金負債</t>
  </si>
  <si>
    <t>固定負債</t>
  </si>
  <si>
    <t>負債</t>
  </si>
  <si>
    <t>資本金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</si>
  <si>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</si>
  <si>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</si>
  <si>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</si>
  <si>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</si>
  <si>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</si>
  <si>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</si>
  <si>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</si>
  <si>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</si>
  <si>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</si>
  <si>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</si>
  <si>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</si>
  <si>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</si>
  <si>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</si>
  <si>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</si>
  <si>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</si>
  <si>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日本ケミファ株式会社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</si>
  <si>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</si>
  <si>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</si>
  <si>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</si>
  <si>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</si>
  <si>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</si>
  <si>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</si>
  <si>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</si>
  <si>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</si>
  <si>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</si>
  <si>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</si>
  <si>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</si>
  <si>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不動産賃貸収入</t>
  </si>
  <si>
    <t>ロイヤリティー収入</t>
  </si>
  <si>
    <t>売上高</t>
  </si>
  <si>
    <t>製品期首たな卸高</t>
  </si>
  <si>
    <t>商品期首たな卸高</t>
  </si>
  <si>
    <t>当期製品製造原価</t>
  </si>
  <si>
    <t>当期商品仕入高</t>
  </si>
  <si>
    <t>合計</t>
  </si>
  <si>
    <t>他勘定振替高</t>
  </si>
  <si>
    <t>製品期末たな卸高</t>
  </si>
  <si>
    <t>商品期末たな卸高</t>
  </si>
  <si>
    <t>たな卸資産廃棄損</t>
  </si>
  <si>
    <t>不動産賃貸費用</t>
  </si>
  <si>
    <t>特許権使用料</t>
  </si>
  <si>
    <t>売上原価</t>
  </si>
  <si>
    <t>売上総利益</t>
  </si>
  <si>
    <t>返品調整引当金繰入額</t>
  </si>
  <si>
    <t>返品調整引当金戻入額</t>
  </si>
  <si>
    <t>差引売上総利益</t>
  </si>
  <si>
    <t>販売促進費</t>
  </si>
  <si>
    <t>広告宣伝費</t>
  </si>
  <si>
    <t>役員報酬</t>
  </si>
  <si>
    <t>給料及び手当</t>
  </si>
  <si>
    <t>（うち役員退職慰労引当金繰入額）</t>
  </si>
  <si>
    <t>旅費及び交通費</t>
  </si>
  <si>
    <t>事業所税</t>
  </si>
  <si>
    <t>減価償却費</t>
  </si>
  <si>
    <t>研究開発費</t>
  </si>
  <si>
    <t>支払手数料</t>
  </si>
  <si>
    <t>販売費・一般管理費</t>
  </si>
  <si>
    <t>営業利益</t>
  </si>
  <si>
    <t>受取利息</t>
  </si>
  <si>
    <t>受取配当金</t>
  </si>
  <si>
    <t>固定資産賃貸料</t>
  </si>
  <si>
    <t>補助金収入</t>
  </si>
  <si>
    <t>保険配当金</t>
  </si>
  <si>
    <t>営業外収益</t>
  </si>
  <si>
    <t>支払利息</t>
  </si>
  <si>
    <t>手形売却損</t>
  </si>
  <si>
    <t>営業外費用</t>
  </si>
  <si>
    <t>経常利益</t>
  </si>
  <si>
    <t>減損損失</t>
  </si>
  <si>
    <t>固定資産除却損</t>
  </si>
  <si>
    <t>関係会社株式評価損</t>
  </si>
  <si>
    <t>その他の投資評価損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</si>
  <si>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</si>
  <si>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</si>
  <si>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</si>
  <si>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</si>
  <si>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</si>
  <si>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</si>
  <si>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</si>
  <si>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</si>
  <si>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</si>
  <si>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</si>
  <si>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</si>
  <si>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</si>
  <si>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</si>
  <si>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</si>
  <si>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</si>
  <si>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</si>
  <si>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</si>
  <si>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</si>
  <si>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</si>
  <si>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</si>
  <si>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</si>
  <si>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</si>
  <si>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</si>
  <si>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</si>
  <si>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</si>
  <si>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</si>
  <si>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2011/02/14</t>
  </si>
  <si>
    <t>2010/12/31</t>
  </si>
  <si>
    <t>2010/11/15</t>
  </si>
  <si>
    <t>2010/09/30</t>
  </si>
  <si>
    <t>2010/08/16</t>
  </si>
  <si>
    <t>2010/06/30</t>
  </si>
  <si>
    <t>2010/02/12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</si>
  <si>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</si>
  <si>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</si>
  <si>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</si>
  <si>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</si>
  <si>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</si>
  <si>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</si>
  <si>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</si>
  <si>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</si>
  <si>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</si>
  <si>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</si>
  <si>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</si>
  <si>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</si>
  <si>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建物及び構築物（純額）</t>
  </si>
  <si>
    <t>機械装置及び運搬具（純額）</t>
  </si>
  <si>
    <t>建設仮勘定</t>
  </si>
  <si>
    <t>のれん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</si>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</sst>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140</v>
      </c>
      <c r="B2" s="14">
        <v>4539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HYPERLINK("http://www.kabupro.jp/mark/20140214/S10014H6.htm","四半期報告書")</f>
        <v>四半期報告書</v>
      </c>
      <c r="C4" s="15" t="str">
        <f>HYPERLINK("http://www.kabupro.jp/mark/20131114/S1000EF3.htm","四半期報告書")</f>
        <v>四半期報告書</v>
      </c>
      <c r="D4" s="15" t="str">
        <f>HYPERLINK("http://www.kabupro.jp/mark/20130812/S000E5FJ.htm","四半期報告書")</f>
        <v>四半期報告書</v>
      </c>
      <c r="E4" s="15" t="str">
        <f>HYPERLINK("http://www.kabupro.jp/mark/20130628/S000DQEQ.htm","有価証券報告書")</f>
        <v>有価証券報告書</v>
      </c>
      <c r="F4" s="15" t="str">
        <f>HYPERLINK("http://www.kabupro.jp/mark/20140214/S10014H6.htm","四半期報告書")</f>
        <v>四半期報告書</v>
      </c>
      <c r="G4" s="15" t="str">
        <f>HYPERLINK("http://www.kabupro.jp/mark/20131114/S1000EF3.htm","四半期報告書")</f>
        <v>四半期報告書</v>
      </c>
      <c r="H4" s="15" t="str">
        <f>HYPERLINK("http://www.kabupro.jp/mark/20130812/S000E5FJ.htm","四半期報告書")</f>
        <v>四半期報告書</v>
      </c>
      <c r="I4" s="15" t="str">
        <f>HYPERLINK("http://www.kabupro.jp/mark/20130628/S000DQEQ.htm","有価証券報告書")</f>
        <v>有価証券報告書</v>
      </c>
      <c r="J4" s="15" t="str">
        <f>HYPERLINK("http://www.kabupro.jp/mark/20130214/S000CU4O.htm","四半期報告書")</f>
        <v>四半期報告書</v>
      </c>
      <c r="K4" s="15" t="str">
        <f>HYPERLINK("http://www.kabupro.jp/mark/20121114/S000CA1W.htm","四半期報告書")</f>
        <v>四半期報告書</v>
      </c>
      <c r="L4" s="15" t="str">
        <f>HYPERLINK("http://www.kabupro.jp/mark/20120810/S000BP41.htm","四半期報告書")</f>
        <v>四半期報告書</v>
      </c>
      <c r="M4" s="15" t="str">
        <f>HYPERLINK("http://www.kabupro.jp/mark/20110630/S0008JG6.htm","有価証券報告書")</f>
        <v>有価証券報告書</v>
      </c>
      <c r="N4" s="15" t="str">
        <f>HYPERLINK("http://www.kabupro.jp/mark/20120214/S000ACMY.htm","四半期報告書")</f>
        <v>四半期報告書</v>
      </c>
      <c r="O4" s="15" t="str">
        <f>HYPERLINK("http://www.kabupro.jp/mark/20111114/S0009Q91.htm","四半期報告書")</f>
        <v>四半期報告書</v>
      </c>
      <c r="P4" s="15" t="str">
        <f>HYPERLINK("http://www.kabupro.jp/mark/20110812/S00095B3.htm","四半期報告書")</f>
        <v>四半期報告書</v>
      </c>
      <c r="Q4" s="15" t="str">
        <f>HYPERLINK("http://www.kabupro.jp/mark/20110630/S0008JG6.htm","有価証券報告書")</f>
        <v>有価証券報告書</v>
      </c>
      <c r="R4" s="15" t="str">
        <f>HYPERLINK("http://www.kabupro.jp/mark/20110214/S0007R0Z.htm","四半期報告書")</f>
        <v>四半期報告書</v>
      </c>
      <c r="S4" s="15" t="str">
        <f>HYPERLINK("http://www.kabupro.jp/mark/20101115/S00077MN.htm","四半期報告書")</f>
        <v>四半期報告書</v>
      </c>
      <c r="T4" s="15" t="str">
        <f>HYPERLINK("http://www.kabupro.jp/mark/20100816/S0006I4C.htm","四半期報告書")</f>
        <v>四半期報告書</v>
      </c>
      <c r="U4" s="15" t="str">
        <f>HYPERLINK("http://www.kabupro.jp/mark/20090629/S0003DIK.htm","有価証券報告書")</f>
        <v>有価証券報告書</v>
      </c>
      <c r="V4" s="15" t="str">
        <f>HYPERLINK("http://www.kabupro.jp/mark/20100212/S00051XP.htm","四半期報告書")</f>
        <v>四半期報告書</v>
      </c>
      <c r="W4" s="15" t="str">
        <f>HYPERLINK("http://www.kabupro.jp/mark/20091113/S0004FIO.htm","四半期報告書")</f>
        <v>四半期報告書</v>
      </c>
      <c r="X4" s="15" t="str">
        <f>HYPERLINK("http://www.kabupro.jp/mark/20090811/S0003S03.htm","四半期報告書")</f>
        <v>四半期報告書</v>
      </c>
      <c r="Y4" s="15" t="str">
        <f>HYPERLINK("http://www.kabupro.jp/mark/20090629/S0003DIK.htm","有価証券報告書")</f>
        <v>有価証券報告書</v>
      </c>
    </row>
    <row r="5" spans="1:25" ht="14.25" thickBot="1">
      <c r="A5" s="11" t="s">
        <v>43</v>
      </c>
      <c r="B5" s="1" t="s">
        <v>207</v>
      </c>
      <c r="C5" s="1" t="s">
        <v>210</v>
      </c>
      <c r="D5" s="1" t="s">
        <v>212</v>
      </c>
      <c r="E5" s="1" t="s">
        <v>49</v>
      </c>
      <c r="F5" s="1" t="s">
        <v>207</v>
      </c>
      <c r="G5" s="1" t="s">
        <v>210</v>
      </c>
      <c r="H5" s="1" t="s">
        <v>212</v>
      </c>
      <c r="I5" s="1" t="s">
        <v>49</v>
      </c>
      <c r="J5" s="1" t="s">
        <v>214</v>
      </c>
      <c r="K5" s="1" t="s">
        <v>216</v>
      </c>
      <c r="L5" s="1" t="s">
        <v>218</v>
      </c>
      <c r="M5" s="1" t="s">
        <v>53</v>
      </c>
      <c r="N5" s="1" t="s">
        <v>220</v>
      </c>
      <c r="O5" s="1" t="s">
        <v>222</v>
      </c>
      <c r="P5" s="1" t="s">
        <v>224</v>
      </c>
      <c r="Q5" s="1" t="s">
        <v>53</v>
      </c>
      <c r="R5" s="1" t="s">
        <v>225</v>
      </c>
      <c r="S5" s="1" t="s">
        <v>227</v>
      </c>
      <c r="T5" s="1" t="s">
        <v>229</v>
      </c>
      <c r="U5" s="1" t="s">
        <v>56</v>
      </c>
      <c r="V5" s="1" t="s">
        <v>231</v>
      </c>
      <c r="W5" s="1" t="s">
        <v>233</v>
      </c>
      <c r="X5" s="1" t="s">
        <v>235</v>
      </c>
      <c r="Y5" s="1" t="s">
        <v>56</v>
      </c>
    </row>
    <row r="6" spans="1:25" ht="15" thickBot="1" thickTop="1">
      <c r="A6" s="10" t="s">
        <v>44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1</v>
      </c>
      <c r="C7" s="14" t="s">
        <v>1</v>
      </c>
      <c r="D7" s="14" t="s">
        <v>1</v>
      </c>
      <c r="E7" s="16" t="s">
        <v>50</v>
      </c>
      <c r="F7" s="14" t="s">
        <v>1</v>
      </c>
      <c r="G7" s="14" t="s">
        <v>1</v>
      </c>
      <c r="H7" s="14" t="s">
        <v>1</v>
      </c>
      <c r="I7" s="16" t="s">
        <v>50</v>
      </c>
      <c r="J7" s="14" t="s">
        <v>1</v>
      </c>
      <c r="K7" s="14" t="s">
        <v>1</v>
      </c>
      <c r="L7" s="14" t="s">
        <v>1</v>
      </c>
      <c r="M7" s="16" t="s">
        <v>50</v>
      </c>
      <c r="N7" s="14" t="s">
        <v>1</v>
      </c>
      <c r="O7" s="14" t="s">
        <v>1</v>
      </c>
      <c r="P7" s="14" t="s">
        <v>1</v>
      </c>
      <c r="Q7" s="16" t="s">
        <v>50</v>
      </c>
      <c r="R7" s="14" t="s">
        <v>1</v>
      </c>
      <c r="S7" s="14" t="s">
        <v>1</v>
      </c>
      <c r="T7" s="14" t="s">
        <v>1</v>
      </c>
      <c r="U7" s="16" t="s">
        <v>50</v>
      </c>
      <c r="V7" s="14" t="s">
        <v>1</v>
      </c>
      <c r="W7" s="14" t="s">
        <v>1</v>
      </c>
      <c r="X7" s="14" t="s">
        <v>1</v>
      </c>
      <c r="Y7" s="16" t="s">
        <v>50</v>
      </c>
    </row>
    <row r="8" spans="1:25" ht="13.5">
      <c r="A8" s="13" t="s">
        <v>46</v>
      </c>
      <c r="B8" s="1" t="s">
        <v>2</v>
      </c>
      <c r="C8" s="1" t="s">
        <v>2</v>
      </c>
      <c r="D8" s="1" t="s">
        <v>2</v>
      </c>
      <c r="E8" s="17" t="s">
        <v>146</v>
      </c>
      <c r="F8" s="1" t="s">
        <v>146</v>
      </c>
      <c r="G8" s="1" t="s">
        <v>146</v>
      </c>
      <c r="H8" s="1" t="s">
        <v>146</v>
      </c>
      <c r="I8" s="17" t="s">
        <v>147</v>
      </c>
      <c r="J8" s="1" t="s">
        <v>147</v>
      </c>
      <c r="K8" s="1" t="s">
        <v>147</v>
      </c>
      <c r="L8" s="1" t="s">
        <v>147</v>
      </c>
      <c r="M8" s="17" t="s">
        <v>148</v>
      </c>
      <c r="N8" s="1" t="s">
        <v>148</v>
      </c>
      <c r="O8" s="1" t="s">
        <v>148</v>
      </c>
      <c r="P8" s="1" t="s">
        <v>148</v>
      </c>
      <c r="Q8" s="17" t="s">
        <v>149</v>
      </c>
      <c r="R8" s="1" t="s">
        <v>149</v>
      </c>
      <c r="S8" s="1" t="s">
        <v>149</v>
      </c>
      <c r="T8" s="1" t="s">
        <v>149</v>
      </c>
      <c r="U8" s="17" t="s">
        <v>150</v>
      </c>
      <c r="V8" s="1" t="s">
        <v>150</v>
      </c>
      <c r="W8" s="1" t="s">
        <v>150</v>
      </c>
      <c r="X8" s="1" t="s">
        <v>150</v>
      </c>
      <c r="Y8" s="17" t="s">
        <v>151</v>
      </c>
    </row>
    <row r="9" spans="1:25" ht="13.5">
      <c r="A9" s="13" t="s">
        <v>47</v>
      </c>
      <c r="B9" s="1" t="s">
        <v>209</v>
      </c>
      <c r="C9" s="1" t="s">
        <v>211</v>
      </c>
      <c r="D9" s="1" t="s">
        <v>213</v>
      </c>
      <c r="E9" s="17" t="s">
        <v>51</v>
      </c>
      <c r="F9" s="1" t="s">
        <v>215</v>
      </c>
      <c r="G9" s="1" t="s">
        <v>217</v>
      </c>
      <c r="H9" s="1" t="s">
        <v>219</v>
      </c>
      <c r="I9" s="17" t="s">
        <v>52</v>
      </c>
      <c r="J9" s="1" t="s">
        <v>221</v>
      </c>
      <c r="K9" s="1" t="s">
        <v>223</v>
      </c>
      <c r="L9" s="1" t="s">
        <v>53</v>
      </c>
      <c r="M9" s="17" t="s">
        <v>54</v>
      </c>
      <c r="N9" s="1" t="s">
        <v>226</v>
      </c>
      <c r="O9" s="1" t="s">
        <v>228</v>
      </c>
      <c r="P9" s="1" t="s">
        <v>230</v>
      </c>
      <c r="Q9" s="17" t="s">
        <v>55</v>
      </c>
      <c r="R9" s="1" t="s">
        <v>232</v>
      </c>
      <c r="S9" s="1" t="s">
        <v>234</v>
      </c>
      <c r="T9" s="1" t="s">
        <v>236</v>
      </c>
      <c r="U9" s="17" t="s">
        <v>57</v>
      </c>
      <c r="V9" s="1" t="s">
        <v>238</v>
      </c>
      <c r="W9" s="1" t="s">
        <v>240</v>
      </c>
      <c r="X9" s="1" t="s">
        <v>242</v>
      </c>
      <c r="Y9" s="17" t="s">
        <v>58</v>
      </c>
    </row>
    <row r="10" spans="1:25" ht="14.25" thickBot="1">
      <c r="A10" s="13" t="s">
        <v>48</v>
      </c>
      <c r="B10" s="1" t="s">
        <v>60</v>
      </c>
      <c r="C10" s="1" t="s">
        <v>60</v>
      </c>
      <c r="D10" s="1" t="s">
        <v>60</v>
      </c>
      <c r="E10" s="17" t="s">
        <v>60</v>
      </c>
      <c r="F10" s="1" t="s">
        <v>60</v>
      </c>
      <c r="G10" s="1" t="s">
        <v>60</v>
      </c>
      <c r="H10" s="1" t="s">
        <v>60</v>
      </c>
      <c r="I10" s="17" t="s">
        <v>60</v>
      </c>
      <c r="J10" s="1" t="s">
        <v>60</v>
      </c>
      <c r="K10" s="1" t="s">
        <v>60</v>
      </c>
      <c r="L10" s="1" t="s">
        <v>60</v>
      </c>
      <c r="M10" s="17" t="s">
        <v>60</v>
      </c>
      <c r="N10" s="1" t="s">
        <v>60</v>
      </c>
      <c r="O10" s="1" t="s">
        <v>60</v>
      </c>
      <c r="P10" s="1" t="s">
        <v>60</v>
      </c>
      <c r="Q10" s="17" t="s">
        <v>60</v>
      </c>
      <c r="R10" s="1" t="s">
        <v>60</v>
      </c>
      <c r="S10" s="1" t="s">
        <v>60</v>
      </c>
      <c r="T10" s="1" t="s">
        <v>60</v>
      </c>
      <c r="U10" s="17" t="s">
        <v>60</v>
      </c>
      <c r="V10" s="1" t="s">
        <v>60</v>
      </c>
      <c r="W10" s="1" t="s">
        <v>60</v>
      </c>
      <c r="X10" s="1" t="s">
        <v>60</v>
      </c>
      <c r="Y10" s="17" t="s">
        <v>60</v>
      </c>
    </row>
    <row r="11" spans="1:25" ht="14.25" thickTop="1">
      <c r="A11" s="30" t="s">
        <v>156</v>
      </c>
      <c r="B11" s="27">
        <v>24297</v>
      </c>
      <c r="C11" s="27">
        <v>15445</v>
      </c>
      <c r="D11" s="27">
        <v>7695</v>
      </c>
      <c r="E11" s="21">
        <v>31944</v>
      </c>
      <c r="F11" s="27">
        <v>24899</v>
      </c>
      <c r="G11" s="27">
        <v>16609</v>
      </c>
      <c r="H11" s="27">
        <v>8337</v>
      </c>
      <c r="I11" s="21">
        <v>28513</v>
      </c>
      <c r="J11" s="27">
        <v>21979</v>
      </c>
      <c r="K11" s="27">
        <v>13914</v>
      </c>
      <c r="L11" s="27">
        <v>6863</v>
      </c>
      <c r="M11" s="21">
        <v>27361</v>
      </c>
      <c r="N11" s="27">
        <v>20615</v>
      </c>
      <c r="O11" s="27">
        <v>13264</v>
      </c>
      <c r="P11" s="27">
        <v>6486</v>
      </c>
      <c r="Q11" s="21">
        <v>23982</v>
      </c>
      <c r="R11" s="27">
        <v>17778</v>
      </c>
      <c r="S11" s="27">
        <v>11581</v>
      </c>
      <c r="T11" s="27">
        <v>5754</v>
      </c>
      <c r="U11" s="21">
        <v>22307</v>
      </c>
      <c r="V11" s="27">
        <v>16756</v>
      </c>
      <c r="W11" s="27">
        <v>10951</v>
      </c>
      <c r="X11" s="27">
        <v>5384</v>
      </c>
      <c r="Y11" s="21">
        <v>20918</v>
      </c>
    </row>
    <row r="12" spans="1:25" ht="13.5">
      <c r="A12" s="7" t="s">
        <v>168</v>
      </c>
      <c r="B12" s="28">
        <v>11310</v>
      </c>
      <c r="C12" s="28">
        <v>7242</v>
      </c>
      <c r="D12" s="28">
        <v>3534</v>
      </c>
      <c r="E12" s="22">
        <v>14921</v>
      </c>
      <c r="F12" s="28">
        <v>11582</v>
      </c>
      <c r="G12" s="28">
        <v>7844</v>
      </c>
      <c r="H12" s="28">
        <v>3927</v>
      </c>
      <c r="I12" s="22">
        <v>12872</v>
      </c>
      <c r="J12" s="28">
        <v>9794</v>
      </c>
      <c r="K12" s="28">
        <v>6298</v>
      </c>
      <c r="L12" s="28">
        <v>3025</v>
      </c>
      <c r="M12" s="22">
        <v>12991</v>
      </c>
      <c r="N12" s="28">
        <v>9777</v>
      </c>
      <c r="O12" s="28">
        <v>6339</v>
      </c>
      <c r="P12" s="28">
        <v>3075</v>
      </c>
      <c r="Q12" s="22">
        <v>11449</v>
      </c>
      <c r="R12" s="28">
        <v>8471</v>
      </c>
      <c r="S12" s="28">
        <v>5578</v>
      </c>
      <c r="T12" s="28">
        <v>2747</v>
      </c>
      <c r="U12" s="22">
        <v>10387</v>
      </c>
      <c r="V12" s="28">
        <v>7716</v>
      </c>
      <c r="W12" s="28">
        <v>5039</v>
      </c>
      <c r="X12" s="28">
        <v>2504</v>
      </c>
      <c r="Y12" s="22">
        <v>8779</v>
      </c>
    </row>
    <row r="13" spans="1:25" ht="13.5">
      <c r="A13" s="7" t="s">
        <v>169</v>
      </c>
      <c r="B13" s="28">
        <v>12986</v>
      </c>
      <c r="C13" s="28">
        <v>8203</v>
      </c>
      <c r="D13" s="28">
        <v>4160</v>
      </c>
      <c r="E13" s="22">
        <v>17022</v>
      </c>
      <c r="F13" s="28">
        <v>13316</v>
      </c>
      <c r="G13" s="28">
        <v>8764</v>
      </c>
      <c r="H13" s="28">
        <v>4410</v>
      </c>
      <c r="I13" s="22">
        <v>15641</v>
      </c>
      <c r="J13" s="28">
        <v>12184</v>
      </c>
      <c r="K13" s="28">
        <v>7616</v>
      </c>
      <c r="L13" s="28">
        <v>3837</v>
      </c>
      <c r="M13" s="22">
        <v>14369</v>
      </c>
      <c r="N13" s="28">
        <v>10838</v>
      </c>
      <c r="O13" s="28">
        <v>6924</v>
      </c>
      <c r="P13" s="28">
        <v>3411</v>
      </c>
      <c r="Q13" s="22">
        <v>12533</v>
      </c>
      <c r="R13" s="28">
        <v>9307</v>
      </c>
      <c r="S13" s="28">
        <v>6003</v>
      </c>
      <c r="T13" s="28">
        <v>3007</v>
      </c>
      <c r="U13" s="22">
        <v>11920</v>
      </c>
      <c r="V13" s="28">
        <v>9040</v>
      </c>
      <c r="W13" s="28">
        <v>5911</v>
      </c>
      <c r="X13" s="28">
        <v>2880</v>
      </c>
      <c r="Y13" s="22">
        <v>12138</v>
      </c>
    </row>
    <row r="14" spans="1:25" ht="13.5">
      <c r="A14" s="7" t="s">
        <v>170</v>
      </c>
      <c r="B14" s="28">
        <v>1</v>
      </c>
      <c r="C14" s="28">
        <v>0</v>
      </c>
      <c r="D14" s="28">
        <v>0</v>
      </c>
      <c r="E14" s="22">
        <v>1</v>
      </c>
      <c r="F14" s="28">
        <v>0</v>
      </c>
      <c r="G14" s="28"/>
      <c r="H14" s="28">
        <v>0</v>
      </c>
      <c r="I14" s="22"/>
      <c r="J14" s="28">
        <v>0</v>
      </c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>
        <v>0</v>
      </c>
      <c r="V14" s="28">
        <v>0</v>
      </c>
      <c r="W14" s="28"/>
      <c r="X14" s="28"/>
      <c r="Y14" s="22">
        <v>1</v>
      </c>
    </row>
    <row r="15" spans="1:25" ht="13.5">
      <c r="A15" s="7" t="s">
        <v>172</v>
      </c>
      <c r="B15" s="28">
        <v>12985</v>
      </c>
      <c r="C15" s="28">
        <v>8202</v>
      </c>
      <c r="D15" s="28">
        <v>4159</v>
      </c>
      <c r="E15" s="22">
        <v>17021</v>
      </c>
      <c r="F15" s="28">
        <v>13315</v>
      </c>
      <c r="G15" s="28">
        <v>8764</v>
      </c>
      <c r="H15" s="28">
        <v>4410</v>
      </c>
      <c r="I15" s="22">
        <v>15642</v>
      </c>
      <c r="J15" s="28">
        <v>12184</v>
      </c>
      <c r="K15" s="28">
        <v>7616</v>
      </c>
      <c r="L15" s="28">
        <v>3838</v>
      </c>
      <c r="M15" s="22">
        <v>14370</v>
      </c>
      <c r="N15" s="28">
        <v>10838</v>
      </c>
      <c r="O15" s="28">
        <v>6925</v>
      </c>
      <c r="P15" s="28">
        <v>3412</v>
      </c>
      <c r="Q15" s="22">
        <v>12534</v>
      </c>
      <c r="R15" s="28">
        <v>9307</v>
      </c>
      <c r="S15" s="28">
        <v>6004</v>
      </c>
      <c r="T15" s="28">
        <v>3008</v>
      </c>
      <c r="U15" s="22">
        <v>11919</v>
      </c>
      <c r="V15" s="28">
        <v>9040</v>
      </c>
      <c r="W15" s="28">
        <v>5912</v>
      </c>
      <c r="X15" s="28">
        <v>2881</v>
      </c>
      <c r="Y15" s="22">
        <v>12137</v>
      </c>
    </row>
    <row r="16" spans="1:25" ht="13.5">
      <c r="A16" s="7" t="s">
        <v>183</v>
      </c>
      <c r="B16" s="28">
        <v>10110</v>
      </c>
      <c r="C16" s="28">
        <v>6542</v>
      </c>
      <c r="D16" s="28">
        <v>3298</v>
      </c>
      <c r="E16" s="22">
        <v>13147</v>
      </c>
      <c r="F16" s="28">
        <v>9892</v>
      </c>
      <c r="G16" s="28">
        <v>6444</v>
      </c>
      <c r="H16" s="28">
        <v>3241</v>
      </c>
      <c r="I16" s="22">
        <v>12718</v>
      </c>
      <c r="J16" s="28">
        <v>9634</v>
      </c>
      <c r="K16" s="28">
        <v>6290</v>
      </c>
      <c r="L16" s="28">
        <v>3092</v>
      </c>
      <c r="M16" s="22">
        <v>12371</v>
      </c>
      <c r="N16" s="28">
        <v>9303</v>
      </c>
      <c r="O16" s="28">
        <v>6027</v>
      </c>
      <c r="P16" s="28">
        <v>3050</v>
      </c>
      <c r="Q16" s="22">
        <v>11767</v>
      </c>
      <c r="R16" s="28">
        <v>8679</v>
      </c>
      <c r="S16" s="28">
        <v>5724</v>
      </c>
      <c r="T16" s="28">
        <v>2885</v>
      </c>
      <c r="U16" s="22">
        <v>11339</v>
      </c>
      <c r="V16" s="28">
        <v>8640</v>
      </c>
      <c r="W16" s="28">
        <v>5819</v>
      </c>
      <c r="X16" s="28">
        <v>2863</v>
      </c>
      <c r="Y16" s="22">
        <v>10967</v>
      </c>
    </row>
    <row r="17" spans="1:25" ht="14.25" thickBot="1">
      <c r="A17" s="25" t="s">
        <v>184</v>
      </c>
      <c r="B17" s="29">
        <v>2874</v>
      </c>
      <c r="C17" s="29">
        <v>1659</v>
      </c>
      <c r="D17" s="29">
        <v>860</v>
      </c>
      <c r="E17" s="23">
        <v>3873</v>
      </c>
      <c r="F17" s="29">
        <v>3423</v>
      </c>
      <c r="G17" s="29">
        <v>2319</v>
      </c>
      <c r="H17" s="29">
        <v>1168</v>
      </c>
      <c r="I17" s="23">
        <v>2923</v>
      </c>
      <c r="J17" s="29">
        <v>2550</v>
      </c>
      <c r="K17" s="29">
        <v>1325</v>
      </c>
      <c r="L17" s="29">
        <v>746</v>
      </c>
      <c r="M17" s="23">
        <v>1999</v>
      </c>
      <c r="N17" s="29">
        <v>1534</v>
      </c>
      <c r="O17" s="29">
        <v>898</v>
      </c>
      <c r="P17" s="29">
        <v>362</v>
      </c>
      <c r="Q17" s="23">
        <v>767</v>
      </c>
      <c r="R17" s="29">
        <v>627</v>
      </c>
      <c r="S17" s="29">
        <v>279</v>
      </c>
      <c r="T17" s="29">
        <v>122</v>
      </c>
      <c r="U17" s="23">
        <v>580</v>
      </c>
      <c r="V17" s="29">
        <v>399</v>
      </c>
      <c r="W17" s="29">
        <v>93</v>
      </c>
      <c r="X17" s="29">
        <v>17</v>
      </c>
      <c r="Y17" s="23">
        <v>1170</v>
      </c>
    </row>
    <row r="18" spans="1:25" ht="14.25" thickTop="1">
      <c r="A18" s="6" t="s">
        <v>185</v>
      </c>
      <c r="B18" s="28">
        <v>0</v>
      </c>
      <c r="C18" s="28">
        <v>0</v>
      </c>
      <c r="D18" s="28">
        <v>0</v>
      </c>
      <c r="E18" s="22">
        <v>1</v>
      </c>
      <c r="F18" s="28">
        <v>0</v>
      </c>
      <c r="G18" s="28">
        <v>0</v>
      </c>
      <c r="H18" s="28">
        <v>0</v>
      </c>
      <c r="I18" s="22">
        <v>2</v>
      </c>
      <c r="J18" s="28">
        <v>2</v>
      </c>
      <c r="K18" s="28">
        <v>1</v>
      </c>
      <c r="L18" s="28">
        <v>1</v>
      </c>
      <c r="M18" s="22">
        <v>4</v>
      </c>
      <c r="N18" s="28">
        <v>3</v>
      </c>
      <c r="O18" s="28">
        <v>2</v>
      </c>
      <c r="P18" s="28">
        <v>1</v>
      </c>
      <c r="Q18" s="22">
        <v>4</v>
      </c>
      <c r="R18" s="28">
        <v>3</v>
      </c>
      <c r="S18" s="28">
        <v>2</v>
      </c>
      <c r="T18" s="28">
        <v>1</v>
      </c>
      <c r="U18" s="22">
        <v>10</v>
      </c>
      <c r="V18" s="28">
        <v>9</v>
      </c>
      <c r="W18" s="28">
        <v>7</v>
      </c>
      <c r="X18" s="28">
        <v>4</v>
      </c>
      <c r="Y18" s="22">
        <v>19</v>
      </c>
    </row>
    <row r="19" spans="1:25" ht="13.5">
      <c r="A19" s="6" t="s">
        <v>186</v>
      </c>
      <c r="B19" s="28">
        <v>36</v>
      </c>
      <c r="C19" s="28">
        <v>24</v>
      </c>
      <c r="D19" s="28">
        <v>20</v>
      </c>
      <c r="E19" s="22">
        <v>24</v>
      </c>
      <c r="F19" s="28">
        <v>23</v>
      </c>
      <c r="G19" s="28">
        <v>14</v>
      </c>
      <c r="H19" s="28">
        <v>12</v>
      </c>
      <c r="I19" s="22">
        <v>26</v>
      </c>
      <c r="J19" s="28">
        <v>25</v>
      </c>
      <c r="K19" s="28">
        <v>16</v>
      </c>
      <c r="L19" s="28">
        <v>15</v>
      </c>
      <c r="M19" s="22">
        <v>26</v>
      </c>
      <c r="N19" s="28">
        <v>25</v>
      </c>
      <c r="O19" s="28">
        <v>16</v>
      </c>
      <c r="P19" s="28">
        <v>15</v>
      </c>
      <c r="Q19" s="22">
        <v>24</v>
      </c>
      <c r="R19" s="28">
        <v>24</v>
      </c>
      <c r="S19" s="28">
        <v>16</v>
      </c>
      <c r="T19" s="28">
        <v>15</v>
      </c>
      <c r="U19" s="22">
        <v>27</v>
      </c>
      <c r="V19" s="28">
        <v>26</v>
      </c>
      <c r="W19" s="28">
        <v>18</v>
      </c>
      <c r="X19" s="28">
        <v>16</v>
      </c>
      <c r="Y19" s="22">
        <v>27</v>
      </c>
    </row>
    <row r="20" spans="1:25" ht="13.5">
      <c r="A20" s="6" t="s">
        <v>187</v>
      </c>
      <c r="B20" s="28">
        <v>12</v>
      </c>
      <c r="C20" s="28">
        <v>8</v>
      </c>
      <c r="D20" s="28">
        <v>4</v>
      </c>
      <c r="E20" s="22">
        <v>17</v>
      </c>
      <c r="F20" s="28">
        <v>12</v>
      </c>
      <c r="G20" s="28">
        <v>8</v>
      </c>
      <c r="H20" s="28">
        <v>4</v>
      </c>
      <c r="I20" s="22">
        <v>17</v>
      </c>
      <c r="J20" s="28">
        <v>12</v>
      </c>
      <c r="K20" s="28">
        <v>8</v>
      </c>
      <c r="L20" s="28">
        <v>4</v>
      </c>
      <c r="M20" s="22">
        <v>17</v>
      </c>
      <c r="N20" s="28">
        <v>12</v>
      </c>
      <c r="O20" s="28">
        <v>8</v>
      </c>
      <c r="P20" s="28">
        <v>4</v>
      </c>
      <c r="Q20" s="22">
        <v>23</v>
      </c>
      <c r="R20" s="28">
        <v>19</v>
      </c>
      <c r="S20" s="28">
        <v>12</v>
      </c>
      <c r="T20" s="28">
        <v>6</v>
      </c>
      <c r="U20" s="22">
        <v>29</v>
      </c>
      <c r="V20" s="28">
        <v>23</v>
      </c>
      <c r="W20" s="28">
        <v>16</v>
      </c>
      <c r="X20" s="28">
        <v>7</v>
      </c>
      <c r="Y20" s="22">
        <v>33</v>
      </c>
    </row>
    <row r="21" spans="1:25" ht="13.5">
      <c r="A21" s="6" t="s">
        <v>39</v>
      </c>
      <c r="B21" s="28">
        <v>8</v>
      </c>
      <c r="C21" s="28">
        <v>5</v>
      </c>
      <c r="D21" s="28">
        <v>4</v>
      </c>
      <c r="E21" s="22">
        <v>15</v>
      </c>
      <c r="F21" s="28">
        <v>7</v>
      </c>
      <c r="G21" s="28">
        <v>5</v>
      </c>
      <c r="H21" s="28">
        <v>2</v>
      </c>
      <c r="I21" s="22">
        <v>10</v>
      </c>
      <c r="J21" s="28">
        <v>7</v>
      </c>
      <c r="K21" s="28">
        <v>5</v>
      </c>
      <c r="L21" s="28">
        <v>4</v>
      </c>
      <c r="M21" s="22">
        <v>6</v>
      </c>
      <c r="N21" s="28">
        <v>5</v>
      </c>
      <c r="O21" s="28">
        <v>3</v>
      </c>
      <c r="P21" s="28">
        <v>3</v>
      </c>
      <c r="Q21" s="22">
        <v>60</v>
      </c>
      <c r="R21" s="28">
        <v>48</v>
      </c>
      <c r="S21" s="28">
        <v>27</v>
      </c>
      <c r="T21" s="28">
        <v>19</v>
      </c>
      <c r="U21" s="22">
        <v>49</v>
      </c>
      <c r="V21" s="28">
        <v>35</v>
      </c>
      <c r="W21" s="28">
        <v>26</v>
      </c>
      <c r="X21" s="28">
        <v>12</v>
      </c>
      <c r="Y21" s="22">
        <v>47</v>
      </c>
    </row>
    <row r="22" spans="1:25" ht="13.5">
      <c r="A22" s="6" t="s">
        <v>188</v>
      </c>
      <c r="B22" s="28"/>
      <c r="C22" s="28"/>
      <c r="D22" s="28"/>
      <c r="E22" s="22">
        <v>17</v>
      </c>
      <c r="F22" s="28">
        <v>17</v>
      </c>
      <c r="G22" s="28">
        <v>17</v>
      </c>
      <c r="H22" s="28">
        <v>17</v>
      </c>
      <c r="I22" s="22">
        <v>43</v>
      </c>
      <c r="J22" s="28">
        <v>34</v>
      </c>
      <c r="K22" s="28">
        <v>10</v>
      </c>
      <c r="L22" s="28">
        <v>10</v>
      </c>
      <c r="M22" s="22">
        <v>28</v>
      </c>
      <c r="N22" s="28">
        <v>28</v>
      </c>
      <c r="O22" s="28">
        <v>28</v>
      </c>
      <c r="P22" s="28">
        <v>18</v>
      </c>
      <c r="Q22" s="22">
        <v>16</v>
      </c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69</v>
      </c>
      <c r="B23" s="28">
        <v>19</v>
      </c>
      <c r="C23" s="28">
        <v>15</v>
      </c>
      <c r="D23" s="28">
        <v>5</v>
      </c>
      <c r="E23" s="22">
        <v>20</v>
      </c>
      <c r="F23" s="28">
        <v>14</v>
      </c>
      <c r="G23" s="28">
        <v>10</v>
      </c>
      <c r="H23" s="28">
        <v>5</v>
      </c>
      <c r="I23" s="22">
        <v>26</v>
      </c>
      <c r="J23" s="28">
        <v>17</v>
      </c>
      <c r="K23" s="28">
        <v>11</v>
      </c>
      <c r="L23" s="28">
        <v>5</v>
      </c>
      <c r="M23" s="22">
        <v>15</v>
      </c>
      <c r="N23" s="28">
        <v>13</v>
      </c>
      <c r="O23" s="28">
        <v>8</v>
      </c>
      <c r="P23" s="28">
        <v>4</v>
      </c>
      <c r="Q23" s="22">
        <v>25</v>
      </c>
      <c r="R23" s="28">
        <v>15</v>
      </c>
      <c r="S23" s="28">
        <v>8</v>
      </c>
      <c r="T23" s="28">
        <v>6</v>
      </c>
      <c r="U23" s="22">
        <v>33</v>
      </c>
      <c r="V23" s="28">
        <v>18</v>
      </c>
      <c r="W23" s="28">
        <v>11</v>
      </c>
      <c r="X23" s="28">
        <v>4</v>
      </c>
      <c r="Y23" s="22">
        <v>27</v>
      </c>
    </row>
    <row r="24" spans="1:25" ht="13.5">
      <c r="A24" s="6" t="s">
        <v>190</v>
      </c>
      <c r="B24" s="28">
        <v>77</v>
      </c>
      <c r="C24" s="28">
        <v>53</v>
      </c>
      <c r="D24" s="28">
        <v>35</v>
      </c>
      <c r="E24" s="22">
        <v>108</v>
      </c>
      <c r="F24" s="28">
        <v>78</v>
      </c>
      <c r="G24" s="28">
        <v>57</v>
      </c>
      <c r="H24" s="28">
        <v>43</v>
      </c>
      <c r="I24" s="22">
        <v>138</v>
      </c>
      <c r="J24" s="28">
        <v>99</v>
      </c>
      <c r="K24" s="28">
        <v>53</v>
      </c>
      <c r="L24" s="28">
        <v>40</v>
      </c>
      <c r="M24" s="22">
        <v>110</v>
      </c>
      <c r="N24" s="28">
        <v>88</v>
      </c>
      <c r="O24" s="28">
        <v>67</v>
      </c>
      <c r="P24" s="28">
        <v>46</v>
      </c>
      <c r="Q24" s="22">
        <v>155</v>
      </c>
      <c r="R24" s="28">
        <v>111</v>
      </c>
      <c r="S24" s="28">
        <v>67</v>
      </c>
      <c r="T24" s="28">
        <v>48</v>
      </c>
      <c r="U24" s="22">
        <v>150</v>
      </c>
      <c r="V24" s="28">
        <v>112</v>
      </c>
      <c r="W24" s="28">
        <v>80</v>
      </c>
      <c r="X24" s="28">
        <v>44</v>
      </c>
      <c r="Y24" s="22">
        <v>154</v>
      </c>
    </row>
    <row r="25" spans="1:25" ht="13.5">
      <c r="A25" s="6" t="s">
        <v>191</v>
      </c>
      <c r="B25" s="28">
        <v>130</v>
      </c>
      <c r="C25" s="28">
        <v>85</v>
      </c>
      <c r="D25" s="28">
        <v>39</v>
      </c>
      <c r="E25" s="22">
        <v>179</v>
      </c>
      <c r="F25" s="28">
        <v>138</v>
      </c>
      <c r="G25" s="28">
        <v>93</v>
      </c>
      <c r="H25" s="28">
        <v>46</v>
      </c>
      <c r="I25" s="22">
        <v>205</v>
      </c>
      <c r="J25" s="28">
        <v>156</v>
      </c>
      <c r="K25" s="28">
        <v>104</v>
      </c>
      <c r="L25" s="28">
        <v>52</v>
      </c>
      <c r="M25" s="22">
        <v>212</v>
      </c>
      <c r="N25" s="28">
        <v>161</v>
      </c>
      <c r="O25" s="28">
        <v>108</v>
      </c>
      <c r="P25" s="28">
        <v>55</v>
      </c>
      <c r="Q25" s="22">
        <v>206</v>
      </c>
      <c r="R25" s="28">
        <v>148</v>
      </c>
      <c r="S25" s="28">
        <v>91</v>
      </c>
      <c r="T25" s="28">
        <v>40</v>
      </c>
      <c r="U25" s="22">
        <v>132</v>
      </c>
      <c r="V25" s="28">
        <v>94</v>
      </c>
      <c r="W25" s="28">
        <v>52</v>
      </c>
      <c r="X25" s="28">
        <v>25</v>
      </c>
      <c r="Y25" s="22">
        <v>115</v>
      </c>
    </row>
    <row r="26" spans="1:25" ht="13.5">
      <c r="A26" s="6" t="s">
        <v>192</v>
      </c>
      <c r="B26" s="28">
        <v>8</v>
      </c>
      <c r="C26" s="28">
        <v>5</v>
      </c>
      <c r="D26" s="28">
        <v>2</v>
      </c>
      <c r="E26" s="22">
        <v>13</v>
      </c>
      <c r="F26" s="28">
        <v>10</v>
      </c>
      <c r="G26" s="28">
        <v>7</v>
      </c>
      <c r="H26" s="28">
        <v>3</v>
      </c>
      <c r="I26" s="22">
        <v>15</v>
      </c>
      <c r="J26" s="28">
        <v>11</v>
      </c>
      <c r="K26" s="28">
        <v>7</v>
      </c>
      <c r="L26" s="28">
        <v>4</v>
      </c>
      <c r="M26" s="22">
        <v>17</v>
      </c>
      <c r="N26" s="28">
        <v>13</v>
      </c>
      <c r="O26" s="28">
        <v>8</v>
      </c>
      <c r="P26" s="28">
        <v>7</v>
      </c>
      <c r="Q26" s="22">
        <v>28</v>
      </c>
      <c r="R26" s="28">
        <v>20</v>
      </c>
      <c r="S26" s="28">
        <v>13</v>
      </c>
      <c r="T26" s="28">
        <v>6</v>
      </c>
      <c r="U26" s="22">
        <v>47</v>
      </c>
      <c r="V26" s="28">
        <v>38</v>
      </c>
      <c r="W26" s="28">
        <v>26</v>
      </c>
      <c r="X26" s="28">
        <v>14</v>
      </c>
      <c r="Y26" s="22">
        <v>60</v>
      </c>
    </row>
    <row r="27" spans="1:25" ht="13.5">
      <c r="A27" s="6" t="s">
        <v>182</v>
      </c>
      <c r="B27" s="28">
        <v>11</v>
      </c>
      <c r="C27" s="28">
        <v>8</v>
      </c>
      <c r="D27" s="28">
        <v>4</v>
      </c>
      <c r="E27" s="22">
        <v>51</v>
      </c>
      <c r="F27" s="28">
        <v>18</v>
      </c>
      <c r="G27" s="28">
        <v>12</v>
      </c>
      <c r="H27" s="28">
        <v>6</v>
      </c>
      <c r="I27" s="22">
        <v>28</v>
      </c>
      <c r="J27" s="28">
        <v>20</v>
      </c>
      <c r="K27" s="28">
        <v>13</v>
      </c>
      <c r="L27" s="28">
        <v>6</v>
      </c>
      <c r="M27" s="22">
        <v>29</v>
      </c>
      <c r="N27" s="28">
        <v>20</v>
      </c>
      <c r="O27" s="28">
        <v>13</v>
      </c>
      <c r="P27" s="28">
        <v>7</v>
      </c>
      <c r="Q27" s="22">
        <v>72</v>
      </c>
      <c r="R27" s="28">
        <v>25</v>
      </c>
      <c r="S27" s="28">
        <v>17</v>
      </c>
      <c r="T27" s="28">
        <v>7</v>
      </c>
      <c r="U27" s="22">
        <v>154</v>
      </c>
      <c r="V27" s="28">
        <v>146</v>
      </c>
      <c r="W27" s="28">
        <v>24</v>
      </c>
      <c r="X27" s="28">
        <v>14</v>
      </c>
      <c r="Y27" s="22">
        <v>68</v>
      </c>
    </row>
    <row r="28" spans="1:25" ht="13.5">
      <c r="A28" s="6" t="s">
        <v>69</v>
      </c>
      <c r="B28" s="28">
        <v>18</v>
      </c>
      <c r="C28" s="28">
        <v>11</v>
      </c>
      <c r="D28" s="28">
        <v>5</v>
      </c>
      <c r="E28" s="22">
        <v>23</v>
      </c>
      <c r="F28" s="28">
        <v>18</v>
      </c>
      <c r="G28" s="28">
        <v>14</v>
      </c>
      <c r="H28" s="28">
        <v>4</v>
      </c>
      <c r="I28" s="22">
        <v>37</v>
      </c>
      <c r="J28" s="28">
        <v>29</v>
      </c>
      <c r="K28" s="28">
        <v>24</v>
      </c>
      <c r="L28" s="28">
        <v>10</v>
      </c>
      <c r="M28" s="22">
        <v>32</v>
      </c>
      <c r="N28" s="28">
        <v>21</v>
      </c>
      <c r="O28" s="28">
        <v>13</v>
      </c>
      <c r="P28" s="28">
        <v>1</v>
      </c>
      <c r="Q28" s="22">
        <v>28</v>
      </c>
      <c r="R28" s="28">
        <v>23</v>
      </c>
      <c r="S28" s="28">
        <v>21</v>
      </c>
      <c r="T28" s="28">
        <v>12</v>
      </c>
      <c r="U28" s="22">
        <v>33</v>
      </c>
      <c r="V28" s="28">
        <v>26</v>
      </c>
      <c r="W28" s="28">
        <v>26</v>
      </c>
      <c r="X28" s="28">
        <v>22</v>
      </c>
      <c r="Y28" s="22">
        <v>72</v>
      </c>
    </row>
    <row r="29" spans="1:25" ht="13.5">
      <c r="A29" s="6" t="s">
        <v>193</v>
      </c>
      <c r="B29" s="28">
        <v>169</v>
      </c>
      <c r="C29" s="28">
        <v>111</v>
      </c>
      <c r="D29" s="28">
        <v>51</v>
      </c>
      <c r="E29" s="22">
        <v>268</v>
      </c>
      <c r="F29" s="28">
        <v>186</v>
      </c>
      <c r="G29" s="28">
        <v>127</v>
      </c>
      <c r="H29" s="28">
        <v>60</v>
      </c>
      <c r="I29" s="22">
        <v>285</v>
      </c>
      <c r="J29" s="28">
        <v>217</v>
      </c>
      <c r="K29" s="28">
        <v>151</v>
      </c>
      <c r="L29" s="28">
        <v>74</v>
      </c>
      <c r="M29" s="22">
        <v>291</v>
      </c>
      <c r="N29" s="28">
        <v>217</v>
      </c>
      <c r="O29" s="28">
        <v>144</v>
      </c>
      <c r="P29" s="28">
        <v>71</v>
      </c>
      <c r="Q29" s="22">
        <v>335</v>
      </c>
      <c r="R29" s="28">
        <v>217</v>
      </c>
      <c r="S29" s="28">
        <v>142</v>
      </c>
      <c r="T29" s="28">
        <v>66</v>
      </c>
      <c r="U29" s="22">
        <v>366</v>
      </c>
      <c r="V29" s="28">
        <v>305</v>
      </c>
      <c r="W29" s="28">
        <v>130</v>
      </c>
      <c r="X29" s="28">
        <v>76</v>
      </c>
      <c r="Y29" s="22">
        <v>316</v>
      </c>
    </row>
    <row r="30" spans="1:25" ht="14.25" thickBot="1">
      <c r="A30" s="25" t="s">
        <v>194</v>
      </c>
      <c r="B30" s="29">
        <v>2782</v>
      </c>
      <c r="C30" s="29">
        <v>1602</v>
      </c>
      <c r="D30" s="29">
        <v>843</v>
      </c>
      <c r="E30" s="23">
        <v>3714</v>
      </c>
      <c r="F30" s="29">
        <v>3315</v>
      </c>
      <c r="G30" s="29">
        <v>2249</v>
      </c>
      <c r="H30" s="29">
        <v>1150</v>
      </c>
      <c r="I30" s="23">
        <v>2776</v>
      </c>
      <c r="J30" s="29">
        <v>2432</v>
      </c>
      <c r="K30" s="29">
        <v>1228</v>
      </c>
      <c r="L30" s="29">
        <v>712</v>
      </c>
      <c r="M30" s="23">
        <v>1818</v>
      </c>
      <c r="N30" s="29">
        <v>1406</v>
      </c>
      <c r="O30" s="29">
        <v>821</v>
      </c>
      <c r="P30" s="29">
        <v>337</v>
      </c>
      <c r="Q30" s="23">
        <v>587</v>
      </c>
      <c r="R30" s="29">
        <v>521</v>
      </c>
      <c r="S30" s="29">
        <v>205</v>
      </c>
      <c r="T30" s="29">
        <v>104</v>
      </c>
      <c r="U30" s="23">
        <v>363</v>
      </c>
      <c r="V30" s="29">
        <v>207</v>
      </c>
      <c r="W30" s="29">
        <v>42</v>
      </c>
      <c r="X30" s="29">
        <v>-13</v>
      </c>
      <c r="Y30" s="23">
        <v>1008</v>
      </c>
    </row>
    <row r="31" spans="1:25" ht="14.25" thickTop="1">
      <c r="A31" s="6" t="s">
        <v>196</v>
      </c>
      <c r="B31" s="28">
        <v>3</v>
      </c>
      <c r="C31" s="28">
        <v>3</v>
      </c>
      <c r="D31" s="28">
        <v>3</v>
      </c>
      <c r="E31" s="22">
        <v>16</v>
      </c>
      <c r="F31" s="28">
        <v>16</v>
      </c>
      <c r="G31" s="28">
        <v>14</v>
      </c>
      <c r="H31" s="28">
        <v>7</v>
      </c>
      <c r="I31" s="22">
        <v>70</v>
      </c>
      <c r="J31" s="28">
        <v>19</v>
      </c>
      <c r="K31" s="28">
        <v>12</v>
      </c>
      <c r="L31" s="28">
        <v>7</v>
      </c>
      <c r="M31" s="22">
        <v>0</v>
      </c>
      <c r="N31" s="28">
        <v>0</v>
      </c>
      <c r="O31" s="28">
        <v>0</v>
      </c>
      <c r="P31" s="28">
        <v>0</v>
      </c>
      <c r="Q31" s="22"/>
      <c r="R31" s="28"/>
      <c r="S31" s="28"/>
      <c r="T31" s="28"/>
      <c r="U31" s="22">
        <v>4</v>
      </c>
      <c r="V31" s="28">
        <v>4</v>
      </c>
      <c r="W31" s="28">
        <v>4</v>
      </c>
      <c r="X31" s="28"/>
      <c r="Y31" s="22">
        <v>52</v>
      </c>
    </row>
    <row r="32" spans="1:25" ht="13.5">
      <c r="A32" s="6" t="s">
        <v>200</v>
      </c>
      <c r="B32" s="28">
        <v>3</v>
      </c>
      <c r="C32" s="28">
        <v>3</v>
      </c>
      <c r="D32" s="28">
        <v>3</v>
      </c>
      <c r="E32" s="22">
        <v>112</v>
      </c>
      <c r="F32" s="28">
        <v>16</v>
      </c>
      <c r="G32" s="28">
        <v>14</v>
      </c>
      <c r="H32" s="28">
        <v>7</v>
      </c>
      <c r="I32" s="22">
        <v>141</v>
      </c>
      <c r="J32" s="28">
        <v>89</v>
      </c>
      <c r="K32" s="28">
        <v>82</v>
      </c>
      <c r="L32" s="28">
        <v>57</v>
      </c>
      <c r="M32" s="22">
        <v>402</v>
      </c>
      <c r="N32" s="28">
        <v>297</v>
      </c>
      <c r="O32" s="28">
        <v>322</v>
      </c>
      <c r="P32" s="28">
        <v>139</v>
      </c>
      <c r="Q32" s="22">
        <v>30</v>
      </c>
      <c r="R32" s="28">
        <v>76</v>
      </c>
      <c r="S32" s="28">
        <v>43</v>
      </c>
      <c r="T32" s="28"/>
      <c r="U32" s="22">
        <v>77</v>
      </c>
      <c r="V32" s="28">
        <v>9</v>
      </c>
      <c r="W32" s="28">
        <v>9</v>
      </c>
      <c r="X32" s="28">
        <v>3</v>
      </c>
      <c r="Y32" s="22">
        <v>323</v>
      </c>
    </row>
    <row r="33" spans="1:25" ht="13.5">
      <c r="A33" s="7" t="s">
        <v>201</v>
      </c>
      <c r="B33" s="28">
        <v>2779</v>
      </c>
      <c r="C33" s="28">
        <v>1599</v>
      </c>
      <c r="D33" s="28">
        <v>840</v>
      </c>
      <c r="E33" s="22">
        <v>3602</v>
      </c>
      <c r="F33" s="28">
        <v>3298</v>
      </c>
      <c r="G33" s="28">
        <v>2234</v>
      </c>
      <c r="H33" s="28">
        <v>1142</v>
      </c>
      <c r="I33" s="22">
        <v>2698</v>
      </c>
      <c r="J33" s="28">
        <v>2406</v>
      </c>
      <c r="K33" s="28">
        <v>1145</v>
      </c>
      <c r="L33" s="28">
        <v>654</v>
      </c>
      <c r="M33" s="22">
        <v>1415</v>
      </c>
      <c r="N33" s="28">
        <v>1109</v>
      </c>
      <c r="O33" s="28">
        <v>498</v>
      </c>
      <c r="P33" s="28">
        <v>198</v>
      </c>
      <c r="Q33" s="22">
        <v>557</v>
      </c>
      <c r="R33" s="28">
        <v>445</v>
      </c>
      <c r="S33" s="28">
        <v>161</v>
      </c>
      <c r="T33" s="28">
        <v>104</v>
      </c>
      <c r="U33" s="22">
        <v>497</v>
      </c>
      <c r="V33" s="28">
        <v>198</v>
      </c>
      <c r="W33" s="28">
        <v>32</v>
      </c>
      <c r="X33" s="28">
        <v>-17</v>
      </c>
      <c r="Y33" s="22">
        <v>917</v>
      </c>
    </row>
    <row r="34" spans="1:25" ht="13.5">
      <c r="A34" s="7" t="s">
        <v>202</v>
      </c>
      <c r="B34" s="28">
        <v>913</v>
      </c>
      <c r="C34" s="28">
        <v>541</v>
      </c>
      <c r="D34" s="28">
        <v>391</v>
      </c>
      <c r="E34" s="22">
        <v>1539</v>
      </c>
      <c r="F34" s="28">
        <v>1284</v>
      </c>
      <c r="G34" s="28">
        <v>999</v>
      </c>
      <c r="H34" s="28">
        <v>624</v>
      </c>
      <c r="I34" s="22">
        <v>1234</v>
      </c>
      <c r="J34" s="28">
        <v>918</v>
      </c>
      <c r="K34" s="28">
        <v>477</v>
      </c>
      <c r="L34" s="28">
        <v>455</v>
      </c>
      <c r="M34" s="22">
        <v>934</v>
      </c>
      <c r="N34" s="28">
        <v>560</v>
      </c>
      <c r="O34" s="28">
        <v>400</v>
      </c>
      <c r="P34" s="28">
        <v>267</v>
      </c>
      <c r="Q34" s="22">
        <v>375</v>
      </c>
      <c r="R34" s="28">
        <v>141</v>
      </c>
      <c r="S34" s="28">
        <v>138</v>
      </c>
      <c r="T34" s="28">
        <v>213</v>
      </c>
      <c r="U34" s="22">
        <v>350</v>
      </c>
      <c r="V34" s="28">
        <v>63</v>
      </c>
      <c r="W34" s="28">
        <v>111</v>
      </c>
      <c r="X34" s="28">
        <v>148</v>
      </c>
      <c r="Y34" s="22">
        <v>363</v>
      </c>
    </row>
    <row r="35" spans="1:25" ht="13.5">
      <c r="A35" s="7" t="s">
        <v>203</v>
      </c>
      <c r="B35" s="28">
        <v>127</v>
      </c>
      <c r="C35" s="28">
        <v>23</v>
      </c>
      <c r="D35" s="28">
        <v>-113</v>
      </c>
      <c r="E35" s="22">
        <v>-62</v>
      </c>
      <c r="F35" s="28">
        <v>48</v>
      </c>
      <c r="G35" s="28">
        <v>-109</v>
      </c>
      <c r="H35" s="28">
        <v>-145</v>
      </c>
      <c r="I35" s="22">
        <v>24</v>
      </c>
      <c r="J35" s="28">
        <v>157</v>
      </c>
      <c r="K35" s="28">
        <v>0</v>
      </c>
      <c r="L35" s="28">
        <v>-162</v>
      </c>
      <c r="M35" s="22">
        <v>-171</v>
      </c>
      <c r="N35" s="28">
        <v>62</v>
      </c>
      <c r="O35" s="28">
        <v>-69</v>
      </c>
      <c r="P35" s="28">
        <v>-163</v>
      </c>
      <c r="Q35" s="22">
        <v>-107</v>
      </c>
      <c r="R35" s="28">
        <v>92</v>
      </c>
      <c r="S35" s="28">
        <v>-23</v>
      </c>
      <c r="T35" s="28">
        <v>-140</v>
      </c>
      <c r="U35" s="22">
        <v>-20</v>
      </c>
      <c r="V35" s="28">
        <v>113</v>
      </c>
      <c r="W35" s="28">
        <v>-19</v>
      </c>
      <c r="X35" s="28">
        <v>-127</v>
      </c>
      <c r="Y35" s="22">
        <v>163</v>
      </c>
    </row>
    <row r="36" spans="1:25" ht="13.5">
      <c r="A36" s="7" t="s">
        <v>204</v>
      </c>
      <c r="B36" s="28">
        <v>1040</v>
      </c>
      <c r="C36" s="28">
        <v>564</v>
      </c>
      <c r="D36" s="28">
        <v>278</v>
      </c>
      <c r="E36" s="22">
        <v>1476</v>
      </c>
      <c r="F36" s="28">
        <v>1333</v>
      </c>
      <c r="G36" s="28">
        <v>890</v>
      </c>
      <c r="H36" s="28">
        <v>478</v>
      </c>
      <c r="I36" s="22">
        <v>1259</v>
      </c>
      <c r="J36" s="28">
        <v>1076</v>
      </c>
      <c r="K36" s="28">
        <v>477</v>
      </c>
      <c r="L36" s="28">
        <v>292</v>
      </c>
      <c r="M36" s="22">
        <v>762</v>
      </c>
      <c r="N36" s="28">
        <v>622</v>
      </c>
      <c r="O36" s="28">
        <v>330</v>
      </c>
      <c r="P36" s="28">
        <v>103</v>
      </c>
      <c r="Q36" s="22">
        <v>267</v>
      </c>
      <c r="R36" s="28">
        <v>234</v>
      </c>
      <c r="S36" s="28">
        <v>115</v>
      </c>
      <c r="T36" s="28">
        <v>72</v>
      </c>
      <c r="U36" s="22">
        <v>329</v>
      </c>
      <c r="V36" s="28">
        <v>176</v>
      </c>
      <c r="W36" s="28">
        <v>92</v>
      </c>
      <c r="X36" s="28">
        <v>20</v>
      </c>
      <c r="Y36" s="22">
        <v>527</v>
      </c>
    </row>
    <row r="37" spans="1:25" ht="13.5">
      <c r="A37" s="7" t="s">
        <v>40</v>
      </c>
      <c r="B37" s="28">
        <v>1738</v>
      </c>
      <c r="C37" s="28">
        <v>1034</v>
      </c>
      <c r="D37" s="28">
        <v>562</v>
      </c>
      <c r="E37" s="22">
        <v>2125</v>
      </c>
      <c r="F37" s="28">
        <v>1965</v>
      </c>
      <c r="G37" s="28">
        <v>1343</v>
      </c>
      <c r="H37" s="28">
        <v>663</v>
      </c>
      <c r="I37" s="22">
        <v>1439</v>
      </c>
      <c r="J37" s="28">
        <v>1330</v>
      </c>
      <c r="K37" s="28">
        <v>667</v>
      </c>
      <c r="L37" s="28">
        <v>362</v>
      </c>
      <c r="M37" s="22">
        <v>653</v>
      </c>
      <c r="N37" s="28">
        <v>486</v>
      </c>
      <c r="O37" s="28">
        <v>167</v>
      </c>
      <c r="P37" s="28">
        <v>94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4.25" thickBot="1">
      <c r="A38" s="7" t="s">
        <v>205</v>
      </c>
      <c r="B38" s="28">
        <v>1738</v>
      </c>
      <c r="C38" s="28">
        <v>1034</v>
      </c>
      <c r="D38" s="28">
        <v>562</v>
      </c>
      <c r="E38" s="22">
        <v>2125</v>
      </c>
      <c r="F38" s="28">
        <v>1965</v>
      </c>
      <c r="G38" s="28">
        <v>1343</v>
      </c>
      <c r="H38" s="28">
        <v>663</v>
      </c>
      <c r="I38" s="22">
        <v>1439</v>
      </c>
      <c r="J38" s="28">
        <v>1330</v>
      </c>
      <c r="K38" s="28">
        <v>667</v>
      </c>
      <c r="L38" s="28">
        <v>362</v>
      </c>
      <c r="M38" s="22">
        <v>573</v>
      </c>
      <c r="N38" s="28">
        <v>405</v>
      </c>
      <c r="O38" s="28">
        <v>87</v>
      </c>
      <c r="P38" s="28">
        <v>53</v>
      </c>
      <c r="Q38" s="22">
        <v>270</v>
      </c>
      <c r="R38" s="28">
        <v>211</v>
      </c>
      <c r="S38" s="28">
        <v>46</v>
      </c>
      <c r="T38" s="28">
        <v>31</v>
      </c>
      <c r="U38" s="22">
        <v>168</v>
      </c>
      <c r="V38" s="28">
        <v>21</v>
      </c>
      <c r="W38" s="28">
        <v>-59</v>
      </c>
      <c r="X38" s="28">
        <v>-38</v>
      </c>
      <c r="Y38" s="22">
        <v>390</v>
      </c>
    </row>
    <row r="39" spans="1:25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1" ht="13.5">
      <c r="A41" s="20" t="s">
        <v>144</v>
      </c>
    </row>
    <row r="42" ht="13.5">
      <c r="A42" s="20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140</v>
      </c>
      <c r="B2" s="14">
        <v>4539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42</v>
      </c>
      <c r="B4" s="15" t="str">
        <f>HYPERLINK("http://www.kabupro.jp/mark/20131114/S1000EF3.htm","四半期報告書")</f>
        <v>四半期報告書</v>
      </c>
      <c r="C4" s="15" t="str">
        <f>HYPERLINK("http://www.kabupro.jp/mark/20130628/S000DQEQ.htm","有価証券報告書")</f>
        <v>有価証券報告書</v>
      </c>
      <c r="D4" s="15" t="str">
        <f>HYPERLINK("http://www.kabupro.jp/mark/20131114/S1000EF3.htm","四半期報告書")</f>
        <v>四半期報告書</v>
      </c>
      <c r="E4" s="15" t="str">
        <f>HYPERLINK("http://www.kabupro.jp/mark/20130628/S000DQEQ.htm","有価証券報告書")</f>
        <v>有価証券報告書</v>
      </c>
      <c r="F4" s="15" t="str">
        <f>HYPERLINK("http://www.kabupro.jp/mark/20121114/S000CA1W.htm","四半期報告書")</f>
        <v>四半期報告書</v>
      </c>
      <c r="G4" s="15" t="str">
        <f>HYPERLINK("http://www.kabupro.jp/mark/20110630/S0008JG6.htm","有価証券報告書")</f>
        <v>有価証券報告書</v>
      </c>
      <c r="H4" s="15" t="str">
        <f>HYPERLINK("http://www.kabupro.jp/mark/20110214/S0007R0Z.htm","四半期報告書")</f>
        <v>四半期報告書</v>
      </c>
      <c r="I4" s="15" t="str">
        <f>HYPERLINK("http://www.kabupro.jp/mark/20111114/S0009Q91.htm","四半期報告書")</f>
        <v>四半期報告書</v>
      </c>
      <c r="J4" s="15" t="str">
        <f>HYPERLINK("http://www.kabupro.jp/mark/20100816/S0006I4C.htm","四半期報告書")</f>
        <v>四半期報告書</v>
      </c>
      <c r="K4" s="15" t="str">
        <f>HYPERLINK("http://www.kabupro.jp/mark/20110630/S0008JG6.htm","有価証券報告書")</f>
        <v>有価証券報告書</v>
      </c>
      <c r="L4" s="15" t="str">
        <f>HYPERLINK("http://www.kabupro.jp/mark/20110214/S0007R0Z.htm","四半期報告書")</f>
        <v>四半期報告書</v>
      </c>
      <c r="M4" s="15" t="str">
        <f>HYPERLINK("http://www.kabupro.jp/mark/20101115/S00077MN.htm","四半期報告書")</f>
        <v>四半期報告書</v>
      </c>
      <c r="N4" s="15" t="str">
        <f>HYPERLINK("http://www.kabupro.jp/mark/20100816/S0006I4C.htm","四半期報告書")</f>
        <v>四半期報告書</v>
      </c>
      <c r="O4" s="15" t="str">
        <f>HYPERLINK("http://www.kabupro.jp/mark/20090629/S0003DIK.htm","有価証券報告書")</f>
        <v>有価証券報告書</v>
      </c>
      <c r="P4" s="15" t="str">
        <f>HYPERLINK("http://www.kabupro.jp/mark/20100212/S00051XP.htm","四半期報告書")</f>
        <v>四半期報告書</v>
      </c>
      <c r="Q4" s="15" t="str">
        <f>HYPERLINK("http://www.kabupro.jp/mark/20091113/S0004FIO.htm","四半期報告書")</f>
        <v>四半期報告書</v>
      </c>
      <c r="R4" s="15" t="str">
        <f>HYPERLINK("http://www.kabupro.jp/mark/20090811/S0003S03.htm","四半期報告書")</f>
        <v>四半期報告書</v>
      </c>
      <c r="S4" s="15" t="str">
        <f>HYPERLINK("http://www.kabupro.jp/mark/20090629/S0003DIK.htm","有価証券報告書")</f>
        <v>有価証券報告書</v>
      </c>
    </row>
    <row r="5" spans="1:19" ht="14.25" thickBot="1">
      <c r="A5" s="11" t="s">
        <v>43</v>
      </c>
      <c r="B5" s="1" t="s">
        <v>210</v>
      </c>
      <c r="C5" s="1" t="s">
        <v>49</v>
      </c>
      <c r="D5" s="1" t="s">
        <v>210</v>
      </c>
      <c r="E5" s="1" t="s">
        <v>49</v>
      </c>
      <c r="F5" s="1" t="s">
        <v>216</v>
      </c>
      <c r="G5" s="1" t="s">
        <v>53</v>
      </c>
      <c r="H5" s="1" t="s">
        <v>225</v>
      </c>
      <c r="I5" s="1" t="s">
        <v>222</v>
      </c>
      <c r="J5" s="1" t="s">
        <v>229</v>
      </c>
      <c r="K5" s="1" t="s">
        <v>53</v>
      </c>
      <c r="L5" s="1" t="s">
        <v>225</v>
      </c>
      <c r="M5" s="1" t="s">
        <v>227</v>
      </c>
      <c r="N5" s="1" t="s">
        <v>229</v>
      </c>
      <c r="O5" s="1" t="s">
        <v>56</v>
      </c>
      <c r="P5" s="1" t="s">
        <v>231</v>
      </c>
      <c r="Q5" s="1" t="s">
        <v>233</v>
      </c>
      <c r="R5" s="1" t="s">
        <v>235</v>
      </c>
      <c r="S5" s="1" t="s">
        <v>56</v>
      </c>
    </row>
    <row r="6" spans="1:19" ht="15" thickBot="1" thickTop="1">
      <c r="A6" s="10" t="s">
        <v>44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45</v>
      </c>
      <c r="B7" s="14" t="s">
        <v>1</v>
      </c>
      <c r="C7" s="16" t="s">
        <v>50</v>
      </c>
      <c r="D7" s="14" t="s">
        <v>1</v>
      </c>
      <c r="E7" s="16" t="s">
        <v>50</v>
      </c>
      <c r="F7" s="14" t="s">
        <v>1</v>
      </c>
      <c r="G7" s="16" t="s">
        <v>50</v>
      </c>
      <c r="H7" s="14" t="s">
        <v>1</v>
      </c>
      <c r="I7" s="14" t="s">
        <v>1</v>
      </c>
      <c r="J7" s="14" t="s">
        <v>1</v>
      </c>
      <c r="K7" s="16" t="s">
        <v>50</v>
      </c>
      <c r="L7" s="14" t="s">
        <v>1</v>
      </c>
      <c r="M7" s="14" t="s">
        <v>1</v>
      </c>
      <c r="N7" s="14" t="s">
        <v>1</v>
      </c>
      <c r="O7" s="16" t="s">
        <v>50</v>
      </c>
      <c r="P7" s="14" t="s">
        <v>1</v>
      </c>
      <c r="Q7" s="14" t="s">
        <v>1</v>
      </c>
      <c r="R7" s="14" t="s">
        <v>1</v>
      </c>
      <c r="S7" s="16" t="s">
        <v>50</v>
      </c>
    </row>
    <row r="8" spans="1:19" ht="13.5">
      <c r="A8" s="13" t="s">
        <v>46</v>
      </c>
      <c r="B8" s="1" t="s">
        <v>2</v>
      </c>
      <c r="C8" s="17" t="s">
        <v>146</v>
      </c>
      <c r="D8" s="1" t="s">
        <v>146</v>
      </c>
      <c r="E8" s="17" t="s">
        <v>147</v>
      </c>
      <c r="F8" s="1" t="s">
        <v>147</v>
      </c>
      <c r="G8" s="17" t="s">
        <v>148</v>
      </c>
      <c r="H8" s="1" t="s">
        <v>148</v>
      </c>
      <c r="I8" s="1" t="s">
        <v>148</v>
      </c>
      <c r="J8" s="1" t="s">
        <v>148</v>
      </c>
      <c r="K8" s="17" t="s">
        <v>149</v>
      </c>
      <c r="L8" s="1" t="s">
        <v>149</v>
      </c>
      <c r="M8" s="1" t="s">
        <v>149</v>
      </c>
      <c r="N8" s="1" t="s">
        <v>149</v>
      </c>
      <c r="O8" s="17" t="s">
        <v>150</v>
      </c>
      <c r="P8" s="1" t="s">
        <v>150</v>
      </c>
      <c r="Q8" s="1" t="s">
        <v>150</v>
      </c>
      <c r="R8" s="1" t="s">
        <v>150</v>
      </c>
      <c r="S8" s="17" t="s">
        <v>151</v>
      </c>
    </row>
    <row r="9" spans="1:19" ht="13.5">
      <c r="A9" s="13" t="s">
        <v>47</v>
      </c>
      <c r="B9" s="1" t="s">
        <v>211</v>
      </c>
      <c r="C9" s="17" t="s">
        <v>51</v>
      </c>
      <c r="D9" s="1" t="s">
        <v>217</v>
      </c>
      <c r="E9" s="17" t="s">
        <v>52</v>
      </c>
      <c r="F9" s="1" t="s">
        <v>223</v>
      </c>
      <c r="G9" s="17" t="s">
        <v>54</v>
      </c>
      <c r="H9" s="1" t="s">
        <v>226</v>
      </c>
      <c r="I9" s="1" t="s">
        <v>228</v>
      </c>
      <c r="J9" s="1" t="s">
        <v>230</v>
      </c>
      <c r="K9" s="17" t="s">
        <v>55</v>
      </c>
      <c r="L9" s="1" t="s">
        <v>232</v>
      </c>
      <c r="M9" s="1" t="s">
        <v>234</v>
      </c>
      <c r="N9" s="1" t="s">
        <v>236</v>
      </c>
      <c r="O9" s="17" t="s">
        <v>57</v>
      </c>
      <c r="P9" s="1" t="s">
        <v>238</v>
      </c>
      <c r="Q9" s="1" t="s">
        <v>240</v>
      </c>
      <c r="R9" s="1" t="s">
        <v>242</v>
      </c>
      <c r="S9" s="17" t="s">
        <v>58</v>
      </c>
    </row>
    <row r="10" spans="1:19" ht="14.25" thickBot="1">
      <c r="A10" s="13" t="s">
        <v>48</v>
      </c>
      <c r="B10" s="1" t="s">
        <v>60</v>
      </c>
      <c r="C10" s="17" t="s">
        <v>60</v>
      </c>
      <c r="D10" s="1" t="s">
        <v>60</v>
      </c>
      <c r="E10" s="17" t="s">
        <v>60</v>
      </c>
      <c r="F10" s="1" t="s">
        <v>60</v>
      </c>
      <c r="G10" s="17" t="s">
        <v>60</v>
      </c>
      <c r="H10" s="1" t="s">
        <v>60</v>
      </c>
      <c r="I10" s="1" t="s">
        <v>60</v>
      </c>
      <c r="J10" s="1" t="s">
        <v>60</v>
      </c>
      <c r="K10" s="17" t="s">
        <v>60</v>
      </c>
      <c r="L10" s="1" t="s">
        <v>60</v>
      </c>
      <c r="M10" s="1" t="s">
        <v>60</v>
      </c>
      <c r="N10" s="1" t="s">
        <v>60</v>
      </c>
      <c r="O10" s="17" t="s">
        <v>60</v>
      </c>
      <c r="P10" s="1" t="s">
        <v>60</v>
      </c>
      <c r="Q10" s="1" t="s">
        <v>60</v>
      </c>
      <c r="R10" s="1" t="s">
        <v>60</v>
      </c>
      <c r="S10" s="17" t="s">
        <v>60</v>
      </c>
    </row>
    <row r="11" spans="1:19" ht="14.25" thickTop="1">
      <c r="A11" s="26" t="s">
        <v>201</v>
      </c>
      <c r="B11" s="27">
        <v>1599</v>
      </c>
      <c r="C11" s="21">
        <v>3602</v>
      </c>
      <c r="D11" s="27">
        <v>2234</v>
      </c>
      <c r="E11" s="21">
        <v>2698</v>
      </c>
      <c r="F11" s="27">
        <v>1145</v>
      </c>
      <c r="G11" s="21">
        <v>1415</v>
      </c>
      <c r="H11" s="27">
        <v>1109</v>
      </c>
      <c r="I11" s="27">
        <v>498</v>
      </c>
      <c r="J11" s="27">
        <v>198</v>
      </c>
      <c r="K11" s="21">
        <v>557</v>
      </c>
      <c r="L11" s="27">
        <v>445</v>
      </c>
      <c r="M11" s="27">
        <v>161</v>
      </c>
      <c r="N11" s="27">
        <v>104</v>
      </c>
      <c r="O11" s="21">
        <v>497</v>
      </c>
      <c r="P11" s="27">
        <v>198</v>
      </c>
      <c r="Q11" s="27">
        <v>32</v>
      </c>
      <c r="R11" s="27">
        <v>-17</v>
      </c>
      <c r="S11" s="21">
        <v>917</v>
      </c>
    </row>
    <row r="12" spans="1:19" ht="13.5">
      <c r="A12" s="6" t="s">
        <v>180</v>
      </c>
      <c r="B12" s="28">
        <v>388</v>
      </c>
      <c r="C12" s="22">
        <v>840</v>
      </c>
      <c r="D12" s="28">
        <v>387</v>
      </c>
      <c r="E12" s="22">
        <v>747</v>
      </c>
      <c r="F12" s="28">
        <v>347</v>
      </c>
      <c r="G12" s="22">
        <v>775</v>
      </c>
      <c r="H12" s="28">
        <v>573</v>
      </c>
      <c r="I12" s="28">
        <v>376</v>
      </c>
      <c r="J12" s="28">
        <v>186</v>
      </c>
      <c r="K12" s="22">
        <v>695</v>
      </c>
      <c r="L12" s="28">
        <v>467</v>
      </c>
      <c r="M12" s="28">
        <v>301</v>
      </c>
      <c r="N12" s="28">
        <v>148</v>
      </c>
      <c r="O12" s="22">
        <v>580</v>
      </c>
      <c r="P12" s="28">
        <v>408</v>
      </c>
      <c r="Q12" s="28">
        <v>256</v>
      </c>
      <c r="R12" s="28">
        <v>120</v>
      </c>
      <c r="S12" s="22">
        <v>282</v>
      </c>
    </row>
    <row r="13" spans="1:19" ht="13.5">
      <c r="A13" s="6" t="s">
        <v>3</v>
      </c>
      <c r="B13" s="28">
        <v>2</v>
      </c>
      <c r="C13" s="22">
        <v>5</v>
      </c>
      <c r="D13" s="28">
        <v>2</v>
      </c>
      <c r="E13" s="22">
        <v>6</v>
      </c>
      <c r="F13" s="28">
        <v>3</v>
      </c>
      <c r="G13" s="22">
        <v>6</v>
      </c>
      <c r="H13" s="28">
        <v>4</v>
      </c>
      <c r="I13" s="28">
        <v>2</v>
      </c>
      <c r="J13" s="28">
        <v>1</v>
      </c>
      <c r="K13" s="22">
        <v>4</v>
      </c>
      <c r="L13" s="28">
        <v>3</v>
      </c>
      <c r="M13" s="28">
        <v>1</v>
      </c>
      <c r="N13" s="28">
        <v>0</v>
      </c>
      <c r="O13" s="22">
        <v>1</v>
      </c>
      <c r="P13" s="28">
        <v>1</v>
      </c>
      <c r="Q13" s="28">
        <v>0</v>
      </c>
      <c r="R13" s="28">
        <v>0</v>
      </c>
      <c r="S13" s="22">
        <v>4</v>
      </c>
    </row>
    <row r="14" spans="1:19" ht="13.5">
      <c r="A14" s="6" t="s">
        <v>4</v>
      </c>
      <c r="B14" s="28">
        <v>86</v>
      </c>
      <c r="C14" s="22">
        <v>173</v>
      </c>
      <c r="D14" s="28">
        <v>86</v>
      </c>
      <c r="E14" s="22">
        <v>173</v>
      </c>
      <c r="F14" s="28">
        <v>86</v>
      </c>
      <c r="G14" s="22">
        <v>152</v>
      </c>
      <c r="H14" s="28">
        <v>108</v>
      </c>
      <c r="I14" s="28">
        <v>65</v>
      </c>
      <c r="J14" s="28">
        <v>22</v>
      </c>
      <c r="K14" s="22">
        <v>22</v>
      </c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5</v>
      </c>
      <c r="B15" s="28">
        <v>0</v>
      </c>
      <c r="C15" s="22">
        <v>-2</v>
      </c>
      <c r="D15" s="28">
        <v>-2</v>
      </c>
      <c r="E15" s="22">
        <v>22</v>
      </c>
      <c r="F15" s="28">
        <v>21</v>
      </c>
      <c r="G15" s="22">
        <v>2</v>
      </c>
      <c r="H15" s="28">
        <v>3</v>
      </c>
      <c r="I15" s="28">
        <v>3</v>
      </c>
      <c r="J15" s="28">
        <v>-1</v>
      </c>
      <c r="K15" s="22">
        <v>2</v>
      </c>
      <c r="L15" s="28">
        <v>0</v>
      </c>
      <c r="M15" s="28">
        <v>0</v>
      </c>
      <c r="N15" s="28">
        <v>0</v>
      </c>
      <c r="O15" s="22">
        <v>17</v>
      </c>
      <c r="P15" s="28">
        <v>1</v>
      </c>
      <c r="Q15" s="28">
        <v>1</v>
      </c>
      <c r="R15" s="28">
        <v>0</v>
      </c>
      <c r="S15" s="22">
        <v>-8</v>
      </c>
    </row>
    <row r="16" spans="1:19" ht="13.5">
      <c r="A16" s="6"/>
      <c r="B16" s="28">
        <v>-4</v>
      </c>
      <c r="C16" s="22">
        <v>35</v>
      </c>
      <c r="D16" s="28">
        <v>7</v>
      </c>
      <c r="E16" s="22">
        <v>0</v>
      </c>
      <c r="F16" s="28"/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6</v>
      </c>
      <c r="B17" s="28">
        <v>7</v>
      </c>
      <c r="C17" s="22">
        <v>67</v>
      </c>
      <c r="D17" s="28">
        <v>32</v>
      </c>
      <c r="E17" s="22">
        <v>105</v>
      </c>
      <c r="F17" s="28">
        <v>45</v>
      </c>
      <c r="G17" s="22">
        <v>56</v>
      </c>
      <c r="H17" s="28">
        <v>47</v>
      </c>
      <c r="I17" s="28">
        <v>35</v>
      </c>
      <c r="J17" s="28">
        <v>22</v>
      </c>
      <c r="K17" s="22">
        <v>95</v>
      </c>
      <c r="L17" s="28">
        <v>82</v>
      </c>
      <c r="M17" s="28">
        <v>69</v>
      </c>
      <c r="N17" s="28">
        <v>34</v>
      </c>
      <c r="O17" s="22">
        <v>33</v>
      </c>
      <c r="P17" s="28">
        <v>24</v>
      </c>
      <c r="Q17" s="28">
        <v>15</v>
      </c>
      <c r="R17" s="28">
        <v>12</v>
      </c>
      <c r="S17" s="22">
        <v>-21</v>
      </c>
    </row>
    <row r="18" spans="1:19" ht="13.5">
      <c r="A18" s="6" t="s">
        <v>7</v>
      </c>
      <c r="B18" s="28">
        <v>-1</v>
      </c>
      <c r="C18" s="22">
        <v>38</v>
      </c>
      <c r="D18" s="28">
        <v>22</v>
      </c>
      <c r="E18" s="22">
        <v>11</v>
      </c>
      <c r="F18" s="28">
        <v>-2</v>
      </c>
      <c r="G18" s="22">
        <v>24</v>
      </c>
      <c r="H18" s="28">
        <v>17</v>
      </c>
      <c r="I18" s="28">
        <v>10</v>
      </c>
      <c r="J18" s="28">
        <v>5</v>
      </c>
      <c r="K18" s="22">
        <v>2</v>
      </c>
      <c r="L18" s="28">
        <v>-3</v>
      </c>
      <c r="M18" s="28">
        <v>-8</v>
      </c>
      <c r="N18" s="28">
        <v>5</v>
      </c>
      <c r="O18" s="22">
        <v>26</v>
      </c>
      <c r="P18" s="28">
        <v>20</v>
      </c>
      <c r="Q18" s="28">
        <v>15</v>
      </c>
      <c r="R18" s="28">
        <v>4</v>
      </c>
      <c r="S18" s="22">
        <v>-345</v>
      </c>
    </row>
    <row r="19" spans="1:19" ht="13.5">
      <c r="A19" s="6" t="s">
        <v>8</v>
      </c>
      <c r="B19" s="28">
        <v>-24</v>
      </c>
      <c r="C19" s="22">
        <v>-25</v>
      </c>
      <c r="D19" s="28">
        <v>-14</v>
      </c>
      <c r="E19" s="22">
        <v>-28</v>
      </c>
      <c r="F19" s="28">
        <v>-17</v>
      </c>
      <c r="G19" s="22">
        <v>-30</v>
      </c>
      <c r="H19" s="28">
        <v>-28</v>
      </c>
      <c r="I19" s="28">
        <v>-19</v>
      </c>
      <c r="J19" s="28">
        <v>-16</v>
      </c>
      <c r="K19" s="22">
        <v>-29</v>
      </c>
      <c r="L19" s="28">
        <v>-27</v>
      </c>
      <c r="M19" s="28">
        <v>-18</v>
      </c>
      <c r="N19" s="28">
        <v>-16</v>
      </c>
      <c r="O19" s="22">
        <v>-37</v>
      </c>
      <c r="P19" s="28">
        <v>-36</v>
      </c>
      <c r="Q19" s="28">
        <v>-25</v>
      </c>
      <c r="R19" s="28">
        <v>-20</v>
      </c>
      <c r="S19" s="22">
        <v>-46</v>
      </c>
    </row>
    <row r="20" spans="1:19" ht="13.5">
      <c r="A20" s="6" t="s">
        <v>191</v>
      </c>
      <c r="B20" s="28">
        <v>85</v>
      </c>
      <c r="C20" s="22">
        <v>179</v>
      </c>
      <c r="D20" s="28">
        <v>93</v>
      </c>
      <c r="E20" s="22">
        <v>205</v>
      </c>
      <c r="F20" s="28">
        <v>104</v>
      </c>
      <c r="G20" s="22">
        <v>212</v>
      </c>
      <c r="H20" s="28">
        <v>161</v>
      </c>
      <c r="I20" s="28">
        <v>108</v>
      </c>
      <c r="J20" s="28">
        <v>55</v>
      </c>
      <c r="K20" s="22">
        <v>206</v>
      </c>
      <c r="L20" s="28">
        <v>148</v>
      </c>
      <c r="M20" s="28">
        <v>91</v>
      </c>
      <c r="N20" s="28">
        <v>40</v>
      </c>
      <c r="O20" s="22">
        <v>132</v>
      </c>
      <c r="P20" s="28">
        <v>94</v>
      </c>
      <c r="Q20" s="28">
        <v>52</v>
      </c>
      <c r="R20" s="28">
        <v>25</v>
      </c>
      <c r="S20" s="22">
        <v>115</v>
      </c>
    </row>
    <row r="21" spans="1:19" ht="13.5">
      <c r="A21" s="6" t="s">
        <v>192</v>
      </c>
      <c r="B21" s="28">
        <v>5</v>
      </c>
      <c r="C21" s="22">
        <v>13</v>
      </c>
      <c r="D21" s="28">
        <v>7</v>
      </c>
      <c r="E21" s="22">
        <v>15</v>
      </c>
      <c r="F21" s="28">
        <v>7</v>
      </c>
      <c r="G21" s="22">
        <v>17</v>
      </c>
      <c r="H21" s="28">
        <v>13</v>
      </c>
      <c r="I21" s="28">
        <v>8</v>
      </c>
      <c r="J21" s="28">
        <v>7</v>
      </c>
      <c r="K21" s="22">
        <v>28</v>
      </c>
      <c r="L21" s="28">
        <v>20</v>
      </c>
      <c r="M21" s="28">
        <v>13</v>
      </c>
      <c r="N21" s="28">
        <v>6</v>
      </c>
      <c r="O21" s="22">
        <v>47</v>
      </c>
      <c r="P21" s="28">
        <v>38</v>
      </c>
      <c r="Q21" s="28">
        <v>26</v>
      </c>
      <c r="R21" s="28">
        <v>14</v>
      </c>
      <c r="S21" s="22">
        <v>60</v>
      </c>
    </row>
    <row r="22" spans="1:19" ht="13.5">
      <c r="A22" s="6" t="s">
        <v>196</v>
      </c>
      <c r="B22" s="28">
        <v>5</v>
      </c>
      <c r="C22" s="22">
        <v>22</v>
      </c>
      <c r="D22" s="28">
        <v>19</v>
      </c>
      <c r="E22" s="22">
        <v>86</v>
      </c>
      <c r="F22" s="28">
        <v>19</v>
      </c>
      <c r="G22" s="22">
        <v>10</v>
      </c>
      <c r="H22" s="28">
        <v>4</v>
      </c>
      <c r="I22" s="28">
        <v>4</v>
      </c>
      <c r="J22" s="28">
        <v>0</v>
      </c>
      <c r="K22" s="22">
        <v>9</v>
      </c>
      <c r="L22" s="28">
        <v>6</v>
      </c>
      <c r="M22" s="28">
        <v>6</v>
      </c>
      <c r="N22" s="28"/>
      <c r="O22" s="22">
        <v>10</v>
      </c>
      <c r="P22" s="28">
        <v>6</v>
      </c>
      <c r="Q22" s="28">
        <v>6</v>
      </c>
      <c r="R22" s="28"/>
      <c r="S22" s="22">
        <v>52</v>
      </c>
    </row>
    <row r="23" spans="1:19" ht="13.5">
      <c r="A23" s="6" t="s">
        <v>9</v>
      </c>
      <c r="B23" s="28">
        <v>-758</v>
      </c>
      <c r="C23" s="22">
        <v>-1223</v>
      </c>
      <c r="D23" s="28">
        <v>-2492</v>
      </c>
      <c r="E23" s="22">
        <v>-724</v>
      </c>
      <c r="F23" s="28">
        <v>-866</v>
      </c>
      <c r="G23" s="22">
        <v>-252</v>
      </c>
      <c r="H23" s="28">
        <v>-1580</v>
      </c>
      <c r="I23" s="28">
        <v>-340</v>
      </c>
      <c r="J23" s="28">
        <v>-520</v>
      </c>
      <c r="K23" s="22">
        <v>-397</v>
      </c>
      <c r="L23" s="28">
        <v>-732</v>
      </c>
      <c r="M23" s="28">
        <v>-223</v>
      </c>
      <c r="N23" s="28">
        <v>-661</v>
      </c>
      <c r="O23" s="22">
        <v>-3216</v>
      </c>
      <c r="P23" s="28">
        <v>-2679</v>
      </c>
      <c r="Q23" s="28">
        <v>-1100</v>
      </c>
      <c r="R23" s="28">
        <v>-285</v>
      </c>
      <c r="S23" s="22">
        <v>-244</v>
      </c>
    </row>
    <row r="24" spans="1:19" ht="13.5">
      <c r="A24" s="6" t="s">
        <v>10</v>
      </c>
      <c r="B24" s="28">
        <v>16</v>
      </c>
      <c r="C24" s="22">
        <v>52</v>
      </c>
      <c r="D24" s="28">
        <v>-668</v>
      </c>
      <c r="E24" s="22">
        <v>-1151</v>
      </c>
      <c r="F24" s="28">
        <v>-874</v>
      </c>
      <c r="G24" s="22">
        <v>368</v>
      </c>
      <c r="H24" s="28">
        <v>-46</v>
      </c>
      <c r="I24" s="28">
        <v>-396</v>
      </c>
      <c r="J24" s="28">
        <v>-677</v>
      </c>
      <c r="K24" s="22">
        <v>-107</v>
      </c>
      <c r="L24" s="28">
        <v>-497</v>
      </c>
      <c r="M24" s="28">
        <v>-143</v>
      </c>
      <c r="N24" s="28">
        <v>-247</v>
      </c>
      <c r="O24" s="22">
        <v>-81</v>
      </c>
      <c r="P24" s="28">
        <v>-509</v>
      </c>
      <c r="Q24" s="28">
        <v>-867</v>
      </c>
      <c r="R24" s="28">
        <v>-969</v>
      </c>
      <c r="S24" s="22">
        <v>-996</v>
      </c>
    </row>
    <row r="25" spans="1:19" ht="13.5">
      <c r="A25" s="6" t="s">
        <v>11</v>
      </c>
      <c r="B25" s="28">
        <v>12</v>
      </c>
      <c r="C25" s="22">
        <v>-87</v>
      </c>
      <c r="D25" s="28">
        <v>-25</v>
      </c>
      <c r="E25" s="22">
        <v>0</v>
      </c>
      <c r="F25" s="28">
        <v>23</v>
      </c>
      <c r="G25" s="22">
        <v>0</v>
      </c>
      <c r="H25" s="28">
        <v>-29</v>
      </c>
      <c r="I25" s="28">
        <v>-17</v>
      </c>
      <c r="J25" s="28">
        <v>-15</v>
      </c>
      <c r="K25" s="22">
        <v>57</v>
      </c>
      <c r="L25" s="28">
        <v>-4</v>
      </c>
      <c r="M25" s="28">
        <v>-100</v>
      </c>
      <c r="N25" s="28">
        <v>27</v>
      </c>
      <c r="O25" s="22">
        <v>195</v>
      </c>
      <c r="P25" s="28">
        <v>148</v>
      </c>
      <c r="Q25" s="28">
        <v>165</v>
      </c>
      <c r="R25" s="28">
        <v>199</v>
      </c>
      <c r="S25" s="22">
        <v>-62</v>
      </c>
    </row>
    <row r="26" spans="1:19" ht="13.5">
      <c r="A26" s="6" t="s">
        <v>12</v>
      </c>
      <c r="B26" s="28">
        <v>599</v>
      </c>
      <c r="C26" s="22">
        <v>-588</v>
      </c>
      <c r="D26" s="28">
        <v>1215</v>
      </c>
      <c r="E26" s="22">
        <v>746</v>
      </c>
      <c r="F26" s="28">
        <v>689</v>
      </c>
      <c r="G26" s="22">
        <v>427</v>
      </c>
      <c r="H26" s="28">
        <v>426</v>
      </c>
      <c r="I26" s="28">
        <v>821</v>
      </c>
      <c r="J26" s="28">
        <v>1046</v>
      </c>
      <c r="K26" s="22">
        <v>933</v>
      </c>
      <c r="L26" s="28">
        <v>1431</v>
      </c>
      <c r="M26" s="28">
        <v>974</v>
      </c>
      <c r="N26" s="28">
        <v>773</v>
      </c>
      <c r="O26" s="22">
        <v>-1025</v>
      </c>
      <c r="P26" s="28">
        <v>-773</v>
      </c>
      <c r="Q26" s="28">
        <v>-598</v>
      </c>
      <c r="R26" s="28">
        <v>1051</v>
      </c>
      <c r="S26" s="22">
        <v>935</v>
      </c>
    </row>
    <row r="27" spans="1:19" ht="13.5">
      <c r="A27" s="6" t="s">
        <v>13</v>
      </c>
      <c r="B27" s="28">
        <v>-103</v>
      </c>
      <c r="C27" s="22">
        <v>109</v>
      </c>
      <c r="D27" s="28">
        <v>10</v>
      </c>
      <c r="E27" s="22">
        <v>174</v>
      </c>
      <c r="F27" s="28">
        <v>63</v>
      </c>
      <c r="G27" s="22">
        <v>18</v>
      </c>
      <c r="H27" s="28">
        <v>119</v>
      </c>
      <c r="I27" s="28">
        <v>-154</v>
      </c>
      <c r="J27" s="28">
        <v>382</v>
      </c>
      <c r="K27" s="22">
        <v>401</v>
      </c>
      <c r="L27" s="28">
        <v>433</v>
      </c>
      <c r="M27" s="28">
        <v>171</v>
      </c>
      <c r="N27" s="28">
        <v>440</v>
      </c>
      <c r="O27" s="22">
        <v>34</v>
      </c>
      <c r="P27" s="28">
        <v>74</v>
      </c>
      <c r="Q27" s="28">
        <v>124</v>
      </c>
      <c r="R27" s="28">
        <v>444</v>
      </c>
      <c r="S27" s="22">
        <v>17</v>
      </c>
    </row>
    <row r="28" spans="1:19" ht="13.5">
      <c r="A28" s="6" t="s">
        <v>14</v>
      </c>
      <c r="B28" s="28">
        <v>-131</v>
      </c>
      <c r="C28" s="22">
        <v>144</v>
      </c>
      <c r="D28" s="28">
        <v>49</v>
      </c>
      <c r="E28" s="22">
        <v>-65</v>
      </c>
      <c r="F28" s="28">
        <v>-92</v>
      </c>
      <c r="G28" s="22">
        <v>20</v>
      </c>
      <c r="H28" s="28">
        <v>12</v>
      </c>
      <c r="I28" s="28">
        <v>-63</v>
      </c>
      <c r="J28" s="28">
        <v>-66</v>
      </c>
      <c r="K28" s="22">
        <v>-18</v>
      </c>
      <c r="L28" s="28">
        <v>-17</v>
      </c>
      <c r="M28" s="28">
        <v>-38</v>
      </c>
      <c r="N28" s="28">
        <v>-32</v>
      </c>
      <c r="O28" s="22">
        <v>109</v>
      </c>
      <c r="P28" s="28">
        <v>83</v>
      </c>
      <c r="Q28" s="28">
        <v>21</v>
      </c>
      <c r="R28" s="28">
        <v>18</v>
      </c>
      <c r="S28" s="22">
        <v>-88</v>
      </c>
    </row>
    <row r="29" spans="1:19" ht="13.5">
      <c r="A29" s="6" t="s">
        <v>15</v>
      </c>
      <c r="B29" s="28">
        <v>6</v>
      </c>
      <c r="C29" s="22">
        <v>3</v>
      </c>
      <c r="D29" s="28">
        <v>2</v>
      </c>
      <c r="E29" s="22">
        <v>-14</v>
      </c>
      <c r="F29" s="28">
        <v>-1</v>
      </c>
      <c r="G29" s="22">
        <v>3</v>
      </c>
      <c r="H29" s="28">
        <v>3</v>
      </c>
      <c r="I29" s="28">
        <v>-8</v>
      </c>
      <c r="J29" s="28">
        <v>-9</v>
      </c>
      <c r="K29" s="22">
        <v>8</v>
      </c>
      <c r="L29" s="28">
        <v>3</v>
      </c>
      <c r="M29" s="28">
        <v>4</v>
      </c>
      <c r="N29" s="28">
        <v>1</v>
      </c>
      <c r="O29" s="22">
        <v>4</v>
      </c>
      <c r="P29" s="28">
        <v>-2</v>
      </c>
      <c r="Q29" s="28">
        <v>5</v>
      </c>
      <c r="R29" s="28">
        <v>2</v>
      </c>
      <c r="S29" s="22">
        <v>19</v>
      </c>
    </row>
    <row r="30" spans="1:19" ht="13.5">
      <c r="A30" s="6" t="s">
        <v>69</v>
      </c>
      <c r="B30" s="28">
        <v>3</v>
      </c>
      <c r="C30" s="22">
        <v>24</v>
      </c>
      <c r="D30" s="28">
        <v>2</v>
      </c>
      <c r="E30" s="22">
        <v>3</v>
      </c>
      <c r="F30" s="28">
        <v>1</v>
      </c>
      <c r="G30" s="22">
        <v>19</v>
      </c>
      <c r="H30" s="28">
        <v>8</v>
      </c>
      <c r="I30" s="28">
        <v>7</v>
      </c>
      <c r="J30" s="28">
        <v>9</v>
      </c>
      <c r="K30" s="22">
        <v>-15</v>
      </c>
      <c r="L30" s="28">
        <v>-39</v>
      </c>
      <c r="M30" s="28">
        <v>-21</v>
      </c>
      <c r="N30" s="28">
        <v>-14</v>
      </c>
      <c r="O30" s="22">
        <v>-58</v>
      </c>
      <c r="P30" s="28">
        <v>-35</v>
      </c>
      <c r="Q30" s="28">
        <v>-27</v>
      </c>
      <c r="R30" s="28">
        <v>-8</v>
      </c>
      <c r="S30" s="22">
        <v>-29</v>
      </c>
    </row>
    <row r="31" spans="1:19" ht="13.5">
      <c r="A31" s="6" t="s">
        <v>16</v>
      </c>
      <c r="B31" s="28">
        <v>1795</v>
      </c>
      <c r="C31" s="22">
        <v>3480</v>
      </c>
      <c r="D31" s="28">
        <v>970</v>
      </c>
      <c r="E31" s="22">
        <v>3020</v>
      </c>
      <c r="F31" s="28">
        <v>712</v>
      </c>
      <c r="G31" s="22">
        <v>3594</v>
      </c>
      <c r="H31" s="28">
        <v>1247</v>
      </c>
      <c r="I31" s="28">
        <v>1212</v>
      </c>
      <c r="J31" s="28">
        <v>721</v>
      </c>
      <c r="K31" s="22">
        <v>2468</v>
      </c>
      <c r="L31" s="28">
        <v>1793</v>
      </c>
      <c r="M31" s="28">
        <v>1255</v>
      </c>
      <c r="N31" s="28">
        <v>612</v>
      </c>
      <c r="O31" s="22">
        <v>-2804</v>
      </c>
      <c r="P31" s="28">
        <v>-2846</v>
      </c>
      <c r="Q31" s="28">
        <v>-1816</v>
      </c>
      <c r="R31" s="28">
        <v>620</v>
      </c>
      <c r="S31" s="22">
        <v>556</v>
      </c>
    </row>
    <row r="32" spans="1:19" ht="13.5">
      <c r="A32" s="6" t="s">
        <v>17</v>
      </c>
      <c r="B32" s="28">
        <v>26</v>
      </c>
      <c r="C32" s="22">
        <v>27</v>
      </c>
      <c r="D32" s="28">
        <v>16</v>
      </c>
      <c r="E32" s="22">
        <v>30</v>
      </c>
      <c r="F32" s="28">
        <v>20</v>
      </c>
      <c r="G32" s="22">
        <v>31</v>
      </c>
      <c r="H32" s="28">
        <v>29</v>
      </c>
      <c r="I32" s="28">
        <v>20</v>
      </c>
      <c r="J32" s="28">
        <v>17</v>
      </c>
      <c r="K32" s="22">
        <v>31</v>
      </c>
      <c r="L32" s="28">
        <v>29</v>
      </c>
      <c r="M32" s="28">
        <v>21</v>
      </c>
      <c r="N32" s="28">
        <v>18</v>
      </c>
      <c r="O32" s="22">
        <v>41</v>
      </c>
      <c r="P32" s="28">
        <v>39</v>
      </c>
      <c r="Q32" s="28">
        <v>28</v>
      </c>
      <c r="R32" s="28">
        <v>18</v>
      </c>
      <c r="S32" s="22">
        <v>45</v>
      </c>
    </row>
    <row r="33" spans="1:19" ht="13.5">
      <c r="A33" s="6" t="s">
        <v>18</v>
      </c>
      <c r="B33" s="28">
        <v>-90</v>
      </c>
      <c r="C33" s="22">
        <v>-191</v>
      </c>
      <c r="D33" s="28">
        <v>-99</v>
      </c>
      <c r="E33" s="22">
        <v>-218</v>
      </c>
      <c r="F33" s="28">
        <v>-116</v>
      </c>
      <c r="G33" s="22">
        <v>-231</v>
      </c>
      <c r="H33" s="28">
        <v>-172</v>
      </c>
      <c r="I33" s="28">
        <v>-118</v>
      </c>
      <c r="J33" s="28">
        <v>-64</v>
      </c>
      <c r="K33" s="22">
        <v>-237</v>
      </c>
      <c r="L33" s="28">
        <v>-166</v>
      </c>
      <c r="M33" s="28">
        <v>-106</v>
      </c>
      <c r="N33" s="28">
        <v>-44</v>
      </c>
      <c r="O33" s="22">
        <v>-170</v>
      </c>
      <c r="P33" s="28">
        <v>-123</v>
      </c>
      <c r="Q33" s="28">
        <v>-71</v>
      </c>
      <c r="R33" s="28">
        <v>-39</v>
      </c>
      <c r="S33" s="22">
        <v>-179</v>
      </c>
    </row>
    <row r="34" spans="1:19" ht="13.5">
      <c r="A34" s="6" t="s">
        <v>19</v>
      </c>
      <c r="B34" s="28">
        <v>-884</v>
      </c>
      <c r="C34" s="22">
        <v>-1402</v>
      </c>
      <c r="D34" s="28">
        <v>-801</v>
      </c>
      <c r="E34" s="22">
        <v>-1079</v>
      </c>
      <c r="F34" s="28">
        <v>-631</v>
      </c>
      <c r="G34" s="22">
        <v>-645</v>
      </c>
      <c r="H34" s="28">
        <v>-630</v>
      </c>
      <c r="I34" s="28">
        <v>-364</v>
      </c>
      <c r="J34" s="28">
        <v>-363</v>
      </c>
      <c r="K34" s="22">
        <v>-373</v>
      </c>
      <c r="L34" s="28">
        <v>-369</v>
      </c>
      <c r="M34" s="28">
        <v>-261</v>
      </c>
      <c r="N34" s="28">
        <v>-254</v>
      </c>
      <c r="O34" s="22">
        <v>-327</v>
      </c>
      <c r="P34" s="28">
        <v>-332</v>
      </c>
      <c r="Q34" s="28">
        <v>-220</v>
      </c>
      <c r="R34" s="28">
        <v>-217</v>
      </c>
      <c r="S34" s="22">
        <v>-504</v>
      </c>
    </row>
    <row r="35" spans="1:19" ht="14.25" thickBot="1">
      <c r="A35" s="5" t="s">
        <v>20</v>
      </c>
      <c r="B35" s="29">
        <v>848</v>
      </c>
      <c r="C35" s="23">
        <v>1912</v>
      </c>
      <c r="D35" s="29">
        <v>86</v>
      </c>
      <c r="E35" s="23">
        <v>1753</v>
      </c>
      <c r="F35" s="29">
        <v>-15</v>
      </c>
      <c r="G35" s="23">
        <v>2748</v>
      </c>
      <c r="H35" s="29">
        <v>474</v>
      </c>
      <c r="I35" s="29">
        <v>750</v>
      </c>
      <c r="J35" s="29">
        <v>310</v>
      </c>
      <c r="K35" s="23">
        <v>1889</v>
      </c>
      <c r="L35" s="29">
        <v>1287</v>
      </c>
      <c r="M35" s="29">
        <v>908</v>
      </c>
      <c r="N35" s="29">
        <v>331</v>
      </c>
      <c r="O35" s="23">
        <v>-3261</v>
      </c>
      <c r="P35" s="29">
        <v>-3262</v>
      </c>
      <c r="Q35" s="29">
        <v>-2080</v>
      </c>
      <c r="R35" s="29">
        <v>382</v>
      </c>
      <c r="S35" s="23">
        <v>-82</v>
      </c>
    </row>
    <row r="36" spans="1:19" ht="14.25" thickTop="1">
      <c r="A36" s="6" t="s">
        <v>21</v>
      </c>
      <c r="B36" s="28">
        <v>-70</v>
      </c>
      <c r="C36" s="22">
        <v>-149</v>
      </c>
      <c r="D36" s="28">
        <v>-70</v>
      </c>
      <c r="E36" s="22">
        <v>-80</v>
      </c>
      <c r="F36" s="28">
        <v>-28</v>
      </c>
      <c r="G36" s="22">
        <v>-51</v>
      </c>
      <c r="H36" s="28">
        <v>-36</v>
      </c>
      <c r="I36" s="28">
        <v>-24</v>
      </c>
      <c r="J36" s="28">
        <v>-112</v>
      </c>
      <c r="K36" s="22">
        <v>-9</v>
      </c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22</v>
      </c>
      <c r="B37" s="28">
        <v>114</v>
      </c>
      <c r="C37" s="22">
        <v>120</v>
      </c>
      <c r="D37" s="28">
        <v>18</v>
      </c>
      <c r="E37" s="22">
        <v>60</v>
      </c>
      <c r="F37" s="28">
        <v>30</v>
      </c>
      <c r="G37" s="22">
        <v>48</v>
      </c>
      <c r="H37" s="28">
        <v>30</v>
      </c>
      <c r="I37" s="28">
        <v>30</v>
      </c>
      <c r="J37" s="28">
        <v>18</v>
      </c>
      <c r="K37" s="22">
        <v>100</v>
      </c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23</v>
      </c>
      <c r="B38" s="28">
        <v>-201</v>
      </c>
      <c r="C38" s="22">
        <v>-1099</v>
      </c>
      <c r="D38" s="28">
        <v>-242</v>
      </c>
      <c r="E38" s="22">
        <v>-693</v>
      </c>
      <c r="F38" s="28">
        <v>-366</v>
      </c>
      <c r="G38" s="22">
        <v>-538</v>
      </c>
      <c r="H38" s="28">
        <v>-493</v>
      </c>
      <c r="I38" s="28">
        <v>-356</v>
      </c>
      <c r="J38" s="28">
        <v>-142</v>
      </c>
      <c r="K38" s="22">
        <v>-647</v>
      </c>
      <c r="L38" s="28">
        <v>-510</v>
      </c>
      <c r="M38" s="28">
        <v>-354</v>
      </c>
      <c r="N38" s="28">
        <v>-184</v>
      </c>
      <c r="O38" s="22"/>
      <c r="P38" s="28"/>
      <c r="Q38" s="28"/>
      <c r="R38" s="28"/>
      <c r="S38" s="22"/>
    </row>
    <row r="39" spans="1:19" ht="13.5">
      <c r="A39" s="6" t="s">
        <v>24</v>
      </c>
      <c r="B39" s="28">
        <v>-2</v>
      </c>
      <c r="C39" s="22">
        <v>-369</v>
      </c>
      <c r="D39" s="28">
        <v>-105</v>
      </c>
      <c r="E39" s="22">
        <v>-4</v>
      </c>
      <c r="F39" s="28">
        <v>-2</v>
      </c>
      <c r="G39" s="22">
        <v>-4</v>
      </c>
      <c r="H39" s="28">
        <v>-3</v>
      </c>
      <c r="I39" s="28">
        <v>-2</v>
      </c>
      <c r="J39" s="28">
        <v>0</v>
      </c>
      <c r="K39" s="22">
        <v>-5</v>
      </c>
      <c r="L39" s="28">
        <v>-4</v>
      </c>
      <c r="M39" s="28">
        <v>-3</v>
      </c>
      <c r="N39" s="28">
        <v>-2</v>
      </c>
      <c r="O39" s="22">
        <v>-50</v>
      </c>
      <c r="P39" s="28">
        <v>-38</v>
      </c>
      <c r="Q39" s="28">
        <v>-32</v>
      </c>
      <c r="R39" s="28">
        <v>-30</v>
      </c>
      <c r="S39" s="22">
        <v>-254</v>
      </c>
    </row>
    <row r="40" spans="1:19" ht="13.5">
      <c r="A40" s="6" t="s">
        <v>25</v>
      </c>
      <c r="B40" s="28">
        <v>0</v>
      </c>
      <c r="C40" s="22">
        <v>-4</v>
      </c>
      <c r="D40" s="28">
        <v>-1</v>
      </c>
      <c r="E40" s="22">
        <v>-4</v>
      </c>
      <c r="F40" s="28">
        <v>-4</v>
      </c>
      <c r="G40" s="22">
        <v>-3</v>
      </c>
      <c r="H40" s="28">
        <v>-2</v>
      </c>
      <c r="I40" s="28">
        <v>-2</v>
      </c>
      <c r="J40" s="28"/>
      <c r="K40" s="22">
        <v>-4</v>
      </c>
      <c r="L40" s="28">
        <v>-2</v>
      </c>
      <c r="M40" s="28">
        <v>-2</v>
      </c>
      <c r="N40" s="28"/>
      <c r="O40" s="22">
        <v>-4</v>
      </c>
      <c r="P40" s="28">
        <v>-2</v>
      </c>
      <c r="Q40" s="28">
        <v>-2</v>
      </c>
      <c r="R40" s="28"/>
      <c r="S40" s="22">
        <v>-1</v>
      </c>
    </row>
    <row r="41" spans="1:19" ht="13.5">
      <c r="A41" s="6" t="s">
        <v>26</v>
      </c>
      <c r="B41" s="28">
        <v>1</v>
      </c>
      <c r="C41" s="22">
        <v>5</v>
      </c>
      <c r="D41" s="28">
        <v>2</v>
      </c>
      <c r="E41" s="22">
        <v>3</v>
      </c>
      <c r="F41" s="28">
        <v>1</v>
      </c>
      <c r="G41" s="22">
        <v>6</v>
      </c>
      <c r="H41" s="28">
        <v>2</v>
      </c>
      <c r="I41" s="28">
        <v>2</v>
      </c>
      <c r="J41" s="28"/>
      <c r="K41" s="22">
        <v>5</v>
      </c>
      <c r="L41" s="28">
        <v>2</v>
      </c>
      <c r="M41" s="28">
        <v>2</v>
      </c>
      <c r="N41" s="28"/>
      <c r="O41" s="22">
        <v>3</v>
      </c>
      <c r="P41" s="28">
        <v>1</v>
      </c>
      <c r="Q41" s="28">
        <v>1</v>
      </c>
      <c r="R41" s="28"/>
      <c r="S41" s="22">
        <v>253</v>
      </c>
    </row>
    <row r="42" spans="1:19" ht="13.5">
      <c r="A42" s="6" t="s">
        <v>27</v>
      </c>
      <c r="B42" s="28">
        <v>16</v>
      </c>
      <c r="C42" s="22">
        <v>5</v>
      </c>
      <c r="D42" s="28">
        <v>4</v>
      </c>
      <c r="E42" s="22">
        <v>19</v>
      </c>
      <c r="F42" s="28">
        <v>11</v>
      </c>
      <c r="G42" s="22">
        <v>17</v>
      </c>
      <c r="H42" s="28">
        <v>12</v>
      </c>
      <c r="I42" s="28">
        <v>12</v>
      </c>
      <c r="J42" s="28">
        <v>12</v>
      </c>
      <c r="K42" s="22">
        <v>4</v>
      </c>
      <c r="L42" s="28">
        <v>3</v>
      </c>
      <c r="M42" s="28">
        <v>2</v>
      </c>
      <c r="N42" s="28">
        <v>1</v>
      </c>
      <c r="O42" s="22">
        <v>16</v>
      </c>
      <c r="P42" s="28">
        <v>26</v>
      </c>
      <c r="Q42" s="28">
        <v>21</v>
      </c>
      <c r="R42" s="28">
        <v>20</v>
      </c>
      <c r="S42" s="22">
        <v>0</v>
      </c>
    </row>
    <row r="43" spans="1:19" ht="13.5">
      <c r="A43" s="6" t="s">
        <v>28</v>
      </c>
      <c r="B43" s="28">
        <v>-11</v>
      </c>
      <c r="C43" s="22">
        <v>-17</v>
      </c>
      <c r="D43" s="28">
        <v>-11</v>
      </c>
      <c r="E43" s="22">
        <v>-17</v>
      </c>
      <c r="F43" s="28">
        <v>-11</v>
      </c>
      <c r="G43" s="22">
        <v>-8</v>
      </c>
      <c r="H43" s="28">
        <v>-8</v>
      </c>
      <c r="I43" s="28">
        <v>-8</v>
      </c>
      <c r="J43" s="28"/>
      <c r="K43" s="22">
        <v>-11</v>
      </c>
      <c r="L43" s="28">
        <v>-11</v>
      </c>
      <c r="M43" s="28">
        <v>-11</v>
      </c>
      <c r="N43" s="28"/>
      <c r="O43" s="22">
        <v>-11</v>
      </c>
      <c r="P43" s="28">
        <v>-511</v>
      </c>
      <c r="Q43" s="28">
        <v>-511</v>
      </c>
      <c r="R43" s="28"/>
      <c r="S43" s="22">
        <v>-11</v>
      </c>
    </row>
    <row r="44" spans="1:19" ht="13.5">
      <c r="A44" s="6" t="s">
        <v>69</v>
      </c>
      <c r="B44" s="28">
        <v>-12</v>
      </c>
      <c r="C44" s="22">
        <v>-13</v>
      </c>
      <c r="D44" s="28">
        <v>-9</v>
      </c>
      <c r="E44" s="22">
        <v>-9</v>
      </c>
      <c r="F44" s="28">
        <v>-8</v>
      </c>
      <c r="G44" s="22">
        <v>-14</v>
      </c>
      <c r="H44" s="28">
        <v>0</v>
      </c>
      <c r="I44" s="28">
        <v>-4</v>
      </c>
      <c r="J44" s="28">
        <v>2</v>
      </c>
      <c r="K44" s="22">
        <v>-13</v>
      </c>
      <c r="L44" s="28">
        <v>-4</v>
      </c>
      <c r="M44" s="28">
        <v>-3</v>
      </c>
      <c r="N44" s="28">
        <v>-3</v>
      </c>
      <c r="O44" s="22"/>
      <c r="P44" s="28">
        <v>-6</v>
      </c>
      <c r="Q44" s="28">
        <v>-4</v>
      </c>
      <c r="R44" s="28">
        <v>-4</v>
      </c>
      <c r="S44" s="22">
        <v>-4</v>
      </c>
    </row>
    <row r="45" spans="1:19" ht="14.25" thickBot="1">
      <c r="A45" s="5" t="s">
        <v>29</v>
      </c>
      <c r="B45" s="29">
        <v>-168</v>
      </c>
      <c r="C45" s="23">
        <v>-1422</v>
      </c>
      <c r="D45" s="29">
        <v>-416</v>
      </c>
      <c r="E45" s="23">
        <v>-227</v>
      </c>
      <c r="F45" s="29">
        <v>-79</v>
      </c>
      <c r="G45" s="23">
        <v>-640</v>
      </c>
      <c r="H45" s="29">
        <v>-597</v>
      </c>
      <c r="I45" s="29">
        <v>-453</v>
      </c>
      <c r="J45" s="29">
        <v>-222</v>
      </c>
      <c r="K45" s="23">
        <v>-1450</v>
      </c>
      <c r="L45" s="29">
        <v>-1394</v>
      </c>
      <c r="M45" s="29">
        <v>-369</v>
      </c>
      <c r="N45" s="29">
        <v>-189</v>
      </c>
      <c r="O45" s="23">
        <v>-1741</v>
      </c>
      <c r="P45" s="29">
        <v>-1558</v>
      </c>
      <c r="Q45" s="29">
        <v>-1361</v>
      </c>
      <c r="R45" s="29">
        <v>-433</v>
      </c>
      <c r="S45" s="23">
        <v>-596</v>
      </c>
    </row>
    <row r="46" spans="1:19" ht="14.25" thickTop="1">
      <c r="A46" s="6" t="s">
        <v>30</v>
      </c>
      <c r="B46" s="28">
        <v>180</v>
      </c>
      <c r="C46" s="22">
        <v>40</v>
      </c>
      <c r="D46" s="28">
        <v>140</v>
      </c>
      <c r="E46" s="22">
        <v>-452</v>
      </c>
      <c r="F46" s="28">
        <v>148</v>
      </c>
      <c r="G46" s="22">
        <v>-117</v>
      </c>
      <c r="H46" s="28">
        <v>260</v>
      </c>
      <c r="I46" s="28">
        <v>60</v>
      </c>
      <c r="J46" s="28">
        <v>540</v>
      </c>
      <c r="K46" s="22">
        <v>-296</v>
      </c>
      <c r="L46" s="28">
        <v>165</v>
      </c>
      <c r="M46" s="28">
        <v>-50</v>
      </c>
      <c r="N46" s="28">
        <v>565</v>
      </c>
      <c r="O46" s="22">
        <v>696</v>
      </c>
      <c r="P46" s="28">
        <v>486</v>
      </c>
      <c r="Q46" s="28">
        <v>104</v>
      </c>
      <c r="R46" s="28">
        <v>656</v>
      </c>
      <c r="S46" s="22">
        <v>-356</v>
      </c>
    </row>
    <row r="47" spans="1:19" ht="13.5">
      <c r="A47" s="6" t="s">
        <v>31</v>
      </c>
      <c r="B47" s="28">
        <v>4000</v>
      </c>
      <c r="C47" s="22">
        <v>3150</v>
      </c>
      <c r="D47" s="28">
        <v>2350</v>
      </c>
      <c r="E47" s="22">
        <v>4500</v>
      </c>
      <c r="F47" s="28">
        <v>2800</v>
      </c>
      <c r="G47" s="22">
        <v>2000</v>
      </c>
      <c r="H47" s="28">
        <v>1700</v>
      </c>
      <c r="I47" s="28">
        <v>1100</v>
      </c>
      <c r="J47" s="28">
        <v>400</v>
      </c>
      <c r="K47" s="22">
        <v>3800</v>
      </c>
      <c r="L47" s="28">
        <v>3500</v>
      </c>
      <c r="M47" s="28">
        <v>2500</v>
      </c>
      <c r="N47" s="28">
        <v>500</v>
      </c>
      <c r="O47" s="22">
        <v>5300</v>
      </c>
      <c r="P47" s="28">
        <v>4800</v>
      </c>
      <c r="Q47" s="28">
        <v>3954</v>
      </c>
      <c r="R47" s="28"/>
      <c r="S47" s="22">
        <v>2450</v>
      </c>
    </row>
    <row r="48" spans="1:19" ht="13.5">
      <c r="A48" s="6" t="s">
        <v>32</v>
      </c>
      <c r="B48" s="28">
        <v>-1798</v>
      </c>
      <c r="C48" s="22">
        <v>-3156</v>
      </c>
      <c r="D48" s="28">
        <v>-1564</v>
      </c>
      <c r="E48" s="22">
        <v>-2973</v>
      </c>
      <c r="F48" s="28">
        <v>-1431</v>
      </c>
      <c r="G48" s="22">
        <v>-2632</v>
      </c>
      <c r="H48" s="28">
        <v>-1974</v>
      </c>
      <c r="I48" s="28">
        <v>-1369</v>
      </c>
      <c r="J48" s="28">
        <v>-785</v>
      </c>
      <c r="K48" s="22">
        <v>-1980</v>
      </c>
      <c r="L48" s="28">
        <v>-1378</v>
      </c>
      <c r="M48" s="28">
        <v>-805</v>
      </c>
      <c r="N48" s="28">
        <v>-392</v>
      </c>
      <c r="O48" s="22">
        <v>-1893</v>
      </c>
      <c r="P48" s="28">
        <v>-1442</v>
      </c>
      <c r="Q48" s="28">
        <v>-986</v>
      </c>
      <c r="R48" s="28">
        <v>-539</v>
      </c>
      <c r="S48" s="22">
        <v>-2149</v>
      </c>
    </row>
    <row r="49" spans="1:19" ht="13.5">
      <c r="A49" s="6" t="s">
        <v>33</v>
      </c>
      <c r="B49" s="28">
        <v>-185</v>
      </c>
      <c r="C49" s="22">
        <v>-370</v>
      </c>
      <c r="D49" s="28">
        <v>-185</v>
      </c>
      <c r="E49" s="22">
        <v>-470</v>
      </c>
      <c r="F49" s="28">
        <v>-235</v>
      </c>
      <c r="G49" s="22">
        <v>-510</v>
      </c>
      <c r="H49" s="28">
        <v>-410</v>
      </c>
      <c r="I49" s="28">
        <v>-245</v>
      </c>
      <c r="J49" s="28">
        <v>-165</v>
      </c>
      <c r="K49" s="22">
        <v>-320</v>
      </c>
      <c r="L49" s="28">
        <v>-240</v>
      </c>
      <c r="M49" s="28">
        <v>-160</v>
      </c>
      <c r="N49" s="28">
        <v>-80</v>
      </c>
      <c r="O49" s="22">
        <v>-320</v>
      </c>
      <c r="P49" s="28">
        <v>-290</v>
      </c>
      <c r="Q49" s="28">
        <v>-210</v>
      </c>
      <c r="R49" s="28">
        <v>-180</v>
      </c>
      <c r="S49" s="22">
        <v>-420</v>
      </c>
    </row>
    <row r="50" spans="1:19" ht="13.5">
      <c r="A50" s="6" t="s">
        <v>34</v>
      </c>
      <c r="B50" s="28">
        <v>-411</v>
      </c>
      <c r="C50" s="22">
        <v>-206</v>
      </c>
      <c r="D50" s="28">
        <v>-206</v>
      </c>
      <c r="E50" s="22">
        <v>-127</v>
      </c>
      <c r="F50" s="28">
        <v>-126</v>
      </c>
      <c r="G50" s="22">
        <v>-115</v>
      </c>
      <c r="H50" s="28">
        <v>-115</v>
      </c>
      <c r="I50" s="28">
        <v>-115</v>
      </c>
      <c r="J50" s="28">
        <v>-115</v>
      </c>
      <c r="K50" s="22">
        <v>-113</v>
      </c>
      <c r="L50" s="28">
        <v>-113</v>
      </c>
      <c r="M50" s="28">
        <v>-113</v>
      </c>
      <c r="N50" s="28">
        <v>-115</v>
      </c>
      <c r="O50" s="22">
        <v>-113</v>
      </c>
      <c r="P50" s="28">
        <v>-113</v>
      </c>
      <c r="Q50" s="28">
        <v>-113</v>
      </c>
      <c r="R50" s="28">
        <v>-114</v>
      </c>
      <c r="S50" s="22">
        <v>-76</v>
      </c>
    </row>
    <row r="51" spans="1:19" ht="13.5">
      <c r="A51" s="6" t="s">
        <v>69</v>
      </c>
      <c r="B51" s="28">
        <v>-78</v>
      </c>
      <c r="C51" s="22">
        <v>-170</v>
      </c>
      <c r="D51" s="28">
        <v>-70</v>
      </c>
      <c r="E51" s="22">
        <v>-414</v>
      </c>
      <c r="F51" s="28">
        <v>-137</v>
      </c>
      <c r="G51" s="22">
        <v>-75</v>
      </c>
      <c r="H51" s="28">
        <v>-53</v>
      </c>
      <c r="I51" s="28">
        <v>-37</v>
      </c>
      <c r="J51" s="28">
        <v>-13</v>
      </c>
      <c r="K51" s="22">
        <v>-79</v>
      </c>
      <c r="L51" s="28">
        <v>-27</v>
      </c>
      <c r="M51" s="28">
        <v>-10</v>
      </c>
      <c r="N51" s="28">
        <v>-5</v>
      </c>
      <c r="O51" s="22">
        <v>-15</v>
      </c>
      <c r="P51" s="28">
        <v>-8</v>
      </c>
      <c r="Q51" s="28">
        <v>-78</v>
      </c>
      <c r="R51" s="28">
        <v>-1</v>
      </c>
      <c r="S51" s="22">
        <v>-12</v>
      </c>
    </row>
    <row r="52" spans="1:19" ht="14.25" thickBot="1">
      <c r="A52" s="5" t="s">
        <v>35</v>
      </c>
      <c r="B52" s="29">
        <v>1706</v>
      </c>
      <c r="C52" s="23">
        <v>-713</v>
      </c>
      <c r="D52" s="29">
        <v>463</v>
      </c>
      <c r="E52" s="23">
        <v>63</v>
      </c>
      <c r="F52" s="29">
        <v>754</v>
      </c>
      <c r="G52" s="23">
        <v>-949</v>
      </c>
      <c r="H52" s="29">
        <v>-92</v>
      </c>
      <c r="I52" s="29">
        <v>-107</v>
      </c>
      <c r="J52" s="29">
        <v>-139</v>
      </c>
      <c r="K52" s="23">
        <v>1508</v>
      </c>
      <c r="L52" s="29">
        <v>2405</v>
      </c>
      <c r="M52" s="29">
        <v>1360</v>
      </c>
      <c r="N52" s="29">
        <v>471</v>
      </c>
      <c r="O52" s="23">
        <v>4154</v>
      </c>
      <c r="P52" s="29">
        <v>3431</v>
      </c>
      <c r="Q52" s="29">
        <v>2671</v>
      </c>
      <c r="R52" s="29">
        <v>-179</v>
      </c>
      <c r="S52" s="23">
        <v>-563</v>
      </c>
    </row>
    <row r="53" spans="1:19" ht="14.25" thickTop="1">
      <c r="A53" s="7" t="s">
        <v>36</v>
      </c>
      <c r="B53" s="28">
        <v>2386</v>
      </c>
      <c r="C53" s="22">
        <v>-223</v>
      </c>
      <c r="D53" s="28">
        <v>133</v>
      </c>
      <c r="E53" s="22">
        <v>1589</v>
      </c>
      <c r="F53" s="28">
        <v>659</v>
      </c>
      <c r="G53" s="22">
        <v>1158</v>
      </c>
      <c r="H53" s="28">
        <v>-215</v>
      </c>
      <c r="I53" s="28">
        <v>189</v>
      </c>
      <c r="J53" s="28">
        <v>-51</v>
      </c>
      <c r="K53" s="22">
        <v>1948</v>
      </c>
      <c r="L53" s="28">
        <v>2297</v>
      </c>
      <c r="M53" s="28">
        <v>1899</v>
      </c>
      <c r="N53" s="28">
        <v>614</v>
      </c>
      <c r="O53" s="22">
        <v>-848</v>
      </c>
      <c r="P53" s="28">
        <v>-1389</v>
      </c>
      <c r="Q53" s="28">
        <v>-770</v>
      </c>
      <c r="R53" s="28">
        <v>-230</v>
      </c>
      <c r="S53" s="22">
        <v>-1242</v>
      </c>
    </row>
    <row r="54" spans="1:19" ht="13.5">
      <c r="A54" s="7" t="s">
        <v>37</v>
      </c>
      <c r="B54" s="28">
        <v>6375</v>
      </c>
      <c r="C54" s="22">
        <v>6598</v>
      </c>
      <c r="D54" s="28">
        <v>6598</v>
      </c>
      <c r="E54" s="22">
        <v>5009</v>
      </c>
      <c r="F54" s="28">
        <v>5009</v>
      </c>
      <c r="G54" s="22">
        <v>3850</v>
      </c>
      <c r="H54" s="28">
        <v>3850</v>
      </c>
      <c r="I54" s="28">
        <v>3850</v>
      </c>
      <c r="J54" s="28">
        <v>3850</v>
      </c>
      <c r="K54" s="22">
        <v>1902</v>
      </c>
      <c r="L54" s="28">
        <v>1902</v>
      </c>
      <c r="M54" s="28">
        <v>1902</v>
      </c>
      <c r="N54" s="28">
        <v>1902</v>
      </c>
      <c r="O54" s="22">
        <v>2751</v>
      </c>
      <c r="P54" s="28">
        <v>2751</v>
      </c>
      <c r="Q54" s="28">
        <v>2751</v>
      </c>
      <c r="R54" s="28">
        <v>2751</v>
      </c>
      <c r="S54" s="22">
        <v>3994</v>
      </c>
    </row>
    <row r="55" spans="1:19" ht="14.25" thickBot="1">
      <c r="A55" s="7" t="s">
        <v>37</v>
      </c>
      <c r="B55" s="28">
        <v>8761</v>
      </c>
      <c r="C55" s="22">
        <v>6375</v>
      </c>
      <c r="D55" s="28">
        <v>6732</v>
      </c>
      <c r="E55" s="22">
        <v>6598</v>
      </c>
      <c r="F55" s="28">
        <v>5668</v>
      </c>
      <c r="G55" s="22">
        <v>5009</v>
      </c>
      <c r="H55" s="28">
        <v>3635</v>
      </c>
      <c r="I55" s="28">
        <v>4040</v>
      </c>
      <c r="J55" s="28">
        <v>3798</v>
      </c>
      <c r="K55" s="22">
        <v>3850</v>
      </c>
      <c r="L55" s="28">
        <v>4199</v>
      </c>
      <c r="M55" s="28">
        <v>3801</v>
      </c>
      <c r="N55" s="28">
        <v>2516</v>
      </c>
      <c r="O55" s="22">
        <v>1902</v>
      </c>
      <c r="P55" s="28">
        <v>1361</v>
      </c>
      <c r="Q55" s="28">
        <v>1980</v>
      </c>
      <c r="R55" s="28">
        <v>2520</v>
      </c>
      <c r="S55" s="22">
        <v>2751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144</v>
      </c>
    </row>
    <row r="59" ht="13.5">
      <c r="A59" s="20" t="s">
        <v>145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140</v>
      </c>
      <c r="B2" s="14">
        <v>4539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HYPERLINK("http://www.kabupro.jp/mark/20140214/S10014H6.htm","四半期報告書")</f>
        <v>四半期報告書</v>
      </c>
      <c r="C4" s="15" t="str">
        <f>HYPERLINK("http://www.kabupro.jp/mark/20131114/S1000EF3.htm","四半期報告書")</f>
        <v>四半期報告書</v>
      </c>
      <c r="D4" s="15" t="str">
        <f>HYPERLINK("http://www.kabupro.jp/mark/20130812/S000E5FJ.htm","四半期報告書")</f>
        <v>四半期報告書</v>
      </c>
      <c r="E4" s="15" t="str">
        <f>HYPERLINK("http://www.kabupro.jp/mark/20140214/S10014H6.htm","四半期報告書")</f>
        <v>四半期報告書</v>
      </c>
      <c r="F4" s="15" t="str">
        <f>HYPERLINK("http://www.kabupro.jp/mark/20130214/S000CU4O.htm","四半期報告書")</f>
        <v>四半期報告書</v>
      </c>
      <c r="G4" s="15" t="str">
        <f>HYPERLINK("http://www.kabupro.jp/mark/20121114/S000CA1W.htm","四半期報告書")</f>
        <v>四半期報告書</v>
      </c>
      <c r="H4" s="15" t="str">
        <f>HYPERLINK("http://www.kabupro.jp/mark/20120810/S000BP41.htm","四半期報告書")</f>
        <v>四半期報告書</v>
      </c>
      <c r="I4" s="15" t="str">
        <f>HYPERLINK("http://www.kabupro.jp/mark/20130628/S000DQEQ.htm","有価証券報告書")</f>
        <v>有価証券報告書</v>
      </c>
      <c r="J4" s="15" t="str">
        <f>HYPERLINK("http://www.kabupro.jp/mark/20120214/S000ACMY.htm","四半期報告書")</f>
        <v>四半期報告書</v>
      </c>
      <c r="K4" s="15" t="str">
        <f>HYPERLINK("http://www.kabupro.jp/mark/20111114/S0009Q91.htm","四半期報告書")</f>
        <v>四半期報告書</v>
      </c>
      <c r="L4" s="15" t="str">
        <f>HYPERLINK("http://www.kabupro.jp/mark/20110812/S00095B3.htm","四半期報告書")</f>
        <v>四半期報告書</v>
      </c>
      <c r="M4" s="15" t="str">
        <f>HYPERLINK("http://www.kabupro.jp/mark/20120214/S000ACMY.htm","四半期報告書")</f>
        <v>四半期報告書</v>
      </c>
      <c r="N4" s="15" t="str">
        <f>HYPERLINK("http://www.kabupro.jp/mark/20110214/S0007R0Z.htm","四半期報告書")</f>
        <v>四半期報告書</v>
      </c>
      <c r="O4" s="15" t="str">
        <f>HYPERLINK("http://www.kabupro.jp/mark/20101115/S00077MN.htm","四半期報告書")</f>
        <v>四半期報告書</v>
      </c>
      <c r="P4" s="15" t="str">
        <f>HYPERLINK("http://www.kabupro.jp/mark/20100816/S0006I4C.htm","四半期報告書")</f>
        <v>四半期報告書</v>
      </c>
      <c r="Q4" s="15" t="str">
        <f>HYPERLINK("http://www.kabupro.jp/mark/20110630/S0008JG6.htm","有価証券報告書")</f>
        <v>有価証券報告書</v>
      </c>
      <c r="R4" s="15" t="str">
        <f>HYPERLINK("http://www.kabupro.jp/mark/20100212/S00051XP.htm","四半期報告書")</f>
        <v>四半期報告書</v>
      </c>
      <c r="S4" s="15" t="str">
        <f>HYPERLINK("http://www.kabupro.jp/mark/20091113/S0004FIO.htm","四半期報告書")</f>
        <v>四半期報告書</v>
      </c>
      <c r="T4" s="15" t="str">
        <f>HYPERLINK("http://www.kabupro.jp/mark/20090811/S0003S03.htm","四半期報告書")</f>
        <v>四半期報告書</v>
      </c>
      <c r="U4" s="15" t="str">
        <f>HYPERLINK("http://www.kabupro.jp/mark/20100212/S00051XP.htm","四半期報告書")</f>
        <v>四半期報告書</v>
      </c>
      <c r="V4" s="15" t="str">
        <f>HYPERLINK("http://www.kabupro.jp/mark/20090213/S0002E9B.htm","四半期報告書")</f>
        <v>四半期報告書</v>
      </c>
      <c r="W4" s="15" t="str">
        <f>HYPERLINK("http://www.kabupro.jp/mark/20081114/S0001PZH.htm","四半期報告書")</f>
        <v>四半期報告書</v>
      </c>
      <c r="X4" s="15" t="str">
        <f>HYPERLINK("http://www.kabupro.jp/mark/20080812/S0000XMF.htm","四半期報告書")</f>
        <v>四半期報告書</v>
      </c>
      <c r="Y4" s="15" t="str">
        <f>HYPERLINK("http://www.kabupro.jp/mark/20090629/S0003DIK.htm","有価証券報告書")</f>
        <v>有価証券報告書</v>
      </c>
    </row>
    <row r="5" spans="1:25" ht="14.25" thickBot="1">
      <c r="A5" s="11" t="s">
        <v>43</v>
      </c>
      <c r="B5" s="1" t="s">
        <v>207</v>
      </c>
      <c r="C5" s="1" t="s">
        <v>210</v>
      </c>
      <c r="D5" s="1" t="s">
        <v>212</v>
      </c>
      <c r="E5" s="1" t="s">
        <v>207</v>
      </c>
      <c r="F5" s="1" t="s">
        <v>214</v>
      </c>
      <c r="G5" s="1" t="s">
        <v>216</v>
      </c>
      <c r="H5" s="1" t="s">
        <v>218</v>
      </c>
      <c r="I5" s="1" t="s">
        <v>49</v>
      </c>
      <c r="J5" s="1" t="s">
        <v>220</v>
      </c>
      <c r="K5" s="1" t="s">
        <v>222</v>
      </c>
      <c r="L5" s="1" t="s">
        <v>224</v>
      </c>
      <c r="M5" s="1" t="s">
        <v>220</v>
      </c>
      <c r="N5" s="1" t="s">
        <v>225</v>
      </c>
      <c r="O5" s="1" t="s">
        <v>227</v>
      </c>
      <c r="P5" s="1" t="s">
        <v>229</v>
      </c>
      <c r="Q5" s="1" t="s">
        <v>53</v>
      </c>
      <c r="R5" s="1" t="s">
        <v>231</v>
      </c>
      <c r="S5" s="1" t="s">
        <v>233</v>
      </c>
      <c r="T5" s="1" t="s">
        <v>235</v>
      </c>
      <c r="U5" s="1" t="s">
        <v>231</v>
      </c>
      <c r="V5" s="1" t="s">
        <v>237</v>
      </c>
      <c r="W5" s="1" t="s">
        <v>239</v>
      </c>
      <c r="X5" s="1" t="s">
        <v>241</v>
      </c>
      <c r="Y5" s="1" t="s">
        <v>56</v>
      </c>
    </row>
    <row r="6" spans="1:25" ht="15" thickBot="1" thickTop="1">
      <c r="A6" s="10" t="s">
        <v>44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208</v>
      </c>
      <c r="C7" s="14" t="s">
        <v>208</v>
      </c>
      <c r="D7" s="14" t="s">
        <v>208</v>
      </c>
      <c r="E7" s="16" t="s">
        <v>50</v>
      </c>
      <c r="F7" s="14" t="s">
        <v>208</v>
      </c>
      <c r="G7" s="14" t="s">
        <v>208</v>
      </c>
      <c r="H7" s="14" t="s">
        <v>208</v>
      </c>
      <c r="I7" s="16" t="s">
        <v>50</v>
      </c>
      <c r="J7" s="14" t="s">
        <v>208</v>
      </c>
      <c r="K7" s="14" t="s">
        <v>208</v>
      </c>
      <c r="L7" s="14" t="s">
        <v>208</v>
      </c>
      <c r="M7" s="16" t="s">
        <v>50</v>
      </c>
      <c r="N7" s="14" t="s">
        <v>208</v>
      </c>
      <c r="O7" s="14" t="s">
        <v>208</v>
      </c>
      <c r="P7" s="14" t="s">
        <v>208</v>
      </c>
      <c r="Q7" s="16" t="s">
        <v>50</v>
      </c>
      <c r="R7" s="14" t="s">
        <v>208</v>
      </c>
      <c r="S7" s="14" t="s">
        <v>208</v>
      </c>
      <c r="T7" s="14" t="s">
        <v>208</v>
      </c>
      <c r="U7" s="16" t="s">
        <v>50</v>
      </c>
      <c r="V7" s="14" t="s">
        <v>208</v>
      </c>
      <c r="W7" s="14" t="s">
        <v>208</v>
      </c>
      <c r="X7" s="14" t="s">
        <v>208</v>
      </c>
      <c r="Y7" s="16" t="s">
        <v>50</v>
      </c>
    </row>
    <row r="8" spans="1:25" ht="13.5">
      <c r="A8" s="13" t="s">
        <v>46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47</v>
      </c>
      <c r="B9" s="1" t="s">
        <v>209</v>
      </c>
      <c r="C9" s="1" t="s">
        <v>211</v>
      </c>
      <c r="D9" s="1" t="s">
        <v>213</v>
      </c>
      <c r="E9" s="17" t="s">
        <v>51</v>
      </c>
      <c r="F9" s="1" t="s">
        <v>215</v>
      </c>
      <c r="G9" s="1" t="s">
        <v>217</v>
      </c>
      <c r="H9" s="1" t="s">
        <v>219</v>
      </c>
      <c r="I9" s="17" t="s">
        <v>52</v>
      </c>
      <c r="J9" s="1" t="s">
        <v>221</v>
      </c>
      <c r="K9" s="1" t="s">
        <v>223</v>
      </c>
      <c r="L9" s="1" t="s">
        <v>53</v>
      </c>
      <c r="M9" s="17" t="s">
        <v>54</v>
      </c>
      <c r="N9" s="1" t="s">
        <v>226</v>
      </c>
      <c r="O9" s="1" t="s">
        <v>228</v>
      </c>
      <c r="P9" s="1" t="s">
        <v>230</v>
      </c>
      <c r="Q9" s="17" t="s">
        <v>55</v>
      </c>
      <c r="R9" s="1" t="s">
        <v>232</v>
      </c>
      <c r="S9" s="1" t="s">
        <v>234</v>
      </c>
      <c r="T9" s="1" t="s">
        <v>236</v>
      </c>
      <c r="U9" s="17" t="s">
        <v>57</v>
      </c>
      <c r="V9" s="1" t="s">
        <v>238</v>
      </c>
      <c r="W9" s="1" t="s">
        <v>240</v>
      </c>
      <c r="X9" s="1" t="s">
        <v>242</v>
      </c>
      <c r="Y9" s="17" t="s">
        <v>58</v>
      </c>
    </row>
    <row r="10" spans="1:25" ht="14.25" thickBot="1">
      <c r="A10" s="13" t="s">
        <v>48</v>
      </c>
      <c r="B10" s="1" t="s">
        <v>60</v>
      </c>
      <c r="C10" s="1" t="s">
        <v>60</v>
      </c>
      <c r="D10" s="1" t="s">
        <v>60</v>
      </c>
      <c r="E10" s="17" t="s">
        <v>60</v>
      </c>
      <c r="F10" s="1" t="s">
        <v>60</v>
      </c>
      <c r="G10" s="1" t="s">
        <v>60</v>
      </c>
      <c r="H10" s="1" t="s">
        <v>60</v>
      </c>
      <c r="I10" s="17" t="s">
        <v>60</v>
      </c>
      <c r="J10" s="1" t="s">
        <v>60</v>
      </c>
      <c r="K10" s="1" t="s">
        <v>60</v>
      </c>
      <c r="L10" s="1" t="s">
        <v>60</v>
      </c>
      <c r="M10" s="17" t="s">
        <v>60</v>
      </c>
      <c r="N10" s="1" t="s">
        <v>60</v>
      </c>
      <c r="O10" s="1" t="s">
        <v>60</v>
      </c>
      <c r="P10" s="1" t="s">
        <v>60</v>
      </c>
      <c r="Q10" s="17" t="s">
        <v>60</v>
      </c>
      <c r="R10" s="1" t="s">
        <v>60</v>
      </c>
      <c r="S10" s="1" t="s">
        <v>60</v>
      </c>
      <c r="T10" s="1" t="s">
        <v>60</v>
      </c>
      <c r="U10" s="17" t="s">
        <v>60</v>
      </c>
      <c r="V10" s="1" t="s">
        <v>60</v>
      </c>
      <c r="W10" s="1" t="s">
        <v>60</v>
      </c>
      <c r="X10" s="1" t="s">
        <v>60</v>
      </c>
      <c r="Y10" s="17" t="s">
        <v>60</v>
      </c>
    </row>
    <row r="11" spans="1:25" ht="14.25" thickTop="1">
      <c r="A11" s="9" t="s">
        <v>59</v>
      </c>
      <c r="B11" s="27">
        <v>8149</v>
      </c>
      <c r="C11" s="27">
        <v>8826</v>
      </c>
      <c r="D11" s="27">
        <v>8114</v>
      </c>
      <c r="E11" s="21">
        <v>6483</v>
      </c>
      <c r="F11" s="27">
        <v>6433</v>
      </c>
      <c r="G11" s="27">
        <v>6863</v>
      </c>
      <c r="H11" s="27">
        <v>7409</v>
      </c>
      <c r="I11" s="21">
        <v>6677</v>
      </c>
      <c r="J11" s="27">
        <v>5092</v>
      </c>
      <c r="K11" s="27">
        <v>5726</v>
      </c>
      <c r="L11" s="27">
        <v>6271</v>
      </c>
      <c r="M11" s="21">
        <v>5068</v>
      </c>
      <c r="N11" s="27">
        <v>3696</v>
      </c>
      <c r="O11" s="27">
        <v>4089</v>
      </c>
      <c r="P11" s="27">
        <v>3848</v>
      </c>
      <c r="Q11" s="21">
        <v>3906</v>
      </c>
      <c r="R11" s="27">
        <v>4346</v>
      </c>
      <c r="S11" s="27">
        <v>3901</v>
      </c>
      <c r="T11" s="27">
        <v>2616</v>
      </c>
      <c r="U11" s="21">
        <v>1902</v>
      </c>
      <c r="V11" s="27">
        <v>1361</v>
      </c>
      <c r="W11" s="27">
        <v>1980</v>
      </c>
      <c r="X11" s="27">
        <v>2520</v>
      </c>
      <c r="Y11" s="21">
        <v>2751</v>
      </c>
    </row>
    <row r="12" spans="1:25" ht="13.5">
      <c r="A12" s="2" t="s">
        <v>243</v>
      </c>
      <c r="B12" s="28">
        <v>12364</v>
      </c>
      <c r="C12" s="28">
        <v>11050</v>
      </c>
      <c r="D12" s="28">
        <v>10978</v>
      </c>
      <c r="E12" s="22">
        <v>10291</v>
      </c>
      <c r="F12" s="28">
        <v>11583</v>
      </c>
      <c r="G12" s="28">
        <v>11559</v>
      </c>
      <c r="H12" s="28">
        <v>11111</v>
      </c>
      <c r="I12" s="22">
        <v>9067</v>
      </c>
      <c r="J12" s="28">
        <v>11274</v>
      </c>
      <c r="K12" s="28">
        <v>9210</v>
      </c>
      <c r="L12" s="28">
        <v>9317</v>
      </c>
      <c r="M12" s="22">
        <v>8343</v>
      </c>
      <c r="N12" s="28">
        <v>9671</v>
      </c>
      <c r="O12" s="28">
        <v>8431</v>
      </c>
      <c r="P12" s="28">
        <v>8612</v>
      </c>
      <c r="Q12" s="22">
        <v>8091</v>
      </c>
      <c r="R12" s="28">
        <v>8427</v>
      </c>
      <c r="S12" s="28">
        <v>7550</v>
      </c>
      <c r="T12" s="28">
        <v>7987</v>
      </c>
      <c r="U12" s="22">
        <v>7326</v>
      </c>
      <c r="V12" s="28">
        <v>6788</v>
      </c>
      <c r="W12" s="28">
        <v>5210</v>
      </c>
      <c r="X12" s="28">
        <v>4395</v>
      </c>
      <c r="Y12" s="22">
        <v>4109</v>
      </c>
    </row>
    <row r="13" spans="1:25" ht="13.5">
      <c r="A13" s="2" t="s">
        <v>63</v>
      </c>
      <c r="B13" s="28">
        <v>2702</v>
      </c>
      <c r="C13" s="28">
        <v>2670</v>
      </c>
      <c r="D13" s="28">
        <v>3119</v>
      </c>
      <c r="E13" s="22">
        <v>2900</v>
      </c>
      <c r="F13" s="28">
        <v>2794</v>
      </c>
      <c r="G13" s="28">
        <v>3517</v>
      </c>
      <c r="H13" s="28">
        <v>3161</v>
      </c>
      <c r="I13" s="22">
        <v>2766</v>
      </c>
      <c r="J13" s="28">
        <v>2373</v>
      </c>
      <c r="K13" s="28">
        <v>2579</v>
      </c>
      <c r="L13" s="28">
        <v>2433</v>
      </c>
      <c r="M13" s="22">
        <v>1987</v>
      </c>
      <c r="N13" s="28">
        <v>2182</v>
      </c>
      <c r="O13" s="28">
        <v>2508</v>
      </c>
      <c r="P13" s="28">
        <v>2654</v>
      </c>
      <c r="Q13" s="22">
        <v>2137</v>
      </c>
      <c r="R13" s="28">
        <v>2510</v>
      </c>
      <c r="S13" s="28">
        <v>1998</v>
      </c>
      <c r="T13" s="28">
        <v>1937</v>
      </c>
      <c r="U13" s="22">
        <v>1798</v>
      </c>
      <c r="V13" s="28"/>
      <c r="W13" s="28"/>
      <c r="X13" s="28"/>
      <c r="Y13" s="22"/>
    </row>
    <row r="14" spans="1:25" ht="13.5">
      <c r="A14" s="2" t="s">
        <v>64</v>
      </c>
      <c r="B14" s="28">
        <v>882</v>
      </c>
      <c r="C14" s="28">
        <v>574</v>
      </c>
      <c r="D14" s="28">
        <v>629</v>
      </c>
      <c r="E14" s="22">
        <v>516</v>
      </c>
      <c r="F14" s="28">
        <v>728</v>
      </c>
      <c r="G14" s="28">
        <v>604</v>
      </c>
      <c r="H14" s="28">
        <v>856</v>
      </c>
      <c r="I14" s="22">
        <v>685</v>
      </c>
      <c r="J14" s="28">
        <v>696</v>
      </c>
      <c r="K14" s="28">
        <v>732</v>
      </c>
      <c r="L14" s="28">
        <v>822</v>
      </c>
      <c r="M14" s="22">
        <v>561</v>
      </c>
      <c r="N14" s="28">
        <v>680</v>
      </c>
      <c r="O14" s="28">
        <v>714</v>
      </c>
      <c r="P14" s="28">
        <v>823</v>
      </c>
      <c r="Q14" s="22">
        <v>724</v>
      </c>
      <c r="R14" s="28">
        <v>689</v>
      </c>
      <c r="S14" s="28">
        <v>325</v>
      </c>
      <c r="T14" s="28">
        <v>383</v>
      </c>
      <c r="U14" s="22">
        <v>345</v>
      </c>
      <c r="V14" s="28">
        <v>422</v>
      </c>
      <c r="W14" s="28">
        <v>328</v>
      </c>
      <c r="X14" s="28">
        <v>309</v>
      </c>
      <c r="Y14" s="22"/>
    </row>
    <row r="15" spans="1:25" ht="13.5">
      <c r="A15" s="2" t="s">
        <v>65</v>
      </c>
      <c r="B15" s="28">
        <v>780</v>
      </c>
      <c r="C15" s="28">
        <v>733</v>
      </c>
      <c r="D15" s="28">
        <v>617</v>
      </c>
      <c r="E15" s="22">
        <v>577</v>
      </c>
      <c r="F15" s="28">
        <v>549</v>
      </c>
      <c r="G15" s="28">
        <v>593</v>
      </c>
      <c r="H15" s="28">
        <v>652</v>
      </c>
      <c r="I15" s="22">
        <v>595</v>
      </c>
      <c r="J15" s="28">
        <v>485</v>
      </c>
      <c r="K15" s="28">
        <v>459</v>
      </c>
      <c r="L15" s="28">
        <v>545</v>
      </c>
      <c r="M15" s="22">
        <v>347</v>
      </c>
      <c r="N15" s="28">
        <v>450</v>
      </c>
      <c r="O15" s="28">
        <v>439</v>
      </c>
      <c r="P15" s="28">
        <v>465</v>
      </c>
      <c r="Q15" s="22">
        <v>403</v>
      </c>
      <c r="R15" s="28">
        <v>440</v>
      </c>
      <c r="S15" s="28">
        <v>219</v>
      </c>
      <c r="T15" s="28">
        <v>328</v>
      </c>
      <c r="U15" s="22">
        <v>254</v>
      </c>
      <c r="V15" s="28"/>
      <c r="W15" s="28"/>
      <c r="X15" s="28"/>
      <c r="Y15" s="22"/>
    </row>
    <row r="16" spans="1:25" ht="13.5">
      <c r="A16" s="2" t="s">
        <v>68</v>
      </c>
      <c r="B16" s="28">
        <v>563</v>
      </c>
      <c r="C16" s="28">
        <v>661</v>
      </c>
      <c r="D16" s="28">
        <v>804</v>
      </c>
      <c r="E16" s="22">
        <v>688</v>
      </c>
      <c r="F16" s="28">
        <v>593</v>
      </c>
      <c r="G16" s="28">
        <v>767</v>
      </c>
      <c r="H16" s="28">
        <v>805</v>
      </c>
      <c r="I16" s="22">
        <v>656</v>
      </c>
      <c r="J16" s="28">
        <v>550</v>
      </c>
      <c r="K16" s="28">
        <v>678</v>
      </c>
      <c r="L16" s="28">
        <v>852</v>
      </c>
      <c r="M16" s="22">
        <v>685</v>
      </c>
      <c r="N16" s="28">
        <v>455</v>
      </c>
      <c r="O16" s="28">
        <v>593</v>
      </c>
      <c r="P16" s="28">
        <v>695</v>
      </c>
      <c r="Q16" s="22">
        <v>536</v>
      </c>
      <c r="R16" s="28">
        <v>327</v>
      </c>
      <c r="S16" s="28">
        <v>389</v>
      </c>
      <c r="T16" s="28">
        <v>513</v>
      </c>
      <c r="U16" s="22">
        <v>387</v>
      </c>
      <c r="V16" s="28">
        <v>252</v>
      </c>
      <c r="W16" s="28">
        <v>389</v>
      </c>
      <c r="X16" s="28">
        <v>497</v>
      </c>
      <c r="Y16" s="22">
        <v>374</v>
      </c>
    </row>
    <row r="17" spans="1:25" ht="13.5">
      <c r="A17" s="2" t="s">
        <v>69</v>
      </c>
      <c r="B17" s="28">
        <v>213</v>
      </c>
      <c r="C17" s="28">
        <v>184</v>
      </c>
      <c r="D17" s="28">
        <v>133</v>
      </c>
      <c r="E17" s="22">
        <v>197</v>
      </c>
      <c r="F17" s="28">
        <v>186</v>
      </c>
      <c r="G17" s="28">
        <v>136</v>
      </c>
      <c r="H17" s="28">
        <v>122</v>
      </c>
      <c r="I17" s="22">
        <v>111</v>
      </c>
      <c r="J17" s="28">
        <v>74</v>
      </c>
      <c r="K17" s="28">
        <v>83</v>
      </c>
      <c r="L17" s="28">
        <v>93</v>
      </c>
      <c r="M17" s="22">
        <v>105</v>
      </c>
      <c r="N17" s="28">
        <v>148</v>
      </c>
      <c r="O17" s="28">
        <v>116</v>
      </c>
      <c r="P17" s="28">
        <v>115</v>
      </c>
      <c r="Q17" s="22">
        <v>100</v>
      </c>
      <c r="R17" s="28">
        <v>157</v>
      </c>
      <c r="S17" s="28">
        <v>253</v>
      </c>
      <c r="T17" s="28">
        <v>126</v>
      </c>
      <c r="U17" s="22">
        <v>154</v>
      </c>
      <c r="V17" s="28">
        <v>246</v>
      </c>
      <c r="W17" s="28">
        <v>304</v>
      </c>
      <c r="X17" s="28">
        <v>156</v>
      </c>
      <c r="Y17" s="22">
        <v>352</v>
      </c>
    </row>
    <row r="18" spans="1:25" ht="13.5">
      <c r="A18" s="2" t="s">
        <v>70</v>
      </c>
      <c r="B18" s="28">
        <v>-1</v>
      </c>
      <c r="C18" s="28">
        <v>-1</v>
      </c>
      <c r="D18" s="28">
        <v>-1</v>
      </c>
      <c r="E18" s="22">
        <v>-1</v>
      </c>
      <c r="F18" s="28">
        <v>-1</v>
      </c>
      <c r="G18" s="28">
        <v>-1</v>
      </c>
      <c r="H18" s="28">
        <v>-1</v>
      </c>
      <c r="I18" s="22">
        <v>0</v>
      </c>
      <c r="J18" s="28">
        <v>0</v>
      </c>
      <c r="K18" s="28">
        <v>0</v>
      </c>
      <c r="L18" s="28">
        <v>0</v>
      </c>
      <c r="M18" s="22">
        <v>0</v>
      </c>
      <c r="N18" s="28">
        <v>-2</v>
      </c>
      <c r="O18" s="28">
        <v>-1</v>
      </c>
      <c r="P18" s="28">
        <v>0</v>
      </c>
      <c r="Q18" s="22">
        <v>-1</v>
      </c>
      <c r="R18" s="28">
        <v>-1</v>
      </c>
      <c r="S18" s="28">
        <v>0</v>
      </c>
      <c r="T18" s="28">
        <v>0</v>
      </c>
      <c r="U18" s="22">
        <v>0</v>
      </c>
      <c r="V18" s="28">
        <v>0</v>
      </c>
      <c r="W18" s="28"/>
      <c r="X18" s="28"/>
      <c r="Y18" s="22">
        <v>0</v>
      </c>
    </row>
    <row r="19" spans="1:25" ht="13.5">
      <c r="A19" s="2" t="s">
        <v>71</v>
      </c>
      <c r="B19" s="28">
        <v>25655</v>
      </c>
      <c r="C19" s="28">
        <v>24699</v>
      </c>
      <c r="D19" s="28">
        <v>24395</v>
      </c>
      <c r="E19" s="22">
        <v>21655</v>
      </c>
      <c r="F19" s="28">
        <v>22868</v>
      </c>
      <c r="G19" s="28">
        <v>24040</v>
      </c>
      <c r="H19" s="28">
        <v>24118</v>
      </c>
      <c r="I19" s="22">
        <v>20561</v>
      </c>
      <c r="J19" s="28">
        <v>20548</v>
      </c>
      <c r="K19" s="28">
        <v>19733</v>
      </c>
      <c r="L19" s="28">
        <v>20336</v>
      </c>
      <c r="M19" s="22">
        <v>17098</v>
      </c>
      <c r="N19" s="28">
        <v>17283</v>
      </c>
      <c r="O19" s="28">
        <v>16893</v>
      </c>
      <c r="P19" s="28">
        <v>17215</v>
      </c>
      <c r="Q19" s="22">
        <v>15899</v>
      </c>
      <c r="R19" s="28">
        <v>16898</v>
      </c>
      <c r="S19" s="28">
        <v>14638</v>
      </c>
      <c r="T19" s="28">
        <v>13892</v>
      </c>
      <c r="U19" s="22">
        <v>12168</v>
      </c>
      <c r="V19" s="28">
        <v>11466</v>
      </c>
      <c r="W19" s="28">
        <v>11043</v>
      </c>
      <c r="X19" s="28">
        <v>10837</v>
      </c>
      <c r="Y19" s="22">
        <v>9898</v>
      </c>
    </row>
    <row r="20" spans="1:25" ht="13.5">
      <c r="A20" s="3" t="s">
        <v>244</v>
      </c>
      <c r="B20" s="28">
        <v>3079</v>
      </c>
      <c r="C20" s="28">
        <v>3131</v>
      </c>
      <c r="D20" s="28">
        <v>3181</v>
      </c>
      <c r="E20" s="22">
        <v>3220</v>
      </c>
      <c r="F20" s="28">
        <v>3365</v>
      </c>
      <c r="G20" s="28">
        <v>3386</v>
      </c>
      <c r="H20" s="28">
        <v>3322</v>
      </c>
      <c r="I20" s="22">
        <v>3221</v>
      </c>
      <c r="J20" s="28">
        <v>3218</v>
      </c>
      <c r="K20" s="28">
        <v>3234</v>
      </c>
      <c r="L20" s="28">
        <v>3109</v>
      </c>
      <c r="M20" s="22">
        <v>3140</v>
      </c>
      <c r="N20" s="28">
        <v>3196</v>
      </c>
      <c r="O20" s="28">
        <v>3259</v>
      </c>
      <c r="P20" s="28">
        <v>3302</v>
      </c>
      <c r="Q20" s="22">
        <v>3368</v>
      </c>
      <c r="R20" s="28">
        <v>3435</v>
      </c>
      <c r="S20" s="28">
        <v>2741</v>
      </c>
      <c r="T20" s="28">
        <v>2784</v>
      </c>
      <c r="U20" s="22">
        <v>2842</v>
      </c>
      <c r="V20" s="28">
        <v>2884</v>
      </c>
      <c r="W20" s="28">
        <v>2948</v>
      </c>
      <c r="X20" s="28">
        <v>2935</v>
      </c>
      <c r="Y20" s="22">
        <v>2784</v>
      </c>
    </row>
    <row r="21" spans="1:25" ht="13.5">
      <c r="A21" s="3" t="s">
        <v>245</v>
      </c>
      <c r="B21" s="28">
        <v>1380</v>
      </c>
      <c r="C21" s="28">
        <v>1026</v>
      </c>
      <c r="D21" s="28">
        <v>877</v>
      </c>
      <c r="E21" s="22">
        <v>906</v>
      </c>
      <c r="F21" s="28">
        <v>953</v>
      </c>
      <c r="G21" s="28">
        <v>1003</v>
      </c>
      <c r="H21" s="28">
        <v>902</v>
      </c>
      <c r="I21" s="22">
        <v>746</v>
      </c>
      <c r="J21" s="28">
        <v>761</v>
      </c>
      <c r="K21" s="28">
        <v>736</v>
      </c>
      <c r="L21" s="28">
        <v>730</v>
      </c>
      <c r="M21" s="22">
        <v>730</v>
      </c>
      <c r="N21" s="28">
        <v>779</v>
      </c>
      <c r="O21" s="28">
        <v>831</v>
      </c>
      <c r="P21" s="28">
        <v>795</v>
      </c>
      <c r="Q21" s="22">
        <v>795</v>
      </c>
      <c r="R21" s="28">
        <v>835</v>
      </c>
      <c r="S21" s="28">
        <v>508</v>
      </c>
      <c r="T21" s="28">
        <v>543</v>
      </c>
      <c r="U21" s="22">
        <v>554</v>
      </c>
      <c r="V21" s="28">
        <v>516</v>
      </c>
      <c r="W21" s="28">
        <v>466</v>
      </c>
      <c r="X21" s="28">
        <v>454</v>
      </c>
      <c r="Y21" s="22">
        <v>476</v>
      </c>
    </row>
    <row r="22" spans="1:25" ht="13.5">
      <c r="A22" s="3" t="s">
        <v>82</v>
      </c>
      <c r="B22" s="28">
        <v>212</v>
      </c>
      <c r="C22" s="28">
        <v>233</v>
      </c>
      <c r="D22" s="28">
        <v>216</v>
      </c>
      <c r="E22" s="22">
        <v>221</v>
      </c>
      <c r="F22" s="28">
        <v>234</v>
      </c>
      <c r="G22" s="28">
        <v>250</v>
      </c>
      <c r="H22" s="28">
        <v>193</v>
      </c>
      <c r="I22" s="22">
        <v>185</v>
      </c>
      <c r="J22" s="28">
        <v>222</v>
      </c>
      <c r="K22" s="28">
        <v>228</v>
      </c>
      <c r="L22" s="28">
        <v>221</v>
      </c>
      <c r="M22" s="22">
        <v>225</v>
      </c>
      <c r="N22" s="28">
        <v>247</v>
      </c>
      <c r="O22" s="28">
        <v>266</v>
      </c>
      <c r="P22" s="28">
        <v>284</v>
      </c>
      <c r="Q22" s="22">
        <v>291</v>
      </c>
      <c r="R22" s="28">
        <v>266</v>
      </c>
      <c r="S22" s="28">
        <v>251</v>
      </c>
      <c r="T22" s="28">
        <v>276</v>
      </c>
      <c r="U22" s="22">
        <v>273</v>
      </c>
      <c r="V22" s="28">
        <v>281</v>
      </c>
      <c r="W22" s="28">
        <v>248</v>
      </c>
      <c r="X22" s="28">
        <v>247</v>
      </c>
      <c r="Y22" s="22">
        <v>186</v>
      </c>
    </row>
    <row r="23" spans="1:25" ht="13.5">
      <c r="A23" s="3" t="s">
        <v>83</v>
      </c>
      <c r="B23" s="28">
        <v>5549</v>
      </c>
      <c r="C23" s="28">
        <v>5549</v>
      </c>
      <c r="D23" s="28">
        <v>5549</v>
      </c>
      <c r="E23" s="22">
        <v>5549</v>
      </c>
      <c r="F23" s="28">
        <v>5550</v>
      </c>
      <c r="G23" s="28">
        <v>5550</v>
      </c>
      <c r="H23" s="28">
        <v>5550</v>
      </c>
      <c r="I23" s="22">
        <v>5550</v>
      </c>
      <c r="J23" s="28">
        <v>5550</v>
      </c>
      <c r="K23" s="28">
        <v>5550</v>
      </c>
      <c r="L23" s="28">
        <v>5550</v>
      </c>
      <c r="M23" s="22">
        <v>5550</v>
      </c>
      <c r="N23" s="28">
        <v>5550</v>
      </c>
      <c r="O23" s="28">
        <v>5550</v>
      </c>
      <c r="P23" s="28">
        <v>5550</v>
      </c>
      <c r="Q23" s="22">
        <v>5550</v>
      </c>
      <c r="R23" s="28">
        <v>5550</v>
      </c>
      <c r="S23" s="28">
        <v>5478</v>
      </c>
      <c r="T23" s="28">
        <v>5478</v>
      </c>
      <c r="U23" s="22">
        <v>5478</v>
      </c>
      <c r="V23" s="28">
        <v>5478</v>
      </c>
      <c r="W23" s="28">
        <v>5478</v>
      </c>
      <c r="X23" s="28">
        <v>5478</v>
      </c>
      <c r="Y23" s="22">
        <v>5478</v>
      </c>
    </row>
    <row r="24" spans="1:25" ht="13.5">
      <c r="A24" s="3" t="s">
        <v>84</v>
      </c>
      <c r="B24" s="28">
        <v>380</v>
      </c>
      <c r="C24" s="28">
        <v>400</v>
      </c>
      <c r="D24" s="28">
        <v>396</v>
      </c>
      <c r="E24" s="22">
        <v>416</v>
      </c>
      <c r="F24" s="28">
        <v>408</v>
      </c>
      <c r="G24" s="28">
        <v>423</v>
      </c>
      <c r="H24" s="28">
        <v>425</v>
      </c>
      <c r="I24" s="22">
        <v>439</v>
      </c>
      <c r="J24" s="28">
        <v>412</v>
      </c>
      <c r="K24" s="28">
        <v>427</v>
      </c>
      <c r="L24" s="28">
        <v>397</v>
      </c>
      <c r="M24" s="22">
        <v>366</v>
      </c>
      <c r="N24" s="28">
        <v>230</v>
      </c>
      <c r="O24" s="28">
        <v>227</v>
      </c>
      <c r="P24" s="28">
        <v>215</v>
      </c>
      <c r="Q24" s="22">
        <v>220</v>
      </c>
      <c r="R24" s="28">
        <v>215</v>
      </c>
      <c r="S24" s="28">
        <v>75</v>
      </c>
      <c r="T24" s="28">
        <v>67</v>
      </c>
      <c r="U24" s="22">
        <v>60</v>
      </c>
      <c r="V24" s="28"/>
      <c r="W24" s="28"/>
      <c r="X24" s="28"/>
      <c r="Y24" s="22"/>
    </row>
    <row r="25" spans="1:25" ht="13.5">
      <c r="A25" s="3" t="s">
        <v>246</v>
      </c>
      <c r="B25" s="28">
        <v>1190</v>
      </c>
      <c r="C25" s="28">
        <v>640</v>
      </c>
      <c r="D25" s="28">
        <v>95</v>
      </c>
      <c r="E25" s="22">
        <v>59</v>
      </c>
      <c r="F25" s="28">
        <v>16</v>
      </c>
      <c r="G25" s="28">
        <v>3</v>
      </c>
      <c r="H25" s="28">
        <v>31</v>
      </c>
      <c r="I25" s="22"/>
      <c r="J25" s="28">
        <v>82</v>
      </c>
      <c r="K25" s="28">
        <v>22</v>
      </c>
      <c r="L25" s="28">
        <v>22</v>
      </c>
      <c r="M25" s="22">
        <v>41</v>
      </c>
      <c r="N25" s="28">
        <v>23</v>
      </c>
      <c r="O25" s="28">
        <v>23</v>
      </c>
      <c r="P25" s="28">
        <v>22</v>
      </c>
      <c r="Q25" s="22">
        <v>22</v>
      </c>
      <c r="R25" s="28">
        <v>42</v>
      </c>
      <c r="S25" s="28">
        <v>136</v>
      </c>
      <c r="T25" s="28">
        <v>80</v>
      </c>
      <c r="U25" s="22">
        <v>22</v>
      </c>
      <c r="V25" s="28">
        <v>22</v>
      </c>
      <c r="W25" s="28"/>
      <c r="X25" s="28"/>
      <c r="Y25" s="22"/>
    </row>
    <row r="26" spans="1:25" ht="13.5">
      <c r="A26" s="3" t="s">
        <v>85</v>
      </c>
      <c r="B26" s="28">
        <v>11792</v>
      </c>
      <c r="C26" s="28">
        <v>10982</v>
      </c>
      <c r="D26" s="28">
        <v>10316</v>
      </c>
      <c r="E26" s="22">
        <v>10374</v>
      </c>
      <c r="F26" s="28">
        <v>10528</v>
      </c>
      <c r="G26" s="28">
        <v>10618</v>
      </c>
      <c r="H26" s="28">
        <v>10425</v>
      </c>
      <c r="I26" s="22">
        <v>10143</v>
      </c>
      <c r="J26" s="28">
        <v>10248</v>
      </c>
      <c r="K26" s="28">
        <v>10200</v>
      </c>
      <c r="L26" s="28">
        <v>10031</v>
      </c>
      <c r="M26" s="22">
        <v>10054</v>
      </c>
      <c r="N26" s="28">
        <v>10027</v>
      </c>
      <c r="O26" s="28">
        <v>10159</v>
      </c>
      <c r="P26" s="28">
        <v>10171</v>
      </c>
      <c r="Q26" s="22">
        <v>10248</v>
      </c>
      <c r="R26" s="28">
        <v>10344</v>
      </c>
      <c r="S26" s="28">
        <v>9191</v>
      </c>
      <c r="T26" s="28">
        <v>9230</v>
      </c>
      <c r="U26" s="22">
        <v>9231</v>
      </c>
      <c r="V26" s="28">
        <v>9183</v>
      </c>
      <c r="W26" s="28">
        <v>9142</v>
      </c>
      <c r="X26" s="28">
        <v>9115</v>
      </c>
      <c r="Y26" s="22">
        <v>8925</v>
      </c>
    </row>
    <row r="27" spans="1:25" ht="13.5">
      <c r="A27" s="3" t="s">
        <v>247</v>
      </c>
      <c r="B27" s="28">
        <v>215</v>
      </c>
      <c r="C27" s="28">
        <v>259</v>
      </c>
      <c r="D27" s="28">
        <v>302</v>
      </c>
      <c r="E27" s="22">
        <v>345</v>
      </c>
      <c r="F27" s="28">
        <v>389</v>
      </c>
      <c r="G27" s="28">
        <v>432</v>
      </c>
      <c r="H27" s="28">
        <v>475</v>
      </c>
      <c r="I27" s="22">
        <v>519</v>
      </c>
      <c r="J27" s="28">
        <v>562</v>
      </c>
      <c r="K27" s="28">
        <v>606</v>
      </c>
      <c r="L27" s="28">
        <v>649</v>
      </c>
      <c r="M27" s="22">
        <v>692</v>
      </c>
      <c r="N27" s="28">
        <v>736</v>
      </c>
      <c r="O27" s="28">
        <v>779</v>
      </c>
      <c r="P27" s="28">
        <v>398</v>
      </c>
      <c r="Q27" s="22">
        <v>420</v>
      </c>
      <c r="R27" s="28">
        <v>434</v>
      </c>
      <c r="S27" s="28"/>
      <c r="T27" s="28"/>
      <c r="U27" s="22"/>
      <c r="V27" s="28"/>
      <c r="W27" s="28"/>
      <c r="X27" s="28"/>
      <c r="Y27" s="22"/>
    </row>
    <row r="28" spans="1:25" ht="13.5">
      <c r="A28" s="3" t="s">
        <v>84</v>
      </c>
      <c r="B28" s="28">
        <v>55</v>
      </c>
      <c r="C28" s="28">
        <v>60</v>
      </c>
      <c r="D28" s="28">
        <v>67</v>
      </c>
      <c r="E28" s="22">
        <v>73</v>
      </c>
      <c r="F28" s="28">
        <v>79</v>
      </c>
      <c r="G28" s="28">
        <v>85</v>
      </c>
      <c r="H28" s="28">
        <v>95</v>
      </c>
      <c r="I28" s="22">
        <v>101</v>
      </c>
      <c r="J28" s="28">
        <v>24</v>
      </c>
      <c r="K28" s="28">
        <v>26</v>
      </c>
      <c r="L28" s="28">
        <v>25</v>
      </c>
      <c r="M28" s="22">
        <v>20</v>
      </c>
      <c r="N28" s="28">
        <v>22</v>
      </c>
      <c r="O28" s="28">
        <v>23</v>
      </c>
      <c r="P28" s="28">
        <v>25</v>
      </c>
      <c r="Q28" s="22">
        <v>27</v>
      </c>
      <c r="R28" s="28">
        <v>24</v>
      </c>
      <c r="S28" s="28">
        <v>21</v>
      </c>
      <c r="T28" s="28">
        <v>22</v>
      </c>
      <c r="U28" s="22">
        <v>24</v>
      </c>
      <c r="V28" s="28"/>
      <c r="W28" s="28"/>
      <c r="X28" s="28"/>
      <c r="Y28" s="22"/>
    </row>
    <row r="29" spans="1:25" ht="13.5">
      <c r="A29" s="3" t="s">
        <v>86</v>
      </c>
      <c r="B29" s="28">
        <v>25</v>
      </c>
      <c r="C29" s="28">
        <v>27</v>
      </c>
      <c r="D29" s="28">
        <v>11</v>
      </c>
      <c r="E29" s="22">
        <v>12</v>
      </c>
      <c r="F29" s="28">
        <v>13</v>
      </c>
      <c r="G29" s="28">
        <v>16</v>
      </c>
      <c r="H29" s="28">
        <v>18</v>
      </c>
      <c r="I29" s="22">
        <v>21</v>
      </c>
      <c r="J29" s="28">
        <v>23</v>
      </c>
      <c r="K29" s="28">
        <v>26</v>
      </c>
      <c r="L29" s="28">
        <v>28</v>
      </c>
      <c r="M29" s="22">
        <v>30</v>
      </c>
      <c r="N29" s="28">
        <v>28</v>
      </c>
      <c r="O29" s="28">
        <v>30</v>
      </c>
      <c r="P29" s="28">
        <v>24</v>
      </c>
      <c r="Q29" s="22">
        <v>26</v>
      </c>
      <c r="R29" s="28">
        <v>21</v>
      </c>
      <c r="S29" s="28">
        <v>16</v>
      </c>
      <c r="T29" s="28">
        <v>18</v>
      </c>
      <c r="U29" s="22">
        <v>19</v>
      </c>
      <c r="V29" s="28">
        <v>20</v>
      </c>
      <c r="W29" s="28">
        <v>21</v>
      </c>
      <c r="X29" s="28">
        <v>23</v>
      </c>
      <c r="Y29" s="22">
        <v>24</v>
      </c>
    </row>
    <row r="30" spans="1:25" ht="13.5">
      <c r="A30" s="3" t="s">
        <v>87</v>
      </c>
      <c r="B30" s="28">
        <v>20</v>
      </c>
      <c r="C30" s="28">
        <v>20</v>
      </c>
      <c r="D30" s="28">
        <v>20</v>
      </c>
      <c r="E30" s="22">
        <v>20</v>
      </c>
      <c r="F30" s="28">
        <v>20</v>
      </c>
      <c r="G30" s="28">
        <v>20</v>
      </c>
      <c r="H30" s="28">
        <v>20</v>
      </c>
      <c r="I30" s="22">
        <v>20</v>
      </c>
      <c r="J30" s="28">
        <v>20</v>
      </c>
      <c r="K30" s="28">
        <v>20</v>
      </c>
      <c r="L30" s="28">
        <v>20</v>
      </c>
      <c r="M30" s="22">
        <v>20</v>
      </c>
      <c r="N30" s="28">
        <v>23</v>
      </c>
      <c r="O30" s="28">
        <v>23</v>
      </c>
      <c r="P30" s="28">
        <v>23</v>
      </c>
      <c r="Q30" s="22">
        <v>23</v>
      </c>
      <c r="R30" s="28">
        <v>23</v>
      </c>
      <c r="S30" s="28">
        <v>21</v>
      </c>
      <c r="T30" s="28">
        <v>21</v>
      </c>
      <c r="U30" s="22">
        <v>21</v>
      </c>
      <c r="V30" s="28">
        <v>21</v>
      </c>
      <c r="W30" s="28">
        <v>21</v>
      </c>
      <c r="X30" s="28">
        <v>21</v>
      </c>
      <c r="Y30" s="22">
        <v>21</v>
      </c>
    </row>
    <row r="31" spans="1:25" ht="13.5">
      <c r="A31" s="3" t="s">
        <v>88</v>
      </c>
      <c r="B31" s="28">
        <v>316</v>
      </c>
      <c r="C31" s="28">
        <v>367</v>
      </c>
      <c r="D31" s="28">
        <v>401</v>
      </c>
      <c r="E31" s="22">
        <v>451</v>
      </c>
      <c r="F31" s="28">
        <v>502</v>
      </c>
      <c r="G31" s="28">
        <v>554</v>
      </c>
      <c r="H31" s="28">
        <v>609</v>
      </c>
      <c r="I31" s="22">
        <v>662</v>
      </c>
      <c r="J31" s="28">
        <v>630</v>
      </c>
      <c r="K31" s="28">
        <v>679</v>
      </c>
      <c r="L31" s="28">
        <v>723</v>
      </c>
      <c r="M31" s="22">
        <v>763</v>
      </c>
      <c r="N31" s="28">
        <v>809</v>
      </c>
      <c r="O31" s="28">
        <v>857</v>
      </c>
      <c r="P31" s="28">
        <v>472</v>
      </c>
      <c r="Q31" s="22">
        <v>497</v>
      </c>
      <c r="R31" s="28">
        <v>503</v>
      </c>
      <c r="S31" s="28">
        <v>60</v>
      </c>
      <c r="T31" s="28">
        <v>62</v>
      </c>
      <c r="U31" s="22">
        <v>65</v>
      </c>
      <c r="V31" s="28">
        <v>42</v>
      </c>
      <c r="W31" s="28">
        <v>43</v>
      </c>
      <c r="X31" s="28">
        <v>45</v>
      </c>
      <c r="Y31" s="22">
        <v>46</v>
      </c>
    </row>
    <row r="32" spans="1:25" ht="13.5">
      <c r="A32" s="3" t="s">
        <v>89</v>
      </c>
      <c r="B32" s="28">
        <v>1992</v>
      </c>
      <c r="C32" s="28">
        <v>1885</v>
      </c>
      <c r="D32" s="28">
        <v>1689</v>
      </c>
      <c r="E32" s="22">
        <v>1645</v>
      </c>
      <c r="F32" s="28">
        <v>1344</v>
      </c>
      <c r="G32" s="28">
        <v>1034</v>
      </c>
      <c r="H32" s="28">
        <v>955</v>
      </c>
      <c r="I32" s="22">
        <v>938</v>
      </c>
      <c r="J32" s="28">
        <v>837</v>
      </c>
      <c r="K32" s="28">
        <v>1074</v>
      </c>
      <c r="L32" s="28">
        <v>1005</v>
      </c>
      <c r="M32" s="22">
        <v>1035</v>
      </c>
      <c r="N32" s="28">
        <v>992</v>
      </c>
      <c r="O32" s="28">
        <v>954</v>
      </c>
      <c r="P32" s="28">
        <v>1001</v>
      </c>
      <c r="Q32" s="22">
        <v>1083</v>
      </c>
      <c r="R32" s="28">
        <v>1054</v>
      </c>
      <c r="S32" s="28">
        <v>1527</v>
      </c>
      <c r="T32" s="28">
        <v>1489</v>
      </c>
      <c r="U32" s="22">
        <v>1348</v>
      </c>
      <c r="V32" s="28">
        <v>1423</v>
      </c>
      <c r="W32" s="28">
        <v>1520</v>
      </c>
      <c r="X32" s="28">
        <v>1735</v>
      </c>
      <c r="Y32" s="22">
        <v>1594</v>
      </c>
    </row>
    <row r="33" spans="1:25" ht="13.5">
      <c r="A33" s="3" t="s">
        <v>91</v>
      </c>
      <c r="B33" s="28">
        <v>5</v>
      </c>
      <c r="C33" s="28">
        <v>5</v>
      </c>
      <c r="D33" s="28">
        <v>6</v>
      </c>
      <c r="E33" s="22">
        <v>6</v>
      </c>
      <c r="F33" s="28">
        <v>7</v>
      </c>
      <c r="G33" s="28">
        <v>7</v>
      </c>
      <c r="H33" s="28">
        <v>7</v>
      </c>
      <c r="I33" s="22">
        <v>7</v>
      </c>
      <c r="J33" s="28">
        <v>9</v>
      </c>
      <c r="K33" s="28">
        <v>9</v>
      </c>
      <c r="L33" s="28">
        <v>7</v>
      </c>
      <c r="M33" s="22">
        <v>7</v>
      </c>
      <c r="N33" s="28">
        <v>9</v>
      </c>
      <c r="O33" s="28">
        <v>9</v>
      </c>
      <c r="P33" s="28">
        <v>9</v>
      </c>
      <c r="Q33" s="22">
        <v>9</v>
      </c>
      <c r="R33" s="28">
        <v>9</v>
      </c>
      <c r="S33" s="28">
        <v>9</v>
      </c>
      <c r="T33" s="28">
        <v>10</v>
      </c>
      <c r="U33" s="22">
        <v>10</v>
      </c>
      <c r="V33" s="28">
        <v>10</v>
      </c>
      <c r="W33" s="28">
        <v>10</v>
      </c>
      <c r="X33" s="28">
        <v>9</v>
      </c>
      <c r="Y33" s="22">
        <v>9</v>
      </c>
    </row>
    <row r="34" spans="1:25" ht="13.5">
      <c r="A34" s="3" t="s">
        <v>95</v>
      </c>
      <c r="B34" s="28">
        <v>34</v>
      </c>
      <c r="C34" s="28">
        <v>4</v>
      </c>
      <c r="D34" s="28">
        <v>7</v>
      </c>
      <c r="E34" s="22">
        <v>11</v>
      </c>
      <c r="F34" s="28">
        <v>10</v>
      </c>
      <c r="G34" s="28">
        <v>12</v>
      </c>
      <c r="H34" s="28">
        <v>14</v>
      </c>
      <c r="I34" s="22">
        <v>14</v>
      </c>
      <c r="J34" s="28">
        <v>15</v>
      </c>
      <c r="K34" s="28"/>
      <c r="L34" s="28"/>
      <c r="M34" s="22"/>
      <c r="N34" s="28"/>
      <c r="O34" s="28">
        <v>11</v>
      </c>
      <c r="P34" s="28">
        <v>12</v>
      </c>
      <c r="Q34" s="22">
        <v>3</v>
      </c>
      <c r="R34" s="28">
        <v>7</v>
      </c>
      <c r="S34" s="28">
        <v>6</v>
      </c>
      <c r="T34" s="28">
        <v>10</v>
      </c>
      <c r="U34" s="22">
        <v>11</v>
      </c>
      <c r="V34" s="28">
        <v>18</v>
      </c>
      <c r="W34" s="28">
        <v>9</v>
      </c>
      <c r="X34" s="28">
        <v>13</v>
      </c>
      <c r="Y34" s="22">
        <v>15</v>
      </c>
    </row>
    <row r="35" spans="1:25" ht="13.5">
      <c r="A35" s="3" t="s">
        <v>96</v>
      </c>
      <c r="B35" s="28">
        <v>97</v>
      </c>
      <c r="C35" s="28">
        <v>98</v>
      </c>
      <c r="D35" s="28">
        <v>115</v>
      </c>
      <c r="E35" s="22">
        <v>108</v>
      </c>
      <c r="F35" s="28">
        <v>105</v>
      </c>
      <c r="G35" s="28">
        <v>108</v>
      </c>
      <c r="H35" s="28">
        <v>112</v>
      </c>
      <c r="I35" s="22">
        <v>104</v>
      </c>
      <c r="J35" s="28">
        <v>104</v>
      </c>
      <c r="K35" s="28">
        <v>113</v>
      </c>
      <c r="L35" s="28">
        <v>116</v>
      </c>
      <c r="M35" s="22">
        <v>120</v>
      </c>
      <c r="N35" s="28">
        <v>130</v>
      </c>
      <c r="O35" s="28">
        <v>131</v>
      </c>
      <c r="P35" s="28">
        <v>132</v>
      </c>
      <c r="Q35" s="22">
        <v>156</v>
      </c>
      <c r="R35" s="28">
        <v>149</v>
      </c>
      <c r="S35" s="28">
        <v>151</v>
      </c>
      <c r="T35" s="28">
        <v>152</v>
      </c>
      <c r="U35" s="22">
        <v>154</v>
      </c>
      <c r="V35" s="28">
        <v>153</v>
      </c>
      <c r="W35" s="28">
        <v>155</v>
      </c>
      <c r="X35" s="28">
        <v>155</v>
      </c>
      <c r="Y35" s="22">
        <v>169</v>
      </c>
    </row>
    <row r="36" spans="1:25" ht="13.5">
      <c r="A36" s="3" t="s">
        <v>68</v>
      </c>
      <c r="B36" s="28">
        <v>155</v>
      </c>
      <c r="C36" s="28">
        <v>199</v>
      </c>
      <c r="D36" s="28">
        <v>263</v>
      </c>
      <c r="E36" s="22">
        <v>274</v>
      </c>
      <c r="F36" s="28">
        <v>316</v>
      </c>
      <c r="G36" s="28">
        <v>313</v>
      </c>
      <c r="H36" s="28">
        <v>315</v>
      </c>
      <c r="I36" s="22">
        <v>310</v>
      </c>
      <c r="J36" s="28">
        <v>315</v>
      </c>
      <c r="K36" s="28">
        <v>331</v>
      </c>
      <c r="L36" s="28">
        <v>348</v>
      </c>
      <c r="M36" s="22">
        <v>339</v>
      </c>
      <c r="N36" s="28">
        <v>375</v>
      </c>
      <c r="O36" s="28">
        <v>373</v>
      </c>
      <c r="P36" s="28">
        <v>417</v>
      </c>
      <c r="Q36" s="22">
        <v>418</v>
      </c>
      <c r="R36" s="28">
        <v>439</v>
      </c>
      <c r="S36" s="28">
        <v>281</v>
      </c>
      <c r="T36" s="28">
        <v>303</v>
      </c>
      <c r="U36" s="22">
        <v>340</v>
      </c>
      <c r="V36" s="28">
        <v>342</v>
      </c>
      <c r="W36" s="28">
        <v>299</v>
      </c>
      <c r="X36" s="28">
        <v>203</v>
      </c>
      <c r="Y36" s="22">
        <v>237</v>
      </c>
    </row>
    <row r="37" spans="1:25" ht="13.5">
      <c r="A37" s="3" t="s">
        <v>69</v>
      </c>
      <c r="B37" s="28">
        <v>1029</v>
      </c>
      <c r="C37" s="28">
        <v>1024</v>
      </c>
      <c r="D37" s="28">
        <v>1012</v>
      </c>
      <c r="E37" s="22">
        <v>1012</v>
      </c>
      <c r="F37" s="28">
        <v>1012</v>
      </c>
      <c r="G37" s="28">
        <v>1107</v>
      </c>
      <c r="H37" s="28">
        <v>1095</v>
      </c>
      <c r="I37" s="22">
        <v>1098</v>
      </c>
      <c r="J37" s="28">
        <v>1098</v>
      </c>
      <c r="K37" s="28">
        <v>1094</v>
      </c>
      <c r="L37" s="28">
        <v>1380</v>
      </c>
      <c r="M37" s="22">
        <v>1388</v>
      </c>
      <c r="N37" s="28">
        <v>1390</v>
      </c>
      <c r="O37" s="28">
        <v>1390</v>
      </c>
      <c r="P37" s="28">
        <v>1381</v>
      </c>
      <c r="Q37" s="22">
        <v>1316</v>
      </c>
      <c r="R37" s="28">
        <v>1376</v>
      </c>
      <c r="S37" s="28">
        <v>1363</v>
      </c>
      <c r="T37" s="28">
        <v>1351</v>
      </c>
      <c r="U37" s="22">
        <v>1451</v>
      </c>
      <c r="V37" s="28">
        <v>1485</v>
      </c>
      <c r="W37" s="28">
        <v>1485</v>
      </c>
      <c r="X37" s="28">
        <v>973</v>
      </c>
      <c r="Y37" s="22">
        <v>973</v>
      </c>
    </row>
    <row r="38" spans="1:25" ht="13.5">
      <c r="A38" s="3" t="s">
        <v>70</v>
      </c>
      <c r="B38" s="28">
        <v>-60</v>
      </c>
      <c r="C38" s="28">
        <v>-60</v>
      </c>
      <c r="D38" s="28">
        <v>-60</v>
      </c>
      <c r="E38" s="22">
        <v>-60</v>
      </c>
      <c r="F38" s="28">
        <v>-60</v>
      </c>
      <c r="G38" s="28">
        <v>-60</v>
      </c>
      <c r="H38" s="28">
        <v>-60</v>
      </c>
      <c r="I38" s="22">
        <v>-64</v>
      </c>
      <c r="J38" s="28">
        <v>-63</v>
      </c>
      <c r="K38" s="28">
        <v>-63</v>
      </c>
      <c r="L38" s="28">
        <v>-63</v>
      </c>
      <c r="M38" s="22">
        <v>-41</v>
      </c>
      <c r="N38" s="28">
        <v>-41</v>
      </c>
      <c r="O38" s="28">
        <v>-41</v>
      </c>
      <c r="P38" s="28">
        <v>-37</v>
      </c>
      <c r="Q38" s="22">
        <v>-52</v>
      </c>
      <c r="R38" s="28">
        <v>-108</v>
      </c>
      <c r="S38" s="28">
        <v>-97</v>
      </c>
      <c r="T38" s="28">
        <v>-97</v>
      </c>
      <c r="U38" s="22">
        <v>-97</v>
      </c>
      <c r="V38" s="28">
        <v>-112</v>
      </c>
      <c r="W38" s="28">
        <v>-112</v>
      </c>
      <c r="X38" s="28">
        <v>-111</v>
      </c>
      <c r="Y38" s="22">
        <v>-111</v>
      </c>
    </row>
    <row r="39" spans="1:25" ht="13.5">
      <c r="A39" s="3" t="s">
        <v>98</v>
      </c>
      <c r="B39" s="28">
        <v>3254</v>
      </c>
      <c r="C39" s="28">
        <v>3156</v>
      </c>
      <c r="D39" s="28">
        <v>3034</v>
      </c>
      <c r="E39" s="22">
        <v>2998</v>
      </c>
      <c r="F39" s="28">
        <v>2736</v>
      </c>
      <c r="G39" s="28">
        <v>2521</v>
      </c>
      <c r="H39" s="28">
        <v>2439</v>
      </c>
      <c r="I39" s="22">
        <v>2410</v>
      </c>
      <c r="J39" s="28">
        <v>2317</v>
      </c>
      <c r="K39" s="28">
        <v>2559</v>
      </c>
      <c r="L39" s="28">
        <v>2794</v>
      </c>
      <c r="M39" s="22">
        <v>2849</v>
      </c>
      <c r="N39" s="28">
        <v>2857</v>
      </c>
      <c r="O39" s="28">
        <v>2828</v>
      </c>
      <c r="P39" s="28">
        <v>2916</v>
      </c>
      <c r="Q39" s="22">
        <v>2935</v>
      </c>
      <c r="R39" s="28">
        <v>2928</v>
      </c>
      <c r="S39" s="28">
        <v>3241</v>
      </c>
      <c r="T39" s="28">
        <v>3219</v>
      </c>
      <c r="U39" s="22">
        <v>3218</v>
      </c>
      <c r="V39" s="28">
        <v>3320</v>
      </c>
      <c r="W39" s="28">
        <v>3368</v>
      </c>
      <c r="X39" s="28">
        <v>2980</v>
      </c>
      <c r="Y39" s="22">
        <v>2888</v>
      </c>
    </row>
    <row r="40" spans="1:25" ht="13.5">
      <c r="A40" s="2" t="s">
        <v>99</v>
      </c>
      <c r="B40" s="28">
        <v>15363</v>
      </c>
      <c r="C40" s="28">
        <v>14507</v>
      </c>
      <c r="D40" s="28">
        <v>13752</v>
      </c>
      <c r="E40" s="22">
        <v>13824</v>
      </c>
      <c r="F40" s="28">
        <v>13767</v>
      </c>
      <c r="G40" s="28">
        <v>13694</v>
      </c>
      <c r="H40" s="28">
        <v>13475</v>
      </c>
      <c r="I40" s="22">
        <v>13215</v>
      </c>
      <c r="J40" s="28">
        <v>13196</v>
      </c>
      <c r="K40" s="28">
        <v>13438</v>
      </c>
      <c r="L40" s="28">
        <v>13549</v>
      </c>
      <c r="M40" s="22">
        <v>13667</v>
      </c>
      <c r="N40" s="28">
        <v>13694</v>
      </c>
      <c r="O40" s="28">
        <v>13845</v>
      </c>
      <c r="P40" s="28">
        <v>13560</v>
      </c>
      <c r="Q40" s="22">
        <v>13682</v>
      </c>
      <c r="R40" s="28">
        <v>13777</v>
      </c>
      <c r="S40" s="28">
        <v>12492</v>
      </c>
      <c r="T40" s="28">
        <v>12512</v>
      </c>
      <c r="U40" s="22">
        <v>12515</v>
      </c>
      <c r="V40" s="28">
        <v>12546</v>
      </c>
      <c r="W40" s="28">
        <v>12554</v>
      </c>
      <c r="X40" s="28">
        <v>12140</v>
      </c>
      <c r="Y40" s="22">
        <v>11860</v>
      </c>
    </row>
    <row r="41" spans="1:25" ht="13.5">
      <c r="A41" s="2" t="s">
        <v>100</v>
      </c>
      <c r="B41" s="28">
        <v>4</v>
      </c>
      <c r="C41" s="28">
        <v>6</v>
      </c>
      <c r="D41" s="28">
        <v>7</v>
      </c>
      <c r="E41" s="22">
        <v>8</v>
      </c>
      <c r="F41" s="28">
        <v>10</v>
      </c>
      <c r="G41" s="28">
        <v>11</v>
      </c>
      <c r="H41" s="28">
        <v>12</v>
      </c>
      <c r="I41" s="22">
        <v>14</v>
      </c>
      <c r="J41" s="28">
        <v>15</v>
      </c>
      <c r="K41" s="28">
        <v>17</v>
      </c>
      <c r="L41" s="28">
        <v>18</v>
      </c>
      <c r="M41" s="22">
        <v>20</v>
      </c>
      <c r="N41" s="28">
        <v>22</v>
      </c>
      <c r="O41" s="28">
        <v>23</v>
      </c>
      <c r="P41" s="28">
        <v>17</v>
      </c>
      <c r="Q41" s="22">
        <v>18</v>
      </c>
      <c r="R41" s="28">
        <v>20</v>
      </c>
      <c r="S41" s="28">
        <v>11</v>
      </c>
      <c r="T41" s="28">
        <v>12</v>
      </c>
      <c r="U41" s="22">
        <v>13</v>
      </c>
      <c r="V41" s="28">
        <v>3</v>
      </c>
      <c r="W41" s="28">
        <v>4</v>
      </c>
      <c r="X41" s="28">
        <v>4</v>
      </c>
      <c r="Y41" s="22">
        <v>5</v>
      </c>
    </row>
    <row r="42" spans="1:25" ht="13.5">
      <c r="A42" s="2" t="s">
        <v>101</v>
      </c>
      <c r="B42" s="28">
        <v>4</v>
      </c>
      <c r="C42" s="28">
        <v>6</v>
      </c>
      <c r="D42" s="28">
        <v>7</v>
      </c>
      <c r="E42" s="22">
        <v>8</v>
      </c>
      <c r="F42" s="28">
        <v>10</v>
      </c>
      <c r="G42" s="28">
        <v>11</v>
      </c>
      <c r="H42" s="28">
        <v>12</v>
      </c>
      <c r="I42" s="22">
        <v>14</v>
      </c>
      <c r="J42" s="28">
        <v>15</v>
      </c>
      <c r="K42" s="28">
        <v>17</v>
      </c>
      <c r="L42" s="28">
        <v>18</v>
      </c>
      <c r="M42" s="22">
        <v>20</v>
      </c>
      <c r="N42" s="28">
        <v>22</v>
      </c>
      <c r="O42" s="28">
        <v>23</v>
      </c>
      <c r="P42" s="28">
        <v>17</v>
      </c>
      <c r="Q42" s="22">
        <v>18</v>
      </c>
      <c r="R42" s="28">
        <v>20</v>
      </c>
      <c r="S42" s="28">
        <v>11</v>
      </c>
      <c r="T42" s="28">
        <v>12</v>
      </c>
      <c r="U42" s="22">
        <v>13</v>
      </c>
      <c r="V42" s="28">
        <v>3</v>
      </c>
      <c r="W42" s="28">
        <v>4</v>
      </c>
      <c r="X42" s="28">
        <v>4</v>
      </c>
      <c r="Y42" s="22">
        <v>5</v>
      </c>
    </row>
    <row r="43" spans="1:25" ht="14.25" thickBot="1">
      <c r="A43" s="5" t="s">
        <v>102</v>
      </c>
      <c r="B43" s="29">
        <v>41023</v>
      </c>
      <c r="C43" s="29">
        <v>39212</v>
      </c>
      <c r="D43" s="29">
        <v>38156</v>
      </c>
      <c r="E43" s="23">
        <v>35488</v>
      </c>
      <c r="F43" s="29">
        <v>36646</v>
      </c>
      <c r="G43" s="29">
        <v>37746</v>
      </c>
      <c r="H43" s="29">
        <v>37607</v>
      </c>
      <c r="I43" s="23">
        <v>33790</v>
      </c>
      <c r="J43" s="29">
        <v>33760</v>
      </c>
      <c r="K43" s="29">
        <v>33189</v>
      </c>
      <c r="L43" s="29">
        <v>33905</v>
      </c>
      <c r="M43" s="23">
        <v>30786</v>
      </c>
      <c r="N43" s="29">
        <v>31000</v>
      </c>
      <c r="O43" s="29">
        <v>30762</v>
      </c>
      <c r="P43" s="29">
        <v>30793</v>
      </c>
      <c r="Q43" s="23">
        <v>29600</v>
      </c>
      <c r="R43" s="29">
        <v>30695</v>
      </c>
      <c r="S43" s="29">
        <v>27142</v>
      </c>
      <c r="T43" s="29">
        <v>26417</v>
      </c>
      <c r="U43" s="23">
        <v>24696</v>
      </c>
      <c r="V43" s="29">
        <v>24016</v>
      </c>
      <c r="W43" s="29">
        <v>23602</v>
      </c>
      <c r="X43" s="29">
        <v>22982</v>
      </c>
      <c r="Y43" s="23">
        <v>21764</v>
      </c>
    </row>
    <row r="44" spans="1:25" ht="14.25" thickTop="1">
      <c r="A44" s="2" t="s">
        <v>248</v>
      </c>
      <c r="B44" s="28">
        <v>6064</v>
      </c>
      <c r="C44" s="28">
        <v>4992</v>
      </c>
      <c r="D44" s="28">
        <v>5438</v>
      </c>
      <c r="E44" s="22">
        <v>4393</v>
      </c>
      <c r="F44" s="28">
        <v>4871</v>
      </c>
      <c r="G44" s="28">
        <v>6197</v>
      </c>
      <c r="H44" s="28">
        <v>6228</v>
      </c>
      <c r="I44" s="22">
        <v>4981</v>
      </c>
      <c r="J44" s="28">
        <v>4672</v>
      </c>
      <c r="K44" s="28">
        <v>4924</v>
      </c>
      <c r="L44" s="28">
        <v>5266</v>
      </c>
      <c r="M44" s="22">
        <v>4235</v>
      </c>
      <c r="N44" s="28">
        <v>4234</v>
      </c>
      <c r="O44" s="28">
        <v>4629</v>
      </c>
      <c r="P44" s="28">
        <v>4854</v>
      </c>
      <c r="Q44" s="22">
        <v>3807</v>
      </c>
      <c r="R44" s="28">
        <v>4305</v>
      </c>
      <c r="S44" s="28">
        <v>4385</v>
      </c>
      <c r="T44" s="28">
        <v>4183</v>
      </c>
      <c r="U44" s="22">
        <v>3410</v>
      </c>
      <c r="V44" s="28">
        <v>3662</v>
      </c>
      <c r="W44" s="28">
        <v>3837</v>
      </c>
      <c r="X44" s="28">
        <v>5487</v>
      </c>
      <c r="Y44" s="22">
        <v>4435</v>
      </c>
    </row>
    <row r="45" spans="1:25" ht="13.5">
      <c r="A45" s="2" t="s">
        <v>105</v>
      </c>
      <c r="B45" s="28">
        <v>1090</v>
      </c>
      <c r="C45" s="28">
        <v>760</v>
      </c>
      <c r="D45" s="28">
        <v>1540</v>
      </c>
      <c r="E45" s="22">
        <v>580</v>
      </c>
      <c r="F45" s="28">
        <v>1090</v>
      </c>
      <c r="G45" s="28">
        <v>680</v>
      </c>
      <c r="H45" s="28">
        <v>1340</v>
      </c>
      <c r="I45" s="22">
        <v>540</v>
      </c>
      <c r="J45" s="28">
        <v>1490</v>
      </c>
      <c r="K45" s="28">
        <v>1140</v>
      </c>
      <c r="L45" s="28">
        <v>1740</v>
      </c>
      <c r="M45" s="22">
        <v>992</v>
      </c>
      <c r="N45" s="28">
        <v>1370</v>
      </c>
      <c r="O45" s="28">
        <v>1169</v>
      </c>
      <c r="P45" s="28">
        <v>1649</v>
      </c>
      <c r="Q45" s="22">
        <v>1109</v>
      </c>
      <c r="R45" s="28">
        <v>1570</v>
      </c>
      <c r="S45" s="28">
        <v>1110</v>
      </c>
      <c r="T45" s="28">
        <v>1725</v>
      </c>
      <c r="U45" s="22">
        <v>1160</v>
      </c>
      <c r="V45" s="28">
        <v>950</v>
      </c>
      <c r="W45" s="28">
        <v>568</v>
      </c>
      <c r="X45" s="28">
        <v>1120</v>
      </c>
      <c r="Y45" s="22">
        <v>464</v>
      </c>
    </row>
    <row r="46" spans="1:25" ht="13.5">
      <c r="A46" s="2" t="s">
        <v>106</v>
      </c>
      <c r="B46" s="28">
        <v>320</v>
      </c>
      <c r="C46" s="28">
        <v>320</v>
      </c>
      <c r="D46" s="28">
        <v>370</v>
      </c>
      <c r="E46" s="22">
        <v>370</v>
      </c>
      <c r="F46" s="28">
        <v>370</v>
      </c>
      <c r="G46" s="28">
        <v>370</v>
      </c>
      <c r="H46" s="28">
        <v>370</v>
      </c>
      <c r="I46" s="22">
        <v>370</v>
      </c>
      <c r="J46" s="28">
        <v>370</v>
      </c>
      <c r="K46" s="28">
        <v>420</v>
      </c>
      <c r="L46" s="28">
        <v>420</v>
      </c>
      <c r="M46" s="22">
        <v>470</v>
      </c>
      <c r="N46" s="28">
        <v>470</v>
      </c>
      <c r="O46" s="28">
        <v>500</v>
      </c>
      <c r="P46" s="28">
        <v>430</v>
      </c>
      <c r="Q46" s="22">
        <v>460</v>
      </c>
      <c r="R46" s="28">
        <v>490</v>
      </c>
      <c r="S46" s="28">
        <v>320</v>
      </c>
      <c r="T46" s="28">
        <v>320</v>
      </c>
      <c r="U46" s="22">
        <v>320</v>
      </c>
      <c r="V46" s="28">
        <v>220</v>
      </c>
      <c r="W46" s="28">
        <v>220</v>
      </c>
      <c r="X46" s="28">
        <v>220</v>
      </c>
      <c r="Y46" s="22">
        <v>320</v>
      </c>
    </row>
    <row r="47" spans="1:25" ht="13.5">
      <c r="A47" s="2" t="s">
        <v>107</v>
      </c>
      <c r="B47" s="28">
        <v>2667</v>
      </c>
      <c r="C47" s="28">
        <v>2849</v>
      </c>
      <c r="D47" s="28">
        <v>2774</v>
      </c>
      <c r="E47" s="22">
        <v>2944</v>
      </c>
      <c r="F47" s="28">
        <v>3137</v>
      </c>
      <c r="G47" s="28">
        <v>3258</v>
      </c>
      <c r="H47" s="28">
        <v>3214</v>
      </c>
      <c r="I47" s="22">
        <v>2880</v>
      </c>
      <c r="J47" s="28">
        <v>2944</v>
      </c>
      <c r="K47" s="28">
        <v>2965</v>
      </c>
      <c r="L47" s="28">
        <v>2843</v>
      </c>
      <c r="M47" s="22">
        <v>2595</v>
      </c>
      <c r="N47" s="28">
        <v>2570</v>
      </c>
      <c r="O47" s="28">
        <v>2458</v>
      </c>
      <c r="P47" s="28">
        <v>2310</v>
      </c>
      <c r="Q47" s="22">
        <v>2470</v>
      </c>
      <c r="R47" s="28">
        <v>2429</v>
      </c>
      <c r="S47" s="28">
        <v>2473</v>
      </c>
      <c r="T47" s="28">
        <v>1992</v>
      </c>
      <c r="U47" s="22">
        <v>1696</v>
      </c>
      <c r="V47" s="28">
        <v>1672</v>
      </c>
      <c r="W47" s="28">
        <v>1712</v>
      </c>
      <c r="X47" s="28">
        <v>1251</v>
      </c>
      <c r="Y47" s="22">
        <v>1533</v>
      </c>
    </row>
    <row r="48" spans="1:25" ht="13.5">
      <c r="A48" s="2" t="s">
        <v>108</v>
      </c>
      <c r="B48" s="28">
        <v>139</v>
      </c>
      <c r="C48" s="28">
        <v>142</v>
      </c>
      <c r="D48" s="28">
        <v>140</v>
      </c>
      <c r="E48" s="22">
        <v>144</v>
      </c>
      <c r="F48" s="28">
        <v>140</v>
      </c>
      <c r="G48" s="28">
        <v>140</v>
      </c>
      <c r="H48" s="28">
        <v>137</v>
      </c>
      <c r="I48" s="22">
        <v>136</v>
      </c>
      <c r="J48" s="28">
        <v>108</v>
      </c>
      <c r="K48" s="28">
        <v>106</v>
      </c>
      <c r="L48" s="28">
        <v>93</v>
      </c>
      <c r="M48" s="22">
        <v>86</v>
      </c>
      <c r="N48" s="28">
        <v>64</v>
      </c>
      <c r="O48" s="28">
        <v>61</v>
      </c>
      <c r="P48" s="28">
        <v>57</v>
      </c>
      <c r="Q48" s="22">
        <v>55</v>
      </c>
      <c r="R48" s="28">
        <v>51</v>
      </c>
      <c r="S48" s="28">
        <v>23</v>
      </c>
      <c r="T48" s="28">
        <v>21</v>
      </c>
      <c r="U48" s="22">
        <v>19</v>
      </c>
      <c r="V48" s="28"/>
      <c r="W48" s="28"/>
      <c r="X48" s="28"/>
      <c r="Y48" s="22"/>
    </row>
    <row r="49" spans="1:25" ht="13.5">
      <c r="A49" s="2" t="s">
        <v>109</v>
      </c>
      <c r="B49" s="28">
        <v>391</v>
      </c>
      <c r="C49" s="28">
        <v>198</v>
      </c>
      <c r="D49" s="28">
        <v>86</v>
      </c>
      <c r="E49" s="22">
        <v>92</v>
      </c>
      <c r="F49" s="28">
        <v>32</v>
      </c>
      <c r="G49" s="28">
        <v>162</v>
      </c>
      <c r="H49" s="28">
        <v>135</v>
      </c>
      <c r="I49" s="22">
        <v>45</v>
      </c>
      <c r="J49" s="28">
        <v>53</v>
      </c>
      <c r="K49" s="28">
        <v>120</v>
      </c>
      <c r="L49" s="28">
        <v>41</v>
      </c>
      <c r="M49" s="22">
        <v>41</v>
      </c>
      <c r="N49" s="28">
        <v>99</v>
      </c>
      <c r="O49" s="28">
        <v>162</v>
      </c>
      <c r="P49" s="28">
        <v>38</v>
      </c>
      <c r="Q49" s="22">
        <v>87</v>
      </c>
      <c r="R49" s="28">
        <v>152</v>
      </c>
      <c r="S49" s="28">
        <v>36</v>
      </c>
      <c r="T49" s="28">
        <v>111</v>
      </c>
      <c r="U49" s="22">
        <v>155</v>
      </c>
      <c r="V49" s="28">
        <v>207</v>
      </c>
      <c r="W49" s="28">
        <v>284</v>
      </c>
      <c r="X49" s="28">
        <v>400</v>
      </c>
      <c r="Y49" s="22">
        <v>287</v>
      </c>
    </row>
    <row r="50" spans="1:25" ht="13.5">
      <c r="A50" s="2" t="s">
        <v>110</v>
      </c>
      <c r="B50" s="28">
        <v>282</v>
      </c>
      <c r="C50" s="28">
        <v>622</v>
      </c>
      <c r="D50" s="28">
        <v>461</v>
      </c>
      <c r="E50" s="22">
        <v>970</v>
      </c>
      <c r="F50" s="28">
        <v>703</v>
      </c>
      <c r="G50" s="28">
        <v>1032</v>
      </c>
      <c r="H50" s="28">
        <v>648</v>
      </c>
      <c r="I50" s="22">
        <v>832</v>
      </c>
      <c r="J50" s="28">
        <v>506</v>
      </c>
      <c r="K50" s="28">
        <v>519</v>
      </c>
      <c r="L50" s="28">
        <v>486</v>
      </c>
      <c r="M50" s="22">
        <v>675</v>
      </c>
      <c r="N50" s="28">
        <v>301</v>
      </c>
      <c r="O50" s="28">
        <v>416</v>
      </c>
      <c r="P50" s="28">
        <v>273</v>
      </c>
      <c r="Q50" s="22">
        <v>385</v>
      </c>
      <c r="R50" s="28">
        <v>147</v>
      </c>
      <c r="S50" s="28">
        <v>135</v>
      </c>
      <c r="T50" s="28">
        <v>212</v>
      </c>
      <c r="U50" s="22">
        <v>257</v>
      </c>
      <c r="V50" s="28">
        <v>0</v>
      </c>
      <c r="W50" s="28">
        <v>124</v>
      </c>
      <c r="X50" s="28">
        <v>158</v>
      </c>
      <c r="Y50" s="22">
        <v>251</v>
      </c>
    </row>
    <row r="51" spans="1:25" ht="13.5">
      <c r="A51" s="2" t="s">
        <v>111</v>
      </c>
      <c r="B51" s="28">
        <v>126</v>
      </c>
      <c r="C51" s="28">
        <v>87</v>
      </c>
      <c r="D51" s="28">
        <v>115</v>
      </c>
      <c r="E51" s="22">
        <v>221</v>
      </c>
      <c r="F51" s="28">
        <v>204</v>
      </c>
      <c r="G51" s="28">
        <v>124</v>
      </c>
      <c r="H51" s="28">
        <v>106</v>
      </c>
      <c r="I51" s="22">
        <v>77</v>
      </c>
      <c r="J51" s="28">
        <v>124</v>
      </c>
      <c r="K51" s="28">
        <v>52</v>
      </c>
      <c r="L51" s="28">
        <v>82</v>
      </c>
      <c r="M51" s="22">
        <v>148</v>
      </c>
      <c r="N51" s="28">
        <v>148</v>
      </c>
      <c r="O51" s="28">
        <v>73</v>
      </c>
      <c r="P51" s="28">
        <v>70</v>
      </c>
      <c r="Q51" s="22">
        <v>137</v>
      </c>
      <c r="R51" s="28">
        <v>137</v>
      </c>
      <c r="S51" s="28">
        <v>65</v>
      </c>
      <c r="T51" s="28">
        <v>72</v>
      </c>
      <c r="U51" s="22">
        <v>105</v>
      </c>
      <c r="V51" s="28">
        <v>83</v>
      </c>
      <c r="W51" s="28">
        <v>27</v>
      </c>
      <c r="X51" s="28">
        <v>18</v>
      </c>
      <c r="Y51" s="22"/>
    </row>
    <row r="52" spans="1:25" ht="13.5">
      <c r="A52" s="2" t="s">
        <v>112</v>
      </c>
      <c r="B52" s="28">
        <v>2115</v>
      </c>
      <c r="C52" s="28">
        <v>2218</v>
      </c>
      <c r="D52" s="28">
        <v>2647</v>
      </c>
      <c r="E52" s="22">
        <v>2255</v>
      </c>
      <c r="F52" s="28">
        <v>1987</v>
      </c>
      <c r="G52" s="28">
        <v>2206</v>
      </c>
      <c r="H52" s="28">
        <v>2493</v>
      </c>
      <c r="I52" s="22">
        <v>2170</v>
      </c>
      <c r="J52" s="28">
        <v>1878</v>
      </c>
      <c r="K52" s="28">
        <v>2041</v>
      </c>
      <c r="L52" s="28">
        <v>2248</v>
      </c>
      <c r="M52" s="22">
        <v>1860</v>
      </c>
      <c r="N52" s="28">
        <v>1743</v>
      </c>
      <c r="O52" s="28">
        <v>1752</v>
      </c>
      <c r="P52" s="28">
        <v>2109</v>
      </c>
      <c r="Q52" s="22">
        <v>1808</v>
      </c>
      <c r="R52" s="28">
        <v>1625</v>
      </c>
      <c r="S52" s="28">
        <v>1592</v>
      </c>
      <c r="T52" s="28">
        <v>1825</v>
      </c>
      <c r="U52" s="22">
        <v>1510</v>
      </c>
      <c r="V52" s="28">
        <v>1406</v>
      </c>
      <c r="W52" s="28">
        <v>1209</v>
      </c>
      <c r="X52" s="28">
        <v>1487</v>
      </c>
      <c r="Y52" s="22">
        <v>1430</v>
      </c>
    </row>
    <row r="53" spans="1:25" ht="13.5">
      <c r="A53" s="2" t="s">
        <v>113</v>
      </c>
      <c r="B53" s="28">
        <v>206</v>
      </c>
      <c r="C53" s="28">
        <v>72</v>
      </c>
      <c r="D53" s="28">
        <v>127</v>
      </c>
      <c r="E53" s="22">
        <v>101</v>
      </c>
      <c r="F53" s="28">
        <v>199</v>
      </c>
      <c r="G53" s="28">
        <v>101</v>
      </c>
      <c r="H53" s="28">
        <v>108</v>
      </c>
      <c r="I53" s="22">
        <v>91</v>
      </c>
      <c r="J53" s="28">
        <v>185</v>
      </c>
      <c r="K53" s="28">
        <v>63</v>
      </c>
      <c r="L53" s="28">
        <v>67</v>
      </c>
      <c r="M53" s="22">
        <v>59</v>
      </c>
      <c r="N53" s="28">
        <v>177</v>
      </c>
      <c r="O53" s="28">
        <v>55</v>
      </c>
      <c r="P53" s="28">
        <v>61</v>
      </c>
      <c r="Q53" s="22">
        <v>52</v>
      </c>
      <c r="R53" s="28">
        <v>174</v>
      </c>
      <c r="S53" s="28">
        <v>37</v>
      </c>
      <c r="T53" s="28">
        <v>45</v>
      </c>
      <c r="U53" s="22">
        <v>36</v>
      </c>
      <c r="V53" s="28">
        <v>151</v>
      </c>
      <c r="W53" s="28">
        <v>355</v>
      </c>
      <c r="X53" s="28">
        <v>306</v>
      </c>
      <c r="Y53" s="22">
        <v>279</v>
      </c>
    </row>
    <row r="54" spans="1:25" ht="13.5">
      <c r="A54" s="2" t="s">
        <v>114</v>
      </c>
      <c r="B54" s="28">
        <v>7</v>
      </c>
      <c r="C54" s="28">
        <v>6</v>
      </c>
      <c r="D54" s="28">
        <v>6</v>
      </c>
      <c r="E54" s="22">
        <v>5</v>
      </c>
      <c r="F54" s="28">
        <v>4</v>
      </c>
      <c r="G54" s="28">
        <v>3</v>
      </c>
      <c r="H54" s="28">
        <v>4</v>
      </c>
      <c r="I54" s="22">
        <v>4</v>
      </c>
      <c r="J54" s="28">
        <v>4</v>
      </c>
      <c r="K54" s="28">
        <v>4</v>
      </c>
      <c r="L54" s="28">
        <v>4</v>
      </c>
      <c r="M54" s="22">
        <v>4</v>
      </c>
      <c r="N54" s="28">
        <v>5</v>
      </c>
      <c r="O54" s="28">
        <v>4</v>
      </c>
      <c r="P54" s="28">
        <v>4</v>
      </c>
      <c r="Q54" s="22">
        <v>5</v>
      </c>
      <c r="R54" s="28">
        <v>5</v>
      </c>
      <c r="S54" s="28">
        <v>5</v>
      </c>
      <c r="T54" s="28">
        <v>5</v>
      </c>
      <c r="U54" s="22">
        <v>6</v>
      </c>
      <c r="V54" s="28">
        <v>5</v>
      </c>
      <c r="W54" s="28">
        <v>4</v>
      </c>
      <c r="X54" s="28">
        <v>4</v>
      </c>
      <c r="Y54" s="22">
        <v>5</v>
      </c>
    </row>
    <row r="55" spans="1:25" ht="13.5">
      <c r="A55" s="2" t="s">
        <v>115</v>
      </c>
      <c r="B55" s="28">
        <v>435</v>
      </c>
      <c r="C55" s="28">
        <v>347</v>
      </c>
      <c r="D55" s="28">
        <v>353</v>
      </c>
      <c r="E55" s="22">
        <v>351</v>
      </c>
      <c r="F55" s="28">
        <v>429</v>
      </c>
      <c r="G55" s="28">
        <v>323</v>
      </c>
      <c r="H55" s="28">
        <v>335</v>
      </c>
      <c r="I55" s="22">
        <v>315</v>
      </c>
      <c r="J55" s="28">
        <v>449</v>
      </c>
      <c r="K55" s="28">
        <v>317</v>
      </c>
      <c r="L55" s="28">
        <v>363</v>
      </c>
      <c r="M55" s="22">
        <v>316</v>
      </c>
      <c r="N55" s="28">
        <v>349</v>
      </c>
      <c r="O55" s="28">
        <v>268</v>
      </c>
      <c r="P55" s="28">
        <v>272</v>
      </c>
      <c r="Q55" s="22">
        <v>298</v>
      </c>
      <c r="R55" s="28">
        <v>315</v>
      </c>
      <c r="S55" s="28">
        <v>283</v>
      </c>
      <c r="T55" s="28">
        <v>314</v>
      </c>
      <c r="U55" s="22">
        <v>312</v>
      </c>
      <c r="V55" s="28">
        <v>317</v>
      </c>
      <c r="W55" s="28">
        <v>303</v>
      </c>
      <c r="X55" s="28">
        <v>256</v>
      </c>
      <c r="Y55" s="22">
        <v>230</v>
      </c>
    </row>
    <row r="56" spans="1:25" ht="13.5">
      <c r="A56" s="2" t="s">
        <v>69</v>
      </c>
      <c r="B56" s="28">
        <v>1151</v>
      </c>
      <c r="C56" s="28">
        <v>977</v>
      </c>
      <c r="D56" s="28">
        <v>429</v>
      </c>
      <c r="E56" s="22">
        <v>353</v>
      </c>
      <c r="F56" s="28">
        <v>673</v>
      </c>
      <c r="G56" s="28">
        <v>854</v>
      </c>
      <c r="H56" s="28">
        <v>811</v>
      </c>
      <c r="I56" s="22">
        <v>425</v>
      </c>
      <c r="J56" s="28">
        <v>532</v>
      </c>
      <c r="K56" s="28">
        <v>382</v>
      </c>
      <c r="L56" s="28">
        <v>484</v>
      </c>
      <c r="M56" s="22">
        <v>551</v>
      </c>
      <c r="N56" s="28">
        <v>594</v>
      </c>
      <c r="O56" s="28">
        <v>434</v>
      </c>
      <c r="P56" s="28">
        <v>790</v>
      </c>
      <c r="Q56" s="22">
        <v>700</v>
      </c>
      <c r="R56" s="28">
        <v>758</v>
      </c>
      <c r="S56" s="28">
        <v>561</v>
      </c>
      <c r="T56" s="28">
        <v>586</v>
      </c>
      <c r="U56" s="22">
        <v>472</v>
      </c>
      <c r="V56" s="28">
        <v>478</v>
      </c>
      <c r="W56" s="28">
        <v>434</v>
      </c>
      <c r="X56" s="28">
        <v>659</v>
      </c>
      <c r="Y56" s="22">
        <v>493</v>
      </c>
    </row>
    <row r="57" spans="1:25" ht="13.5">
      <c r="A57" s="2" t="s">
        <v>117</v>
      </c>
      <c r="B57" s="28">
        <v>14996</v>
      </c>
      <c r="C57" s="28">
        <v>13594</v>
      </c>
      <c r="D57" s="28">
        <v>14488</v>
      </c>
      <c r="E57" s="22">
        <v>12785</v>
      </c>
      <c r="F57" s="28">
        <v>13845</v>
      </c>
      <c r="G57" s="28">
        <v>15456</v>
      </c>
      <c r="H57" s="28">
        <v>15934</v>
      </c>
      <c r="I57" s="22">
        <v>12871</v>
      </c>
      <c r="J57" s="28">
        <v>13320</v>
      </c>
      <c r="K57" s="28">
        <v>13058</v>
      </c>
      <c r="L57" s="28">
        <v>14142</v>
      </c>
      <c r="M57" s="22">
        <v>12035</v>
      </c>
      <c r="N57" s="28">
        <v>12128</v>
      </c>
      <c r="O57" s="28">
        <v>11987</v>
      </c>
      <c r="P57" s="28">
        <v>12922</v>
      </c>
      <c r="Q57" s="22">
        <v>11379</v>
      </c>
      <c r="R57" s="28">
        <v>12162</v>
      </c>
      <c r="S57" s="28">
        <v>11030</v>
      </c>
      <c r="T57" s="28">
        <v>11416</v>
      </c>
      <c r="U57" s="22">
        <v>9462</v>
      </c>
      <c r="V57" s="28">
        <v>9407</v>
      </c>
      <c r="W57" s="28">
        <v>9334</v>
      </c>
      <c r="X57" s="28">
        <v>11621</v>
      </c>
      <c r="Y57" s="22">
        <v>9982</v>
      </c>
    </row>
    <row r="58" spans="1:25" ht="13.5">
      <c r="A58" s="2" t="s">
        <v>118</v>
      </c>
      <c r="B58" s="28">
        <v>145</v>
      </c>
      <c r="C58" s="28">
        <v>230</v>
      </c>
      <c r="D58" s="28">
        <v>280</v>
      </c>
      <c r="E58" s="22">
        <v>365</v>
      </c>
      <c r="F58" s="28">
        <v>465</v>
      </c>
      <c r="G58" s="28">
        <v>550</v>
      </c>
      <c r="H58" s="28">
        <v>650</v>
      </c>
      <c r="I58" s="22">
        <v>735</v>
      </c>
      <c r="J58" s="28">
        <v>835</v>
      </c>
      <c r="K58" s="28">
        <v>920</v>
      </c>
      <c r="L58" s="28">
        <v>1020</v>
      </c>
      <c r="M58" s="22">
        <v>1105</v>
      </c>
      <c r="N58" s="28">
        <v>1205</v>
      </c>
      <c r="O58" s="28">
        <v>1340</v>
      </c>
      <c r="P58" s="28">
        <v>990</v>
      </c>
      <c r="Q58" s="22">
        <v>1125</v>
      </c>
      <c r="R58" s="28">
        <v>1175</v>
      </c>
      <c r="S58" s="28">
        <v>530</v>
      </c>
      <c r="T58" s="28">
        <v>610</v>
      </c>
      <c r="U58" s="22">
        <v>690</v>
      </c>
      <c r="V58" s="28">
        <v>320</v>
      </c>
      <c r="W58" s="28">
        <v>400</v>
      </c>
      <c r="X58" s="28">
        <v>430</v>
      </c>
      <c r="Y58" s="22">
        <v>510</v>
      </c>
    </row>
    <row r="59" spans="1:25" ht="13.5">
      <c r="A59" s="2" t="s">
        <v>119</v>
      </c>
      <c r="B59" s="28">
        <v>9027</v>
      </c>
      <c r="C59" s="28">
        <v>9268</v>
      </c>
      <c r="D59" s="28">
        <v>7863</v>
      </c>
      <c r="E59" s="22">
        <v>6971</v>
      </c>
      <c r="F59" s="28">
        <v>7386</v>
      </c>
      <c r="G59" s="28">
        <v>7449</v>
      </c>
      <c r="H59" s="28">
        <v>7445</v>
      </c>
      <c r="I59" s="22">
        <v>7042</v>
      </c>
      <c r="J59" s="28">
        <v>6762</v>
      </c>
      <c r="K59" s="28">
        <v>6799</v>
      </c>
      <c r="L59" s="28">
        <v>6660</v>
      </c>
      <c r="M59" s="22">
        <v>5800</v>
      </c>
      <c r="N59" s="28">
        <v>6183</v>
      </c>
      <c r="O59" s="28">
        <v>6300</v>
      </c>
      <c r="P59" s="28">
        <v>6333</v>
      </c>
      <c r="Q59" s="22">
        <v>6557</v>
      </c>
      <c r="R59" s="28">
        <v>6901</v>
      </c>
      <c r="S59" s="28">
        <v>6415</v>
      </c>
      <c r="T59" s="28">
        <v>5309</v>
      </c>
      <c r="U59" s="22">
        <v>5497</v>
      </c>
      <c r="V59" s="28">
        <v>5472</v>
      </c>
      <c r="W59" s="28">
        <v>5088</v>
      </c>
      <c r="X59" s="28">
        <v>1996</v>
      </c>
      <c r="Y59" s="22">
        <v>2254</v>
      </c>
    </row>
    <row r="60" spans="1:25" ht="13.5">
      <c r="A60" s="2" t="s">
        <v>108</v>
      </c>
      <c r="B60" s="28">
        <v>325</v>
      </c>
      <c r="C60" s="28">
        <v>349</v>
      </c>
      <c r="D60" s="28">
        <v>354</v>
      </c>
      <c r="E60" s="22">
        <v>377</v>
      </c>
      <c r="F60" s="28">
        <v>378</v>
      </c>
      <c r="G60" s="28">
        <v>401</v>
      </c>
      <c r="H60" s="28">
        <v>414</v>
      </c>
      <c r="I60" s="22">
        <v>436</v>
      </c>
      <c r="J60" s="28">
        <v>356</v>
      </c>
      <c r="K60" s="28">
        <v>375</v>
      </c>
      <c r="L60" s="28">
        <v>354</v>
      </c>
      <c r="M60" s="22">
        <v>325</v>
      </c>
      <c r="N60" s="28">
        <v>205</v>
      </c>
      <c r="O60" s="28">
        <v>207</v>
      </c>
      <c r="P60" s="28">
        <v>199</v>
      </c>
      <c r="Q60" s="22">
        <v>208</v>
      </c>
      <c r="R60" s="28">
        <v>203</v>
      </c>
      <c r="S60" s="28">
        <v>77</v>
      </c>
      <c r="T60" s="28">
        <v>73</v>
      </c>
      <c r="U60" s="22">
        <v>69</v>
      </c>
      <c r="V60" s="28"/>
      <c r="W60" s="28"/>
      <c r="X60" s="28"/>
      <c r="Y60" s="22"/>
    </row>
    <row r="61" spans="1:25" ht="13.5">
      <c r="A61" s="2" t="s">
        <v>120</v>
      </c>
      <c r="B61" s="28">
        <v>840</v>
      </c>
      <c r="C61" s="28">
        <v>858</v>
      </c>
      <c r="D61" s="28">
        <v>859</v>
      </c>
      <c r="E61" s="22">
        <v>851</v>
      </c>
      <c r="F61" s="28">
        <v>832</v>
      </c>
      <c r="G61" s="28">
        <v>815</v>
      </c>
      <c r="H61" s="28">
        <v>792</v>
      </c>
      <c r="I61" s="22">
        <v>783</v>
      </c>
      <c r="J61" s="28">
        <v>745</v>
      </c>
      <c r="K61" s="28">
        <v>724</v>
      </c>
      <c r="L61" s="28">
        <v>679</v>
      </c>
      <c r="M61" s="22">
        <v>678</v>
      </c>
      <c r="N61" s="28">
        <v>668</v>
      </c>
      <c r="O61" s="28">
        <v>657</v>
      </c>
      <c r="P61" s="28">
        <v>643</v>
      </c>
      <c r="Q61" s="22">
        <v>621</v>
      </c>
      <c r="R61" s="28">
        <v>608</v>
      </c>
      <c r="S61" s="28">
        <v>382</v>
      </c>
      <c r="T61" s="28">
        <v>347</v>
      </c>
      <c r="U61" s="22">
        <v>313</v>
      </c>
      <c r="V61" s="28">
        <v>304</v>
      </c>
      <c r="W61" s="28">
        <v>295</v>
      </c>
      <c r="X61" s="28">
        <v>292</v>
      </c>
      <c r="Y61" s="22">
        <v>279</v>
      </c>
    </row>
    <row r="62" spans="1:25" ht="13.5">
      <c r="A62" s="2" t="s">
        <v>121</v>
      </c>
      <c r="B62" s="28">
        <v>334</v>
      </c>
      <c r="C62" s="28">
        <v>326</v>
      </c>
      <c r="D62" s="28">
        <v>318</v>
      </c>
      <c r="E62" s="22">
        <v>328</v>
      </c>
      <c r="F62" s="28">
        <v>320</v>
      </c>
      <c r="G62" s="28">
        <v>312</v>
      </c>
      <c r="H62" s="28">
        <v>304</v>
      </c>
      <c r="I62" s="22">
        <v>289</v>
      </c>
      <c r="J62" s="28">
        <v>282</v>
      </c>
      <c r="K62" s="28">
        <v>275</v>
      </c>
      <c r="L62" s="28">
        <v>268</v>
      </c>
      <c r="M62" s="22">
        <v>277</v>
      </c>
      <c r="N62" s="28">
        <v>271</v>
      </c>
      <c r="O62" s="28">
        <v>264</v>
      </c>
      <c r="P62" s="28">
        <v>259</v>
      </c>
      <c r="Q62" s="22">
        <v>253</v>
      </c>
      <c r="R62" s="28">
        <v>247</v>
      </c>
      <c r="S62" s="28">
        <v>218</v>
      </c>
      <c r="T62" s="28">
        <v>232</v>
      </c>
      <c r="U62" s="22">
        <v>226</v>
      </c>
      <c r="V62" s="28">
        <v>221</v>
      </c>
      <c r="W62" s="28">
        <v>216</v>
      </c>
      <c r="X62" s="28">
        <v>205</v>
      </c>
      <c r="Y62" s="22">
        <v>200</v>
      </c>
    </row>
    <row r="63" spans="1:25" ht="13.5">
      <c r="A63" s="2" t="s">
        <v>122</v>
      </c>
      <c r="B63" s="28">
        <v>9</v>
      </c>
      <c r="C63" s="28">
        <v>9</v>
      </c>
      <c r="D63" s="28">
        <v>9</v>
      </c>
      <c r="E63" s="22">
        <v>9</v>
      </c>
      <c r="F63" s="28">
        <v>9</v>
      </c>
      <c r="G63" s="28">
        <v>9</v>
      </c>
      <c r="H63" s="28">
        <v>9</v>
      </c>
      <c r="I63" s="22">
        <v>9</v>
      </c>
      <c r="J63" s="28">
        <v>9</v>
      </c>
      <c r="K63" s="28">
        <v>9</v>
      </c>
      <c r="L63" s="28">
        <v>9</v>
      </c>
      <c r="M63" s="22">
        <v>9</v>
      </c>
      <c r="N63" s="28">
        <v>9</v>
      </c>
      <c r="O63" s="28"/>
      <c r="P63" s="28"/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2" t="s">
        <v>123</v>
      </c>
      <c r="B64" s="28">
        <v>1391</v>
      </c>
      <c r="C64" s="28">
        <v>1391</v>
      </c>
      <c r="D64" s="28">
        <v>1391</v>
      </c>
      <c r="E64" s="22">
        <v>1391</v>
      </c>
      <c r="F64" s="28">
        <v>1391</v>
      </c>
      <c r="G64" s="28">
        <v>1391</v>
      </c>
      <c r="H64" s="28">
        <v>1391</v>
      </c>
      <c r="I64" s="22">
        <v>1391</v>
      </c>
      <c r="J64" s="28">
        <v>1391</v>
      </c>
      <c r="K64" s="28">
        <v>1589</v>
      </c>
      <c r="L64" s="28">
        <v>1589</v>
      </c>
      <c r="M64" s="22">
        <v>1589</v>
      </c>
      <c r="N64" s="28">
        <v>1589</v>
      </c>
      <c r="O64" s="28">
        <v>1589</v>
      </c>
      <c r="P64" s="28">
        <v>1589</v>
      </c>
      <c r="Q64" s="22">
        <v>1589</v>
      </c>
      <c r="R64" s="28">
        <v>1589</v>
      </c>
      <c r="S64" s="28">
        <v>1589</v>
      </c>
      <c r="T64" s="28">
        <v>1589</v>
      </c>
      <c r="U64" s="22">
        <v>1589</v>
      </c>
      <c r="V64" s="28">
        <v>1589</v>
      </c>
      <c r="W64" s="28">
        <v>1589</v>
      </c>
      <c r="X64" s="28">
        <v>1589</v>
      </c>
      <c r="Y64" s="22">
        <v>1589</v>
      </c>
    </row>
    <row r="65" spans="1:25" ht="13.5">
      <c r="A65" s="2" t="s">
        <v>124</v>
      </c>
      <c r="B65" s="28">
        <v>12073</v>
      </c>
      <c r="C65" s="28">
        <v>12434</v>
      </c>
      <c r="D65" s="28">
        <v>11077</v>
      </c>
      <c r="E65" s="22">
        <v>10295</v>
      </c>
      <c r="F65" s="28">
        <v>10784</v>
      </c>
      <c r="G65" s="28">
        <v>10930</v>
      </c>
      <c r="H65" s="28">
        <v>11008</v>
      </c>
      <c r="I65" s="22">
        <v>10688</v>
      </c>
      <c r="J65" s="28">
        <v>10383</v>
      </c>
      <c r="K65" s="28">
        <v>10694</v>
      </c>
      <c r="L65" s="28">
        <v>10581</v>
      </c>
      <c r="M65" s="22">
        <v>9786</v>
      </c>
      <c r="N65" s="28">
        <v>10133</v>
      </c>
      <c r="O65" s="28">
        <v>10359</v>
      </c>
      <c r="P65" s="28">
        <v>10015</v>
      </c>
      <c r="Q65" s="22">
        <v>10355</v>
      </c>
      <c r="R65" s="28">
        <v>10726</v>
      </c>
      <c r="S65" s="28">
        <v>9212</v>
      </c>
      <c r="T65" s="28">
        <v>8161</v>
      </c>
      <c r="U65" s="22">
        <v>8386</v>
      </c>
      <c r="V65" s="28">
        <v>7908</v>
      </c>
      <c r="W65" s="28">
        <v>7591</v>
      </c>
      <c r="X65" s="28">
        <v>4516</v>
      </c>
      <c r="Y65" s="22">
        <v>4839</v>
      </c>
    </row>
    <row r="66" spans="1:25" ht="14.25" thickBot="1">
      <c r="A66" s="5" t="s">
        <v>125</v>
      </c>
      <c r="B66" s="29">
        <v>27070</v>
      </c>
      <c r="C66" s="29">
        <v>26028</v>
      </c>
      <c r="D66" s="29">
        <v>25566</v>
      </c>
      <c r="E66" s="23">
        <v>23080</v>
      </c>
      <c r="F66" s="29">
        <v>24630</v>
      </c>
      <c r="G66" s="29">
        <v>26387</v>
      </c>
      <c r="H66" s="29">
        <v>26943</v>
      </c>
      <c r="I66" s="23">
        <v>23560</v>
      </c>
      <c r="J66" s="29">
        <v>23704</v>
      </c>
      <c r="K66" s="29">
        <v>23752</v>
      </c>
      <c r="L66" s="29">
        <v>24724</v>
      </c>
      <c r="M66" s="23">
        <v>21821</v>
      </c>
      <c r="N66" s="29">
        <v>22262</v>
      </c>
      <c r="O66" s="29">
        <v>22346</v>
      </c>
      <c r="P66" s="29">
        <v>22938</v>
      </c>
      <c r="Q66" s="23">
        <v>21734</v>
      </c>
      <c r="R66" s="29">
        <v>22889</v>
      </c>
      <c r="S66" s="29">
        <v>20243</v>
      </c>
      <c r="T66" s="29">
        <v>19578</v>
      </c>
      <c r="U66" s="23">
        <v>17848</v>
      </c>
      <c r="V66" s="29">
        <v>17315</v>
      </c>
      <c r="W66" s="29">
        <v>16926</v>
      </c>
      <c r="X66" s="29">
        <v>16138</v>
      </c>
      <c r="Y66" s="23">
        <v>14821</v>
      </c>
    </row>
    <row r="67" spans="1:25" ht="14.25" thickTop="1">
      <c r="A67" s="2" t="s">
        <v>126</v>
      </c>
      <c r="B67" s="28">
        <v>4304</v>
      </c>
      <c r="C67" s="28">
        <v>4304</v>
      </c>
      <c r="D67" s="28">
        <v>4304</v>
      </c>
      <c r="E67" s="22">
        <v>4304</v>
      </c>
      <c r="F67" s="28">
        <v>4304</v>
      </c>
      <c r="G67" s="28">
        <v>4304</v>
      </c>
      <c r="H67" s="28">
        <v>4304</v>
      </c>
      <c r="I67" s="22">
        <v>4304</v>
      </c>
      <c r="J67" s="28">
        <v>4304</v>
      </c>
      <c r="K67" s="28">
        <v>4304</v>
      </c>
      <c r="L67" s="28">
        <v>4304</v>
      </c>
      <c r="M67" s="22">
        <v>4304</v>
      </c>
      <c r="N67" s="28">
        <v>4304</v>
      </c>
      <c r="O67" s="28">
        <v>4304</v>
      </c>
      <c r="P67" s="28">
        <v>4304</v>
      </c>
      <c r="Q67" s="22">
        <v>4304</v>
      </c>
      <c r="R67" s="28">
        <v>4304</v>
      </c>
      <c r="S67" s="28">
        <v>4304</v>
      </c>
      <c r="T67" s="28">
        <v>4304</v>
      </c>
      <c r="U67" s="22">
        <v>4304</v>
      </c>
      <c r="V67" s="28">
        <v>4304</v>
      </c>
      <c r="W67" s="28">
        <v>4304</v>
      </c>
      <c r="X67" s="28">
        <v>4304</v>
      </c>
      <c r="Y67" s="22">
        <v>4304</v>
      </c>
    </row>
    <row r="68" spans="1:25" ht="13.5">
      <c r="A68" s="2" t="s">
        <v>128</v>
      </c>
      <c r="B68" s="28">
        <v>1297</v>
      </c>
      <c r="C68" s="28">
        <v>1297</v>
      </c>
      <c r="D68" s="28">
        <v>1297</v>
      </c>
      <c r="E68" s="22">
        <v>1297</v>
      </c>
      <c r="F68" s="28">
        <v>1297</v>
      </c>
      <c r="G68" s="28">
        <v>1297</v>
      </c>
      <c r="H68" s="28">
        <v>1297</v>
      </c>
      <c r="I68" s="22">
        <v>1297</v>
      </c>
      <c r="J68" s="28">
        <v>1297</v>
      </c>
      <c r="K68" s="28">
        <v>1297</v>
      </c>
      <c r="L68" s="28">
        <v>1297</v>
      </c>
      <c r="M68" s="22">
        <v>1297</v>
      </c>
      <c r="N68" s="28">
        <v>1297</v>
      </c>
      <c r="O68" s="28">
        <v>1297</v>
      </c>
      <c r="P68" s="28"/>
      <c r="Q68" s="22"/>
      <c r="R68" s="28"/>
      <c r="S68" s="28"/>
      <c r="T68" s="28"/>
      <c r="U68" s="22"/>
      <c r="V68" s="28"/>
      <c r="W68" s="28">
        <v>0</v>
      </c>
      <c r="X68" s="28">
        <v>0</v>
      </c>
      <c r="Y68" s="22">
        <v>0</v>
      </c>
    </row>
    <row r="69" spans="1:25" ht="13.5">
      <c r="A69" s="2" t="s">
        <v>131</v>
      </c>
      <c r="B69" s="28">
        <v>5850</v>
      </c>
      <c r="C69" s="28">
        <v>5146</v>
      </c>
      <c r="D69" s="28">
        <v>4674</v>
      </c>
      <c r="E69" s="22">
        <v>4525</v>
      </c>
      <c r="F69" s="28">
        <v>4593</v>
      </c>
      <c r="G69" s="28">
        <v>3972</v>
      </c>
      <c r="H69" s="28">
        <v>3292</v>
      </c>
      <c r="I69" s="22">
        <v>2835</v>
      </c>
      <c r="J69" s="28">
        <v>2725</v>
      </c>
      <c r="K69" s="28">
        <v>2063</v>
      </c>
      <c r="L69" s="28">
        <v>1758</v>
      </c>
      <c r="M69" s="22">
        <v>1522</v>
      </c>
      <c r="N69" s="28">
        <v>1355</v>
      </c>
      <c r="O69" s="28">
        <v>1037</v>
      </c>
      <c r="P69" s="28">
        <v>1003</v>
      </c>
      <c r="Q69" s="22">
        <v>1064</v>
      </c>
      <c r="R69" s="28">
        <v>1006</v>
      </c>
      <c r="S69" s="28">
        <v>841</v>
      </c>
      <c r="T69" s="28">
        <v>826</v>
      </c>
      <c r="U69" s="22">
        <v>910</v>
      </c>
      <c r="V69" s="28">
        <v>763</v>
      </c>
      <c r="W69" s="28">
        <v>684</v>
      </c>
      <c r="X69" s="28">
        <v>705</v>
      </c>
      <c r="Y69" s="22">
        <v>858</v>
      </c>
    </row>
    <row r="70" spans="1:25" ht="13.5">
      <c r="A70" s="2" t="s">
        <v>132</v>
      </c>
      <c r="B70" s="28">
        <v>-491</v>
      </c>
      <c r="C70" s="28">
        <v>-487</v>
      </c>
      <c r="D70" s="28">
        <v>-486</v>
      </c>
      <c r="E70" s="22">
        <v>-485</v>
      </c>
      <c r="F70" s="28">
        <v>-477</v>
      </c>
      <c r="G70" s="28">
        <v>-476</v>
      </c>
      <c r="H70" s="28">
        <v>-470</v>
      </c>
      <c r="I70" s="22">
        <v>-470</v>
      </c>
      <c r="J70" s="28">
        <v>-469</v>
      </c>
      <c r="K70" s="28">
        <v>-253</v>
      </c>
      <c r="L70" s="28">
        <v>-163</v>
      </c>
      <c r="M70" s="22">
        <v>-163</v>
      </c>
      <c r="N70" s="28">
        <v>-162</v>
      </c>
      <c r="O70" s="28">
        <v>-162</v>
      </c>
      <c r="P70" s="28">
        <v>-158</v>
      </c>
      <c r="Q70" s="22">
        <v>-158</v>
      </c>
      <c r="R70" s="28">
        <v>-158</v>
      </c>
      <c r="S70" s="28">
        <v>-158</v>
      </c>
      <c r="T70" s="28">
        <v>-158</v>
      </c>
      <c r="U70" s="22">
        <v>-158</v>
      </c>
      <c r="V70" s="28">
        <v>-157</v>
      </c>
      <c r="W70" s="28">
        <v>-158</v>
      </c>
      <c r="X70" s="28">
        <v>-150</v>
      </c>
      <c r="Y70" s="22">
        <v>-149</v>
      </c>
    </row>
    <row r="71" spans="1:25" ht="13.5">
      <c r="A71" s="2" t="s">
        <v>133</v>
      </c>
      <c r="B71" s="28">
        <v>10960</v>
      </c>
      <c r="C71" s="28">
        <v>10261</v>
      </c>
      <c r="D71" s="28">
        <v>9789</v>
      </c>
      <c r="E71" s="22">
        <v>9642</v>
      </c>
      <c r="F71" s="28">
        <v>9718</v>
      </c>
      <c r="G71" s="28">
        <v>9097</v>
      </c>
      <c r="H71" s="28">
        <v>8423</v>
      </c>
      <c r="I71" s="22">
        <v>7966</v>
      </c>
      <c r="J71" s="28">
        <v>7858</v>
      </c>
      <c r="K71" s="28">
        <v>7411</v>
      </c>
      <c r="L71" s="28">
        <v>7196</v>
      </c>
      <c r="M71" s="22">
        <v>6960</v>
      </c>
      <c r="N71" s="28">
        <v>6794</v>
      </c>
      <c r="O71" s="28">
        <v>6476</v>
      </c>
      <c r="P71" s="28">
        <v>5148</v>
      </c>
      <c r="Q71" s="22">
        <v>5210</v>
      </c>
      <c r="R71" s="28">
        <v>5152</v>
      </c>
      <c r="S71" s="28">
        <v>4987</v>
      </c>
      <c r="T71" s="28">
        <v>4972</v>
      </c>
      <c r="U71" s="22">
        <v>5056</v>
      </c>
      <c r="V71" s="28">
        <v>4910</v>
      </c>
      <c r="W71" s="28">
        <v>4830</v>
      </c>
      <c r="X71" s="28">
        <v>4859</v>
      </c>
      <c r="Y71" s="22">
        <v>5014</v>
      </c>
    </row>
    <row r="72" spans="1:25" ht="13.5">
      <c r="A72" s="2" t="s">
        <v>134</v>
      </c>
      <c r="B72" s="28">
        <v>523</v>
      </c>
      <c r="C72" s="28">
        <v>454</v>
      </c>
      <c r="D72" s="28">
        <v>331</v>
      </c>
      <c r="E72" s="22">
        <v>299</v>
      </c>
      <c r="F72" s="28">
        <v>58</v>
      </c>
      <c r="G72" s="28">
        <v>23</v>
      </c>
      <c r="H72" s="28">
        <v>2</v>
      </c>
      <c r="I72" s="22">
        <v>26</v>
      </c>
      <c r="J72" s="28">
        <v>-38</v>
      </c>
      <c r="K72" s="28">
        <v>-13</v>
      </c>
      <c r="L72" s="28">
        <v>-53</v>
      </c>
      <c r="M72" s="22">
        <v>-34</v>
      </c>
      <c r="N72" s="28">
        <v>-94</v>
      </c>
      <c r="O72" s="28">
        <v>-99</v>
      </c>
      <c r="P72" s="28">
        <v>-175</v>
      </c>
      <c r="Q72" s="22">
        <v>-182</v>
      </c>
      <c r="R72" s="28">
        <v>-170</v>
      </c>
      <c r="S72" s="28">
        <v>-125</v>
      </c>
      <c r="T72" s="28">
        <v>-168</v>
      </c>
      <c r="U72" s="22">
        <v>-243</v>
      </c>
      <c r="V72" s="28">
        <v>-244</v>
      </c>
      <c r="W72" s="28">
        <v>-188</v>
      </c>
      <c r="X72" s="28">
        <v>-48</v>
      </c>
      <c r="Y72" s="22">
        <v>-104</v>
      </c>
    </row>
    <row r="73" spans="1:25" ht="13.5">
      <c r="A73" s="2" t="s">
        <v>135</v>
      </c>
      <c r="B73" s="28">
        <v>2458</v>
      </c>
      <c r="C73" s="28">
        <v>2458</v>
      </c>
      <c r="D73" s="28">
        <v>2458</v>
      </c>
      <c r="E73" s="22">
        <v>2458</v>
      </c>
      <c r="F73" s="28">
        <v>2230</v>
      </c>
      <c r="G73" s="28">
        <v>2230</v>
      </c>
      <c r="H73" s="28">
        <v>2230</v>
      </c>
      <c r="I73" s="22">
        <v>2230</v>
      </c>
      <c r="J73" s="28">
        <v>2230</v>
      </c>
      <c r="K73" s="28">
        <v>2033</v>
      </c>
      <c r="L73" s="28">
        <v>2033</v>
      </c>
      <c r="M73" s="22">
        <v>2033</v>
      </c>
      <c r="N73" s="28">
        <v>2033</v>
      </c>
      <c r="O73" s="28">
        <v>2033</v>
      </c>
      <c r="P73" s="28">
        <v>2033</v>
      </c>
      <c r="Q73" s="22">
        <v>2033</v>
      </c>
      <c r="R73" s="28">
        <v>2033</v>
      </c>
      <c r="S73" s="28">
        <v>2033</v>
      </c>
      <c r="T73" s="28">
        <v>2033</v>
      </c>
      <c r="U73" s="22">
        <v>2033</v>
      </c>
      <c r="V73" s="28">
        <v>2033</v>
      </c>
      <c r="W73" s="28">
        <v>2033</v>
      </c>
      <c r="X73" s="28">
        <v>2033</v>
      </c>
      <c r="Y73" s="22">
        <v>2033</v>
      </c>
    </row>
    <row r="74" spans="1:25" ht="13.5">
      <c r="A74" s="2" t="s">
        <v>136</v>
      </c>
      <c r="B74" s="28">
        <v>2981</v>
      </c>
      <c r="C74" s="28">
        <v>2912</v>
      </c>
      <c r="D74" s="28">
        <v>2790</v>
      </c>
      <c r="E74" s="22">
        <v>2757</v>
      </c>
      <c r="F74" s="28">
        <v>2289</v>
      </c>
      <c r="G74" s="28">
        <v>2253</v>
      </c>
      <c r="H74" s="28">
        <v>2233</v>
      </c>
      <c r="I74" s="22">
        <v>2257</v>
      </c>
      <c r="J74" s="28">
        <v>2191</v>
      </c>
      <c r="K74" s="28">
        <v>2019</v>
      </c>
      <c r="L74" s="28">
        <v>1979</v>
      </c>
      <c r="M74" s="22">
        <v>1998</v>
      </c>
      <c r="N74" s="28">
        <v>1938</v>
      </c>
      <c r="O74" s="28">
        <v>1933</v>
      </c>
      <c r="P74" s="28">
        <v>1858</v>
      </c>
      <c r="Q74" s="22">
        <v>1850</v>
      </c>
      <c r="R74" s="28">
        <v>1862</v>
      </c>
      <c r="S74" s="28">
        <v>1907</v>
      </c>
      <c r="T74" s="28">
        <v>1864</v>
      </c>
      <c r="U74" s="22">
        <v>1789</v>
      </c>
      <c r="V74" s="28">
        <v>1788</v>
      </c>
      <c r="W74" s="28">
        <v>1844</v>
      </c>
      <c r="X74" s="28">
        <v>1984</v>
      </c>
      <c r="Y74" s="22">
        <v>1928</v>
      </c>
    </row>
    <row r="75" spans="1:25" ht="13.5">
      <c r="A75" s="6" t="s">
        <v>137</v>
      </c>
      <c r="B75" s="28">
        <v>10</v>
      </c>
      <c r="C75" s="28">
        <v>10</v>
      </c>
      <c r="D75" s="28">
        <v>9</v>
      </c>
      <c r="E75" s="22">
        <v>9</v>
      </c>
      <c r="F75" s="28">
        <v>8</v>
      </c>
      <c r="G75" s="28">
        <v>8</v>
      </c>
      <c r="H75" s="28">
        <v>7</v>
      </c>
      <c r="I75" s="22">
        <v>7</v>
      </c>
      <c r="J75" s="28">
        <v>6</v>
      </c>
      <c r="K75" s="28">
        <v>5</v>
      </c>
      <c r="L75" s="28">
        <v>5</v>
      </c>
      <c r="M75" s="22">
        <v>5</v>
      </c>
      <c r="N75" s="28">
        <v>4</v>
      </c>
      <c r="O75" s="28">
        <v>4</v>
      </c>
      <c r="P75" s="28">
        <v>4</v>
      </c>
      <c r="Q75" s="22">
        <v>3</v>
      </c>
      <c r="R75" s="28">
        <v>3</v>
      </c>
      <c r="S75" s="28">
        <v>3</v>
      </c>
      <c r="T75" s="28">
        <v>2</v>
      </c>
      <c r="U75" s="22">
        <v>1</v>
      </c>
      <c r="V75" s="28">
        <v>1</v>
      </c>
      <c r="W75" s="28">
        <v>0</v>
      </c>
      <c r="X75" s="28"/>
      <c r="Y75" s="22"/>
    </row>
    <row r="76" spans="1:25" ht="13.5">
      <c r="A76" s="6" t="s">
        <v>138</v>
      </c>
      <c r="B76" s="28">
        <v>13953</v>
      </c>
      <c r="C76" s="28">
        <v>13184</v>
      </c>
      <c r="D76" s="28">
        <v>12589</v>
      </c>
      <c r="E76" s="22">
        <v>12408</v>
      </c>
      <c r="F76" s="28">
        <v>12016</v>
      </c>
      <c r="G76" s="28">
        <v>11359</v>
      </c>
      <c r="H76" s="28">
        <v>10663</v>
      </c>
      <c r="I76" s="22">
        <v>10230</v>
      </c>
      <c r="J76" s="28">
        <v>10056</v>
      </c>
      <c r="K76" s="28">
        <v>9436</v>
      </c>
      <c r="L76" s="28">
        <v>9181</v>
      </c>
      <c r="M76" s="22">
        <v>8964</v>
      </c>
      <c r="N76" s="28">
        <v>8738</v>
      </c>
      <c r="O76" s="28">
        <v>8415</v>
      </c>
      <c r="P76" s="28">
        <v>7854</v>
      </c>
      <c r="Q76" s="22">
        <v>7865</v>
      </c>
      <c r="R76" s="28">
        <v>7806</v>
      </c>
      <c r="S76" s="28">
        <v>6898</v>
      </c>
      <c r="T76" s="28">
        <v>6839</v>
      </c>
      <c r="U76" s="22">
        <v>6847</v>
      </c>
      <c r="V76" s="28">
        <v>6700</v>
      </c>
      <c r="W76" s="28">
        <v>6675</v>
      </c>
      <c r="X76" s="28">
        <v>6844</v>
      </c>
      <c r="Y76" s="22">
        <v>6943</v>
      </c>
    </row>
    <row r="77" spans="1:25" ht="14.25" thickBot="1">
      <c r="A77" s="7" t="s">
        <v>139</v>
      </c>
      <c r="B77" s="28">
        <v>41023</v>
      </c>
      <c r="C77" s="28">
        <v>39212</v>
      </c>
      <c r="D77" s="28">
        <v>38156</v>
      </c>
      <c r="E77" s="22">
        <v>35488</v>
      </c>
      <c r="F77" s="28">
        <v>36646</v>
      </c>
      <c r="G77" s="28">
        <v>37746</v>
      </c>
      <c r="H77" s="28">
        <v>37607</v>
      </c>
      <c r="I77" s="22">
        <v>33790</v>
      </c>
      <c r="J77" s="28">
        <v>33760</v>
      </c>
      <c r="K77" s="28">
        <v>33189</v>
      </c>
      <c r="L77" s="28">
        <v>33905</v>
      </c>
      <c r="M77" s="22">
        <v>30786</v>
      </c>
      <c r="N77" s="28">
        <v>31000</v>
      </c>
      <c r="O77" s="28">
        <v>30762</v>
      </c>
      <c r="P77" s="28">
        <v>30793</v>
      </c>
      <c r="Q77" s="22">
        <v>29600</v>
      </c>
      <c r="R77" s="28">
        <v>30695</v>
      </c>
      <c r="S77" s="28">
        <v>27142</v>
      </c>
      <c r="T77" s="28">
        <v>26417</v>
      </c>
      <c r="U77" s="22">
        <v>24696</v>
      </c>
      <c r="V77" s="28">
        <v>24016</v>
      </c>
      <c r="W77" s="28">
        <v>23602</v>
      </c>
      <c r="X77" s="28">
        <v>22982</v>
      </c>
      <c r="Y77" s="22">
        <v>21764</v>
      </c>
    </row>
    <row r="78" spans="1:25" ht="14.25" thickTop="1">
      <c r="A78" s="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80" ht="13.5">
      <c r="A80" s="20" t="s">
        <v>144</v>
      </c>
    </row>
    <row r="81" ht="13.5">
      <c r="A81" s="20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140</v>
      </c>
      <c r="B2" s="14">
        <v>4539</v>
      </c>
      <c r="C2" s="14"/>
      <c r="D2" s="14"/>
      <c r="E2" s="14"/>
      <c r="F2" s="14"/>
      <c r="G2" s="14"/>
    </row>
    <row r="3" spans="1:7" ht="14.25" thickBot="1">
      <c r="A3" s="11" t="s">
        <v>141</v>
      </c>
      <c r="B3" s="1" t="s">
        <v>142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HYPERLINK("http://www.kabupro.jp/mark/20130628/S000DQEQ.htm","有価証券報告書")</f>
        <v>有価証券報告書</v>
      </c>
      <c r="C4" s="15" t="str">
        <f>HYPERLINK("http://www.kabupro.jp/mark/20130628/S000DQEQ.htm","有価証券報告書")</f>
        <v>有価証券報告書</v>
      </c>
      <c r="D4" s="15" t="str">
        <f>HYPERLINK("http://www.kabupro.jp/mark/20110630/S0008JG6.htm","有価証券報告書")</f>
        <v>有価証券報告書</v>
      </c>
      <c r="E4" s="15" t="str">
        <f>HYPERLINK("http://www.kabupro.jp/mark/20110630/S0008JG6.htm","有価証券報告書")</f>
        <v>有価証券報告書</v>
      </c>
      <c r="F4" s="15" t="str">
        <f>HYPERLINK("http://www.kabupro.jp/mark/20090629/S0003DIK.htm","有価証券報告書")</f>
        <v>有価証券報告書</v>
      </c>
      <c r="G4" s="15" t="str">
        <f>HYPERLINK("http://www.kabupro.jp/mark/20090629/S0003DIK.htm","有価証券報告書")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53</v>
      </c>
      <c r="F5" s="1" t="s">
        <v>56</v>
      </c>
      <c r="G5" s="1" t="s">
        <v>56</v>
      </c>
    </row>
    <row r="6" spans="1:7" ht="15" thickBot="1" thickTop="1">
      <c r="A6" s="10" t="s">
        <v>44</v>
      </c>
      <c r="B6" s="18" t="s">
        <v>206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 t="s">
        <v>146</v>
      </c>
      <c r="C8" s="17" t="s">
        <v>147</v>
      </c>
      <c r="D8" s="17" t="s">
        <v>148</v>
      </c>
      <c r="E8" s="17" t="s">
        <v>149</v>
      </c>
      <c r="F8" s="17" t="s">
        <v>150</v>
      </c>
      <c r="G8" s="17" t="s">
        <v>151</v>
      </c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55</v>
      </c>
      <c r="F9" s="17" t="s">
        <v>57</v>
      </c>
      <c r="G9" s="17" t="s">
        <v>58</v>
      </c>
    </row>
    <row r="10" spans="1:7" ht="14.25" thickBot="1">
      <c r="A10" s="13" t="s">
        <v>48</v>
      </c>
      <c r="B10" s="17" t="s">
        <v>60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</row>
    <row r="11" spans="1:7" ht="14.25" thickTop="1">
      <c r="A11" s="26" t="s">
        <v>152</v>
      </c>
      <c r="B11" s="21">
        <v>9580</v>
      </c>
      <c r="C11" s="21">
        <v>8407</v>
      </c>
      <c r="D11" s="21">
        <v>7789</v>
      </c>
      <c r="E11" s="21">
        <v>7552</v>
      </c>
      <c r="F11" s="21">
        <v>8305</v>
      </c>
      <c r="G11" s="21">
        <v>8913</v>
      </c>
    </row>
    <row r="12" spans="1:7" ht="13.5">
      <c r="A12" s="6" t="s">
        <v>153</v>
      </c>
      <c r="B12" s="22">
        <v>18354</v>
      </c>
      <c r="C12" s="22">
        <v>17642</v>
      </c>
      <c r="D12" s="22">
        <v>17406</v>
      </c>
      <c r="E12" s="22">
        <v>15245</v>
      </c>
      <c r="F12" s="22">
        <v>13130</v>
      </c>
      <c r="G12" s="22">
        <v>10801</v>
      </c>
    </row>
    <row r="13" spans="1:7" ht="13.5">
      <c r="A13" s="6" t="s">
        <v>154</v>
      </c>
      <c r="B13" s="22">
        <v>48</v>
      </c>
      <c r="C13" s="22">
        <v>47</v>
      </c>
      <c r="D13" s="22">
        <v>25</v>
      </c>
      <c r="E13" s="22">
        <v>10</v>
      </c>
      <c r="F13" s="22">
        <v>10</v>
      </c>
      <c r="G13" s="22">
        <v>35</v>
      </c>
    </row>
    <row r="14" spans="1:7" ht="13.5">
      <c r="A14" s="6" t="s">
        <v>155</v>
      </c>
      <c r="B14" s="22">
        <v>2</v>
      </c>
      <c r="C14" s="22">
        <v>5</v>
      </c>
      <c r="D14" s="22">
        <v>23</v>
      </c>
      <c r="E14" s="22">
        <v>29</v>
      </c>
      <c r="F14" s="22">
        <v>44</v>
      </c>
      <c r="G14" s="22">
        <v>72</v>
      </c>
    </row>
    <row r="15" spans="1:7" ht="13.5">
      <c r="A15" s="6" t="s">
        <v>156</v>
      </c>
      <c r="B15" s="22">
        <v>27986</v>
      </c>
      <c r="C15" s="22">
        <v>26102</v>
      </c>
      <c r="D15" s="22">
        <v>25245</v>
      </c>
      <c r="E15" s="22">
        <v>22837</v>
      </c>
      <c r="F15" s="22">
        <v>21490</v>
      </c>
      <c r="G15" s="22">
        <v>19823</v>
      </c>
    </row>
    <row r="16" spans="1:7" ht="13.5">
      <c r="A16" s="6" t="s">
        <v>157</v>
      </c>
      <c r="B16" s="22">
        <v>719</v>
      </c>
      <c r="C16" s="22">
        <v>356</v>
      </c>
      <c r="D16" s="22">
        <v>288</v>
      </c>
      <c r="E16" s="22">
        <v>231</v>
      </c>
      <c r="F16" s="22">
        <v>223</v>
      </c>
      <c r="G16" s="22">
        <v>164</v>
      </c>
    </row>
    <row r="17" spans="1:7" ht="13.5">
      <c r="A17" s="6" t="s">
        <v>158</v>
      </c>
      <c r="B17" s="22">
        <v>1989</v>
      </c>
      <c r="C17" s="22">
        <v>1653</v>
      </c>
      <c r="D17" s="22">
        <v>1592</v>
      </c>
      <c r="E17" s="22">
        <v>1574</v>
      </c>
      <c r="F17" s="22">
        <v>1782</v>
      </c>
      <c r="G17" s="22">
        <v>877</v>
      </c>
    </row>
    <row r="18" spans="1:7" ht="13.5">
      <c r="A18" s="6" t="s">
        <v>159</v>
      </c>
      <c r="B18" s="22">
        <v>3442</v>
      </c>
      <c r="C18" s="22">
        <v>3060</v>
      </c>
      <c r="D18" s="22">
        <v>2503</v>
      </c>
      <c r="E18" s="22">
        <v>2162</v>
      </c>
      <c r="F18" s="22">
        <v>2088</v>
      </c>
      <c r="G18" s="22">
        <v>2114</v>
      </c>
    </row>
    <row r="19" spans="1:7" ht="13.5">
      <c r="A19" s="6" t="s">
        <v>160</v>
      </c>
      <c r="B19" s="22">
        <v>10302</v>
      </c>
      <c r="C19" s="22">
        <v>10346</v>
      </c>
      <c r="D19" s="22">
        <v>10258</v>
      </c>
      <c r="E19" s="22">
        <v>8621</v>
      </c>
      <c r="F19" s="22">
        <v>7389</v>
      </c>
      <c r="G19" s="22">
        <v>7087</v>
      </c>
    </row>
    <row r="20" spans="1:7" ht="13.5">
      <c r="A20" s="6" t="s">
        <v>161</v>
      </c>
      <c r="B20" s="22">
        <v>16452</v>
      </c>
      <c r="C20" s="22">
        <v>15416</v>
      </c>
      <c r="D20" s="22">
        <v>14643</v>
      </c>
      <c r="E20" s="22">
        <v>12588</v>
      </c>
      <c r="F20" s="22">
        <v>11483</v>
      </c>
      <c r="G20" s="22">
        <v>10244</v>
      </c>
    </row>
    <row r="21" spans="1:7" ht="13.5">
      <c r="A21" s="6" t="s">
        <v>162</v>
      </c>
      <c r="B21" s="22">
        <v>72</v>
      </c>
      <c r="C21" s="22">
        <v>72</v>
      </c>
      <c r="D21" s="22">
        <v>264</v>
      </c>
      <c r="E21" s="22">
        <v>174</v>
      </c>
      <c r="F21" s="22">
        <v>111</v>
      </c>
      <c r="G21" s="22">
        <v>61</v>
      </c>
    </row>
    <row r="22" spans="1:7" ht="13.5">
      <c r="A22" s="6" t="s">
        <v>163</v>
      </c>
      <c r="B22" s="22">
        <v>863</v>
      </c>
      <c r="C22" s="22">
        <v>719</v>
      </c>
      <c r="D22" s="22">
        <v>356</v>
      </c>
      <c r="E22" s="22">
        <v>288</v>
      </c>
      <c r="F22" s="22">
        <v>231</v>
      </c>
      <c r="G22" s="22">
        <v>223</v>
      </c>
    </row>
    <row r="23" spans="1:7" ht="13.5">
      <c r="A23" s="6" t="s">
        <v>164</v>
      </c>
      <c r="B23" s="22">
        <v>1894</v>
      </c>
      <c r="C23" s="22">
        <v>1989</v>
      </c>
      <c r="D23" s="22">
        <v>1653</v>
      </c>
      <c r="E23" s="22">
        <v>1592</v>
      </c>
      <c r="F23" s="22">
        <v>1574</v>
      </c>
      <c r="G23" s="22">
        <v>1782</v>
      </c>
    </row>
    <row r="24" spans="1:7" ht="13.5">
      <c r="A24" s="6" t="s">
        <v>165</v>
      </c>
      <c r="B24" s="22">
        <v>72</v>
      </c>
      <c r="C24" s="22">
        <v>56</v>
      </c>
      <c r="D24" s="22"/>
      <c r="E24" s="22"/>
      <c r="F24" s="22">
        <v>93</v>
      </c>
      <c r="G24" s="22">
        <v>44</v>
      </c>
    </row>
    <row r="25" spans="1:7" ht="13.5">
      <c r="A25" s="6" t="s">
        <v>166</v>
      </c>
      <c r="B25" s="22">
        <v>27</v>
      </c>
      <c r="C25" s="22">
        <v>26</v>
      </c>
      <c r="D25" s="22">
        <v>35</v>
      </c>
      <c r="E25" s="22">
        <v>31</v>
      </c>
      <c r="F25" s="22">
        <v>33</v>
      </c>
      <c r="G25" s="22">
        <v>30</v>
      </c>
    </row>
    <row r="26" spans="1:7" ht="13.5">
      <c r="A26" s="6" t="s">
        <v>167</v>
      </c>
      <c r="B26" s="22">
        <v>97</v>
      </c>
      <c r="C26" s="22">
        <v>88</v>
      </c>
      <c r="D26" s="22"/>
      <c r="E26" s="22"/>
      <c r="F26" s="22">
        <v>70</v>
      </c>
      <c r="G26" s="22">
        <v>57</v>
      </c>
    </row>
    <row r="27" spans="1:7" ht="13.5">
      <c r="A27" s="6" t="s">
        <v>168</v>
      </c>
      <c r="B27" s="22">
        <v>13820</v>
      </c>
      <c r="C27" s="22">
        <v>12807</v>
      </c>
      <c r="D27" s="22">
        <v>12758</v>
      </c>
      <c r="E27" s="22">
        <v>10832</v>
      </c>
      <c r="F27" s="22">
        <v>9763</v>
      </c>
      <c r="G27" s="22">
        <v>8310</v>
      </c>
    </row>
    <row r="28" spans="1:7" ht="13.5">
      <c r="A28" s="7" t="s">
        <v>169</v>
      </c>
      <c r="B28" s="22">
        <v>14165</v>
      </c>
      <c r="C28" s="22">
        <v>13295</v>
      </c>
      <c r="D28" s="22">
        <v>12487</v>
      </c>
      <c r="E28" s="22">
        <v>12005</v>
      </c>
      <c r="F28" s="22">
        <v>11726</v>
      </c>
      <c r="G28" s="22">
        <v>11512</v>
      </c>
    </row>
    <row r="29" spans="1:7" ht="13.5">
      <c r="A29" s="7" t="s">
        <v>170</v>
      </c>
      <c r="B29" s="22">
        <v>1</v>
      </c>
      <c r="C29" s="22"/>
      <c r="D29" s="22"/>
      <c r="E29" s="22"/>
      <c r="F29" s="22">
        <v>0</v>
      </c>
      <c r="G29" s="22">
        <v>1</v>
      </c>
    </row>
    <row r="30" spans="1:7" ht="13.5">
      <c r="A30" s="7" t="s">
        <v>171</v>
      </c>
      <c r="B30" s="22"/>
      <c r="C30" s="22">
        <v>0</v>
      </c>
      <c r="D30" s="22">
        <v>0</v>
      </c>
      <c r="E30" s="22">
        <v>1</v>
      </c>
      <c r="F30" s="22"/>
      <c r="G30" s="22"/>
    </row>
    <row r="31" spans="1:7" ht="13.5">
      <c r="A31" s="7" t="s">
        <v>172</v>
      </c>
      <c r="B31" s="22">
        <v>14164</v>
      </c>
      <c r="C31" s="22">
        <v>13295</v>
      </c>
      <c r="D31" s="22">
        <v>12488</v>
      </c>
      <c r="E31" s="22">
        <v>12007</v>
      </c>
      <c r="F31" s="22">
        <v>11725</v>
      </c>
      <c r="G31" s="22">
        <v>11511</v>
      </c>
    </row>
    <row r="32" spans="1:7" ht="13.5">
      <c r="A32" s="6" t="s">
        <v>173</v>
      </c>
      <c r="B32" s="22">
        <v>3646</v>
      </c>
      <c r="C32" s="22">
        <v>3510</v>
      </c>
      <c r="D32" s="22">
        <v>3050</v>
      </c>
      <c r="E32" s="22">
        <v>3021</v>
      </c>
      <c r="F32" s="22">
        <v>2752</v>
      </c>
      <c r="G32" s="22">
        <v>2390</v>
      </c>
    </row>
    <row r="33" spans="1:7" ht="13.5">
      <c r="A33" s="6" t="s">
        <v>174</v>
      </c>
      <c r="B33" s="22">
        <v>227</v>
      </c>
      <c r="C33" s="22">
        <v>246</v>
      </c>
      <c r="D33" s="22">
        <v>223</v>
      </c>
      <c r="E33" s="22">
        <v>216</v>
      </c>
      <c r="F33" s="22">
        <v>278</v>
      </c>
      <c r="G33" s="22">
        <v>214</v>
      </c>
    </row>
    <row r="34" spans="1:7" ht="13.5">
      <c r="A34" s="6" t="s">
        <v>175</v>
      </c>
      <c r="B34" s="22">
        <v>146</v>
      </c>
      <c r="C34" s="22">
        <v>125</v>
      </c>
      <c r="D34" s="22">
        <v>118</v>
      </c>
      <c r="E34" s="22">
        <v>118</v>
      </c>
      <c r="F34" s="22">
        <v>116</v>
      </c>
      <c r="G34" s="22">
        <v>123</v>
      </c>
    </row>
    <row r="35" spans="1:7" ht="13.5">
      <c r="A35" s="6" t="s">
        <v>176</v>
      </c>
      <c r="B35" s="22">
        <v>3762</v>
      </c>
      <c r="C35" s="22">
        <v>3736</v>
      </c>
      <c r="D35" s="22">
        <v>3821</v>
      </c>
      <c r="E35" s="22">
        <v>3908</v>
      </c>
      <c r="F35" s="22">
        <v>3905</v>
      </c>
      <c r="G35" s="22">
        <v>3843</v>
      </c>
    </row>
    <row r="36" spans="1:7" ht="13.5">
      <c r="A36" s="6" t="s">
        <v>177</v>
      </c>
      <c r="B36" s="22">
        <v>59</v>
      </c>
      <c r="C36" s="22">
        <v>20</v>
      </c>
      <c r="D36" s="22">
        <v>18</v>
      </c>
      <c r="E36" s="22">
        <v>19</v>
      </c>
      <c r="F36" s="22">
        <v>32</v>
      </c>
      <c r="G36" s="22">
        <v>27</v>
      </c>
    </row>
    <row r="37" spans="1:7" ht="13.5">
      <c r="A37" s="6" t="s">
        <v>178</v>
      </c>
      <c r="B37" s="22">
        <v>480</v>
      </c>
      <c r="C37" s="22">
        <v>467</v>
      </c>
      <c r="D37" s="22">
        <v>458</v>
      </c>
      <c r="E37" s="22">
        <v>467</v>
      </c>
      <c r="F37" s="22">
        <v>561</v>
      </c>
      <c r="G37" s="22">
        <v>594</v>
      </c>
    </row>
    <row r="38" spans="1:7" ht="13.5">
      <c r="A38" s="6" t="s">
        <v>179</v>
      </c>
      <c r="B38" s="22">
        <v>5</v>
      </c>
      <c r="C38" s="22">
        <v>5</v>
      </c>
      <c r="D38" s="22">
        <v>5</v>
      </c>
      <c r="E38" s="22">
        <v>5</v>
      </c>
      <c r="F38" s="22">
        <v>5</v>
      </c>
      <c r="G38" s="22">
        <v>6</v>
      </c>
    </row>
    <row r="39" spans="1:7" ht="13.5">
      <c r="A39" s="6" t="s">
        <v>180</v>
      </c>
      <c r="B39" s="22">
        <v>197</v>
      </c>
      <c r="C39" s="22">
        <v>153</v>
      </c>
      <c r="D39" s="22">
        <v>153</v>
      </c>
      <c r="E39" s="22">
        <v>164</v>
      </c>
      <c r="F39" s="22">
        <v>149</v>
      </c>
      <c r="G39" s="22">
        <v>51</v>
      </c>
    </row>
    <row r="40" spans="1:7" ht="13.5">
      <c r="A40" s="6" t="s">
        <v>181</v>
      </c>
      <c r="B40" s="22">
        <v>1783</v>
      </c>
      <c r="C40" s="22">
        <v>1680</v>
      </c>
      <c r="D40" s="22">
        <v>1754</v>
      </c>
      <c r="E40" s="22">
        <v>1677</v>
      </c>
      <c r="F40" s="22">
        <v>1483</v>
      </c>
      <c r="G40" s="22">
        <v>1337</v>
      </c>
    </row>
    <row r="41" spans="1:7" ht="13.5">
      <c r="A41" s="6" t="s">
        <v>182</v>
      </c>
      <c r="B41" s="22">
        <v>836</v>
      </c>
      <c r="C41" s="22">
        <v>789</v>
      </c>
      <c r="D41" s="22">
        <v>765</v>
      </c>
      <c r="E41" s="22">
        <v>842</v>
      </c>
      <c r="F41" s="22">
        <v>891</v>
      </c>
      <c r="G41" s="22">
        <v>810</v>
      </c>
    </row>
    <row r="42" spans="1:7" ht="13.5">
      <c r="A42" s="6" t="s">
        <v>69</v>
      </c>
      <c r="B42" s="22">
        <v>886</v>
      </c>
      <c r="C42" s="22">
        <v>876</v>
      </c>
      <c r="D42" s="22">
        <v>908</v>
      </c>
      <c r="E42" s="22">
        <v>889</v>
      </c>
      <c r="F42" s="22">
        <v>969</v>
      </c>
      <c r="G42" s="22">
        <v>1005</v>
      </c>
    </row>
    <row r="43" spans="1:7" ht="13.5">
      <c r="A43" s="6" t="s">
        <v>183</v>
      </c>
      <c r="B43" s="22">
        <v>12032</v>
      </c>
      <c r="C43" s="22">
        <v>11611</v>
      </c>
      <c r="D43" s="22">
        <v>11278</v>
      </c>
      <c r="E43" s="22">
        <v>11331</v>
      </c>
      <c r="F43" s="22">
        <v>11145</v>
      </c>
      <c r="G43" s="22">
        <v>10404</v>
      </c>
    </row>
    <row r="44" spans="1:7" ht="14.25" thickBot="1">
      <c r="A44" s="25" t="s">
        <v>184</v>
      </c>
      <c r="B44" s="23">
        <v>2132</v>
      </c>
      <c r="C44" s="23">
        <v>1684</v>
      </c>
      <c r="D44" s="23">
        <v>1209</v>
      </c>
      <c r="E44" s="23">
        <v>675</v>
      </c>
      <c r="F44" s="23">
        <v>580</v>
      </c>
      <c r="G44" s="23">
        <v>1106</v>
      </c>
    </row>
    <row r="45" spans="1:7" ht="14.25" thickTop="1">
      <c r="A45" s="6" t="s">
        <v>185</v>
      </c>
      <c r="B45" s="22">
        <v>3</v>
      </c>
      <c r="C45" s="22">
        <v>5</v>
      </c>
      <c r="D45" s="22">
        <v>7</v>
      </c>
      <c r="E45" s="22">
        <v>9</v>
      </c>
      <c r="F45" s="22">
        <v>16</v>
      </c>
      <c r="G45" s="22">
        <v>29</v>
      </c>
    </row>
    <row r="46" spans="1:7" ht="13.5">
      <c r="A46" s="6" t="s">
        <v>186</v>
      </c>
      <c r="B46" s="22">
        <v>25</v>
      </c>
      <c r="C46" s="22">
        <v>27</v>
      </c>
      <c r="D46" s="22">
        <v>27</v>
      </c>
      <c r="E46" s="22">
        <v>26</v>
      </c>
      <c r="F46" s="22">
        <v>28</v>
      </c>
      <c r="G46" s="22">
        <v>28</v>
      </c>
    </row>
    <row r="47" spans="1:7" ht="13.5">
      <c r="A47" s="6" t="s">
        <v>187</v>
      </c>
      <c r="B47" s="22">
        <v>106</v>
      </c>
      <c r="C47" s="22">
        <v>105</v>
      </c>
      <c r="D47" s="22">
        <v>65</v>
      </c>
      <c r="E47" s="22">
        <v>25</v>
      </c>
      <c r="F47" s="22">
        <v>29</v>
      </c>
      <c r="G47" s="22">
        <v>33</v>
      </c>
    </row>
    <row r="48" spans="1:7" ht="13.5">
      <c r="A48" s="6" t="s">
        <v>188</v>
      </c>
      <c r="B48" s="22">
        <v>17</v>
      </c>
      <c r="C48" s="22">
        <v>34</v>
      </c>
      <c r="D48" s="22">
        <v>28</v>
      </c>
      <c r="E48" s="22">
        <v>16</v>
      </c>
      <c r="F48" s="22"/>
      <c r="G48" s="22"/>
    </row>
    <row r="49" spans="1:7" ht="13.5">
      <c r="A49" s="6" t="s">
        <v>189</v>
      </c>
      <c r="B49" s="22">
        <v>11</v>
      </c>
      <c r="C49" s="22">
        <v>12</v>
      </c>
      <c r="D49" s="22">
        <v>12</v>
      </c>
      <c r="E49" s="22">
        <v>11</v>
      </c>
      <c r="F49" s="22"/>
      <c r="G49" s="22"/>
    </row>
    <row r="50" spans="1:7" ht="13.5">
      <c r="A50" s="6" t="s">
        <v>69</v>
      </c>
      <c r="B50" s="22">
        <v>17</v>
      </c>
      <c r="C50" s="22">
        <v>15</v>
      </c>
      <c r="D50" s="22">
        <v>12</v>
      </c>
      <c r="E50" s="22">
        <v>11</v>
      </c>
      <c r="F50" s="22">
        <v>26</v>
      </c>
      <c r="G50" s="22">
        <v>17</v>
      </c>
    </row>
    <row r="51" spans="1:7" ht="13.5">
      <c r="A51" s="6" t="s">
        <v>190</v>
      </c>
      <c r="B51" s="22">
        <v>182</v>
      </c>
      <c r="C51" s="22">
        <v>201</v>
      </c>
      <c r="D51" s="22">
        <v>153</v>
      </c>
      <c r="E51" s="22">
        <v>101</v>
      </c>
      <c r="F51" s="22">
        <v>101</v>
      </c>
      <c r="G51" s="22">
        <v>108</v>
      </c>
    </row>
    <row r="52" spans="1:7" ht="13.5">
      <c r="A52" s="6" t="s">
        <v>191</v>
      </c>
      <c r="B52" s="22">
        <v>163</v>
      </c>
      <c r="C52" s="22">
        <v>187</v>
      </c>
      <c r="D52" s="22">
        <v>198</v>
      </c>
      <c r="E52" s="22">
        <v>199</v>
      </c>
      <c r="F52" s="22">
        <v>126</v>
      </c>
      <c r="G52" s="22">
        <v>111</v>
      </c>
    </row>
    <row r="53" spans="1:7" ht="13.5">
      <c r="A53" s="6" t="s">
        <v>192</v>
      </c>
      <c r="B53" s="22">
        <v>10</v>
      </c>
      <c r="C53" s="22">
        <v>11</v>
      </c>
      <c r="D53" s="22">
        <v>13</v>
      </c>
      <c r="E53" s="22">
        <v>27</v>
      </c>
      <c r="F53" s="22">
        <v>47</v>
      </c>
      <c r="G53" s="22">
        <v>60</v>
      </c>
    </row>
    <row r="54" spans="1:7" ht="13.5">
      <c r="A54" s="6" t="s">
        <v>182</v>
      </c>
      <c r="B54" s="22">
        <v>50</v>
      </c>
      <c r="C54" s="22">
        <v>26</v>
      </c>
      <c r="D54" s="22">
        <v>27</v>
      </c>
      <c r="E54" s="22">
        <v>71</v>
      </c>
      <c r="F54" s="22">
        <v>154</v>
      </c>
      <c r="G54" s="22">
        <v>68</v>
      </c>
    </row>
    <row r="55" spans="1:7" ht="13.5">
      <c r="A55" s="6" t="s">
        <v>69</v>
      </c>
      <c r="B55" s="22">
        <v>36</v>
      </c>
      <c r="C55" s="22">
        <v>49</v>
      </c>
      <c r="D55" s="22">
        <v>32</v>
      </c>
      <c r="E55" s="22">
        <v>27</v>
      </c>
      <c r="F55" s="22">
        <v>33</v>
      </c>
      <c r="G55" s="22">
        <v>71</v>
      </c>
    </row>
    <row r="56" spans="1:7" ht="13.5">
      <c r="A56" s="6" t="s">
        <v>193</v>
      </c>
      <c r="B56" s="22">
        <v>260</v>
      </c>
      <c r="C56" s="22">
        <v>275</v>
      </c>
      <c r="D56" s="22">
        <v>272</v>
      </c>
      <c r="E56" s="22">
        <v>325</v>
      </c>
      <c r="F56" s="22">
        <v>361</v>
      </c>
      <c r="G56" s="22">
        <v>312</v>
      </c>
    </row>
    <row r="57" spans="1:7" ht="14.25" thickBot="1">
      <c r="A57" s="25" t="s">
        <v>194</v>
      </c>
      <c r="B57" s="23">
        <v>2054</v>
      </c>
      <c r="C57" s="23">
        <v>1609</v>
      </c>
      <c r="D57" s="23">
        <v>1091</v>
      </c>
      <c r="E57" s="23">
        <v>450</v>
      </c>
      <c r="F57" s="23">
        <v>320</v>
      </c>
      <c r="G57" s="23">
        <v>903</v>
      </c>
    </row>
    <row r="58" spans="1:7" ht="14.25" thickTop="1">
      <c r="A58" s="6" t="s">
        <v>195</v>
      </c>
      <c r="B58" s="22">
        <v>95</v>
      </c>
      <c r="C58" s="22"/>
      <c r="D58" s="22"/>
      <c r="E58" s="22"/>
      <c r="F58" s="22"/>
      <c r="G58" s="22"/>
    </row>
    <row r="59" spans="1:7" ht="13.5">
      <c r="A59" s="6" t="s">
        <v>196</v>
      </c>
      <c r="B59" s="22"/>
      <c r="C59" s="22">
        <v>26</v>
      </c>
      <c r="D59" s="22"/>
      <c r="E59" s="22"/>
      <c r="F59" s="22">
        <v>4</v>
      </c>
      <c r="G59" s="22">
        <v>48</v>
      </c>
    </row>
    <row r="60" spans="1:7" ht="13.5">
      <c r="A60" s="6" t="s">
        <v>197</v>
      </c>
      <c r="B60" s="22"/>
      <c r="C60" s="22">
        <v>11</v>
      </c>
      <c r="D60" s="22">
        <v>30</v>
      </c>
      <c r="E60" s="22">
        <v>59</v>
      </c>
      <c r="F60" s="22"/>
      <c r="G60" s="22"/>
    </row>
    <row r="61" spans="1:7" ht="13.5">
      <c r="A61" s="6" t="s">
        <v>198</v>
      </c>
      <c r="B61" s="22"/>
      <c r="C61" s="22">
        <v>8</v>
      </c>
      <c r="D61" s="22">
        <v>25</v>
      </c>
      <c r="E61" s="22"/>
      <c r="F61" s="22"/>
      <c r="G61" s="22"/>
    </row>
    <row r="62" spans="1:7" ht="13.5">
      <c r="A62" s="6" t="s">
        <v>199</v>
      </c>
      <c r="B62" s="22"/>
      <c r="C62" s="22">
        <v>22</v>
      </c>
      <c r="D62" s="22"/>
      <c r="E62" s="22"/>
      <c r="F62" s="22">
        <v>17</v>
      </c>
      <c r="G62" s="22">
        <v>31</v>
      </c>
    </row>
    <row r="63" spans="1:7" ht="13.5">
      <c r="A63" s="6" t="s">
        <v>200</v>
      </c>
      <c r="B63" s="22">
        <v>95</v>
      </c>
      <c r="C63" s="22">
        <v>68</v>
      </c>
      <c r="D63" s="22">
        <v>389</v>
      </c>
      <c r="E63" s="22">
        <v>89</v>
      </c>
      <c r="F63" s="22">
        <v>77</v>
      </c>
      <c r="G63" s="22">
        <v>319</v>
      </c>
    </row>
    <row r="64" spans="1:7" ht="13.5">
      <c r="A64" s="7" t="s">
        <v>201</v>
      </c>
      <c r="B64" s="22">
        <v>1959</v>
      </c>
      <c r="C64" s="22">
        <v>1541</v>
      </c>
      <c r="D64" s="22">
        <v>701</v>
      </c>
      <c r="E64" s="22">
        <v>360</v>
      </c>
      <c r="F64" s="22">
        <v>454</v>
      </c>
      <c r="G64" s="22">
        <v>821</v>
      </c>
    </row>
    <row r="65" spans="1:7" ht="13.5">
      <c r="A65" s="7" t="s">
        <v>202</v>
      </c>
      <c r="B65" s="22">
        <v>804</v>
      </c>
      <c r="C65" s="22">
        <v>697</v>
      </c>
      <c r="D65" s="22">
        <v>517</v>
      </c>
      <c r="E65" s="22">
        <v>265</v>
      </c>
      <c r="F65" s="22">
        <v>341</v>
      </c>
      <c r="G65" s="22">
        <v>330</v>
      </c>
    </row>
    <row r="66" spans="1:7" ht="13.5">
      <c r="A66" s="7" t="s">
        <v>203</v>
      </c>
      <c r="B66" s="22">
        <v>-72</v>
      </c>
      <c r="C66" s="22">
        <v>35</v>
      </c>
      <c r="D66" s="22">
        <v>-119</v>
      </c>
      <c r="E66" s="22">
        <v>-40</v>
      </c>
      <c r="F66" s="22">
        <v>-19</v>
      </c>
      <c r="G66" s="22">
        <v>180</v>
      </c>
    </row>
    <row r="67" spans="1:7" ht="13.5">
      <c r="A67" s="7" t="s">
        <v>204</v>
      </c>
      <c r="B67" s="22">
        <v>732</v>
      </c>
      <c r="C67" s="22">
        <v>732</v>
      </c>
      <c r="D67" s="22">
        <v>397</v>
      </c>
      <c r="E67" s="22">
        <v>225</v>
      </c>
      <c r="F67" s="22">
        <v>321</v>
      </c>
      <c r="G67" s="22">
        <v>510</v>
      </c>
    </row>
    <row r="68" spans="1:7" ht="14.25" thickBot="1">
      <c r="A68" s="7" t="s">
        <v>205</v>
      </c>
      <c r="B68" s="22">
        <v>1227</v>
      </c>
      <c r="C68" s="22">
        <v>809</v>
      </c>
      <c r="D68" s="22">
        <v>304</v>
      </c>
      <c r="E68" s="22">
        <v>135</v>
      </c>
      <c r="F68" s="22">
        <v>133</v>
      </c>
      <c r="G68" s="22">
        <v>311</v>
      </c>
    </row>
    <row r="69" spans="1:7" ht="14.25" thickTop="1">
      <c r="A69" s="8"/>
      <c r="B69" s="24"/>
      <c r="C69" s="24"/>
      <c r="D69" s="24"/>
      <c r="E69" s="24"/>
      <c r="F69" s="24"/>
      <c r="G69" s="24"/>
    </row>
    <row r="71" ht="13.5">
      <c r="A71" s="20" t="s">
        <v>144</v>
      </c>
    </row>
    <row r="72" ht="13.5">
      <c r="A72" s="20" t="s">
        <v>145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140</v>
      </c>
      <c r="B2" s="14">
        <v>4539</v>
      </c>
      <c r="C2" s="14"/>
      <c r="D2" s="14"/>
      <c r="E2" s="14"/>
      <c r="F2" s="14"/>
      <c r="G2" s="14"/>
    </row>
    <row r="3" spans="1:7" ht="14.25" thickBot="1">
      <c r="A3" s="11" t="s">
        <v>141</v>
      </c>
      <c r="B3" s="1" t="s">
        <v>142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HYPERLINK("http://www.kabupro.jp/mark/20130628/S000DQEQ.htm","有価証券報告書")</f>
        <v>有価証券報告書</v>
      </c>
      <c r="C4" s="15" t="str">
        <f>HYPERLINK("http://www.kabupro.jp/mark/20130628/S000DQEQ.htm","有価証券報告書")</f>
        <v>有価証券報告書</v>
      </c>
      <c r="D4" s="15" t="str">
        <f>HYPERLINK("http://www.kabupro.jp/mark/20110630/S0008JG6.htm","有価証券報告書")</f>
        <v>有価証券報告書</v>
      </c>
      <c r="E4" s="15" t="str">
        <f>HYPERLINK("http://www.kabupro.jp/mark/20110630/S0008JG6.htm","有価証券報告書")</f>
        <v>有価証券報告書</v>
      </c>
      <c r="F4" s="15" t="str">
        <f>HYPERLINK("http://www.kabupro.jp/mark/20090629/S0003DIK.htm","有価証券報告書")</f>
        <v>有価証券報告書</v>
      </c>
      <c r="G4" s="15" t="str">
        <f>HYPERLINK("http://www.kabupro.jp/mark/20090629/S0003DIK.htm","有価証券報告書")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53</v>
      </c>
      <c r="F5" s="1" t="s">
        <v>56</v>
      </c>
      <c r="G5" s="1" t="s">
        <v>56</v>
      </c>
    </row>
    <row r="6" spans="1:7" ht="15" thickBot="1" thickTop="1">
      <c r="A6" s="10" t="s">
        <v>44</v>
      </c>
      <c r="B6" s="18" t="s">
        <v>143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/>
      <c r="C8" s="17"/>
      <c r="D8" s="17"/>
      <c r="E8" s="17"/>
      <c r="F8" s="17"/>
      <c r="G8" s="17"/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55</v>
      </c>
      <c r="F9" s="17" t="s">
        <v>57</v>
      </c>
      <c r="G9" s="17" t="s">
        <v>58</v>
      </c>
    </row>
    <row r="10" spans="1:7" ht="14.25" thickBot="1">
      <c r="A10" s="13" t="s">
        <v>48</v>
      </c>
      <c r="B10" s="17" t="s">
        <v>60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</row>
    <row r="11" spans="1:7" ht="14.25" thickTop="1">
      <c r="A11" s="9" t="s">
        <v>59</v>
      </c>
      <c r="B11" s="21">
        <v>3146</v>
      </c>
      <c r="C11" s="21">
        <v>4598</v>
      </c>
      <c r="D11" s="21">
        <v>3483</v>
      </c>
      <c r="E11" s="21">
        <v>2755</v>
      </c>
      <c r="F11" s="21">
        <v>1676</v>
      </c>
      <c r="G11" s="21">
        <v>2558</v>
      </c>
    </row>
    <row r="12" spans="1:7" ht="13.5">
      <c r="A12" s="2" t="s">
        <v>61</v>
      </c>
      <c r="B12" s="22">
        <v>404</v>
      </c>
      <c r="C12" s="22">
        <v>400</v>
      </c>
      <c r="D12" s="22">
        <v>402</v>
      </c>
      <c r="E12" s="22">
        <v>578</v>
      </c>
      <c r="F12" s="22">
        <v>531</v>
      </c>
      <c r="G12" s="22">
        <v>334</v>
      </c>
    </row>
    <row r="13" spans="1:7" ht="13.5">
      <c r="A13" s="2" t="s">
        <v>62</v>
      </c>
      <c r="B13" s="22">
        <v>9156</v>
      </c>
      <c r="C13" s="22">
        <v>7933</v>
      </c>
      <c r="D13" s="22">
        <v>7402</v>
      </c>
      <c r="E13" s="22">
        <v>7025</v>
      </c>
      <c r="F13" s="22">
        <v>6675</v>
      </c>
      <c r="G13" s="22">
        <v>3561</v>
      </c>
    </row>
    <row r="14" spans="1:7" ht="13.5">
      <c r="A14" s="2" t="s">
        <v>63</v>
      </c>
      <c r="B14" s="22">
        <v>2758</v>
      </c>
      <c r="C14" s="22">
        <v>2708</v>
      </c>
      <c r="D14" s="22">
        <v>2009</v>
      </c>
      <c r="E14" s="22">
        <v>1881</v>
      </c>
      <c r="F14" s="22">
        <v>1805</v>
      </c>
      <c r="G14" s="22"/>
    </row>
    <row r="15" spans="1:7" ht="13.5">
      <c r="A15" s="2" t="s">
        <v>64</v>
      </c>
      <c r="B15" s="22">
        <v>41</v>
      </c>
      <c r="C15" s="22">
        <v>48</v>
      </c>
      <c r="D15" s="22">
        <v>69</v>
      </c>
      <c r="E15" s="22">
        <v>147</v>
      </c>
      <c r="F15" s="22">
        <v>153</v>
      </c>
      <c r="G15" s="22">
        <v>147</v>
      </c>
    </row>
    <row r="16" spans="1:7" ht="13.5">
      <c r="A16" s="2" t="s">
        <v>65</v>
      </c>
      <c r="B16" s="22">
        <v>223</v>
      </c>
      <c r="C16" s="22">
        <v>191</v>
      </c>
      <c r="D16" s="22">
        <v>144</v>
      </c>
      <c r="E16" s="22">
        <v>184</v>
      </c>
      <c r="F16" s="22">
        <v>250</v>
      </c>
      <c r="G16" s="22"/>
    </row>
    <row r="17" spans="1:7" ht="13.5">
      <c r="A17" s="2" t="s">
        <v>66</v>
      </c>
      <c r="B17" s="22">
        <v>87</v>
      </c>
      <c r="C17" s="22">
        <v>40</v>
      </c>
      <c r="D17" s="22">
        <v>50</v>
      </c>
      <c r="E17" s="22">
        <v>122</v>
      </c>
      <c r="F17" s="22">
        <v>123</v>
      </c>
      <c r="G17" s="22">
        <v>136</v>
      </c>
    </row>
    <row r="18" spans="1:7" ht="13.5">
      <c r="A18" s="2" t="s">
        <v>67</v>
      </c>
      <c r="B18" s="22">
        <v>100</v>
      </c>
      <c r="C18" s="22">
        <v>32</v>
      </c>
      <c r="D18" s="22">
        <v>60</v>
      </c>
      <c r="E18" s="22">
        <v>30</v>
      </c>
      <c r="F18" s="22">
        <v>78</v>
      </c>
      <c r="G18" s="22">
        <v>132</v>
      </c>
    </row>
    <row r="19" spans="1:7" ht="13.5">
      <c r="A19" s="2" t="s">
        <v>68</v>
      </c>
      <c r="B19" s="22">
        <v>460</v>
      </c>
      <c r="C19" s="22">
        <v>437</v>
      </c>
      <c r="D19" s="22">
        <v>482</v>
      </c>
      <c r="E19" s="22">
        <v>401</v>
      </c>
      <c r="F19" s="22">
        <v>381</v>
      </c>
      <c r="G19" s="22">
        <v>366</v>
      </c>
    </row>
    <row r="20" spans="1:7" ht="13.5">
      <c r="A20" s="2" t="s">
        <v>69</v>
      </c>
      <c r="B20" s="22">
        <v>35</v>
      </c>
      <c r="C20" s="22">
        <v>46</v>
      </c>
      <c r="D20" s="22">
        <v>5</v>
      </c>
      <c r="E20" s="22">
        <v>5</v>
      </c>
      <c r="F20" s="22">
        <v>2</v>
      </c>
      <c r="G20" s="22">
        <v>36</v>
      </c>
    </row>
    <row r="21" spans="1:7" ht="13.5">
      <c r="A21" s="2" t="s">
        <v>70</v>
      </c>
      <c r="B21" s="22">
        <v>-1</v>
      </c>
      <c r="C21" s="22"/>
      <c r="D21" s="22"/>
      <c r="E21" s="22"/>
      <c r="F21" s="22"/>
      <c r="G21" s="22"/>
    </row>
    <row r="22" spans="1:7" ht="13.5">
      <c r="A22" s="2" t="s">
        <v>71</v>
      </c>
      <c r="B22" s="22">
        <v>16413</v>
      </c>
      <c r="C22" s="22">
        <v>16437</v>
      </c>
      <c r="D22" s="22">
        <v>14110</v>
      </c>
      <c r="E22" s="22">
        <v>13132</v>
      </c>
      <c r="F22" s="22">
        <v>11679</v>
      </c>
      <c r="G22" s="22">
        <v>9443</v>
      </c>
    </row>
    <row r="23" spans="1:7" ht="13.5">
      <c r="A23" s="3" t="s">
        <v>72</v>
      </c>
      <c r="B23" s="22">
        <v>4914</v>
      </c>
      <c r="C23" s="22">
        <v>4672</v>
      </c>
      <c r="D23" s="22">
        <v>4858</v>
      </c>
      <c r="E23" s="22">
        <v>8210</v>
      </c>
      <c r="F23" s="22">
        <v>8085</v>
      </c>
      <c r="G23" s="22">
        <v>7773</v>
      </c>
    </row>
    <row r="24" spans="1:7" ht="13.5">
      <c r="A24" s="4" t="s">
        <v>73</v>
      </c>
      <c r="B24" s="22">
        <v>-3694</v>
      </c>
      <c r="C24" s="22">
        <v>-3560</v>
      </c>
      <c r="D24" s="22">
        <v>-3661</v>
      </c>
      <c r="E24" s="22">
        <v>-6179</v>
      </c>
      <c r="F24" s="22">
        <v>-5959</v>
      </c>
      <c r="G24" s="22">
        <v>-5747</v>
      </c>
    </row>
    <row r="25" spans="1:7" ht="13.5">
      <c r="A25" s="4" t="s">
        <v>74</v>
      </c>
      <c r="B25" s="22">
        <v>1219</v>
      </c>
      <c r="C25" s="22">
        <v>1111</v>
      </c>
      <c r="D25" s="22">
        <v>1197</v>
      </c>
      <c r="E25" s="22">
        <v>2031</v>
      </c>
      <c r="F25" s="22">
        <v>2125</v>
      </c>
      <c r="G25" s="22">
        <v>2025</v>
      </c>
    </row>
    <row r="26" spans="1:7" ht="13.5">
      <c r="A26" s="3" t="s">
        <v>75</v>
      </c>
      <c r="B26" s="22">
        <v>128</v>
      </c>
      <c r="C26" s="22">
        <v>129</v>
      </c>
      <c r="D26" s="22">
        <v>160</v>
      </c>
      <c r="E26" s="22">
        <v>468</v>
      </c>
      <c r="F26" s="22">
        <v>467</v>
      </c>
      <c r="G26" s="22">
        <v>465</v>
      </c>
    </row>
    <row r="27" spans="1:7" ht="13.5">
      <c r="A27" s="4" t="s">
        <v>73</v>
      </c>
      <c r="B27" s="22">
        <v>-119</v>
      </c>
      <c r="C27" s="22">
        <v>-118</v>
      </c>
      <c r="D27" s="22">
        <v>-146</v>
      </c>
      <c r="E27" s="22">
        <v>-423</v>
      </c>
      <c r="F27" s="22">
        <v>-419</v>
      </c>
      <c r="G27" s="22">
        <v>-415</v>
      </c>
    </row>
    <row r="28" spans="1:7" ht="13.5">
      <c r="A28" s="4" t="s">
        <v>76</v>
      </c>
      <c r="B28" s="22">
        <v>9</v>
      </c>
      <c r="C28" s="22">
        <v>10</v>
      </c>
      <c r="D28" s="22">
        <v>14</v>
      </c>
      <c r="E28" s="22">
        <v>45</v>
      </c>
      <c r="F28" s="22">
        <v>47</v>
      </c>
      <c r="G28" s="22">
        <v>49</v>
      </c>
    </row>
    <row r="29" spans="1:7" ht="13.5">
      <c r="A29" s="3" t="s">
        <v>77</v>
      </c>
      <c r="B29" s="22">
        <v>248</v>
      </c>
      <c r="C29" s="22">
        <v>256</v>
      </c>
      <c r="D29" s="22">
        <v>265</v>
      </c>
      <c r="E29" s="22">
        <v>3398</v>
      </c>
      <c r="F29" s="22">
        <v>3177</v>
      </c>
      <c r="G29" s="22">
        <v>2980</v>
      </c>
    </row>
    <row r="30" spans="1:7" ht="13.5">
      <c r="A30" s="4" t="s">
        <v>73</v>
      </c>
      <c r="B30" s="22">
        <v>-233</v>
      </c>
      <c r="C30" s="22">
        <v>-235</v>
      </c>
      <c r="D30" s="22">
        <v>-242</v>
      </c>
      <c r="E30" s="22">
        <v>-2767</v>
      </c>
      <c r="F30" s="22">
        <v>-2624</v>
      </c>
      <c r="G30" s="22">
        <v>-2504</v>
      </c>
    </row>
    <row r="31" spans="1:7" ht="13.5">
      <c r="A31" s="4" t="s">
        <v>78</v>
      </c>
      <c r="B31" s="22">
        <v>15</v>
      </c>
      <c r="C31" s="22">
        <v>21</v>
      </c>
      <c r="D31" s="22">
        <v>23</v>
      </c>
      <c r="E31" s="22">
        <v>631</v>
      </c>
      <c r="F31" s="22">
        <v>553</v>
      </c>
      <c r="G31" s="22">
        <v>475</v>
      </c>
    </row>
    <row r="32" spans="1:7" ht="13.5">
      <c r="A32" s="3" t="s">
        <v>79</v>
      </c>
      <c r="B32" s="22">
        <v>2</v>
      </c>
      <c r="C32" s="22">
        <v>2</v>
      </c>
      <c r="D32" s="22">
        <v>2</v>
      </c>
      <c r="E32" s="22">
        <v>15</v>
      </c>
      <c r="F32" s="22">
        <v>14</v>
      </c>
      <c r="G32" s="22">
        <v>13</v>
      </c>
    </row>
    <row r="33" spans="1:7" ht="13.5">
      <c r="A33" s="4" t="s">
        <v>73</v>
      </c>
      <c r="B33" s="22">
        <v>-2</v>
      </c>
      <c r="C33" s="22">
        <v>-2</v>
      </c>
      <c r="D33" s="22">
        <v>-2</v>
      </c>
      <c r="E33" s="22">
        <v>-13</v>
      </c>
      <c r="F33" s="22">
        <v>-13</v>
      </c>
      <c r="G33" s="22">
        <v>-12</v>
      </c>
    </row>
    <row r="34" spans="1:7" ht="13.5">
      <c r="A34" s="4" t="s">
        <v>80</v>
      </c>
      <c r="B34" s="22">
        <v>0</v>
      </c>
      <c r="C34" s="22">
        <v>0</v>
      </c>
      <c r="D34" s="22">
        <v>0</v>
      </c>
      <c r="E34" s="22">
        <v>1</v>
      </c>
      <c r="F34" s="22">
        <v>1</v>
      </c>
      <c r="G34" s="22">
        <v>0</v>
      </c>
    </row>
    <row r="35" spans="1:7" ht="13.5">
      <c r="A35" s="3" t="s">
        <v>81</v>
      </c>
      <c r="B35" s="22">
        <v>1031</v>
      </c>
      <c r="C35" s="22">
        <v>1031</v>
      </c>
      <c r="D35" s="22">
        <v>1229</v>
      </c>
      <c r="E35" s="22">
        <v>1566</v>
      </c>
      <c r="F35" s="22">
        <v>1545</v>
      </c>
      <c r="G35" s="22">
        <v>1492</v>
      </c>
    </row>
    <row r="36" spans="1:7" ht="13.5">
      <c r="A36" s="4" t="s">
        <v>73</v>
      </c>
      <c r="B36" s="22">
        <v>-888</v>
      </c>
      <c r="C36" s="22">
        <v>-922</v>
      </c>
      <c r="D36" s="22">
        <v>-1083</v>
      </c>
      <c r="E36" s="22">
        <v>-1315</v>
      </c>
      <c r="F36" s="22">
        <v>-1294</v>
      </c>
      <c r="G36" s="22">
        <v>-1333</v>
      </c>
    </row>
    <row r="37" spans="1:7" ht="13.5">
      <c r="A37" s="4" t="s">
        <v>82</v>
      </c>
      <c r="B37" s="22">
        <v>142</v>
      </c>
      <c r="C37" s="22">
        <v>108</v>
      </c>
      <c r="D37" s="22">
        <v>145</v>
      </c>
      <c r="E37" s="22">
        <v>251</v>
      </c>
      <c r="F37" s="22">
        <v>250</v>
      </c>
      <c r="G37" s="22">
        <v>159</v>
      </c>
    </row>
    <row r="38" spans="1:7" ht="13.5">
      <c r="A38" s="3" t="s">
        <v>83</v>
      </c>
      <c r="B38" s="22">
        <v>5193</v>
      </c>
      <c r="C38" s="22">
        <v>5194</v>
      </c>
      <c r="D38" s="22">
        <v>5194</v>
      </c>
      <c r="E38" s="22">
        <v>5194</v>
      </c>
      <c r="F38" s="22">
        <v>5194</v>
      </c>
      <c r="G38" s="22">
        <v>5194</v>
      </c>
    </row>
    <row r="39" spans="1:7" ht="13.5">
      <c r="A39" s="3" t="s">
        <v>84</v>
      </c>
      <c r="B39" s="22">
        <v>329</v>
      </c>
      <c r="C39" s="22">
        <v>257</v>
      </c>
      <c r="D39" s="22">
        <v>177</v>
      </c>
      <c r="E39" s="22">
        <v>136</v>
      </c>
      <c r="F39" s="22">
        <v>64</v>
      </c>
      <c r="G39" s="22"/>
    </row>
    <row r="40" spans="1:7" ht="13.5">
      <c r="A40" s="4" t="s">
        <v>73</v>
      </c>
      <c r="B40" s="22">
        <v>-148</v>
      </c>
      <c r="C40" s="22">
        <v>-100</v>
      </c>
      <c r="D40" s="22">
        <v>-56</v>
      </c>
      <c r="E40" s="22">
        <v>-24</v>
      </c>
      <c r="F40" s="22">
        <v>-3</v>
      </c>
      <c r="G40" s="22"/>
    </row>
    <row r="41" spans="1:7" ht="13.5">
      <c r="A41" s="4" t="s">
        <v>84</v>
      </c>
      <c r="B41" s="22">
        <v>181</v>
      </c>
      <c r="C41" s="22">
        <v>156</v>
      </c>
      <c r="D41" s="22">
        <v>120</v>
      </c>
      <c r="E41" s="22">
        <v>112</v>
      </c>
      <c r="F41" s="22">
        <v>60</v>
      </c>
      <c r="G41" s="22"/>
    </row>
    <row r="42" spans="1:7" ht="13.5">
      <c r="A42" s="3" t="s">
        <v>85</v>
      </c>
      <c r="B42" s="22">
        <v>6762</v>
      </c>
      <c r="C42" s="22">
        <v>6603</v>
      </c>
      <c r="D42" s="22">
        <v>6695</v>
      </c>
      <c r="E42" s="22">
        <v>8289</v>
      </c>
      <c r="F42" s="22">
        <v>8254</v>
      </c>
      <c r="G42" s="22">
        <v>7906</v>
      </c>
    </row>
    <row r="43" spans="1:7" ht="13.5">
      <c r="A43" s="3" t="s">
        <v>86</v>
      </c>
      <c r="B43" s="22"/>
      <c r="C43" s="22">
        <v>4</v>
      </c>
      <c r="D43" s="22">
        <v>9</v>
      </c>
      <c r="E43" s="22">
        <v>14</v>
      </c>
      <c r="F43" s="22">
        <v>19</v>
      </c>
      <c r="G43" s="22">
        <v>24</v>
      </c>
    </row>
    <row r="44" spans="1:7" ht="13.5">
      <c r="A44" s="3" t="s">
        <v>84</v>
      </c>
      <c r="B44" s="22">
        <v>28</v>
      </c>
      <c r="C44" s="22">
        <v>41</v>
      </c>
      <c r="D44" s="22">
        <v>20</v>
      </c>
      <c r="E44" s="22">
        <v>27</v>
      </c>
      <c r="F44" s="22">
        <v>24</v>
      </c>
      <c r="G44" s="22"/>
    </row>
    <row r="45" spans="1:7" ht="13.5">
      <c r="A45" s="3" t="s">
        <v>87</v>
      </c>
      <c r="B45" s="22">
        <v>17</v>
      </c>
      <c r="C45" s="22">
        <v>17</v>
      </c>
      <c r="D45" s="22">
        <v>17</v>
      </c>
      <c r="E45" s="22">
        <v>21</v>
      </c>
      <c r="F45" s="22">
        <v>21</v>
      </c>
      <c r="G45" s="22">
        <v>21</v>
      </c>
    </row>
    <row r="46" spans="1:7" ht="13.5">
      <c r="A46" s="3" t="s">
        <v>88</v>
      </c>
      <c r="B46" s="22">
        <v>46</v>
      </c>
      <c r="C46" s="22">
        <v>64</v>
      </c>
      <c r="D46" s="22">
        <v>47</v>
      </c>
      <c r="E46" s="22">
        <v>62</v>
      </c>
      <c r="F46" s="22">
        <v>64</v>
      </c>
      <c r="G46" s="22">
        <v>45</v>
      </c>
    </row>
    <row r="47" spans="1:7" ht="13.5">
      <c r="A47" s="3" t="s">
        <v>89</v>
      </c>
      <c r="B47" s="22">
        <v>1566</v>
      </c>
      <c r="C47" s="22">
        <v>870</v>
      </c>
      <c r="D47" s="22">
        <v>982</v>
      </c>
      <c r="E47" s="22">
        <v>1037</v>
      </c>
      <c r="F47" s="22">
        <v>965</v>
      </c>
      <c r="G47" s="22">
        <v>1207</v>
      </c>
    </row>
    <row r="48" spans="1:7" ht="13.5">
      <c r="A48" s="3" t="s">
        <v>90</v>
      </c>
      <c r="B48" s="22">
        <v>4948</v>
      </c>
      <c r="C48" s="22">
        <v>4948</v>
      </c>
      <c r="D48" s="22">
        <v>4960</v>
      </c>
      <c r="E48" s="22">
        <v>2102</v>
      </c>
      <c r="F48" s="22">
        <v>562</v>
      </c>
      <c r="G48" s="22">
        <v>603</v>
      </c>
    </row>
    <row r="49" spans="1:7" ht="13.5">
      <c r="A49" s="3" t="s">
        <v>91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13.5">
      <c r="A50" s="3" t="s">
        <v>92</v>
      </c>
      <c r="B50" s="22">
        <v>6</v>
      </c>
      <c r="C50" s="22">
        <v>7</v>
      </c>
      <c r="D50" s="22">
        <v>6</v>
      </c>
      <c r="E50" s="22">
        <v>9</v>
      </c>
      <c r="F50" s="22">
        <v>9</v>
      </c>
      <c r="G50" s="22">
        <v>9</v>
      </c>
    </row>
    <row r="51" spans="1:7" ht="13.5">
      <c r="A51" s="3" t="s">
        <v>93</v>
      </c>
      <c r="B51" s="22">
        <v>168</v>
      </c>
      <c r="C51" s="22">
        <v>168</v>
      </c>
      <c r="D51" s="22">
        <v>204</v>
      </c>
      <c r="E51" s="22">
        <v>253</v>
      </c>
      <c r="F51" s="22">
        <v>301</v>
      </c>
      <c r="G51" s="22">
        <v>350</v>
      </c>
    </row>
    <row r="52" spans="1:7" ht="13.5">
      <c r="A52" s="3" t="s">
        <v>94</v>
      </c>
      <c r="B52" s="22"/>
      <c r="C52" s="22">
        <v>3</v>
      </c>
      <c r="D52" s="22">
        <v>3</v>
      </c>
      <c r="E52" s="22"/>
      <c r="F52" s="22"/>
      <c r="G52" s="22"/>
    </row>
    <row r="53" spans="1:7" ht="13.5">
      <c r="A53" s="3" t="s">
        <v>95</v>
      </c>
      <c r="B53" s="22">
        <v>8</v>
      </c>
      <c r="C53" s="22">
        <v>8</v>
      </c>
      <c r="D53" s="22"/>
      <c r="E53" s="22">
        <v>3</v>
      </c>
      <c r="F53" s="22">
        <v>11</v>
      </c>
      <c r="G53" s="22">
        <v>15</v>
      </c>
    </row>
    <row r="54" spans="1:7" ht="13.5">
      <c r="A54" s="3" t="s">
        <v>96</v>
      </c>
      <c r="B54" s="22">
        <v>105</v>
      </c>
      <c r="C54" s="22">
        <v>103</v>
      </c>
      <c r="D54" s="22">
        <v>118</v>
      </c>
      <c r="E54" s="22">
        <v>154</v>
      </c>
      <c r="F54" s="22">
        <v>152</v>
      </c>
      <c r="G54" s="22">
        <v>168</v>
      </c>
    </row>
    <row r="55" spans="1:7" ht="13.5">
      <c r="A55" s="3" t="s">
        <v>68</v>
      </c>
      <c r="B55" s="22">
        <v>202</v>
      </c>
      <c r="C55" s="22">
        <v>216</v>
      </c>
      <c r="D55" s="22">
        <v>237</v>
      </c>
      <c r="E55" s="22">
        <v>299</v>
      </c>
      <c r="F55" s="22">
        <v>320</v>
      </c>
      <c r="G55" s="22">
        <v>220</v>
      </c>
    </row>
    <row r="56" spans="1:7" ht="13.5">
      <c r="A56" s="3" t="s">
        <v>97</v>
      </c>
      <c r="B56" s="22">
        <v>700</v>
      </c>
      <c r="C56" s="22">
        <v>800</v>
      </c>
      <c r="D56" s="22">
        <v>1100</v>
      </c>
      <c r="E56" s="22">
        <v>1000</v>
      </c>
      <c r="F56" s="22">
        <v>1100</v>
      </c>
      <c r="G56" s="22">
        <v>600</v>
      </c>
    </row>
    <row r="57" spans="1:7" ht="13.5">
      <c r="A57" s="3" t="s">
        <v>69</v>
      </c>
      <c r="B57" s="22">
        <v>311</v>
      </c>
      <c r="C57" s="22">
        <v>294</v>
      </c>
      <c r="D57" s="22">
        <v>284</v>
      </c>
      <c r="E57" s="22">
        <v>315</v>
      </c>
      <c r="F57" s="22">
        <v>351</v>
      </c>
      <c r="G57" s="22">
        <v>373</v>
      </c>
    </row>
    <row r="58" spans="1:7" ht="13.5">
      <c r="A58" s="3" t="s">
        <v>70</v>
      </c>
      <c r="B58" s="22">
        <v>-60</v>
      </c>
      <c r="C58" s="22">
        <v>-64</v>
      </c>
      <c r="D58" s="22">
        <v>-41</v>
      </c>
      <c r="E58" s="22">
        <v>-52</v>
      </c>
      <c r="F58" s="22">
        <v>-97</v>
      </c>
      <c r="G58" s="22">
        <v>-111</v>
      </c>
    </row>
    <row r="59" spans="1:7" ht="13.5">
      <c r="A59" s="3" t="s">
        <v>98</v>
      </c>
      <c r="B59" s="22">
        <v>7957</v>
      </c>
      <c r="C59" s="22">
        <v>7356</v>
      </c>
      <c r="D59" s="22">
        <v>7857</v>
      </c>
      <c r="E59" s="22">
        <v>5124</v>
      </c>
      <c r="F59" s="22">
        <v>3678</v>
      </c>
      <c r="G59" s="22">
        <v>3437</v>
      </c>
    </row>
    <row r="60" spans="1:7" ht="13.5">
      <c r="A60" s="2" t="s">
        <v>99</v>
      </c>
      <c r="B60" s="22">
        <v>14766</v>
      </c>
      <c r="C60" s="22">
        <v>14024</v>
      </c>
      <c r="D60" s="22">
        <v>14600</v>
      </c>
      <c r="E60" s="22">
        <v>13476</v>
      </c>
      <c r="F60" s="22">
        <v>11996</v>
      </c>
      <c r="G60" s="22">
        <v>11389</v>
      </c>
    </row>
    <row r="61" spans="1:7" ht="13.5">
      <c r="A61" s="2" t="s">
        <v>100</v>
      </c>
      <c r="B61" s="22">
        <v>8</v>
      </c>
      <c r="C61" s="22">
        <v>14</v>
      </c>
      <c r="D61" s="22">
        <v>20</v>
      </c>
      <c r="E61" s="22">
        <v>18</v>
      </c>
      <c r="F61" s="22">
        <v>13</v>
      </c>
      <c r="G61" s="22">
        <v>5</v>
      </c>
    </row>
    <row r="62" spans="1:7" ht="13.5">
      <c r="A62" s="2" t="s">
        <v>101</v>
      </c>
      <c r="B62" s="22">
        <v>8</v>
      </c>
      <c r="C62" s="22">
        <v>14</v>
      </c>
      <c r="D62" s="22">
        <v>20</v>
      </c>
      <c r="E62" s="22">
        <v>18</v>
      </c>
      <c r="F62" s="22">
        <v>13</v>
      </c>
      <c r="G62" s="22">
        <v>5</v>
      </c>
    </row>
    <row r="63" spans="1:7" ht="14.25" thickBot="1">
      <c r="A63" s="5" t="s">
        <v>102</v>
      </c>
      <c r="B63" s="23">
        <v>31188</v>
      </c>
      <c r="C63" s="23">
        <v>30475</v>
      </c>
      <c r="D63" s="23">
        <v>28731</v>
      </c>
      <c r="E63" s="23">
        <v>26627</v>
      </c>
      <c r="F63" s="23">
        <v>23689</v>
      </c>
      <c r="G63" s="23">
        <v>20837</v>
      </c>
    </row>
    <row r="64" spans="1:7" ht="14.25" thickTop="1">
      <c r="A64" s="2" t="s">
        <v>103</v>
      </c>
      <c r="B64" s="22">
        <v>3444</v>
      </c>
      <c r="C64" s="22">
        <v>3990</v>
      </c>
      <c r="D64" s="22">
        <v>4045</v>
      </c>
      <c r="E64" s="22">
        <v>3055</v>
      </c>
      <c r="F64" s="22">
        <v>2216</v>
      </c>
      <c r="G64" s="22">
        <v>2602</v>
      </c>
    </row>
    <row r="65" spans="1:7" ht="13.5">
      <c r="A65" s="2" t="s">
        <v>104</v>
      </c>
      <c r="B65" s="22">
        <v>1583</v>
      </c>
      <c r="C65" s="22">
        <v>1749</v>
      </c>
      <c r="D65" s="22">
        <v>1273</v>
      </c>
      <c r="E65" s="22">
        <v>1283</v>
      </c>
      <c r="F65" s="22">
        <v>1148</v>
      </c>
      <c r="G65" s="22">
        <v>1739</v>
      </c>
    </row>
    <row r="66" spans="1:7" ht="13.5">
      <c r="A66" s="2" t="s">
        <v>105</v>
      </c>
      <c r="B66" s="22">
        <v>340</v>
      </c>
      <c r="C66" s="22">
        <v>300</v>
      </c>
      <c r="D66" s="22">
        <v>552</v>
      </c>
      <c r="E66" s="22">
        <v>660</v>
      </c>
      <c r="F66" s="22">
        <v>960</v>
      </c>
      <c r="G66" s="22">
        <v>264</v>
      </c>
    </row>
    <row r="67" spans="1:7" ht="13.5">
      <c r="A67" s="2" t="s">
        <v>106</v>
      </c>
      <c r="B67" s="22">
        <v>300</v>
      </c>
      <c r="C67" s="22">
        <v>300</v>
      </c>
      <c r="D67" s="22">
        <v>400</v>
      </c>
      <c r="E67" s="22">
        <v>390</v>
      </c>
      <c r="F67" s="22">
        <v>320</v>
      </c>
      <c r="G67" s="22">
        <v>320</v>
      </c>
    </row>
    <row r="68" spans="1:7" ht="13.5">
      <c r="A68" s="2" t="s">
        <v>107</v>
      </c>
      <c r="B68" s="22">
        <v>2938</v>
      </c>
      <c r="C68" s="22">
        <v>2869</v>
      </c>
      <c r="D68" s="22">
        <v>2559</v>
      </c>
      <c r="E68" s="22">
        <v>2409</v>
      </c>
      <c r="F68" s="22">
        <v>1645</v>
      </c>
      <c r="G68" s="22">
        <v>1481</v>
      </c>
    </row>
    <row r="69" spans="1:7" ht="13.5">
      <c r="A69" s="2" t="s">
        <v>108</v>
      </c>
      <c r="B69" s="22">
        <v>78</v>
      </c>
      <c r="C69" s="22">
        <v>71</v>
      </c>
      <c r="D69" s="22">
        <v>47</v>
      </c>
      <c r="E69" s="22">
        <v>39</v>
      </c>
      <c r="F69" s="22">
        <v>19</v>
      </c>
      <c r="G69" s="22"/>
    </row>
    <row r="70" spans="1:7" ht="13.5">
      <c r="A70" s="2" t="s">
        <v>109</v>
      </c>
      <c r="B70" s="22">
        <v>40</v>
      </c>
      <c r="C70" s="22">
        <v>21</v>
      </c>
      <c r="D70" s="22">
        <v>24</v>
      </c>
      <c r="E70" s="22">
        <v>64</v>
      </c>
      <c r="F70" s="22">
        <v>155</v>
      </c>
      <c r="G70" s="22">
        <v>287</v>
      </c>
    </row>
    <row r="71" spans="1:7" ht="13.5">
      <c r="A71" s="2" t="s">
        <v>110</v>
      </c>
      <c r="B71" s="22">
        <v>484</v>
      </c>
      <c r="C71" s="22">
        <v>460</v>
      </c>
      <c r="D71" s="22">
        <v>410</v>
      </c>
      <c r="E71" s="22">
        <v>159</v>
      </c>
      <c r="F71" s="22">
        <v>250</v>
      </c>
      <c r="G71" s="22">
        <v>248</v>
      </c>
    </row>
    <row r="72" spans="1:7" ht="13.5">
      <c r="A72" s="2" t="s">
        <v>111</v>
      </c>
      <c r="B72" s="22">
        <v>125</v>
      </c>
      <c r="C72" s="22">
        <v>52</v>
      </c>
      <c r="D72" s="22">
        <v>70</v>
      </c>
      <c r="E72" s="22">
        <v>64</v>
      </c>
      <c r="F72" s="22">
        <v>106</v>
      </c>
      <c r="G72" s="22"/>
    </row>
    <row r="73" spans="1:7" ht="13.5">
      <c r="A73" s="2" t="s">
        <v>112</v>
      </c>
      <c r="B73" s="22">
        <v>2008</v>
      </c>
      <c r="C73" s="22">
        <v>1941</v>
      </c>
      <c r="D73" s="22">
        <v>1657</v>
      </c>
      <c r="E73" s="22">
        <v>1666</v>
      </c>
      <c r="F73" s="22">
        <v>1500</v>
      </c>
      <c r="G73" s="22">
        <v>1389</v>
      </c>
    </row>
    <row r="74" spans="1:7" ht="13.5">
      <c r="A74" s="2" t="s">
        <v>113</v>
      </c>
      <c r="B74" s="22">
        <v>64</v>
      </c>
      <c r="C74" s="22">
        <v>62</v>
      </c>
      <c r="D74" s="22">
        <v>31</v>
      </c>
      <c r="E74" s="22">
        <v>33</v>
      </c>
      <c r="F74" s="22">
        <v>34</v>
      </c>
      <c r="G74" s="22">
        <v>276</v>
      </c>
    </row>
    <row r="75" spans="1:7" ht="13.5">
      <c r="A75" s="2" t="s">
        <v>114</v>
      </c>
      <c r="B75" s="22">
        <v>4</v>
      </c>
      <c r="C75" s="22">
        <v>3</v>
      </c>
      <c r="D75" s="22">
        <v>4</v>
      </c>
      <c r="E75" s="22">
        <v>4</v>
      </c>
      <c r="F75" s="22">
        <v>6</v>
      </c>
      <c r="G75" s="22">
        <v>5</v>
      </c>
    </row>
    <row r="76" spans="1:7" ht="13.5">
      <c r="A76" s="2" t="s">
        <v>115</v>
      </c>
      <c r="B76" s="22">
        <v>346</v>
      </c>
      <c r="C76" s="22">
        <v>305</v>
      </c>
      <c r="D76" s="22">
        <v>309</v>
      </c>
      <c r="E76" s="22">
        <v>293</v>
      </c>
      <c r="F76" s="22">
        <v>312</v>
      </c>
      <c r="G76" s="22">
        <v>230</v>
      </c>
    </row>
    <row r="77" spans="1:7" ht="13.5">
      <c r="A77" s="2" t="s">
        <v>116</v>
      </c>
      <c r="B77" s="22">
        <v>50</v>
      </c>
      <c r="C77" s="22">
        <v>6</v>
      </c>
      <c r="D77" s="22">
        <v>135</v>
      </c>
      <c r="E77" s="22">
        <v>290</v>
      </c>
      <c r="F77" s="22">
        <v>216</v>
      </c>
      <c r="G77" s="22">
        <v>409</v>
      </c>
    </row>
    <row r="78" spans="1:7" ht="13.5">
      <c r="A78" s="2" t="s">
        <v>69</v>
      </c>
      <c r="B78" s="22">
        <v>4</v>
      </c>
      <c r="C78" s="22">
        <v>4</v>
      </c>
      <c r="D78" s="22">
        <v>4</v>
      </c>
      <c r="E78" s="22">
        <v>0</v>
      </c>
      <c r="F78" s="22">
        <v>3</v>
      </c>
      <c r="G78" s="22">
        <v>1</v>
      </c>
    </row>
    <row r="79" spans="1:7" ht="13.5">
      <c r="A79" s="2" t="s">
        <v>117</v>
      </c>
      <c r="B79" s="22">
        <v>11815</v>
      </c>
      <c r="C79" s="22">
        <v>12137</v>
      </c>
      <c r="D79" s="22">
        <v>11525</v>
      </c>
      <c r="E79" s="22">
        <v>10415</v>
      </c>
      <c r="F79" s="22">
        <v>8895</v>
      </c>
      <c r="G79" s="22">
        <v>9508</v>
      </c>
    </row>
    <row r="80" spans="1:7" ht="13.5">
      <c r="A80" s="2" t="s">
        <v>118</v>
      </c>
      <c r="B80" s="22">
        <v>250</v>
      </c>
      <c r="C80" s="22">
        <v>550</v>
      </c>
      <c r="D80" s="22">
        <v>850</v>
      </c>
      <c r="E80" s="22">
        <v>800</v>
      </c>
      <c r="F80" s="22">
        <v>690</v>
      </c>
      <c r="G80" s="22">
        <v>510</v>
      </c>
    </row>
    <row r="81" spans="1:7" ht="13.5">
      <c r="A81" s="2" t="s">
        <v>119</v>
      </c>
      <c r="B81" s="22">
        <v>6571</v>
      </c>
      <c r="C81" s="22">
        <v>6636</v>
      </c>
      <c r="D81" s="22">
        <v>5783</v>
      </c>
      <c r="E81" s="22">
        <v>6504</v>
      </c>
      <c r="F81" s="22">
        <v>5397</v>
      </c>
      <c r="G81" s="22">
        <v>2102</v>
      </c>
    </row>
    <row r="82" spans="1:7" ht="13.5">
      <c r="A82" s="2" t="s">
        <v>108</v>
      </c>
      <c r="B82" s="22">
        <v>141</v>
      </c>
      <c r="C82" s="22">
        <v>137</v>
      </c>
      <c r="D82" s="22">
        <v>100</v>
      </c>
      <c r="E82" s="22">
        <v>107</v>
      </c>
      <c r="F82" s="22">
        <v>69</v>
      </c>
      <c r="G82" s="22"/>
    </row>
    <row r="83" spans="1:7" ht="13.5">
      <c r="A83" s="2" t="s">
        <v>120</v>
      </c>
      <c r="B83" s="22">
        <v>537</v>
      </c>
      <c r="C83" s="22">
        <v>463</v>
      </c>
      <c r="D83" s="22">
        <v>376</v>
      </c>
      <c r="E83" s="22">
        <v>363</v>
      </c>
      <c r="F83" s="22">
        <v>280</v>
      </c>
      <c r="G83" s="22">
        <v>251</v>
      </c>
    </row>
    <row r="84" spans="1:7" ht="13.5">
      <c r="A84" s="2" t="s">
        <v>121</v>
      </c>
      <c r="B84" s="22">
        <v>279</v>
      </c>
      <c r="C84" s="22">
        <v>244</v>
      </c>
      <c r="D84" s="22">
        <v>224</v>
      </c>
      <c r="E84" s="22">
        <v>207</v>
      </c>
      <c r="F84" s="22">
        <v>208</v>
      </c>
      <c r="G84" s="22">
        <v>185</v>
      </c>
    </row>
    <row r="85" spans="1:7" ht="13.5">
      <c r="A85" s="2" t="s">
        <v>122</v>
      </c>
      <c r="B85" s="22">
        <v>9</v>
      </c>
      <c r="C85" s="22">
        <v>9</v>
      </c>
      <c r="D85" s="22">
        <v>9</v>
      </c>
      <c r="E85" s="22"/>
      <c r="F85" s="22"/>
      <c r="G85" s="22"/>
    </row>
    <row r="86" spans="1:7" ht="13.5">
      <c r="A86" s="2" t="s">
        <v>123</v>
      </c>
      <c r="B86" s="22">
        <v>1391</v>
      </c>
      <c r="C86" s="22">
        <v>1391</v>
      </c>
      <c r="D86" s="22">
        <v>1589</v>
      </c>
      <c r="E86" s="22">
        <v>1589</v>
      </c>
      <c r="F86" s="22">
        <v>1589</v>
      </c>
      <c r="G86" s="22">
        <v>1589</v>
      </c>
    </row>
    <row r="87" spans="1:7" ht="13.5">
      <c r="A87" s="2" t="s">
        <v>124</v>
      </c>
      <c r="B87" s="22">
        <v>9182</v>
      </c>
      <c r="C87" s="22">
        <v>9434</v>
      </c>
      <c r="D87" s="22">
        <v>8933</v>
      </c>
      <c r="E87" s="22">
        <v>9571</v>
      </c>
      <c r="F87" s="22">
        <v>8234</v>
      </c>
      <c r="G87" s="22">
        <v>4639</v>
      </c>
    </row>
    <row r="88" spans="1:7" ht="14.25" thickBot="1">
      <c r="A88" s="5" t="s">
        <v>125</v>
      </c>
      <c r="B88" s="23">
        <v>20998</v>
      </c>
      <c r="C88" s="23">
        <v>21571</v>
      </c>
      <c r="D88" s="23">
        <v>20459</v>
      </c>
      <c r="E88" s="23">
        <v>19987</v>
      </c>
      <c r="F88" s="23">
        <v>17130</v>
      </c>
      <c r="G88" s="23">
        <v>14148</v>
      </c>
    </row>
    <row r="89" spans="1:7" ht="14.25" thickTop="1">
      <c r="A89" s="2" t="s">
        <v>126</v>
      </c>
      <c r="B89" s="22">
        <v>4304</v>
      </c>
      <c r="C89" s="22">
        <v>4304</v>
      </c>
      <c r="D89" s="22">
        <v>4304</v>
      </c>
      <c r="E89" s="22">
        <v>4304</v>
      </c>
      <c r="F89" s="22">
        <v>4304</v>
      </c>
      <c r="G89" s="22">
        <v>4304</v>
      </c>
    </row>
    <row r="90" spans="1:7" ht="13.5">
      <c r="A90" s="3" t="s">
        <v>127</v>
      </c>
      <c r="B90" s="22">
        <v>1297</v>
      </c>
      <c r="C90" s="22">
        <v>1297</v>
      </c>
      <c r="D90" s="22"/>
      <c r="E90" s="22"/>
      <c r="F90" s="22"/>
      <c r="G90" s="22">
        <v>0</v>
      </c>
    </row>
    <row r="91" spans="1:7" ht="13.5">
      <c r="A91" s="3" t="s">
        <v>128</v>
      </c>
      <c r="B91" s="22">
        <v>1297</v>
      </c>
      <c r="C91" s="22">
        <v>1297</v>
      </c>
      <c r="D91" s="22">
        <v>1297</v>
      </c>
      <c r="E91" s="22"/>
      <c r="F91" s="22"/>
      <c r="G91" s="22">
        <v>0</v>
      </c>
    </row>
    <row r="92" spans="1:7" ht="13.5">
      <c r="A92" s="3" t="s">
        <v>129</v>
      </c>
      <c r="B92" s="22">
        <v>75</v>
      </c>
      <c r="C92" s="22">
        <v>54</v>
      </c>
      <c r="D92" s="22">
        <v>42</v>
      </c>
      <c r="E92" s="22">
        <v>30</v>
      </c>
      <c r="F92" s="22">
        <v>19</v>
      </c>
      <c r="G92" s="22">
        <v>7</v>
      </c>
    </row>
    <row r="93" spans="1:7" ht="13.5">
      <c r="A93" s="4" t="s">
        <v>130</v>
      </c>
      <c r="B93" s="22">
        <v>2169</v>
      </c>
      <c r="C93" s="22">
        <v>1397</v>
      </c>
      <c r="D93" s="22">
        <v>728</v>
      </c>
      <c r="E93" s="22">
        <v>550</v>
      </c>
      <c r="F93" s="22">
        <v>542</v>
      </c>
      <c r="G93" s="22">
        <v>537</v>
      </c>
    </row>
    <row r="94" spans="1:7" ht="13.5">
      <c r="A94" s="3" t="s">
        <v>131</v>
      </c>
      <c r="B94" s="22">
        <v>2244</v>
      </c>
      <c r="C94" s="22">
        <v>1452</v>
      </c>
      <c r="D94" s="22">
        <v>770</v>
      </c>
      <c r="E94" s="22">
        <v>581</v>
      </c>
      <c r="F94" s="22">
        <v>561</v>
      </c>
      <c r="G94" s="22">
        <v>544</v>
      </c>
    </row>
    <row r="95" spans="1:7" ht="13.5">
      <c r="A95" s="2" t="s">
        <v>132</v>
      </c>
      <c r="B95" s="22">
        <v>-412</v>
      </c>
      <c r="C95" s="22">
        <v>-408</v>
      </c>
      <c r="D95" s="22">
        <v>-101</v>
      </c>
      <c r="E95" s="22">
        <v>-98</v>
      </c>
      <c r="F95" s="22">
        <v>-98</v>
      </c>
      <c r="G95" s="22">
        <v>-89</v>
      </c>
    </row>
    <row r="96" spans="1:7" ht="13.5">
      <c r="A96" s="2" t="s">
        <v>133</v>
      </c>
      <c r="B96" s="22">
        <v>7434</v>
      </c>
      <c r="C96" s="22">
        <v>6645</v>
      </c>
      <c r="D96" s="22">
        <v>6270</v>
      </c>
      <c r="E96" s="22">
        <v>4786</v>
      </c>
      <c r="F96" s="22">
        <v>4767</v>
      </c>
      <c r="G96" s="22">
        <v>4760</v>
      </c>
    </row>
    <row r="97" spans="1:7" ht="13.5">
      <c r="A97" s="2" t="s">
        <v>134</v>
      </c>
      <c r="B97" s="22">
        <v>287</v>
      </c>
      <c r="C97" s="22">
        <v>20</v>
      </c>
      <c r="D97" s="22">
        <v>-36</v>
      </c>
      <c r="E97" s="22">
        <v>-184</v>
      </c>
      <c r="F97" s="22">
        <v>-243</v>
      </c>
      <c r="G97" s="22">
        <v>-104</v>
      </c>
    </row>
    <row r="98" spans="1:7" ht="13.5">
      <c r="A98" s="2" t="s">
        <v>135</v>
      </c>
      <c r="B98" s="22">
        <v>2458</v>
      </c>
      <c r="C98" s="22">
        <v>2230</v>
      </c>
      <c r="D98" s="22">
        <v>2033</v>
      </c>
      <c r="E98" s="22">
        <v>2033</v>
      </c>
      <c r="F98" s="22">
        <v>2033</v>
      </c>
      <c r="G98" s="22">
        <v>2033</v>
      </c>
    </row>
    <row r="99" spans="1:7" ht="13.5">
      <c r="A99" s="2" t="s">
        <v>136</v>
      </c>
      <c r="B99" s="22">
        <v>2746</v>
      </c>
      <c r="C99" s="22">
        <v>2250</v>
      </c>
      <c r="D99" s="22">
        <v>1996</v>
      </c>
      <c r="E99" s="22">
        <v>1849</v>
      </c>
      <c r="F99" s="22">
        <v>1789</v>
      </c>
      <c r="G99" s="22">
        <v>1928</v>
      </c>
    </row>
    <row r="100" spans="1:7" ht="13.5">
      <c r="A100" s="6" t="s">
        <v>137</v>
      </c>
      <c r="B100" s="22">
        <v>9</v>
      </c>
      <c r="C100" s="22">
        <v>7</v>
      </c>
      <c r="D100" s="22">
        <v>5</v>
      </c>
      <c r="E100" s="22">
        <v>3</v>
      </c>
      <c r="F100" s="22">
        <v>1</v>
      </c>
      <c r="G100" s="22"/>
    </row>
    <row r="101" spans="1:7" ht="13.5">
      <c r="A101" s="6" t="s">
        <v>138</v>
      </c>
      <c r="B101" s="22">
        <v>10189</v>
      </c>
      <c r="C101" s="22">
        <v>8904</v>
      </c>
      <c r="D101" s="22">
        <v>8272</v>
      </c>
      <c r="E101" s="22">
        <v>6640</v>
      </c>
      <c r="F101" s="22">
        <v>6558</v>
      </c>
      <c r="G101" s="22">
        <v>6689</v>
      </c>
    </row>
    <row r="102" spans="1:7" ht="14.25" thickBot="1">
      <c r="A102" s="7" t="s">
        <v>139</v>
      </c>
      <c r="B102" s="22">
        <v>31188</v>
      </c>
      <c r="C102" s="22">
        <v>30475</v>
      </c>
      <c r="D102" s="22">
        <v>28731</v>
      </c>
      <c r="E102" s="22">
        <v>26627</v>
      </c>
      <c r="F102" s="22">
        <v>23689</v>
      </c>
      <c r="G102" s="22">
        <v>20837</v>
      </c>
    </row>
    <row r="103" spans="1:7" ht="14.25" thickTop="1">
      <c r="A103" s="8"/>
      <c r="B103" s="24"/>
      <c r="C103" s="24"/>
      <c r="D103" s="24"/>
      <c r="E103" s="24"/>
      <c r="F103" s="24"/>
      <c r="G103" s="24"/>
    </row>
    <row r="105" ht="13.5">
      <c r="A105" s="20" t="s">
        <v>144</v>
      </c>
    </row>
    <row r="106" ht="13.5">
      <c r="A106" s="20" t="s">
        <v>145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2014-02-14T15:53:40Z</dcterms:created>
  <dcterms:modified xsi:type="dcterms:W3CDTF">2014-02-14T15:53:46Z</dcterms:modified>
  <cp:category/>
  <cp:version/>
  <cp:contentType/>
  <cp:contentStatus/>
</cp:coreProperties>
</file>