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<sst xmlns="http://schemas.openxmlformats.org/spreadsheetml/2006/main" count="674" uniqueCount="235">
  <si>
    <t>少数株主持分</t>
  </si>
  <si>
    <t>連結・貸借対照表</t>
  </si>
  <si>
    <t>累積四半期</t>
  </si>
  <si>
    <t>2013/04/01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</si>
  <si>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</si>
  <si>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</si>
  <si>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</si>
  <si>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</si>
  <si>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</si>
  <si>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</si>
  <si>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</si>
  <si>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</si>
  <si>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</si>
  <si>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</si>
  <si>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定期預金の純増減額（△は増加）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</si>
  <si>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</si>
  <si>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</si>
  <si>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</si>
  <si>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</si>
  <si>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</si>
  <si>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子会社株式の取得による支出</t>
  </si>
  <si>
    <t>長期貸付金の回収による収入</t>
  </si>
  <si>
    <t>新工場建設に伴う支出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</si>
  <si>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</si>
  <si>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</si>
  <si>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</si>
  <si>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</si>
  <si>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新株予約権の行使による株式の発行による収入</t>
  </si>
  <si>
    <t>自己株式の売却による収入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</si>
  <si>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</si>
  <si>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</si>
  <si>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</si>
  <si>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</si>
  <si>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</si>
  <si>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</si>
  <si>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</si>
  <si>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</si>
  <si>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投資有価証券売却益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</si>
  <si>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</si>
  <si>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</si>
  <si>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</si>
  <si>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</si>
  <si>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</si>
  <si>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</si>
  <si>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</si>
  <si>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</si>
  <si>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</si>
  <si>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</si>
  <si>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</si>
  <si>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</si>
  <si>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</si>
  <si>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</si>
  <si>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2012/06/22</t>
  </si>
  <si>
    <t>2011/03/31</t>
  </si>
  <si>
    <t>2011/06/23</t>
  </si>
  <si>
    <t>2010/03/31</t>
  </si>
  <si>
    <t>2010/06/24</t>
  </si>
  <si>
    <t>2009/03/31</t>
  </si>
  <si>
    <t>2009/06/24</t>
  </si>
  <si>
    <t>2008/03/31</t>
  </si>
  <si>
    <t>現金及び預金</t>
  </si>
  <si>
    <t>百万円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</si>
  <si>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</si>
  <si>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</si>
  <si>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</si>
  <si>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</si>
  <si>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</si>
  <si>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</si>
  <si>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</si>
  <si>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</si>
  <si>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</si>
  <si>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</si>
  <si>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</si>
  <si>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</si>
  <si>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</si>
  <si>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</si>
  <si>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</si>
  <si>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</si>
  <si>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</si>
  <si>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</si>
  <si>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</si>
  <si>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</si>
  <si>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</si>
  <si>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</si>
  <si>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</si>
  <si>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</si>
  <si>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</si>
  <si>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</si>
  <si>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</si>
  <si>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商標権</t>
  </si>
  <si>
    <t>ソフトウエア</t>
  </si>
  <si>
    <t>無形固定資産仮勘定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</si>
  <si>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</si>
  <si>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</si>
  <si>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</si>
  <si>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</si>
  <si>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</si>
  <si>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</si>
  <si>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破産更生債権等</t>
  </si>
  <si>
    <t>長期前払費用</t>
  </si>
  <si>
    <t>投資その他の資産</t>
  </si>
  <si>
    <t>固定資産</t>
  </si>
  <si>
    <t>資産</t>
  </si>
  <si>
    <t>支払手形</t>
  </si>
  <si>
    <t>買掛金</t>
  </si>
  <si>
    <t>1年内返済予定の長期借入金</t>
  </si>
  <si>
    <t>リース債務</t>
  </si>
  <si>
    <t>未払金</t>
  </si>
  <si>
    <t>未払費用</t>
  </si>
  <si>
    <t>未払法人税等</t>
  </si>
  <si>
    <t>賞与引当金</t>
  </si>
  <si>
    <t>未払役員賞与</t>
  </si>
  <si>
    <t>返品調整引当金</t>
  </si>
  <si>
    <t>売上割戻引当金</t>
  </si>
  <si>
    <t>流動負債</t>
  </si>
  <si>
    <t>新株予約権付社債</t>
  </si>
  <si>
    <t>長期借入金</t>
  </si>
  <si>
    <t>繰延税金負債</t>
  </si>
  <si>
    <t>役員退職慰労引当金</t>
  </si>
  <si>
    <t>長期預り金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</si>
  <si>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</si>
  <si>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</si>
  <si>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</si>
  <si>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</si>
  <si>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</si>
  <si>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</si>
  <si>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</si>
  <si>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</si>
  <si>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</si>
  <si>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</si>
  <si>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</si>
  <si>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</si>
  <si>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</si>
  <si>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</si>
  <si>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</si>
  <si>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</si>
  <si>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</si>
  <si>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</si>
  <si>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</si>
  <si>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</si>
  <si>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沢井製薬株式会社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</si>
  <si>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</si>
  <si>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</si>
  <si>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</si>
  <si>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</si>
  <si>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</si>
  <si>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</si>
  <si>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</si>
  <si>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</si>
  <si>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</si>
  <si>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</si>
  <si>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</si>
  <si>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</si>
  <si>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商品及び製品期首たな卸高</t>
  </si>
  <si>
    <t>吸収分割による商品受入高</t>
  </si>
  <si>
    <t>当期商品仕入高</t>
  </si>
  <si>
    <t>当期製品製造原価</t>
  </si>
  <si>
    <t>合計</t>
  </si>
  <si>
    <t>他勘定振替高</t>
  </si>
  <si>
    <t>商品及び製品期末たな卸高</t>
  </si>
  <si>
    <t>売上原価</t>
  </si>
  <si>
    <t>売上総利益</t>
  </si>
  <si>
    <t>返品調整引当金戻入額</t>
  </si>
  <si>
    <t>差引売上総利益</t>
  </si>
  <si>
    <t>販売費・一般管理費</t>
  </si>
  <si>
    <t>営業利益</t>
  </si>
  <si>
    <t>受取利息</t>
  </si>
  <si>
    <t>受取配当金</t>
  </si>
  <si>
    <t>業務受託料</t>
  </si>
  <si>
    <t>受取補償金</t>
  </si>
  <si>
    <t>営業外収益</t>
  </si>
  <si>
    <t>支払利息</t>
  </si>
  <si>
    <t>売上債権売却損</t>
  </si>
  <si>
    <t>減価償却費</t>
  </si>
  <si>
    <t>資金調達費用</t>
  </si>
  <si>
    <t>営業外費用</t>
  </si>
  <si>
    <t>経常利益</t>
  </si>
  <si>
    <t>抱合せ株式消滅差益</t>
  </si>
  <si>
    <t>貸倒引当金戻入額</t>
  </si>
  <si>
    <t>補助金収入</t>
  </si>
  <si>
    <t>特別利益</t>
  </si>
  <si>
    <t>固定資産除却損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</si>
  <si>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</si>
  <si>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</si>
  <si>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</si>
  <si>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</si>
  <si>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</si>
  <si>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</si>
  <si>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</si>
  <si>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</si>
  <si>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</si>
  <si>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</si>
  <si>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</si>
  <si>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2013/11/11</t>
  </si>
  <si>
    <t>2013/09/30</t>
  </si>
  <si>
    <t>2013/08/09</t>
  </si>
  <si>
    <t>2013/06/30</t>
  </si>
  <si>
    <t>2013/02/12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</si>
  <si>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</si>
  <si>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</si>
  <si>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</si>
  <si>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</si>
  <si>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</si>
  <si>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</si>
  <si>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</si>
  <si>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</si>
  <si>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</si>
  <si>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</si>
  <si>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</si>
  <si>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2011/02/09</t>
  </si>
  <si>
    <t>2010/12/31</t>
  </si>
  <si>
    <t>2010/11/11</t>
  </si>
  <si>
    <t>2010/09/30</t>
  </si>
  <si>
    <t>2010/08/09</t>
  </si>
  <si>
    <t>2010/06/30</t>
  </si>
  <si>
    <t>2010/02/12</t>
  </si>
  <si>
    <t>2009/12/31</t>
  </si>
  <si>
    <t>2009/11/11</t>
  </si>
  <si>
    <t>2009/09/30</t>
  </si>
  <si>
    <t>2009/08/10</t>
  </si>
  <si>
    <t>2009/06/30</t>
  </si>
  <si>
    <t>2009/02/12</t>
  </si>
  <si>
    <t>2008/12/31</t>
  </si>
  <si>
    <t>2008/11/13</t>
  </si>
  <si>
    <t>2008/09/30</t>
  </si>
  <si>
    <t>2008/08/12</t>
  </si>
  <si>
    <t>2008/06/30</t>
  </si>
  <si>
    <t>受取手形及び営業未収入金</t>
  </si>
  <si>
    <t>電子記録債権</t>
  </si>
  <si>
    <t>建物及び構築物（純額）</t>
  </si>
  <si>
    <t>機械装置及び運搬具（純額）</t>
  </si>
  <si>
    <t>その他（純額）</t>
  </si>
  <si>
    <t>支払手形及び買掛金</t>
  </si>
  <si>
    <t>短期借入金</t>
  </si>
  <si>
    <t>退職給付引当金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</si>
</sst>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138</v>
      </c>
      <c r="B2" s="14">
        <v>4555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139</v>
      </c>
      <c r="B3" s="1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41</v>
      </c>
      <c r="B4" s="15" t="str">
        <f>HYPERLINK("http://www.kabupro.jp/mark/20140210/S10013M9.htm","四半期報告書")</f>
        <v>四半期報告書</v>
      </c>
      <c r="C4" s="15" t="str">
        <f>HYPERLINK("http://www.kabupro.jp/mark/20131111/S1000CL5.htm","四半期報告書")</f>
        <v>四半期報告書</v>
      </c>
      <c r="D4" s="15" t="str">
        <f>HYPERLINK("http://www.kabupro.jp/mark/20130809/S000E6Y4.htm","四半期報告書")</f>
        <v>四半期報告書</v>
      </c>
      <c r="E4" s="15" t="str">
        <f>HYPERLINK("http://www.kabupro.jp/mark/20130625/S000DPYS.htm","有価証券報告書")</f>
        <v>有価証券報告書</v>
      </c>
      <c r="F4" s="15" t="str">
        <f>HYPERLINK("http://www.kabupro.jp/mark/20140210/S10013M9.htm","四半期報告書")</f>
        <v>四半期報告書</v>
      </c>
      <c r="G4" s="15" t="str">
        <f>HYPERLINK("http://www.kabupro.jp/mark/20131111/S1000CL5.htm","四半期報告書")</f>
        <v>四半期報告書</v>
      </c>
      <c r="H4" s="15" t="str">
        <f>HYPERLINK("http://www.kabupro.jp/mark/20130809/S000E6Y4.htm","四半期報告書")</f>
        <v>四半期報告書</v>
      </c>
      <c r="I4" s="15" t="str">
        <f>HYPERLINK("http://www.kabupro.jp/mark/20130625/S000DPYS.htm","有価証券報告書")</f>
        <v>有価証券報告書</v>
      </c>
      <c r="J4" s="15" t="str">
        <f>HYPERLINK("http://www.kabupro.jp/mark/20130212/S000CSDY.htm","四半期報告書")</f>
        <v>四半期報告書</v>
      </c>
      <c r="K4" s="15" t="str">
        <f>HYPERLINK("http://www.kabupro.jp/mark/20121109/S000C6OW.htm","四半期報告書")</f>
        <v>四半期報告書</v>
      </c>
      <c r="L4" s="15" t="str">
        <f>HYPERLINK("http://www.kabupro.jp/mark/20120810/S000BNPJ.htm","四半期報告書")</f>
        <v>四半期報告書</v>
      </c>
      <c r="M4" s="15" t="str">
        <f>HYPERLINK("http://www.kabupro.jp/mark/20120622/S000B3X2.htm","有価証券報告書")</f>
        <v>有価証券報告書</v>
      </c>
      <c r="N4" s="15" t="str">
        <f>HYPERLINK("http://www.kabupro.jp/mark/20120210/S000A80N.htm","四半期報告書")</f>
        <v>四半期報告書</v>
      </c>
      <c r="O4" s="15" t="str">
        <f>HYPERLINK("http://www.kabupro.jp/mark/20111111/S0009MVD.htm","四半期報告書")</f>
        <v>四半期報告書</v>
      </c>
      <c r="P4" s="15" t="str">
        <f>HYPERLINK("http://www.kabupro.jp/mark/20110811/S00091SS.htm","四半期報告書")</f>
        <v>四半期報告書</v>
      </c>
      <c r="Q4" s="15" t="str">
        <f>HYPERLINK("http://www.kabupro.jp/mark/20110623/S0008HYE.htm","有価証券報告書")</f>
        <v>有価証券報告書</v>
      </c>
      <c r="R4" s="15" t="str">
        <f>HYPERLINK("http://www.kabupro.jp/mark/20110209/S0007NU6.htm","四半期報告書")</f>
        <v>四半期報告書</v>
      </c>
      <c r="S4" s="15" t="str">
        <f>HYPERLINK("http://www.kabupro.jp/mark/20101111/S00072BA.htm","四半期報告書")</f>
        <v>四半期報告書</v>
      </c>
      <c r="T4" s="15" t="str">
        <f>HYPERLINK("http://www.kabupro.jp/mark/20100809/S0006I7W.htm","四半期報告書")</f>
        <v>四半期報告書</v>
      </c>
      <c r="U4" s="15" t="str">
        <f>HYPERLINK("http://www.kabupro.jp/mark/20100624/S0005ZVN.htm","有価証券報告書")</f>
        <v>有価証券報告書</v>
      </c>
      <c r="V4" s="15" t="str">
        <f>HYPERLINK("http://www.kabupro.jp/mark/20100212/S00053B7.htm","四半期報告書")</f>
        <v>四半期報告書</v>
      </c>
      <c r="W4" s="15" t="str">
        <f>HYPERLINK("http://www.kabupro.jp/mark/20091111/S0004I4Y.htm","四半期報告書")</f>
        <v>四半期報告書</v>
      </c>
      <c r="X4" s="15" t="str">
        <f>HYPERLINK("http://www.kabupro.jp/mark/20090810/S0003UEQ.htm","四半期報告書")</f>
        <v>四半期報告書</v>
      </c>
      <c r="Y4" s="15" t="str">
        <f>HYPERLINK("http://www.kabupro.jp/mark/20090624/S0003CYN.htm","有価証券報告書")</f>
        <v>有価証券報告書</v>
      </c>
    </row>
    <row r="5" spans="1:25" ht="14.25" thickBot="1">
      <c r="A5" s="11" t="s">
        <v>42</v>
      </c>
      <c r="B5" s="1" t="s">
        <v>190</v>
      </c>
      <c r="C5" s="1" t="s">
        <v>193</v>
      </c>
      <c r="D5" s="1" t="s">
        <v>195</v>
      </c>
      <c r="E5" s="1" t="s">
        <v>48</v>
      </c>
      <c r="F5" s="1" t="s">
        <v>190</v>
      </c>
      <c r="G5" s="1" t="s">
        <v>193</v>
      </c>
      <c r="H5" s="1" t="s">
        <v>195</v>
      </c>
      <c r="I5" s="1" t="s">
        <v>48</v>
      </c>
      <c r="J5" s="1" t="s">
        <v>197</v>
      </c>
      <c r="K5" s="1" t="s">
        <v>199</v>
      </c>
      <c r="L5" s="1" t="s">
        <v>201</v>
      </c>
      <c r="M5" s="1" t="s">
        <v>52</v>
      </c>
      <c r="N5" s="1" t="s">
        <v>203</v>
      </c>
      <c r="O5" s="1" t="s">
        <v>205</v>
      </c>
      <c r="P5" s="1" t="s">
        <v>207</v>
      </c>
      <c r="Q5" s="1" t="s">
        <v>54</v>
      </c>
      <c r="R5" s="1" t="s">
        <v>209</v>
      </c>
      <c r="S5" s="1" t="s">
        <v>211</v>
      </c>
      <c r="T5" s="1" t="s">
        <v>213</v>
      </c>
      <c r="U5" s="1" t="s">
        <v>56</v>
      </c>
      <c r="V5" s="1" t="s">
        <v>215</v>
      </c>
      <c r="W5" s="1" t="s">
        <v>217</v>
      </c>
      <c r="X5" s="1" t="s">
        <v>219</v>
      </c>
      <c r="Y5" s="1" t="s">
        <v>58</v>
      </c>
    </row>
    <row r="6" spans="1:25" ht="15" thickBot="1" thickTop="1">
      <c r="A6" s="10" t="s">
        <v>43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44</v>
      </c>
      <c r="B7" s="14" t="s">
        <v>2</v>
      </c>
      <c r="C7" s="14" t="s">
        <v>2</v>
      </c>
      <c r="D7" s="14" t="s">
        <v>2</v>
      </c>
      <c r="E7" s="16" t="s">
        <v>49</v>
      </c>
      <c r="F7" s="14" t="s">
        <v>2</v>
      </c>
      <c r="G7" s="14" t="s">
        <v>2</v>
      </c>
      <c r="H7" s="14" t="s">
        <v>2</v>
      </c>
      <c r="I7" s="16" t="s">
        <v>49</v>
      </c>
      <c r="J7" s="14" t="s">
        <v>2</v>
      </c>
      <c r="K7" s="14" t="s">
        <v>2</v>
      </c>
      <c r="L7" s="14" t="s">
        <v>2</v>
      </c>
      <c r="M7" s="16" t="s">
        <v>49</v>
      </c>
      <c r="N7" s="14" t="s">
        <v>2</v>
      </c>
      <c r="O7" s="14" t="s">
        <v>2</v>
      </c>
      <c r="P7" s="14" t="s">
        <v>2</v>
      </c>
      <c r="Q7" s="16" t="s">
        <v>49</v>
      </c>
      <c r="R7" s="14" t="s">
        <v>2</v>
      </c>
      <c r="S7" s="14" t="s">
        <v>2</v>
      </c>
      <c r="T7" s="14" t="s">
        <v>2</v>
      </c>
      <c r="U7" s="16" t="s">
        <v>49</v>
      </c>
      <c r="V7" s="14" t="s">
        <v>2</v>
      </c>
      <c r="W7" s="14" t="s">
        <v>2</v>
      </c>
      <c r="X7" s="14" t="s">
        <v>2</v>
      </c>
      <c r="Y7" s="16" t="s">
        <v>49</v>
      </c>
    </row>
    <row r="8" spans="1:25" ht="13.5">
      <c r="A8" s="13" t="s">
        <v>45</v>
      </c>
      <c r="B8" s="1" t="s">
        <v>3</v>
      </c>
      <c r="C8" s="1" t="s">
        <v>3</v>
      </c>
      <c r="D8" s="1" t="s">
        <v>3</v>
      </c>
      <c r="E8" s="17" t="s">
        <v>144</v>
      </c>
      <c r="F8" s="1" t="s">
        <v>144</v>
      </c>
      <c r="G8" s="1" t="s">
        <v>144</v>
      </c>
      <c r="H8" s="1" t="s">
        <v>144</v>
      </c>
      <c r="I8" s="17" t="s">
        <v>145</v>
      </c>
      <c r="J8" s="1" t="s">
        <v>145</v>
      </c>
      <c r="K8" s="1" t="s">
        <v>145</v>
      </c>
      <c r="L8" s="1" t="s">
        <v>145</v>
      </c>
      <c r="M8" s="17" t="s">
        <v>146</v>
      </c>
      <c r="N8" s="1" t="s">
        <v>146</v>
      </c>
      <c r="O8" s="1" t="s">
        <v>146</v>
      </c>
      <c r="P8" s="1" t="s">
        <v>146</v>
      </c>
      <c r="Q8" s="17" t="s">
        <v>147</v>
      </c>
      <c r="R8" s="1" t="s">
        <v>147</v>
      </c>
      <c r="S8" s="1" t="s">
        <v>147</v>
      </c>
      <c r="T8" s="1" t="s">
        <v>147</v>
      </c>
      <c r="U8" s="17" t="s">
        <v>148</v>
      </c>
      <c r="V8" s="1" t="s">
        <v>148</v>
      </c>
      <c r="W8" s="1" t="s">
        <v>148</v>
      </c>
      <c r="X8" s="1" t="s">
        <v>148</v>
      </c>
      <c r="Y8" s="17" t="s">
        <v>149</v>
      </c>
    </row>
    <row r="9" spans="1:25" ht="13.5">
      <c r="A9" s="13" t="s">
        <v>46</v>
      </c>
      <c r="B9" s="1" t="s">
        <v>192</v>
      </c>
      <c r="C9" s="1" t="s">
        <v>194</v>
      </c>
      <c r="D9" s="1" t="s">
        <v>196</v>
      </c>
      <c r="E9" s="17" t="s">
        <v>50</v>
      </c>
      <c r="F9" s="1" t="s">
        <v>198</v>
      </c>
      <c r="G9" s="1" t="s">
        <v>200</v>
      </c>
      <c r="H9" s="1" t="s">
        <v>202</v>
      </c>
      <c r="I9" s="17" t="s">
        <v>51</v>
      </c>
      <c r="J9" s="1" t="s">
        <v>204</v>
      </c>
      <c r="K9" s="1" t="s">
        <v>206</v>
      </c>
      <c r="L9" s="1" t="s">
        <v>208</v>
      </c>
      <c r="M9" s="17" t="s">
        <v>53</v>
      </c>
      <c r="N9" s="1" t="s">
        <v>210</v>
      </c>
      <c r="O9" s="1" t="s">
        <v>212</v>
      </c>
      <c r="P9" s="1" t="s">
        <v>214</v>
      </c>
      <c r="Q9" s="17" t="s">
        <v>55</v>
      </c>
      <c r="R9" s="1" t="s">
        <v>216</v>
      </c>
      <c r="S9" s="1" t="s">
        <v>218</v>
      </c>
      <c r="T9" s="1" t="s">
        <v>220</v>
      </c>
      <c r="U9" s="17" t="s">
        <v>57</v>
      </c>
      <c r="V9" s="1" t="s">
        <v>222</v>
      </c>
      <c r="W9" s="1" t="s">
        <v>224</v>
      </c>
      <c r="X9" s="1" t="s">
        <v>226</v>
      </c>
      <c r="Y9" s="17" t="s">
        <v>59</v>
      </c>
    </row>
    <row r="10" spans="1:25" ht="14.25" thickBot="1">
      <c r="A10" s="13" t="s">
        <v>47</v>
      </c>
      <c r="B10" s="1" t="s">
        <v>61</v>
      </c>
      <c r="C10" s="1" t="s">
        <v>61</v>
      </c>
      <c r="D10" s="1" t="s">
        <v>61</v>
      </c>
      <c r="E10" s="17" t="s">
        <v>61</v>
      </c>
      <c r="F10" s="1" t="s">
        <v>61</v>
      </c>
      <c r="G10" s="1" t="s">
        <v>61</v>
      </c>
      <c r="H10" s="1" t="s">
        <v>61</v>
      </c>
      <c r="I10" s="17" t="s">
        <v>61</v>
      </c>
      <c r="J10" s="1" t="s">
        <v>61</v>
      </c>
      <c r="K10" s="1" t="s">
        <v>61</v>
      </c>
      <c r="L10" s="1" t="s">
        <v>61</v>
      </c>
      <c r="M10" s="17" t="s">
        <v>61</v>
      </c>
      <c r="N10" s="1" t="s">
        <v>61</v>
      </c>
      <c r="O10" s="1" t="s">
        <v>61</v>
      </c>
      <c r="P10" s="1" t="s">
        <v>61</v>
      </c>
      <c r="Q10" s="17" t="s">
        <v>61</v>
      </c>
      <c r="R10" s="1" t="s">
        <v>61</v>
      </c>
      <c r="S10" s="1" t="s">
        <v>61</v>
      </c>
      <c r="T10" s="1" t="s">
        <v>61</v>
      </c>
      <c r="U10" s="17" t="s">
        <v>61</v>
      </c>
      <c r="V10" s="1" t="s">
        <v>61</v>
      </c>
      <c r="W10" s="1" t="s">
        <v>61</v>
      </c>
      <c r="X10" s="1" t="s">
        <v>61</v>
      </c>
      <c r="Y10" s="17" t="s">
        <v>62</v>
      </c>
    </row>
    <row r="11" spans="1:25" ht="14.25" thickTop="1">
      <c r="A11" s="30" t="s">
        <v>152</v>
      </c>
      <c r="B11" s="27">
        <v>67930</v>
      </c>
      <c r="C11" s="27">
        <v>42746</v>
      </c>
      <c r="D11" s="27">
        <v>21906</v>
      </c>
      <c r="E11" s="21">
        <v>80502</v>
      </c>
      <c r="F11" s="27">
        <v>61009</v>
      </c>
      <c r="G11" s="27">
        <v>38446</v>
      </c>
      <c r="H11" s="27">
        <v>19684</v>
      </c>
      <c r="I11" s="21">
        <v>67603</v>
      </c>
      <c r="J11" s="27">
        <v>51254</v>
      </c>
      <c r="K11" s="27">
        <v>31911</v>
      </c>
      <c r="L11" s="27">
        <v>15878</v>
      </c>
      <c r="M11" s="21">
        <v>63853</v>
      </c>
      <c r="N11" s="27">
        <v>48008</v>
      </c>
      <c r="O11" s="27">
        <v>30586</v>
      </c>
      <c r="P11" s="27">
        <v>15792</v>
      </c>
      <c r="Q11" s="21">
        <v>50069</v>
      </c>
      <c r="R11" s="27">
        <v>38036</v>
      </c>
      <c r="S11" s="27">
        <v>23972</v>
      </c>
      <c r="T11" s="27">
        <v>11970</v>
      </c>
      <c r="U11" s="21">
        <v>44284</v>
      </c>
      <c r="V11" s="27">
        <v>33419</v>
      </c>
      <c r="W11" s="27">
        <v>21367</v>
      </c>
      <c r="X11" s="27">
        <v>11014</v>
      </c>
      <c r="Y11" s="21">
        <v>37631498</v>
      </c>
    </row>
    <row r="12" spans="1:25" ht="13.5">
      <c r="A12" s="7" t="s">
        <v>160</v>
      </c>
      <c r="B12" s="28">
        <v>35185</v>
      </c>
      <c r="C12" s="28">
        <v>22262</v>
      </c>
      <c r="D12" s="28">
        <v>11064</v>
      </c>
      <c r="E12" s="22">
        <v>42510</v>
      </c>
      <c r="F12" s="28">
        <v>31868</v>
      </c>
      <c r="G12" s="28">
        <v>20373</v>
      </c>
      <c r="H12" s="28">
        <v>10670</v>
      </c>
      <c r="I12" s="22">
        <v>34410</v>
      </c>
      <c r="J12" s="28">
        <v>25607</v>
      </c>
      <c r="K12" s="28">
        <v>16284</v>
      </c>
      <c r="L12" s="28">
        <v>8214</v>
      </c>
      <c r="M12" s="22">
        <v>33736</v>
      </c>
      <c r="N12" s="28">
        <v>25184</v>
      </c>
      <c r="O12" s="28">
        <v>16343</v>
      </c>
      <c r="P12" s="28">
        <v>8469</v>
      </c>
      <c r="Q12" s="22">
        <v>26274</v>
      </c>
      <c r="R12" s="28">
        <v>19875</v>
      </c>
      <c r="S12" s="28">
        <v>12910</v>
      </c>
      <c r="T12" s="28">
        <v>6468</v>
      </c>
      <c r="U12" s="22">
        <v>25156</v>
      </c>
      <c r="V12" s="28">
        <v>18758</v>
      </c>
      <c r="W12" s="28">
        <v>12170</v>
      </c>
      <c r="X12" s="28">
        <v>6283</v>
      </c>
      <c r="Y12" s="22">
        <v>20130372</v>
      </c>
    </row>
    <row r="13" spans="1:25" ht="13.5">
      <c r="A13" s="7" t="s">
        <v>161</v>
      </c>
      <c r="B13" s="28">
        <v>32744</v>
      </c>
      <c r="C13" s="28">
        <v>20484</v>
      </c>
      <c r="D13" s="28">
        <v>10841</v>
      </c>
      <c r="E13" s="22">
        <v>37991</v>
      </c>
      <c r="F13" s="28">
        <v>29140</v>
      </c>
      <c r="G13" s="28">
        <v>18072</v>
      </c>
      <c r="H13" s="28">
        <v>9014</v>
      </c>
      <c r="I13" s="22">
        <v>33192</v>
      </c>
      <c r="J13" s="28">
        <v>25647</v>
      </c>
      <c r="K13" s="28">
        <v>15627</v>
      </c>
      <c r="L13" s="28">
        <v>7664</v>
      </c>
      <c r="M13" s="22">
        <v>30117</v>
      </c>
      <c r="N13" s="28">
        <v>22823</v>
      </c>
      <c r="O13" s="28">
        <v>14242</v>
      </c>
      <c r="P13" s="28">
        <v>7323</v>
      </c>
      <c r="Q13" s="22">
        <v>23794</v>
      </c>
      <c r="R13" s="28">
        <v>18161</v>
      </c>
      <c r="S13" s="28">
        <v>11062</v>
      </c>
      <c r="T13" s="28">
        <v>5502</v>
      </c>
      <c r="U13" s="22">
        <v>19128</v>
      </c>
      <c r="V13" s="28">
        <v>14661</v>
      </c>
      <c r="W13" s="28">
        <v>9197</v>
      </c>
      <c r="X13" s="28">
        <v>4731</v>
      </c>
      <c r="Y13" s="22">
        <v>17501125</v>
      </c>
    </row>
    <row r="14" spans="1:25" ht="13.5">
      <c r="A14" s="7" t="s">
        <v>164</v>
      </c>
      <c r="B14" s="28">
        <v>15746</v>
      </c>
      <c r="C14" s="28">
        <v>10433</v>
      </c>
      <c r="D14" s="28">
        <v>5009</v>
      </c>
      <c r="E14" s="22">
        <v>20607</v>
      </c>
      <c r="F14" s="28">
        <v>14964</v>
      </c>
      <c r="G14" s="28">
        <v>10033</v>
      </c>
      <c r="H14" s="28">
        <v>4911</v>
      </c>
      <c r="I14" s="22">
        <v>18187</v>
      </c>
      <c r="J14" s="28">
        <v>13179</v>
      </c>
      <c r="K14" s="28">
        <v>8736</v>
      </c>
      <c r="L14" s="28">
        <v>4282</v>
      </c>
      <c r="M14" s="22">
        <v>16530</v>
      </c>
      <c r="N14" s="28">
        <v>11631</v>
      </c>
      <c r="O14" s="28">
        <v>7845</v>
      </c>
      <c r="P14" s="28">
        <v>3833</v>
      </c>
      <c r="Q14" s="22">
        <v>15275</v>
      </c>
      <c r="R14" s="28">
        <v>11282</v>
      </c>
      <c r="S14" s="28">
        <v>7532</v>
      </c>
      <c r="T14" s="28">
        <v>3653</v>
      </c>
      <c r="U14" s="22">
        <v>14460</v>
      </c>
      <c r="V14" s="28">
        <v>10791</v>
      </c>
      <c r="W14" s="28">
        <v>7397</v>
      </c>
      <c r="X14" s="28">
        <v>3821</v>
      </c>
      <c r="Y14" s="22">
        <v>13452687</v>
      </c>
    </row>
    <row r="15" spans="1:25" ht="14.25" thickBot="1">
      <c r="A15" s="25" t="s">
        <v>165</v>
      </c>
      <c r="B15" s="29">
        <v>16997</v>
      </c>
      <c r="C15" s="29">
        <v>10050</v>
      </c>
      <c r="D15" s="29">
        <v>5831</v>
      </c>
      <c r="E15" s="23">
        <v>17384</v>
      </c>
      <c r="F15" s="29">
        <v>14176</v>
      </c>
      <c r="G15" s="29">
        <v>8039</v>
      </c>
      <c r="H15" s="29">
        <v>4103</v>
      </c>
      <c r="I15" s="23">
        <v>15004</v>
      </c>
      <c r="J15" s="29">
        <v>12467</v>
      </c>
      <c r="K15" s="29">
        <v>6890</v>
      </c>
      <c r="L15" s="29">
        <v>3382</v>
      </c>
      <c r="M15" s="23">
        <v>13586</v>
      </c>
      <c r="N15" s="29">
        <v>11192</v>
      </c>
      <c r="O15" s="29">
        <v>6396</v>
      </c>
      <c r="P15" s="29">
        <v>3489</v>
      </c>
      <c r="Q15" s="23">
        <v>8518</v>
      </c>
      <c r="R15" s="29">
        <v>6878</v>
      </c>
      <c r="S15" s="29">
        <v>3529</v>
      </c>
      <c r="T15" s="29">
        <v>1849</v>
      </c>
      <c r="U15" s="23">
        <v>4667</v>
      </c>
      <c r="V15" s="29">
        <v>3869</v>
      </c>
      <c r="W15" s="29">
        <v>1800</v>
      </c>
      <c r="X15" s="29">
        <v>910</v>
      </c>
      <c r="Y15" s="23">
        <v>4048438</v>
      </c>
    </row>
    <row r="16" spans="1:25" ht="14.25" thickTop="1">
      <c r="A16" s="6" t="s">
        <v>166</v>
      </c>
      <c r="B16" s="28">
        <v>72</v>
      </c>
      <c r="C16" s="28">
        <v>69</v>
      </c>
      <c r="D16" s="28">
        <v>37</v>
      </c>
      <c r="E16" s="22">
        <v>152</v>
      </c>
      <c r="F16" s="28">
        <v>114</v>
      </c>
      <c r="G16" s="28">
        <v>76</v>
      </c>
      <c r="H16" s="28">
        <v>38</v>
      </c>
      <c r="I16" s="22">
        <v>153</v>
      </c>
      <c r="J16" s="28">
        <v>114</v>
      </c>
      <c r="K16" s="28">
        <v>76</v>
      </c>
      <c r="L16" s="28">
        <v>38</v>
      </c>
      <c r="M16" s="22">
        <v>88</v>
      </c>
      <c r="N16" s="28">
        <v>50</v>
      </c>
      <c r="O16" s="28">
        <v>12</v>
      </c>
      <c r="P16" s="28">
        <v>0</v>
      </c>
      <c r="Q16" s="22">
        <v>1</v>
      </c>
      <c r="R16" s="28"/>
      <c r="S16" s="28"/>
      <c r="T16" s="28"/>
      <c r="U16" s="22">
        <v>4</v>
      </c>
      <c r="V16" s="28"/>
      <c r="W16" s="28"/>
      <c r="X16" s="28"/>
      <c r="Y16" s="22">
        <v>5735</v>
      </c>
    </row>
    <row r="17" spans="1:25" ht="13.5">
      <c r="A17" s="6" t="s">
        <v>167</v>
      </c>
      <c r="B17" s="28">
        <v>66</v>
      </c>
      <c r="C17" s="28">
        <v>30</v>
      </c>
      <c r="D17" s="28">
        <v>28</v>
      </c>
      <c r="E17" s="22">
        <v>209</v>
      </c>
      <c r="F17" s="28">
        <v>209</v>
      </c>
      <c r="G17" s="28">
        <v>145</v>
      </c>
      <c r="H17" s="28">
        <v>143</v>
      </c>
      <c r="I17" s="22">
        <v>177</v>
      </c>
      <c r="J17" s="28">
        <v>177</v>
      </c>
      <c r="K17" s="28">
        <v>135</v>
      </c>
      <c r="L17" s="28">
        <v>134</v>
      </c>
      <c r="M17" s="22">
        <v>50</v>
      </c>
      <c r="N17" s="28">
        <v>50</v>
      </c>
      <c r="O17" s="28">
        <v>8</v>
      </c>
      <c r="P17" s="28">
        <v>7</v>
      </c>
      <c r="Q17" s="22">
        <v>11</v>
      </c>
      <c r="R17" s="28"/>
      <c r="S17" s="28"/>
      <c r="T17" s="28"/>
      <c r="U17" s="22">
        <v>12</v>
      </c>
      <c r="V17" s="28"/>
      <c r="W17" s="28"/>
      <c r="X17" s="28"/>
      <c r="Y17" s="22">
        <v>11349</v>
      </c>
    </row>
    <row r="18" spans="1:25" ht="13.5">
      <c r="A18" s="6" t="s">
        <v>169</v>
      </c>
      <c r="B18" s="28">
        <v>85</v>
      </c>
      <c r="C18" s="28">
        <v>75</v>
      </c>
      <c r="D18" s="28"/>
      <c r="E18" s="22">
        <v>14</v>
      </c>
      <c r="F18" s="28">
        <v>5</v>
      </c>
      <c r="G18" s="28">
        <v>1</v>
      </c>
      <c r="H18" s="28"/>
      <c r="I18" s="22">
        <v>16</v>
      </c>
      <c r="J18" s="28"/>
      <c r="K18" s="28"/>
      <c r="L18" s="28"/>
      <c r="M18" s="22">
        <v>61</v>
      </c>
      <c r="N18" s="28">
        <v>13</v>
      </c>
      <c r="O18" s="28">
        <v>10</v>
      </c>
      <c r="P18" s="28">
        <v>1</v>
      </c>
      <c r="Q18" s="22">
        <v>59</v>
      </c>
      <c r="R18" s="28">
        <v>43</v>
      </c>
      <c r="S18" s="28">
        <v>35</v>
      </c>
      <c r="T18" s="28">
        <v>27</v>
      </c>
      <c r="U18" s="22">
        <v>25</v>
      </c>
      <c r="V18" s="28">
        <v>21</v>
      </c>
      <c r="W18" s="28">
        <v>17</v>
      </c>
      <c r="X18" s="28">
        <v>8</v>
      </c>
      <c r="Y18" s="22">
        <v>11633</v>
      </c>
    </row>
    <row r="19" spans="1:25" ht="13.5">
      <c r="A19" s="6" t="s">
        <v>71</v>
      </c>
      <c r="B19" s="28">
        <v>49</v>
      </c>
      <c r="C19" s="28">
        <v>41</v>
      </c>
      <c r="D19" s="28">
        <v>34</v>
      </c>
      <c r="E19" s="22">
        <v>84</v>
      </c>
      <c r="F19" s="28">
        <v>43</v>
      </c>
      <c r="G19" s="28">
        <v>54</v>
      </c>
      <c r="H19" s="28">
        <v>35</v>
      </c>
      <c r="I19" s="22">
        <v>56</v>
      </c>
      <c r="J19" s="28">
        <v>44</v>
      </c>
      <c r="K19" s="28">
        <v>39</v>
      </c>
      <c r="L19" s="28">
        <v>24</v>
      </c>
      <c r="M19" s="22">
        <v>36</v>
      </c>
      <c r="N19" s="28">
        <v>45</v>
      </c>
      <c r="O19" s="28">
        <v>33</v>
      </c>
      <c r="P19" s="28">
        <v>14</v>
      </c>
      <c r="Q19" s="22">
        <v>31</v>
      </c>
      <c r="R19" s="28">
        <v>52</v>
      </c>
      <c r="S19" s="28">
        <v>24</v>
      </c>
      <c r="T19" s="28">
        <v>10</v>
      </c>
      <c r="U19" s="22">
        <v>45</v>
      </c>
      <c r="V19" s="28">
        <v>62</v>
      </c>
      <c r="W19" s="28">
        <v>26</v>
      </c>
      <c r="X19" s="28">
        <v>19</v>
      </c>
      <c r="Y19" s="22">
        <v>27184</v>
      </c>
    </row>
    <row r="20" spans="1:25" ht="13.5">
      <c r="A20" s="6" t="s">
        <v>170</v>
      </c>
      <c r="B20" s="28">
        <v>273</v>
      </c>
      <c r="C20" s="28">
        <v>218</v>
      </c>
      <c r="D20" s="28">
        <v>100</v>
      </c>
      <c r="E20" s="22">
        <v>497</v>
      </c>
      <c r="F20" s="28">
        <v>374</v>
      </c>
      <c r="G20" s="28">
        <v>277</v>
      </c>
      <c r="H20" s="28">
        <v>217</v>
      </c>
      <c r="I20" s="22">
        <v>462</v>
      </c>
      <c r="J20" s="28">
        <v>337</v>
      </c>
      <c r="K20" s="28">
        <v>251</v>
      </c>
      <c r="L20" s="28">
        <v>197</v>
      </c>
      <c r="M20" s="22">
        <v>285</v>
      </c>
      <c r="N20" s="28">
        <v>165</v>
      </c>
      <c r="O20" s="28">
        <v>69</v>
      </c>
      <c r="P20" s="28">
        <v>24</v>
      </c>
      <c r="Q20" s="22">
        <v>172</v>
      </c>
      <c r="R20" s="28">
        <v>108</v>
      </c>
      <c r="S20" s="28">
        <v>90</v>
      </c>
      <c r="T20" s="28">
        <v>64</v>
      </c>
      <c r="U20" s="22">
        <v>131</v>
      </c>
      <c r="V20" s="28">
        <v>99</v>
      </c>
      <c r="W20" s="28">
        <v>53</v>
      </c>
      <c r="X20" s="28">
        <v>34</v>
      </c>
      <c r="Y20" s="22">
        <v>98854</v>
      </c>
    </row>
    <row r="21" spans="1:25" ht="13.5">
      <c r="A21" s="6" t="s">
        <v>171</v>
      </c>
      <c r="B21" s="28">
        <v>72</v>
      </c>
      <c r="C21" s="28">
        <v>51</v>
      </c>
      <c r="D21" s="28">
        <v>25</v>
      </c>
      <c r="E21" s="22">
        <v>130</v>
      </c>
      <c r="F21" s="28">
        <v>100</v>
      </c>
      <c r="G21" s="28">
        <v>69</v>
      </c>
      <c r="H21" s="28">
        <v>33</v>
      </c>
      <c r="I21" s="22">
        <v>163</v>
      </c>
      <c r="J21" s="28">
        <v>126</v>
      </c>
      <c r="K21" s="28">
        <v>87</v>
      </c>
      <c r="L21" s="28">
        <v>43</v>
      </c>
      <c r="M21" s="22">
        <v>215</v>
      </c>
      <c r="N21" s="28">
        <v>167</v>
      </c>
      <c r="O21" s="28">
        <v>116</v>
      </c>
      <c r="P21" s="28">
        <v>50</v>
      </c>
      <c r="Q21" s="22">
        <v>210</v>
      </c>
      <c r="R21" s="28">
        <v>159</v>
      </c>
      <c r="S21" s="28">
        <v>105</v>
      </c>
      <c r="T21" s="28">
        <v>50</v>
      </c>
      <c r="U21" s="22">
        <v>164</v>
      </c>
      <c r="V21" s="28">
        <v>126</v>
      </c>
      <c r="W21" s="28">
        <v>86</v>
      </c>
      <c r="X21" s="28">
        <v>42</v>
      </c>
      <c r="Y21" s="22">
        <v>191505</v>
      </c>
    </row>
    <row r="22" spans="1:25" ht="13.5">
      <c r="A22" s="6" t="s">
        <v>172</v>
      </c>
      <c r="B22" s="28">
        <v>30</v>
      </c>
      <c r="C22" s="28">
        <v>20</v>
      </c>
      <c r="D22" s="28">
        <v>10</v>
      </c>
      <c r="E22" s="22">
        <v>42</v>
      </c>
      <c r="F22" s="28">
        <v>31</v>
      </c>
      <c r="G22" s="28">
        <v>19</v>
      </c>
      <c r="H22" s="28">
        <v>9</v>
      </c>
      <c r="I22" s="22">
        <v>36</v>
      </c>
      <c r="J22" s="28">
        <v>25</v>
      </c>
      <c r="K22" s="28">
        <v>17</v>
      </c>
      <c r="L22" s="28">
        <v>8</v>
      </c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71</v>
      </c>
      <c r="B23" s="28">
        <v>40</v>
      </c>
      <c r="C23" s="28">
        <v>39</v>
      </c>
      <c r="D23" s="28">
        <v>1</v>
      </c>
      <c r="E23" s="22">
        <v>44</v>
      </c>
      <c r="F23" s="28">
        <v>49</v>
      </c>
      <c r="G23" s="28">
        <v>23</v>
      </c>
      <c r="H23" s="28">
        <v>3</v>
      </c>
      <c r="I23" s="22">
        <v>60</v>
      </c>
      <c r="J23" s="28">
        <v>32</v>
      </c>
      <c r="K23" s="28">
        <v>15</v>
      </c>
      <c r="L23" s="28">
        <v>4</v>
      </c>
      <c r="M23" s="22">
        <v>117</v>
      </c>
      <c r="N23" s="28">
        <v>58</v>
      </c>
      <c r="O23" s="28">
        <v>43</v>
      </c>
      <c r="P23" s="28">
        <v>19</v>
      </c>
      <c r="Q23" s="22">
        <v>28</v>
      </c>
      <c r="R23" s="28">
        <v>34</v>
      </c>
      <c r="S23" s="28">
        <v>28</v>
      </c>
      <c r="T23" s="28">
        <v>9</v>
      </c>
      <c r="U23" s="22">
        <v>58</v>
      </c>
      <c r="V23" s="28">
        <v>53</v>
      </c>
      <c r="W23" s="28">
        <v>39</v>
      </c>
      <c r="X23" s="28">
        <v>2</v>
      </c>
      <c r="Y23" s="22">
        <v>35232</v>
      </c>
    </row>
    <row r="24" spans="1:25" ht="13.5">
      <c r="A24" s="6" t="s">
        <v>175</v>
      </c>
      <c r="B24" s="28">
        <v>144</v>
      </c>
      <c r="C24" s="28">
        <v>111</v>
      </c>
      <c r="D24" s="28">
        <v>59</v>
      </c>
      <c r="E24" s="22">
        <v>280</v>
      </c>
      <c r="F24" s="28">
        <v>181</v>
      </c>
      <c r="G24" s="28">
        <v>112</v>
      </c>
      <c r="H24" s="28">
        <v>47</v>
      </c>
      <c r="I24" s="22">
        <v>370</v>
      </c>
      <c r="J24" s="28">
        <v>184</v>
      </c>
      <c r="K24" s="28">
        <v>120</v>
      </c>
      <c r="L24" s="28">
        <v>56</v>
      </c>
      <c r="M24" s="22">
        <v>1168</v>
      </c>
      <c r="N24" s="28">
        <v>1032</v>
      </c>
      <c r="O24" s="28">
        <v>966</v>
      </c>
      <c r="P24" s="28">
        <v>70</v>
      </c>
      <c r="Q24" s="22">
        <v>284</v>
      </c>
      <c r="R24" s="28">
        <v>194</v>
      </c>
      <c r="S24" s="28">
        <v>134</v>
      </c>
      <c r="T24" s="28">
        <v>59</v>
      </c>
      <c r="U24" s="22">
        <v>320</v>
      </c>
      <c r="V24" s="28">
        <v>179</v>
      </c>
      <c r="W24" s="28">
        <v>126</v>
      </c>
      <c r="X24" s="28">
        <v>45</v>
      </c>
      <c r="Y24" s="22">
        <v>734386</v>
      </c>
    </row>
    <row r="25" spans="1:25" ht="14.25" thickBot="1">
      <c r="A25" s="25" t="s">
        <v>176</v>
      </c>
      <c r="B25" s="29">
        <v>17126</v>
      </c>
      <c r="C25" s="29">
        <v>10157</v>
      </c>
      <c r="D25" s="29">
        <v>5873</v>
      </c>
      <c r="E25" s="23">
        <v>17601</v>
      </c>
      <c r="F25" s="29">
        <v>14368</v>
      </c>
      <c r="G25" s="29">
        <v>8204</v>
      </c>
      <c r="H25" s="29">
        <v>4273</v>
      </c>
      <c r="I25" s="23">
        <v>15096</v>
      </c>
      <c r="J25" s="29">
        <v>12620</v>
      </c>
      <c r="K25" s="29">
        <v>7021</v>
      </c>
      <c r="L25" s="29">
        <v>3522</v>
      </c>
      <c r="M25" s="23">
        <v>12703</v>
      </c>
      <c r="N25" s="29">
        <v>10326</v>
      </c>
      <c r="O25" s="29">
        <v>5499</v>
      </c>
      <c r="P25" s="29">
        <v>3443</v>
      </c>
      <c r="Q25" s="23">
        <v>8406</v>
      </c>
      <c r="R25" s="29">
        <v>6793</v>
      </c>
      <c r="S25" s="29">
        <v>3485</v>
      </c>
      <c r="T25" s="29">
        <v>1853</v>
      </c>
      <c r="U25" s="23">
        <v>4479</v>
      </c>
      <c r="V25" s="29">
        <v>3789</v>
      </c>
      <c r="W25" s="29">
        <v>1727</v>
      </c>
      <c r="X25" s="29">
        <v>900</v>
      </c>
      <c r="Y25" s="23">
        <v>3412906</v>
      </c>
    </row>
    <row r="26" spans="1:25" ht="14.25" thickTop="1">
      <c r="A26" s="6" t="s">
        <v>37</v>
      </c>
      <c r="B26" s="28">
        <v>4</v>
      </c>
      <c r="C26" s="28">
        <v>4</v>
      </c>
      <c r="D26" s="28"/>
      <c r="E26" s="22">
        <v>653</v>
      </c>
      <c r="F26" s="28">
        <v>653</v>
      </c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180</v>
      </c>
      <c r="B27" s="28">
        <v>4</v>
      </c>
      <c r="C27" s="28">
        <v>4</v>
      </c>
      <c r="D27" s="28"/>
      <c r="E27" s="22">
        <v>853</v>
      </c>
      <c r="F27" s="28">
        <v>653</v>
      </c>
      <c r="G27" s="28"/>
      <c r="H27" s="28"/>
      <c r="I27" s="22"/>
      <c r="J27" s="28"/>
      <c r="K27" s="28"/>
      <c r="L27" s="28"/>
      <c r="M27" s="22">
        <v>598</v>
      </c>
      <c r="N27" s="28">
        <v>1</v>
      </c>
      <c r="O27" s="28">
        <v>1</v>
      </c>
      <c r="P27" s="28"/>
      <c r="Q27" s="22"/>
      <c r="R27" s="28"/>
      <c r="S27" s="28"/>
      <c r="T27" s="28"/>
      <c r="U27" s="22">
        <v>0</v>
      </c>
      <c r="V27" s="28">
        <v>0</v>
      </c>
      <c r="W27" s="28">
        <v>0</v>
      </c>
      <c r="X27" s="28"/>
      <c r="Y27" s="22"/>
    </row>
    <row r="28" spans="1:25" ht="13.5">
      <c r="A28" s="6" t="s">
        <v>181</v>
      </c>
      <c r="B28" s="28">
        <v>93</v>
      </c>
      <c r="C28" s="28">
        <v>84</v>
      </c>
      <c r="D28" s="28">
        <v>7</v>
      </c>
      <c r="E28" s="22">
        <v>357</v>
      </c>
      <c r="F28" s="28">
        <v>85</v>
      </c>
      <c r="G28" s="28">
        <v>81</v>
      </c>
      <c r="H28" s="28">
        <v>76</v>
      </c>
      <c r="I28" s="22">
        <v>34</v>
      </c>
      <c r="J28" s="28">
        <v>13</v>
      </c>
      <c r="K28" s="28">
        <v>12</v>
      </c>
      <c r="L28" s="28">
        <v>5</v>
      </c>
      <c r="M28" s="22">
        <v>126</v>
      </c>
      <c r="N28" s="28">
        <v>64</v>
      </c>
      <c r="O28" s="28">
        <v>56</v>
      </c>
      <c r="P28" s="28">
        <v>56</v>
      </c>
      <c r="Q28" s="22">
        <v>34</v>
      </c>
      <c r="R28" s="28">
        <v>33</v>
      </c>
      <c r="S28" s="28">
        <v>33</v>
      </c>
      <c r="T28" s="28">
        <v>9</v>
      </c>
      <c r="U28" s="22">
        <v>76</v>
      </c>
      <c r="V28" s="28">
        <v>30</v>
      </c>
      <c r="W28" s="28">
        <v>22</v>
      </c>
      <c r="X28" s="28">
        <v>18</v>
      </c>
      <c r="Y28" s="22">
        <v>24744</v>
      </c>
    </row>
    <row r="29" spans="1:25" ht="13.5">
      <c r="A29" s="6" t="s">
        <v>183</v>
      </c>
      <c r="B29" s="28">
        <v>93</v>
      </c>
      <c r="C29" s="28">
        <v>84</v>
      </c>
      <c r="D29" s="28">
        <v>7</v>
      </c>
      <c r="E29" s="22">
        <v>357</v>
      </c>
      <c r="F29" s="28">
        <v>85</v>
      </c>
      <c r="G29" s="28">
        <v>81</v>
      </c>
      <c r="H29" s="28">
        <v>76</v>
      </c>
      <c r="I29" s="22">
        <v>167</v>
      </c>
      <c r="J29" s="28">
        <v>13</v>
      </c>
      <c r="K29" s="28">
        <v>12</v>
      </c>
      <c r="L29" s="28">
        <v>5</v>
      </c>
      <c r="M29" s="22">
        <v>1012</v>
      </c>
      <c r="N29" s="28">
        <v>64</v>
      </c>
      <c r="O29" s="28">
        <v>56</v>
      </c>
      <c r="P29" s="28">
        <v>56</v>
      </c>
      <c r="Q29" s="22">
        <v>34</v>
      </c>
      <c r="R29" s="28">
        <v>33</v>
      </c>
      <c r="S29" s="28">
        <v>33</v>
      </c>
      <c r="T29" s="28">
        <v>9</v>
      </c>
      <c r="U29" s="22">
        <v>159</v>
      </c>
      <c r="V29" s="28">
        <v>105</v>
      </c>
      <c r="W29" s="28">
        <v>74</v>
      </c>
      <c r="X29" s="28">
        <v>68</v>
      </c>
      <c r="Y29" s="22">
        <v>284189</v>
      </c>
    </row>
    <row r="30" spans="1:25" ht="13.5">
      <c r="A30" s="7" t="s">
        <v>184</v>
      </c>
      <c r="B30" s="28">
        <v>17037</v>
      </c>
      <c r="C30" s="28">
        <v>10077</v>
      </c>
      <c r="D30" s="28">
        <v>5865</v>
      </c>
      <c r="E30" s="22">
        <v>18097</v>
      </c>
      <c r="F30" s="28">
        <v>14936</v>
      </c>
      <c r="G30" s="28">
        <v>8122</v>
      </c>
      <c r="H30" s="28">
        <v>4196</v>
      </c>
      <c r="I30" s="22">
        <v>14928</v>
      </c>
      <c r="J30" s="28">
        <v>12606</v>
      </c>
      <c r="K30" s="28">
        <v>7009</v>
      </c>
      <c r="L30" s="28">
        <v>3517</v>
      </c>
      <c r="M30" s="22">
        <v>12289</v>
      </c>
      <c r="N30" s="28">
        <v>10262</v>
      </c>
      <c r="O30" s="28">
        <v>5444</v>
      </c>
      <c r="P30" s="28">
        <v>3386</v>
      </c>
      <c r="Q30" s="22">
        <v>8372</v>
      </c>
      <c r="R30" s="28">
        <v>6759</v>
      </c>
      <c r="S30" s="28">
        <v>3452</v>
      </c>
      <c r="T30" s="28">
        <v>1844</v>
      </c>
      <c r="U30" s="22">
        <v>4320</v>
      </c>
      <c r="V30" s="28">
        <v>3684</v>
      </c>
      <c r="W30" s="28">
        <v>1653</v>
      </c>
      <c r="X30" s="28">
        <v>832</v>
      </c>
      <c r="Y30" s="22">
        <v>3128716</v>
      </c>
    </row>
    <row r="31" spans="1:25" ht="13.5">
      <c r="A31" s="7" t="s">
        <v>185</v>
      </c>
      <c r="B31" s="28">
        <v>6021</v>
      </c>
      <c r="C31" s="28">
        <v>3741</v>
      </c>
      <c r="D31" s="28">
        <v>1615</v>
      </c>
      <c r="E31" s="22">
        <v>5903</v>
      </c>
      <c r="F31" s="28">
        <v>4465</v>
      </c>
      <c r="G31" s="28">
        <v>2795</v>
      </c>
      <c r="H31" s="28">
        <v>830</v>
      </c>
      <c r="I31" s="22">
        <v>6165</v>
      </c>
      <c r="J31" s="28">
        <v>4603</v>
      </c>
      <c r="K31" s="28">
        <v>2701</v>
      </c>
      <c r="L31" s="28">
        <v>872</v>
      </c>
      <c r="M31" s="22">
        <v>4978</v>
      </c>
      <c r="N31" s="28">
        <v>3601</v>
      </c>
      <c r="O31" s="28">
        <v>2044</v>
      </c>
      <c r="P31" s="28">
        <v>939</v>
      </c>
      <c r="Q31" s="22">
        <v>3571</v>
      </c>
      <c r="R31" s="28">
        <v>2543</v>
      </c>
      <c r="S31" s="28">
        <v>1540</v>
      </c>
      <c r="T31" s="28">
        <v>403</v>
      </c>
      <c r="U31" s="22">
        <v>2211</v>
      </c>
      <c r="V31" s="28">
        <v>1753</v>
      </c>
      <c r="W31" s="28">
        <v>1053</v>
      </c>
      <c r="X31" s="28">
        <v>354</v>
      </c>
      <c r="Y31" s="22">
        <v>1380209</v>
      </c>
    </row>
    <row r="32" spans="1:25" ht="13.5">
      <c r="A32" s="7" t="s">
        <v>186</v>
      </c>
      <c r="B32" s="28">
        <v>183</v>
      </c>
      <c r="C32" s="28">
        <v>-141</v>
      </c>
      <c r="D32" s="28">
        <v>479</v>
      </c>
      <c r="E32" s="22">
        <v>171</v>
      </c>
      <c r="F32" s="28">
        <v>633</v>
      </c>
      <c r="G32" s="28">
        <v>-145</v>
      </c>
      <c r="H32" s="28">
        <v>664</v>
      </c>
      <c r="I32" s="22">
        <v>-263</v>
      </c>
      <c r="J32" s="28">
        <v>284</v>
      </c>
      <c r="K32" s="28">
        <v>-66</v>
      </c>
      <c r="L32" s="28">
        <v>406</v>
      </c>
      <c r="M32" s="22">
        <v>-14</v>
      </c>
      <c r="N32" s="28">
        <v>420</v>
      </c>
      <c r="O32" s="28">
        <v>4</v>
      </c>
      <c r="P32" s="28">
        <v>392</v>
      </c>
      <c r="Q32" s="22">
        <v>-432</v>
      </c>
      <c r="R32" s="28">
        <v>-18</v>
      </c>
      <c r="S32" s="28">
        <v>-221</v>
      </c>
      <c r="T32" s="28">
        <v>314</v>
      </c>
      <c r="U32" s="22">
        <v>-610</v>
      </c>
      <c r="V32" s="28">
        <v>-359</v>
      </c>
      <c r="W32" s="28">
        <v>-456</v>
      </c>
      <c r="X32" s="28">
        <v>-32</v>
      </c>
      <c r="Y32" s="22">
        <v>-164098</v>
      </c>
    </row>
    <row r="33" spans="1:25" ht="13.5">
      <c r="A33" s="7" t="s">
        <v>187</v>
      </c>
      <c r="B33" s="28">
        <v>6204</v>
      </c>
      <c r="C33" s="28">
        <v>3600</v>
      </c>
      <c r="D33" s="28">
        <v>2095</v>
      </c>
      <c r="E33" s="22">
        <v>6075</v>
      </c>
      <c r="F33" s="28">
        <v>5098</v>
      </c>
      <c r="G33" s="28">
        <v>2650</v>
      </c>
      <c r="H33" s="28">
        <v>1494</v>
      </c>
      <c r="I33" s="22">
        <v>5902</v>
      </c>
      <c r="J33" s="28">
        <v>4888</v>
      </c>
      <c r="K33" s="28">
        <v>2635</v>
      </c>
      <c r="L33" s="28">
        <v>1278</v>
      </c>
      <c r="M33" s="22">
        <v>4964</v>
      </c>
      <c r="N33" s="28">
        <v>4022</v>
      </c>
      <c r="O33" s="28">
        <v>2049</v>
      </c>
      <c r="P33" s="28">
        <v>1331</v>
      </c>
      <c r="Q33" s="22">
        <v>3139</v>
      </c>
      <c r="R33" s="28">
        <v>2525</v>
      </c>
      <c r="S33" s="28">
        <v>1318</v>
      </c>
      <c r="T33" s="28">
        <v>718</v>
      </c>
      <c r="U33" s="22">
        <v>1600</v>
      </c>
      <c r="V33" s="28">
        <v>1393</v>
      </c>
      <c r="W33" s="28">
        <v>596</v>
      </c>
      <c r="X33" s="28">
        <v>322</v>
      </c>
      <c r="Y33" s="22">
        <v>1216111</v>
      </c>
    </row>
    <row r="34" spans="1:25" ht="13.5">
      <c r="A34" s="7" t="s">
        <v>38</v>
      </c>
      <c r="B34" s="28">
        <v>10833</v>
      </c>
      <c r="C34" s="28">
        <v>6476</v>
      </c>
      <c r="D34" s="28">
        <v>3770</v>
      </c>
      <c r="E34" s="22">
        <v>12022</v>
      </c>
      <c r="F34" s="28">
        <v>9838</v>
      </c>
      <c r="G34" s="28">
        <v>5472</v>
      </c>
      <c r="H34" s="28">
        <v>2701</v>
      </c>
      <c r="I34" s="22">
        <v>9026</v>
      </c>
      <c r="J34" s="28">
        <v>7718</v>
      </c>
      <c r="K34" s="28">
        <v>4374</v>
      </c>
      <c r="L34" s="28">
        <v>2238</v>
      </c>
      <c r="M34" s="22">
        <v>7324</v>
      </c>
      <c r="N34" s="28">
        <v>6240</v>
      </c>
      <c r="O34" s="28">
        <v>3395</v>
      </c>
      <c r="P34" s="28">
        <v>2054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7" t="s">
        <v>39</v>
      </c>
      <c r="B35" s="28">
        <v>0</v>
      </c>
      <c r="C35" s="28">
        <v>0</v>
      </c>
      <c r="D35" s="28">
        <v>0</v>
      </c>
      <c r="E35" s="22">
        <v>0</v>
      </c>
      <c r="F35" s="28">
        <v>0</v>
      </c>
      <c r="G35" s="28">
        <v>0</v>
      </c>
      <c r="H35" s="28">
        <v>0</v>
      </c>
      <c r="I35" s="22">
        <v>0</v>
      </c>
      <c r="J35" s="28">
        <v>0</v>
      </c>
      <c r="K35" s="28">
        <v>0</v>
      </c>
      <c r="L35" s="28">
        <v>0</v>
      </c>
      <c r="M35" s="22">
        <v>141</v>
      </c>
      <c r="N35" s="28">
        <v>141</v>
      </c>
      <c r="O35" s="28">
        <v>140</v>
      </c>
      <c r="P35" s="28">
        <v>140</v>
      </c>
      <c r="Q35" s="22">
        <v>250</v>
      </c>
      <c r="R35" s="28">
        <v>226</v>
      </c>
      <c r="S35" s="28">
        <v>132</v>
      </c>
      <c r="T35" s="28">
        <v>72</v>
      </c>
      <c r="U35" s="22">
        <v>281</v>
      </c>
      <c r="V35" s="28">
        <v>198</v>
      </c>
      <c r="W35" s="28">
        <v>136</v>
      </c>
      <c r="X35" s="28">
        <v>80</v>
      </c>
      <c r="Y35" s="22">
        <v>173882</v>
      </c>
    </row>
    <row r="36" spans="1:25" ht="14.25" thickBot="1">
      <c r="A36" s="7" t="s">
        <v>188</v>
      </c>
      <c r="B36" s="28">
        <v>10833</v>
      </c>
      <c r="C36" s="28">
        <v>6476</v>
      </c>
      <c r="D36" s="28">
        <v>3770</v>
      </c>
      <c r="E36" s="22">
        <v>12022</v>
      </c>
      <c r="F36" s="28">
        <v>9838</v>
      </c>
      <c r="G36" s="28">
        <v>5472</v>
      </c>
      <c r="H36" s="28">
        <v>2701</v>
      </c>
      <c r="I36" s="22">
        <v>9026</v>
      </c>
      <c r="J36" s="28">
        <v>7718</v>
      </c>
      <c r="K36" s="28">
        <v>4374</v>
      </c>
      <c r="L36" s="28">
        <v>2238</v>
      </c>
      <c r="M36" s="22">
        <v>7183</v>
      </c>
      <c r="N36" s="28">
        <v>6099</v>
      </c>
      <c r="O36" s="28">
        <v>3254</v>
      </c>
      <c r="P36" s="28">
        <v>1914</v>
      </c>
      <c r="Q36" s="22">
        <v>4982</v>
      </c>
      <c r="R36" s="28">
        <v>4007</v>
      </c>
      <c r="S36" s="28">
        <v>2000</v>
      </c>
      <c r="T36" s="28">
        <v>1053</v>
      </c>
      <c r="U36" s="22">
        <v>2438</v>
      </c>
      <c r="V36" s="28">
        <v>2092</v>
      </c>
      <c r="W36" s="28">
        <v>920</v>
      </c>
      <c r="X36" s="28">
        <v>428</v>
      </c>
      <c r="Y36" s="22">
        <v>1738722</v>
      </c>
    </row>
    <row r="37" spans="1:25" ht="14.25" thickTop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9" ht="13.5">
      <c r="A39" s="20" t="s">
        <v>142</v>
      </c>
    </row>
    <row r="40" ht="13.5">
      <c r="A40" s="20" t="s">
        <v>143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138</v>
      </c>
      <c r="B2" s="14">
        <v>4555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139</v>
      </c>
      <c r="B3" s="1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41</v>
      </c>
      <c r="B4" s="15" t="str">
        <f>HYPERLINK("http://www.kabupro.jp/mark/20131111/S1000CL5.htm","四半期報告書")</f>
        <v>四半期報告書</v>
      </c>
      <c r="C4" s="15" t="str">
        <f>HYPERLINK("http://www.kabupro.jp/mark/20130625/S000DPYS.htm","有価証券報告書")</f>
        <v>有価証券報告書</v>
      </c>
      <c r="D4" s="15" t="str">
        <f>HYPERLINK("http://www.kabupro.jp/mark/20131111/S1000CL5.htm","四半期報告書")</f>
        <v>四半期報告書</v>
      </c>
      <c r="E4" s="15" t="str">
        <f>HYPERLINK("http://www.kabupro.jp/mark/20130625/S000DPYS.htm","有価証券報告書")</f>
        <v>有価証券報告書</v>
      </c>
      <c r="F4" s="15" t="str">
        <f>HYPERLINK("http://www.kabupro.jp/mark/20121109/S000C6OW.htm","四半期報告書")</f>
        <v>四半期報告書</v>
      </c>
      <c r="G4" s="15" t="str">
        <f>HYPERLINK("http://www.kabupro.jp/mark/20120622/S000B3X2.htm","有価証券報告書")</f>
        <v>有価証券報告書</v>
      </c>
      <c r="H4" s="15" t="str">
        <f>HYPERLINK("http://www.kabupro.jp/mark/20110209/S0007NU6.htm","四半期報告書")</f>
        <v>四半期報告書</v>
      </c>
      <c r="I4" s="15" t="str">
        <f>HYPERLINK("http://www.kabupro.jp/mark/20111111/S0009MVD.htm","四半期報告書")</f>
        <v>四半期報告書</v>
      </c>
      <c r="J4" s="15" t="str">
        <f>HYPERLINK("http://www.kabupro.jp/mark/20100809/S0006I7W.htm","四半期報告書")</f>
        <v>四半期報告書</v>
      </c>
      <c r="K4" s="15" t="str">
        <f>HYPERLINK("http://www.kabupro.jp/mark/20110623/S0008HYE.htm","有価証券報告書")</f>
        <v>有価証券報告書</v>
      </c>
      <c r="L4" s="15" t="str">
        <f>HYPERLINK("http://www.kabupro.jp/mark/20110209/S0007NU6.htm","四半期報告書")</f>
        <v>四半期報告書</v>
      </c>
      <c r="M4" s="15" t="str">
        <f>HYPERLINK("http://www.kabupro.jp/mark/20101111/S00072BA.htm","四半期報告書")</f>
        <v>四半期報告書</v>
      </c>
      <c r="N4" s="15" t="str">
        <f>HYPERLINK("http://www.kabupro.jp/mark/20100809/S0006I7W.htm","四半期報告書")</f>
        <v>四半期報告書</v>
      </c>
      <c r="O4" s="15" t="str">
        <f>HYPERLINK("http://www.kabupro.jp/mark/20100624/S0005ZVN.htm","有価証券報告書")</f>
        <v>有価証券報告書</v>
      </c>
      <c r="P4" s="15" t="str">
        <f>HYPERLINK("http://www.kabupro.jp/mark/20100212/S00053B7.htm","四半期報告書")</f>
        <v>四半期報告書</v>
      </c>
      <c r="Q4" s="15" t="str">
        <f>HYPERLINK("http://www.kabupro.jp/mark/20091111/S0004I4Y.htm","四半期報告書")</f>
        <v>四半期報告書</v>
      </c>
      <c r="R4" s="15" t="str">
        <f>HYPERLINK("http://www.kabupro.jp/mark/20090810/S0003UEQ.htm","四半期報告書")</f>
        <v>四半期報告書</v>
      </c>
      <c r="S4" s="15" t="str">
        <f>HYPERLINK("http://www.kabupro.jp/mark/20090624/S0003CYN.htm","有価証券報告書")</f>
        <v>有価証券報告書</v>
      </c>
    </row>
    <row r="5" spans="1:19" ht="14.25" thickBot="1">
      <c r="A5" s="11" t="s">
        <v>42</v>
      </c>
      <c r="B5" s="1" t="s">
        <v>193</v>
      </c>
      <c r="C5" s="1" t="s">
        <v>48</v>
      </c>
      <c r="D5" s="1" t="s">
        <v>193</v>
      </c>
      <c r="E5" s="1" t="s">
        <v>48</v>
      </c>
      <c r="F5" s="1" t="s">
        <v>199</v>
      </c>
      <c r="G5" s="1" t="s">
        <v>52</v>
      </c>
      <c r="H5" s="1" t="s">
        <v>209</v>
      </c>
      <c r="I5" s="1" t="s">
        <v>205</v>
      </c>
      <c r="J5" s="1" t="s">
        <v>213</v>
      </c>
      <c r="K5" s="1" t="s">
        <v>54</v>
      </c>
      <c r="L5" s="1" t="s">
        <v>209</v>
      </c>
      <c r="M5" s="1" t="s">
        <v>211</v>
      </c>
      <c r="N5" s="1" t="s">
        <v>213</v>
      </c>
      <c r="O5" s="1" t="s">
        <v>56</v>
      </c>
      <c r="P5" s="1" t="s">
        <v>215</v>
      </c>
      <c r="Q5" s="1" t="s">
        <v>217</v>
      </c>
      <c r="R5" s="1" t="s">
        <v>219</v>
      </c>
      <c r="S5" s="1" t="s">
        <v>58</v>
      </c>
    </row>
    <row r="6" spans="1:19" ht="15" thickBot="1" thickTop="1">
      <c r="A6" s="10" t="s">
        <v>43</v>
      </c>
      <c r="B6" s="18" t="s">
        <v>36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44</v>
      </c>
      <c r="B7" s="14" t="s">
        <v>2</v>
      </c>
      <c r="C7" s="16" t="s">
        <v>49</v>
      </c>
      <c r="D7" s="14" t="s">
        <v>2</v>
      </c>
      <c r="E7" s="16" t="s">
        <v>49</v>
      </c>
      <c r="F7" s="14" t="s">
        <v>2</v>
      </c>
      <c r="G7" s="16" t="s">
        <v>49</v>
      </c>
      <c r="H7" s="14" t="s">
        <v>2</v>
      </c>
      <c r="I7" s="14" t="s">
        <v>2</v>
      </c>
      <c r="J7" s="14" t="s">
        <v>2</v>
      </c>
      <c r="K7" s="16" t="s">
        <v>49</v>
      </c>
      <c r="L7" s="14" t="s">
        <v>2</v>
      </c>
      <c r="M7" s="14" t="s">
        <v>2</v>
      </c>
      <c r="N7" s="14" t="s">
        <v>2</v>
      </c>
      <c r="O7" s="16" t="s">
        <v>49</v>
      </c>
      <c r="P7" s="14" t="s">
        <v>2</v>
      </c>
      <c r="Q7" s="14" t="s">
        <v>2</v>
      </c>
      <c r="R7" s="14" t="s">
        <v>2</v>
      </c>
      <c r="S7" s="16" t="s">
        <v>49</v>
      </c>
    </row>
    <row r="8" spans="1:19" ht="13.5">
      <c r="A8" s="13" t="s">
        <v>45</v>
      </c>
      <c r="B8" s="1" t="s">
        <v>3</v>
      </c>
      <c r="C8" s="17" t="s">
        <v>144</v>
      </c>
      <c r="D8" s="1" t="s">
        <v>144</v>
      </c>
      <c r="E8" s="17" t="s">
        <v>145</v>
      </c>
      <c r="F8" s="1" t="s">
        <v>145</v>
      </c>
      <c r="G8" s="17" t="s">
        <v>146</v>
      </c>
      <c r="H8" s="1" t="s">
        <v>146</v>
      </c>
      <c r="I8" s="1" t="s">
        <v>146</v>
      </c>
      <c r="J8" s="1" t="s">
        <v>146</v>
      </c>
      <c r="K8" s="17" t="s">
        <v>147</v>
      </c>
      <c r="L8" s="1" t="s">
        <v>147</v>
      </c>
      <c r="M8" s="1" t="s">
        <v>147</v>
      </c>
      <c r="N8" s="1" t="s">
        <v>147</v>
      </c>
      <c r="O8" s="17" t="s">
        <v>148</v>
      </c>
      <c r="P8" s="1" t="s">
        <v>148</v>
      </c>
      <c r="Q8" s="1" t="s">
        <v>148</v>
      </c>
      <c r="R8" s="1" t="s">
        <v>148</v>
      </c>
      <c r="S8" s="17" t="s">
        <v>149</v>
      </c>
    </row>
    <row r="9" spans="1:19" ht="13.5">
      <c r="A9" s="13" t="s">
        <v>46</v>
      </c>
      <c r="B9" s="1" t="s">
        <v>194</v>
      </c>
      <c r="C9" s="17" t="s">
        <v>50</v>
      </c>
      <c r="D9" s="1" t="s">
        <v>200</v>
      </c>
      <c r="E9" s="17" t="s">
        <v>51</v>
      </c>
      <c r="F9" s="1" t="s">
        <v>206</v>
      </c>
      <c r="G9" s="17" t="s">
        <v>53</v>
      </c>
      <c r="H9" s="1" t="s">
        <v>210</v>
      </c>
      <c r="I9" s="1" t="s">
        <v>212</v>
      </c>
      <c r="J9" s="1" t="s">
        <v>214</v>
      </c>
      <c r="K9" s="17" t="s">
        <v>55</v>
      </c>
      <c r="L9" s="1" t="s">
        <v>216</v>
      </c>
      <c r="M9" s="1" t="s">
        <v>218</v>
      </c>
      <c r="N9" s="1" t="s">
        <v>220</v>
      </c>
      <c r="O9" s="17" t="s">
        <v>57</v>
      </c>
      <c r="P9" s="1" t="s">
        <v>222</v>
      </c>
      <c r="Q9" s="1" t="s">
        <v>224</v>
      </c>
      <c r="R9" s="1" t="s">
        <v>226</v>
      </c>
      <c r="S9" s="17" t="s">
        <v>59</v>
      </c>
    </row>
    <row r="10" spans="1:19" ht="14.25" thickBot="1">
      <c r="A10" s="13" t="s">
        <v>47</v>
      </c>
      <c r="B10" s="1" t="s">
        <v>61</v>
      </c>
      <c r="C10" s="17" t="s">
        <v>61</v>
      </c>
      <c r="D10" s="1" t="s">
        <v>61</v>
      </c>
      <c r="E10" s="17" t="s">
        <v>61</v>
      </c>
      <c r="F10" s="1" t="s">
        <v>61</v>
      </c>
      <c r="G10" s="17" t="s">
        <v>61</v>
      </c>
      <c r="H10" s="1" t="s">
        <v>61</v>
      </c>
      <c r="I10" s="1" t="s">
        <v>61</v>
      </c>
      <c r="J10" s="1" t="s">
        <v>61</v>
      </c>
      <c r="K10" s="17" t="s">
        <v>61</v>
      </c>
      <c r="L10" s="1" t="s">
        <v>61</v>
      </c>
      <c r="M10" s="1" t="s">
        <v>61</v>
      </c>
      <c r="N10" s="1" t="s">
        <v>61</v>
      </c>
      <c r="O10" s="17" t="s">
        <v>61</v>
      </c>
      <c r="P10" s="1" t="s">
        <v>61</v>
      </c>
      <c r="Q10" s="1" t="s">
        <v>61</v>
      </c>
      <c r="R10" s="1" t="s">
        <v>61</v>
      </c>
      <c r="S10" s="17" t="s">
        <v>62</v>
      </c>
    </row>
    <row r="11" spans="1:19" ht="14.25" thickTop="1">
      <c r="A11" s="26" t="s">
        <v>184</v>
      </c>
      <c r="B11" s="27">
        <v>10077</v>
      </c>
      <c r="C11" s="21">
        <v>18097</v>
      </c>
      <c r="D11" s="27">
        <v>8122</v>
      </c>
      <c r="E11" s="21">
        <v>14928</v>
      </c>
      <c r="F11" s="27">
        <v>7009</v>
      </c>
      <c r="G11" s="21">
        <v>12289</v>
      </c>
      <c r="H11" s="27">
        <v>10262</v>
      </c>
      <c r="I11" s="27">
        <v>5444</v>
      </c>
      <c r="J11" s="27">
        <v>3386</v>
      </c>
      <c r="K11" s="21">
        <v>8372</v>
      </c>
      <c r="L11" s="27">
        <v>6759</v>
      </c>
      <c r="M11" s="27">
        <v>3452</v>
      </c>
      <c r="N11" s="27">
        <v>1844</v>
      </c>
      <c r="O11" s="21">
        <v>4320</v>
      </c>
      <c r="P11" s="27">
        <v>3684</v>
      </c>
      <c r="Q11" s="27">
        <v>1653</v>
      </c>
      <c r="R11" s="27">
        <v>832</v>
      </c>
      <c r="S11" s="21">
        <v>3128716</v>
      </c>
    </row>
    <row r="12" spans="1:19" ht="13.5">
      <c r="A12" s="6" t="s">
        <v>173</v>
      </c>
      <c r="B12" s="28">
        <v>2463</v>
      </c>
      <c r="C12" s="22">
        <v>3792</v>
      </c>
      <c r="D12" s="28">
        <v>1849</v>
      </c>
      <c r="E12" s="22">
        <v>3389</v>
      </c>
      <c r="F12" s="28">
        <v>1665</v>
      </c>
      <c r="G12" s="22">
        <v>3065</v>
      </c>
      <c r="H12" s="28">
        <v>2252</v>
      </c>
      <c r="I12" s="28">
        <v>1491</v>
      </c>
      <c r="J12" s="28">
        <v>742</v>
      </c>
      <c r="K12" s="22">
        <v>3024</v>
      </c>
      <c r="L12" s="28">
        <v>2256</v>
      </c>
      <c r="M12" s="28">
        <v>1497</v>
      </c>
      <c r="N12" s="28">
        <v>744</v>
      </c>
      <c r="O12" s="22">
        <v>2708</v>
      </c>
      <c r="P12" s="28">
        <v>1984</v>
      </c>
      <c r="Q12" s="28">
        <v>1325</v>
      </c>
      <c r="R12" s="28">
        <v>666</v>
      </c>
      <c r="S12" s="22">
        <v>2575440</v>
      </c>
    </row>
    <row r="13" spans="1:19" ht="13.5">
      <c r="A13" s="6" t="s">
        <v>4</v>
      </c>
      <c r="B13" s="28">
        <v>-17</v>
      </c>
      <c r="C13" s="22">
        <v>-1107</v>
      </c>
      <c r="D13" s="28">
        <v>-1669</v>
      </c>
      <c r="E13" s="22">
        <v>-2202</v>
      </c>
      <c r="F13" s="28">
        <v>1004</v>
      </c>
      <c r="G13" s="22">
        <v>-4743</v>
      </c>
      <c r="H13" s="28">
        <v>-6205</v>
      </c>
      <c r="I13" s="28">
        <v>-2345</v>
      </c>
      <c r="J13" s="28">
        <v>-2011</v>
      </c>
      <c r="K13" s="22">
        <v>-1250</v>
      </c>
      <c r="L13" s="28">
        <v>-4014</v>
      </c>
      <c r="M13" s="28">
        <v>-850</v>
      </c>
      <c r="N13" s="28">
        <v>-544</v>
      </c>
      <c r="O13" s="22">
        <v>-1977</v>
      </c>
      <c r="P13" s="28">
        <v>-3648</v>
      </c>
      <c r="Q13" s="28">
        <v>-750</v>
      </c>
      <c r="R13" s="28">
        <v>-729</v>
      </c>
      <c r="S13" s="22">
        <v>1271455</v>
      </c>
    </row>
    <row r="14" spans="1:19" ht="13.5">
      <c r="A14" s="6" t="s">
        <v>5</v>
      </c>
      <c r="B14" s="28">
        <v>-4589</v>
      </c>
      <c r="C14" s="22">
        <v>-3748</v>
      </c>
      <c r="D14" s="28">
        <v>-2424</v>
      </c>
      <c r="E14" s="22">
        <v>-4562</v>
      </c>
      <c r="F14" s="28">
        <v>-3354</v>
      </c>
      <c r="G14" s="22">
        <v>-3136</v>
      </c>
      <c r="H14" s="28">
        <v>-3457</v>
      </c>
      <c r="I14" s="28">
        <v>-2722</v>
      </c>
      <c r="J14" s="28">
        <v>-1741</v>
      </c>
      <c r="K14" s="22">
        <v>-4492</v>
      </c>
      <c r="L14" s="28">
        <v>-3093</v>
      </c>
      <c r="M14" s="28">
        <v>-1828</v>
      </c>
      <c r="N14" s="28">
        <v>-980</v>
      </c>
      <c r="O14" s="22">
        <v>-88</v>
      </c>
      <c r="P14" s="28">
        <v>-757</v>
      </c>
      <c r="Q14" s="28">
        <v>-1589</v>
      </c>
      <c r="R14" s="28">
        <v>-764</v>
      </c>
      <c r="S14" s="22">
        <v>267466</v>
      </c>
    </row>
    <row r="15" spans="1:19" ht="13.5">
      <c r="A15" s="6" t="s">
        <v>6</v>
      </c>
      <c r="B15" s="28">
        <v>2668</v>
      </c>
      <c r="C15" s="22">
        <v>1618</v>
      </c>
      <c r="D15" s="28">
        <v>1301</v>
      </c>
      <c r="E15" s="22">
        <v>872</v>
      </c>
      <c r="F15" s="28">
        <v>808</v>
      </c>
      <c r="G15" s="22">
        <v>-560</v>
      </c>
      <c r="H15" s="28">
        <v>2011</v>
      </c>
      <c r="I15" s="28">
        <v>2828</v>
      </c>
      <c r="J15" s="28">
        <v>2045</v>
      </c>
      <c r="K15" s="22">
        <v>3555</v>
      </c>
      <c r="L15" s="28">
        <v>3684</v>
      </c>
      <c r="M15" s="28">
        <v>2423</v>
      </c>
      <c r="N15" s="28">
        <v>1881</v>
      </c>
      <c r="O15" s="22">
        <v>-448</v>
      </c>
      <c r="P15" s="28">
        <v>320</v>
      </c>
      <c r="Q15" s="28">
        <v>1444</v>
      </c>
      <c r="R15" s="28">
        <v>964</v>
      </c>
      <c r="S15" s="22">
        <v>2419600</v>
      </c>
    </row>
    <row r="16" spans="1:19" ht="13.5">
      <c r="A16" s="6" t="s">
        <v>7</v>
      </c>
      <c r="B16" s="28">
        <v>695</v>
      </c>
      <c r="C16" s="22">
        <v>631</v>
      </c>
      <c r="D16" s="28">
        <v>264</v>
      </c>
      <c r="E16" s="22">
        <v>20</v>
      </c>
      <c r="F16" s="28">
        <v>-1168</v>
      </c>
      <c r="G16" s="22">
        <v>2089</v>
      </c>
      <c r="H16" s="28">
        <v>323</v>
      </c>
      <c r="I16" s="28">
        <v>-79</v>
      </c>
      <c r="J16" s="28">
        <v>751</v>
      </c>
      <c r="K16" s="22">
        <v>428</v>
      </c>
      <c r="L16" s="28">
        <v>359</v>
      </c>
      <c r="M16" s="28">
        <v>199</v>
      </c>
      <c r="N16" s="28">
        <v>174</v>
      </c>
      <c r="O16" s="22">
        <v>-362</v>
      </c>
      <c r="P16" s="28">
        <v>-477</v>
      </c>
      <c r="Q16" s="28">
        <v>-766</v>
      </c>
      <c r="R16" s="28">
        <v>-808</v>
      </c>
      <c r="S16" s="22">
        <v>838146</v>
      </c>
    </row>
    <row r="17" spans="1:19" ht="13.5">
      <c r="A17" s="6" t="s">
        <v>71</v>
      </c>
      <c r="B17" s="28">
        <v>130</v>
      </c>
      <c r="C17" s="22">
        <v>-53</v>
      </c>
      <c r="D17" s="28">
        <v>290</v>
      </c>
      <c r="E17" s="22">
        <v>360</v>
      </c>
      <c r="F17" s="28">
        <v>-27</v>
      </c>
      <c r="G17" s="22">
        <v>-550</v>
      </c>
      <c r="H17" s="28">
        <v>256</v>
      </c>
      <c r="I17" s="28">
        <v>456</v>
      </c>
      <c r="J17" s="28">
        <v>-140</v>
      </c>
      <c r="K17" s="22">
        <v>299</v>
      </c>
      <c r="L17" s="28">
        <v>300</v>
      </c>
      <c r="M17" s="28">
        <v>242</v>
      </c>
      <c r="N17" s="28">
        <v>-304</v>
      </c>
      <c r="O17" s="22">
        <v>453</v>
      </c>
      <c r="P17" s="28">
        <v>640</v>
      </c>
      <c r="Q17" s="28">
        <v>614</v>
      </c>
      <c r="R17" s="28">
        <v>-243</v>
      </c>
      <c r="S17" s="22">
        <v>225173</v>
      </c>
    </row>
    <row r="18" spans="1:19" ht="13.5">
      <c r="A18" s="6" t="s">
        <v>8</v>
      </c>
      <c r="B18" s="28">
        <v>11429</v>
      </c>
      <c r="C18" s="22">
        <v>18845</v>
      </c>
      <c r="D18" s="28">
        <v>7734</v>
      </c>
      <c r="E18" s="22">
        <v>13052</v>
      </c>
      <c r="F18" s="28">
        <v>5936</v>
      </c>
      <c r="G18" s="22">
        <v>10666</v>
      </c>
      <c r="H18" s="28">
        <v>6248</v>
      </c>
      <c r="I18" s="28">
        <v>5879</v>
      </c>
      <c r="J18" s="28">
        <v>3032</v>
      </c>
      <c r="K18" s="22">
        <v>10605</v>
      </c>
      <c r="L18" s="28">
        <v>6253</v>
      </c>
      <c r="M18" s="28">
        <v>5135</v>
      </c>
      <c r="N18" s="28">
        <v>2816</v>
      </c>
      <c r="O18" s="22">
        <v>4777</v>
      </c>
      <c r="P18" s="28">
        <v>1746</v>
      </c>
      <c r="Q18" s="28">
        <v>1931</v>
      </c>
      <c r="R18" s="28">
        <v>-83</v>
      </c>
      <c r="S18" s="22">
        <v>11337556</v>
      </c>
    </row>
    <row r="19" spans="1:19" ht="13.5">
      <c r="A19" s="6" t="s">
        <v>9</v>
      </c>
      <c r="B19" s="28">
        <v>31</v>
      </c>
      <c r="C19" s="22">
        <v>212</v>
      </c>
      <c r="D19" s="28">
        <v>146</v>
      </c>
      <c r="E19" s="22">
        <v>181</v>
      </c>
      <c r="F19" s="28">
        <v>136</v>
      </c>
      <c r="G19" s="22">
        <v>51</v>
      </c>
      <c r="H19" s="28">
        <v>51</v>
      </c>
      <c r="I19" s="28">
        <v>8</v>
      </c>
      <c r="J19" s="28">
        <v>7</v>
      </c>
      <c r="K19" s="22">
        <v>13</v>
      </c>
      <c r="L19" s="28">
        <v>12</v>
      </c>
      <c r="M19" s="28">
        <v>8</v>
      </c>
      <c r="N19" s="28">
        <v>6</v>
      </c>
      <c r="O19" s="22">
        <v>16</v>
      </c>
      <c r="P19" s="28">
        <v>15</v>
      </c>
      <c r="Q19" s="28">
        <v>9</v>
      </c>
      <c r="R19" s="28">
        <v>7</v>
      </c>
      <c r="S19" s="22">
        <v>17241</v>
      </c>
    </row>
    <row r="20" spans="1:19" ht="13.5">
      <c r="A20" s="6" t="s">
        <v>10</v>
      </c>
      <c r="B20" s="28">
        <v>-62</v>
      </c>
      <c r="C20" s="22">
        <v>-126</v>
      </c>
      <c r="D20" s="28">
        <v>-78</v>
      </c>
      <c r="E20" s="22">
        <v>-159</v>
      </c>
      <c r="F20" s="28">
        <v>-87</v>
      </c>
      <c r="G20" s="22">
        <v>-206</v>
      </c>
      <c r="H20" s="28">
        <v>-163</v>
      </c>
      <c r="I20" s="28">
        <v>-116</v>
      </c>
      <c r="J20" s="28">
        <v>-59</v>
      </c>
      <c r="K20" s="22">
        <v>-209</v>
      </c>
      <c r="L20" s="28">
        <v>-156</v>
      </c>
      <c r="M20" s="28">
        <v>-103</v>
      </c>
      <c r="N20" s="28">
        <v>-52</v>
      </c>
      <c r="O20" s="22">
        <v>-168</v>
      </c>
      <c r="P20" s="28">
        <v>-116</v>
      </c>
      <c r="Q20" s="28">
        <v>-85</v>
      </c>
      <c r="R20" s="28">
        <v>-36</v>
      </c>
      <c r="S20" s="22">
        <v>-188644</v>
      </c>
    </row>
    <row r="21" spans="1:19" ht="13.5">
      <c r="A21" s="6" t="s">
        <v>11</v>
      </c>
      <c r="B21" s="28">
        <v>-3238</v>
      </c>
      <c r="C21" s="22">
        <v>-6675</v>
      </c>
      <c r="D21" s="28">
        <v>-4102</v>
      </c>
      <c r="E21" s="22">
        <v>-5260</v>
      </c>
      <c r="F21" s="28">
        <v>-2987</v>
      </c>
      <c r="G21" s="22">
        <v>-4573</v>
      </c>
      <c r="H21" s="28">
        <v>-4482</v>
      </c>
      <c r="I21" s="28">
        <v>-2700</v>
      </c>
      <c r="J21" s="28">
        <v>-2537</v>
      </c>
      <c r="K21" s="22">
        <v>-2503</v>
      </c>
      <c r="L21" s="28">
        <v>-2542</v>
      </c>
      <c r="M21" s="28">
        <v>-1396</v>
      </c>
      <c r="N21" s="28">
        <v>-1446</v>
      </c>
      <c r="O21" s="22">
        <v>-1456</v>
      </c>
      <c r="P21" s="28">
        <v>-1449</v>
      </c>
      <c r="Q21" s="28">
        <v>-833</v>
      </c>
      <c r="R21" s="28">
        <v>-766</v>
      </c>
      <c r="S21" s="22">
        <v>-1616783</v>
      </c>
    </row>
    <row r="22" spans="1:19" ht="13.5">
      <c r="A22" s="6" t="s">
        <v>12</v>
      </c>
      <c r="B22" s="28">
        <v>359</v>
      </c>
      <c r="C22" s="22"/>
      <c r="D22" s="28"/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4.25" thickBot="1">
      <c r="A23" s="5" t="s">
        <v>13</v>
      </c>
      <c r="B23" s="29">
        <v>8518</v>
      </c>
      <c r="C23" s="23">
        <v>12255</v>
      </c>
      <c r="D23" s="29">
        <v>3699</v>
      </c>
      <c r="E23" s="23">
        <v>7813</v>
      </c>
      <c r="F23" s="29">
        <v>2998</v>
      </c>
      <c r="G23" s="23">
        <v>5938</v>
      </c>
      <c r="H23" s="29">
        <v>1653</v>
      </c>
      <c r="I23" s="29">
        <v>3071</v>
      </c>
      <c r="J23" s="29">
        <v>443</v>
      </c>
      <c r="K23" s="23">
        <v>7906</v>
      </c>
      <c r="L23" s="29">
        <v>3567</v>
      </c>
      <c r="M23" s="29">
        <v>3643</v>
      </c>
      <c r="N23" s="29">
        <v>1324</v>
      </c>
      <c r="O23" s="23">
        <v>3168</v>
      </c>
      <c r="P23" s="29">
        <v>195</v>
      </c>
      <c r="Q23" s="29">
        <v>1022</v>
      </c>
      <c r="R23" s="29">
        <v>-879</v>
      </c>
      <c r="S23" s="23">
        <v>9549370</v>
      </c>
    </row>
    <row r="24" spans="1:19" ht="14.25" thickTop="1">
      <c r="A24" s="6" t="s">
        <v>14</v>
      </c>
      <c r="B24" s="28"/>
      <c r="C24" s="22">
        <v>6000</v>
      </c>
      <c r="D24" s="28">
        <v>2000</v>
      </c>
      <c r="E24" s="22">
        <v>5000</v>
      </c>
      <c r="F24" s="28">
        <v>3000</v>
      </c>
      <c r="G24" s="22">
        <v>-11000</v>
      </c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15</v>
      </c>
      <c r="B25" s="28">
        <v>-3326</v>
      </c>
      <c r="C25" s="22">
        <v>-4003</v>
      </c>
      <c r="D25" s="28">
        <v>-1346</v>
      </c>
      <c r="E25" s="22">
        <v>-3453</v>
      </c>
      <c r="F25" s="28">
        <v>-2818</v>
      </c>
      <c r="G25" s="22">
        <v>-2210</v>
      </c>
      <c r="H25" s="28">
        <v>-1450</v>
      </c>
      <c r="I25" s="28">
        <v>-701</v>
      </c>
      <c r="J25" s="28">
        <v>-337</v>
      </c>
      <c r="K25" s="22">
        <v>-5213</v>
      </c>
      <c r="L25" s="28">
        <v>-4465</v>
      </c>
      <c r="M25" s="28">
        <v>-3767</v>
      </c>
      <c r="N25" s="28">
        <v>-2413</v>
      </c>
      <c r="O25" s="22">
        <v>-2721</v>
      </c>
      <c r="P25" s="28">
        <v>-2053</v>
      </c>
      <c r="Q25" s="28">
        <v>-1622</v>
      </c>
      <c r="R25" s="28">
        <v>-310</v>
      </c>
      <c r="S25" s="22">
        <v>-6286361</v>
      </c>
    </row>
    <row r="26" spans="1:19" ht="13.5">
      <c r="A26" s="6" t="s">
        <v>16</v>
      </c>
      <c r="B26" s="28">
        <v>65</v>
      </c>
      <c r="C26" s="22"/>
      <c r="D26" s="28"/>
      <c r="E26" s="22"/>
      <c r="F26" s="28"/>
      <c r="G26" s="22">
        <v>930</v>
      </c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17</v>
      </c>
      <c r="B27" s="28">
        <v>-187</v>
      </c>
      <c r="C27" s="22">
        <v>-595</v>
      </c>
      <c r="D27" s="28">
        <v>-343</v>
      </c>
      <c r="E27" s="22">
        <v>-1144</v>
      </c>
      <c r="F27" s="28">
        <v>-724</v>
      </c>
      <c r="G27" s="22">
        <v>-594</v>
      </c>
      <c r="H27" s="28">
        <v>-272</v>
      </c>
      <c r="I27" s="28">
        <v>-224</v>
      </c>
      <c r="J27" s="28">
        <v>-58</v>
      </c>
      <c r="K27" s="22">
        <v>-156</v>
      </c>
      <c r="L27" s="28">
        <v>-131</v>
      </c>
      <c r="M27" s="28">
        <v>-98</v>
      </c>
      <c r="N27" s="28">
        <v>-69</v>
      </c>
      <c r="O27" s="22">
        <v>-119</v>
      </c>
      <c r="P27" s="28">
        <v>-82</v>
      </c>
      <c r="Q27" s="28">
        <v>-46</v>
      </c>
      <c r="R27" s="28">
        <v>-6</v>
      </c>
      <c r="S27" s="22">
        <v>-281249</v>
      </c>
    </row>
    <row r="28" spans="1:19" ht="13.5">
      <c r="A28" s="6" t="s">
        <v>18</v>
      </c>
      <c r="B28" s="28">
        <v>-999</v>
      </c>
      <c r="C28" s="22">
        <v>-630</v>
      </c>
      <c r="D28" s="28">
        <v>-630</v>
      </c>
      <c r="E28" s="22">
        <v>-460</v>
      </c>
      <c r="F28" s="28"/>
      <c r="G28" s="22">
        <v>-5958</v>
      </c>
      <c r="H28" s="28">
        <v>-5958</v>
      </c>
      <c r="I28" s="28">
        <v>-5958</v>
      </c>
      <c r="J28" s="28">
        <v>-5958</v>
      </c>
      <c r="K28" s="22"/>
      <c r="L28" s="28"/>
      <c r="M28" s="28"/>
      <c r="N28" s="28"/>
      <c r="O28" s="22">
        <v>-50</v>
      </c>
      <c r="P28" s="28">
        <v>-50</v>
      </c>
      <c r="Q28" s="28">
        <v>-50</v>
      </c>
      <c r="R28" s="28">
        <v>-50</v>
      </c>
      <c r="S28" s="22"/>
    </row>
    <row r="29" spans="1:19" ht="13.5">
      <c r="A29" s="6" t="s">
        <v>19</v>
      </c>
      <c r="B29" s="28">
        <v>8</v>
      </c>
      <c r="C29" s="22">
        <v>5771</v>
      </c>
      <c r="D29" s="28"/>
      <c r="E29" s="22"/>
      <c r="F29" s="28"/>
      <c r="G29" s="22"/>
      <c r="H29" s="28"/>
      <c r="I29" s="28"/>
      <c r="J29" s="28"/>
      <c r="K29" s="22"/>
      <c r="L29" s="28"/>
      <c r="M29" s="28"/>
      <c r="N29" s="28"/>
      <c r="O29" s="22"/>
      <c r="P29" s="28"/>
      <c r="Q29" s="28"/>
      <c r="R29" s="28"/>
      <c r="S29" s="22"/>
    </row>
    <row r="30" spans="1:19" ht="13.5">
      <c r="A30" s="6" t="s">
        <v>20</v>
      </c>
      <c r="B30" s="28">
        <v>-16</v>
      </c>
      <c r="C30" s="22"/>
      <c r="D30" s="28"/>
      <c r="E30" s="22"/>
      <c r="F30" s="28"/>
      <c r="G30" s="22">
        <v>-1567</v>
      </c>
      <c r="H30" s="28">
        <v>-1567</v>
      </c>
      <c r="I30" s="28">
        <v>-1567</v>
      </c>
      <c r="J30" s="28">
        <v>-1567</v>
      </c>
      <c r="K30" s="22">
        <v>-2</v>
      </c>
      <c r="L30" s="28"/>
      <c r="M30" s="28"/>
      <c r="N30" s="28"/>
      <c r="O30" s="22">
        <v>-263</v>
      </c>
      <c r="P30" s="28"/>
      <c r="Q30" s="28"/>
      <c r="R30" s="28"/>
      <c r="S30" s="22">
        <v>-20519</v>
      </c>
    </row>
    <row r="31" spans="1:19" ht="13.5">
      <c r="A31" s="6" t="s">
        <v>21</v>
      </c>
      <c r="B31" s="28">
        <v>12</v>
      </c>
      <c r="C31" s="22">
        <v>5</v>
      </c>
      <c r="D31" s="28">
        <v>5</v>
      </c>
      <c r="E31" s="22">
        <v>12</v>
      </c>
      <c r="F31" s="28">
        <v>6</v>
      </c>
      <c r="G31" s="22">
        <v>37</v>
      </c>
      <c r="H31" s="28">
        <v>34</v>
      </c>
      <c r="I31" s="28">
        <v>30</v>
      </c>
      <c r="J31" s="28">
        <v>11</v>
      </c>
      <c r="K31" s="22">
        <v>44</v>
      </c>
      <c r="L31" s="28">
        <v>33</v>
      </c>
      <c r="M31" s="28">
        <v>22</v>
      </c>
      <c r="N31" s="28">
        <v>11</v>
      </c>
      <c r="O31" s="22">
        <v>187</v>
      </c>
      <c r="P31" s="28">
        <v>176</v>
      </c>
      <c r="Q31" s="28">
        <v>11</v>
      </c>
      <c r="R31" s="28">
        <v>5</v>
      </c>
      <c r="S31" s="22">
        <v>20045</v>
      </c>
    </row>
    <row r="32" spans="1:19" ht="13.5">
      <c r="A32" s="6" t="s">
        <v>22</v>
      </c>
      <c r="B32" s="28"/>
      <c r="C32" s="22">
        <v>-7921</v>
      </c>
      <c r="D32" s="28">
        <v>-2178</v>
      </c>
      <c r="E32" s="22">
        <v>-2306</v>
      </c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4.25" thickBot="1">
      <c r="A33" s="5" t="s">
        <v>23</v>
      </c>
      <c r="B33" s="29">
        <v>-4444</v>
      </c>
      <c r="C33" s="23">
        <v>-1373</v>
      </c>
      <c r="D33" s="29">
        <v>-2493</v>
      </c>
      <c r="E33" s="23">
        <v>-2370</v>
      </c>
      <c r="F33" s="29">
        <v>-537</v>
      </c>
      <c r="G33" s="23">
        <v>-20362</v>
      </c>
      <c r="H33" s="29">
        <v>-9115</v>
      </c>
      <c r="I33" s="29">
        <v>-8421</v>
      </c>
      <c r="J33" s="29">
        <v>-7912</v>
      </c>
      <c r="K33" s="23">
        <v>-5328</v>
      </c>
      <c r="L33" s="29">
        <v>-4566</v>
      </c>
      <c r="M33" s="29">
        <v>-3846</v>
      </c>
      <c r="N33" s="29">
        <v>-2472</v>
      </c>
      <c r="O33" s="23">
        <v>-3036</v>
      </c>
      <c r="P33" s="29">
        <v>-2074</v>
      </c>
      <c r="Q33" s="29">
        <v>-1776</v>
      </c>
      <c r="R33" s="29">
        <v>-362</v>
      </c>
      <c r="S33" s="23">
        <v>-6562921</v>
      </c>
    </row>
    <row r="34" spans="1:19" ht="14.25" thickTop="1">
      <c r="A34" s="6" t="s">
        <v>24</v>
      </c>
      <c r="B34" s="28">
        <v>1600</v>
      </c>
      <c r="C34" s="22"/>
      <c r="D34" s="28">
        <v>1600</v>
      </c>
      <c r="E34" s="22"/>
      <c r="F34" s="28">
        <v>1500</v>
      </c>
      <c r="G34" s="22">
        <v>-4100</v>
      </c>
      <c r="H34" s="28">
        <v>-2600</v>
      </c>
      <c r="I34" s="28">
        <v>-2600</v>
      </c>
      <c r="J34" s="28">
        <v>1800</v>
      </c>
      <c r="K34" s="22">
        <v>1570</v>
      </c>
      <c r="L34" s="28">
        <v>370</v>
      </c>
      <c r="M34" s="28">
        <v>370</v>
      </c>
      <c r="N34" s="28">
        <v>670</v>
      </c>
      <c r="O34" s="22">
        <v>530</v>
      </c>
      <c r="P34" s="28">
        <v>3000</v>
      </c>
      <c r="Q34" s="28">
        <v>1000</v>
      </c>
      <c r="R34" s="28">
        <v>1500</v>
      </c>
      <c r="S34" s="22">
        <v>-2000000</v>
      </c>
    </row>
    <row r="35" spans="1:19" ht="13.5">
      <c r="A35" s="6" t="s">
        <v>25</v>
      </c>
      <c r="B35" s="28"/>
      <c r="C35" s="22">
        <v>600</v>
      </c>
      <c r="D35" s="28">
        <v>600</v>
      </c>
      <c r="E35" s="22"/>
      <c r="F35" s="28"/>
      <c r="G35" s="22">
        <v>3000</v>
      </c>
      <c r="H35" s="28">
        <v>3000</v>
      </c>
      <c r="I35" s="28">
        <v>3000</v>
      </c>
      <c r="J35" s="28">
        <v>3000</v>
      </c>
      <c r="K35" s="22">
        <v>2500</v>
      </c>
      <c r="L35" s="28">
        <v>2500</v>
      </c>
      <c r="M35" s="28">
        <v>2500</v>
      </c>
      <c r="N35" s="28">
        <v>2500</v>
      </c>
      <c r="O35" s="22">
        <v>3550</v>
      </c>
      <c r="P35" s="28">
        <v>50</v>
      </c>
      <c r="Q35" s="28">
        <v>50</v>
      </c>
      <c r="R35" s="28">
        <v>50</v>
      </c>
      <c r="S35" s="22">
        <v>1150000</v>
      </c>
    </row>
    <row r="36" spans="1:19" ht="13.5">
      <c r="A36" s="6" t="s">
        <v>26</v>
      </c>
      <c r="B36" s="28">
        <v>-1376</v>
      </c>
      <c r="C36" s="22">
        <v>-2814</v>
      </c>
      <c r="D36" s="28">
        <v>-1397</v>
      </c>
      <c r="E36" s="22">
        <v>-2651</v>
      </c>
      <c r="F36" s="28">
        <v>-1344</v>
      </c>
      <c r="G36" s="22">
        <v>-2852</v>
      </c>
      <c r="H36" s="28">
        <v>-2093</v>
      </c>
      <c r="I36" s="28">
        <v>-1445</v>
      </c>
      <c r="J36" s="28">
        <v>-597</v>
      </c>
      <c r="K36" s="22">
        <v>-2847</v>
      </c>
      <c r="L36" s="28">
        <v>-1963</v>
      </c>
      <c r="M36" s="28">
        <v>-1415</v>
      </c>
      <c r="N36" s="28">
        <v>-552</v>
      </c>
      <c r="O36" s="22">
        <v>-2162</v>
      </c>
      <c r="P36" s="28">
        <v>-1452</v>
      </c>
      <c r="Q36" s="28">
        <v>-1104</v>
      </c>
      <c r="R36" s="28">
        <v>-456</v>
      </c>
      <c r="S36" s="22">
        <v>-3167856</v>
      </c>
    </row>
    <row r="37" spans="1:19" ht="13.5">
      <c r="A37" s="6" t="s">
        <v>27</v>
      </c>
      <c r="B37" s="28">
        <v>34</v>
      </c>
      <c r="C37" s="22">
        <v>91</v>
      </c>
      <c r="D37" s="28">
        <v>35</v>
      </c>
      <c r="E37" s="22">
        <v>136</v>
      </c>
      <c r="F37" s="28">
        <v>75</v>
      </c>
      <c r="G37" s="22">
        <v>491</v>
      </c>
      <c r="H37" s="28">
        <v>407</v>
      </c>
      <c r="I37" s="28">
        <v>337</v>
      </c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28</v>
      </c>
      <c r="B38" s="28">
        <v>79</v>
      </c>
      <c r="C38" s="22">
        <v>134</v>
      </c>
      <c r="D38" s="28">
        <v>53</v>
      </c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29</v>
      </c>
      <c r="B39" s="28">
        <v>0</v>
      </c>
      <c r="C39" s="22">
        <v>-6599</v>
      </c>
      <c r="D39" s="28">
        <v>-599</v>
      </c>
      <c r="E39" s="22"/>
      <c r="F39" s="28"/>
      <c r="G39" s="22">
        <v>0</v>
      </c>
      <c r="H39" s="28">
        <v>0</v>
      </c>
      <c r="I39" s="28">
        <v>0</v>
      </c>
      <c r="J39" s="28"/>
      <c r="K39" s="22">
        <v>0</v>
      </c>
      <c r="L39" s="28">
        <v>0</v>
      </c>
      <c r="M39" s="28">
        <v>0</v>
      </c>
      <c r="N39" s="28">
        <v>0</v>
      </c>
      <c r="O39" s="22">
        <v>-1</v>
      </c>
      <c r="P39" s="28">
        <v>-1</v>
      </c>
      <c r="Q39" s="28">
        <v>0</v>
      </c>
      <c r="R39" s="28">
        <v>0</v>
      </c>
      <c r="S39" s="22">
        <v>-208</v>
      </c>
    </row>
    <row r="40" spans="1:19" ht="13.5">
      <c r="A40" s="6" t="s">
        <v>30</v>
      </c>
      <c r="B40" s="28">
        <v>-1515</v>
      </c>
      <c r="C40" s="22">
        <v>-2371</v>
      </c>
      <c r="D40" s="28">
        <v>-1266</v>
      </c>
      <c r="E40" s="22">
        <v>-2055</v>
      </c>
      <c r="F40" s="28">
        <v>-1106</v>
      </c>
      <c r="G40" s="22">
        <v>-1259</v>
      </c>
      <c r="H40" s="28">
        <v>-1259</v>
      </c>
      <c r="I40" s="28">
        <v>-628</v>
      </c>
      <c r="J40" s="28">
        <v>-628</v>
      </c>
      <c r="K40" s="22">
        <v>-863</v>
      </c>
      <c r="L40" s="28">
        <v>-863</v>
      </c>
      <c r="M40" s="28">
        <v>-392</v>
      </c>
      <c r="N40" s="28">
        <v>-392</v>
      </c>
      <c r="O40" s="22">
        <v>-863</v>
      </c>
      <c r="P40" s="28">
        <v>-863</v>
      </c>
      <c r="Q40" s="28">
        <v>-392</v>
      </c>
      <c r="R40" s="28">
        <v>-392</v>
      </c>
      <c r="S40" s="22">
        <v>-863597</v>
      </c>
    </row>
    <row r="41" spans="1:19" ht="13.5">
      <c r="A41" s="6" t="s">
        <v>71</v>
      </c>
      <c r="B41" s="28">
        <v>-9</v>
      </c>
      <c r="C41" s="22">
        <v>-10</v>
      </c>
      <c r="D41" s="28">
        <v>-4</v>
      </c>
      <c r="E41" s="22">
        <v>-7</v>
      </c>
      <c r="F41" s="28">
        <v>-3</v>
      </c>
      <c r="G41" s="22">
        <v>-11</v>
      </c>
      <c r="H41" s="28">
        <v>-8</v>
      </c>
      <c r="I41" s="28"/>
      <c r="J41" s="28"/>
      <c r="K41" s="22">
        <v>-11</v>
      </c>
      <c r="L41" s="28">
        <v>-8</v>
      </c>
      <c r="M41" s="28"/>
      <c r="N41" s="28"/>
      <c r="O41" s="22">
        <v>-7</v>
      </c>
      <c r="P41" s="28"/>
      <c r="Q41" s="28"/>
      <c r="R41" s="28"/>
      <c r="S41" s="22">
        <v>2143</v>
      </c>
    </row>
    <row r="42" spans="1:19" ht="14.25" thickBot="1">
      <c r="A42" s="5" t="s">
        <v>31</v>
      </c>
      <c r="B42" s="29">
        <v>-1187</v>
      </c>
      <c r="C42" s="23">
        <v>-10969</v>
      </c>
      <c r="D42" s="29">
        <v>-979</v>
      </c>
      <c r="E42" s="23">
        <v>-4578</v>
      </c>
      <c r="F42" s="29">
        <v>-878</v>
      </c>
      <c r="G42" s="23">
        <v>24755</v>
      </c>
      <c r="H42" s="29">
        <v>26933</v>
      </c>
      <c r="I42" s="29">
        <v>28145</v>
      </c>
      <c r="J42" s="29">
        <v>3571</v>
      </c>
      <c r="K42" s="23">
        <v>347</v>
      </c>
      <c r="L42" s="29">
        <v>33</v>
      </c>
      <c r="M42" s="29">
        <v>1055</v>
      </c>
      <c r="N42" s="29">
        <v>2221</v>
      </c>
      <c r="O42" s="23">
        <v>1027</v>
      </c>
      <c r="P42" s="29">
        <v>715</v>
      </c>
      <c r="Q42" s="29">
        <v>-465</v>
      </c>
      <c r="R42" s="29">
        <v>683</v>
      </c>
      <c r="S42" s="23">
        <v>-4957683</v>
      </c>
    </row>
    <row r="43" spans="1:19" ht="14.25" thickTop="1">
      <c r="A43" s="7" t="s">
        <v>32</v>
      </c>
      <c r="B43" s="28"/>
      <c r="C43" s="22"/>
      <c r="D43" s="28"/>
      <c r="E43" s="22"/>
      <c r="F43" s="28"/>
      <c r="G43" s="22"/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7" t="s">
        <v>33</v>
      </c>
      <c r="B44" s="28">
        <v>2887</v>
      </c>
      <c r="C44" s="22">
        <v>-86</v>
      </c>
      <c r="D44" s="28">
        <v>227</v>
      </c>
      <c r="E44" s="22">
        <v>864</v>
      </c>
      <c r="F44" s="28">
        <v>1582</v>
      </c>
      <c r="G44" s="22">
        <v>10331</v>
      </c>
      <c r="H44" s="28">
        <v>19471</v>
      </c>
      <c r="I44" s="28">
        <v>22795</v>
      </c>
      <c r="J44" s="28">
        <v>-3898</v>
      </c>
      <c r="K44" s="22">
        <v>2926</v>
      </c>
      <c r="L44" s="28">
        <v>-965</v>
      </c>
      <c r="M44" s="28">
        <v>852</v>
      </c>
      <c r="N44" s="28">
        <v>1073</v>
      </c>
      <c r="O44" s="22">
        <v>1159</v>
      </c>
      <c r="P44" s="28">
        <v>-1163</v>
      </c>
      <c r="Q44" s="28">
        <v>-1219</v>
      </c>
      <c r="R44" s="28">
        <v>-557</v>
      </c>
      <c r="S44" s="22">
        <v>-1971235</v>
      </c>
    </row>
    <row r="45" spans="1:19" ht="13.5">
      <c r="A45" s="7" t="s">
        <v>34</v>
      </c>
      <c r="B45" s="28">
        <v>20583</v>
      </c>
      <c r="C45" s="22">
        <v>20670</v>
      </c>
      <c r="D45" s="28">
        <v>20670</v>
      </c>
      <c r="E45" s="22">
        <v>19805</v>
      </c>
      <c r="F45" s="28">
        <v>19805</v>
      </c>
      <c r="G45" s="22">
        <v>9474</v>
      </c>
      <c r="H45" s="28">
        <v>9474</v>
      </c>
      <c r="I45" s="28">
        <v>9474</v>
      </c>
      <c r="J45" s="28">
        <v>9474</v>
      </c>
      <c r="K45" s="22">
        <v>6548</v>
      </c>
      <c r="L45" s="28">
        <v>6548</v>
      </c>
      <c r="M45" s="28">
        <v>6548</v>
      </c>
      <c r="N45" s="28">
        <v>6548</v>
      </c>
      <c r="O45" s="22">
        <v>5388</v>
      </c>
      <c r="P45" s="28">
        <v>5388</v>
      </c>
      <c r="Q45" s="28">
        <v>5388</v>
      </c>
      <c r="R45" s="28">
        <v>5388</v>
      </c>
      <c r="S45" s="22">
        <v>7360093</v>
      </c>
    </row>
    <row r="46" spans="1:19" ht="13.5">
      <c r="A46" s="7" t="s">
        <v>35</v>
      </c>
      <c r="B46" s="28">
        <v>-7</v>
      </c>
      <c r="C46" s="22"/>
      <c r="D46" s="28"/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4.25" thickBot="1">
      <c r="A47" s="7" t="s">
        <v>34</v>
      </c>
      <c r="B47" s="28">
        <v>23462</v>
      </c>
      <c r="C47" s="22">
        <v>20583</v>
      </c>
      <c r="D47" s="28">
        <v>20897</v>
      </c>
      <c r="E47" s="22">
        <v>20670</v>
      </c>
      <c r="F47" s="28">
        <v>21388</v>
      </c>
      <c r="G47" s="22">
        <v>19805</v>
      </c>
      <c r="H47" s="28">
        <v>28946</v>
      </c>
      <c r="I47" s="28">
        <v>32269</v>
      </c>
      <c r="J47" s="28">
        <v>5576</v>
      </c>
      <c r="K47" s="22">
        <v>9474</v>
      </c>
      <c r="L47" s="28">
        <v>5583</v>
      </c>
      <c r="M47" s="28">
        <v>7400</v>
      </c>
      <c r="N47" s="28">
        <v>7621</v>
      </c>
      <c r="O47" s="22">
        <v>6548</v>
      </c>
      <c r="P47" s="28">
        <v>4225</v>
      </c>
      <c r="Q47" s="28">
        <v>4169</v>
      </c>
      <c r="R47" s="28">
        <v>4830</v>
      </c>
      <c r="S47" s="22">
        <v>5388857</v>
      </c>
    </row>
    <row r="48" spans="1:19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50" ht="13.5">
      <c r="A50" s="20" t="s">
        <v>142</v>
      </c>
    </row>
    <row r="51" ht="13.5">
      <c r="A51" s="20" t="s">
        <v>143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138</v>
      </c>
      <c r="B2" s="14">
        <v>4555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139</v>
      </c>
      <c r="B3" s="1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41</v>
      </c>
      <c r="B4" s="15" t="str">
        <f>HYPERLINK("http://www.kabupro.jp/mark/20140210/S10013M9.htm","四半期報告書")</f>
        <v>四半期報告書</v>
      </c>
      <c r="C4" s="15" t="str">
        <f>HYPERLINK("http://www.kabupro.jp/mark/20131111/S1000CL5.htm","四半期報告書")</f>
        <v>四半期報告書</v>
      </c>
      <c r="D4" s="15" t="str">
        <f>HYPERLINK("http://www.kabupro.jp/mark/20130809/S000E6Y4.htm","四半期報告書")</f>
        <v>四半期報告書</v>
      </c>
      <c r="E4" s="15" t="str">
        <f>HYPERLINK("http://www.kabupro.jp/mark/20140210/S10013M9.htm","四半期報告書")</f>
        <v>四半期報告書</v>
      </c>
      <c r="F4" s="15" t="str">
        <f>HYPERLINK("http://www.kabupro.jp/mark/20130212/S000CSDY.htm","四半期報告書")</f>
        <v>四半期報告書</v>
      </c>
      <c r="G4" s="15" t="str">
        <f>HYPERLINK("http://www.kabupro.jp/mark/20121109/S000C6OW.htm","四半期報告書")</f>
        <v>四半期報告書</v>
      </c>
      <c r="H4" s="15" t="str">
        <f>HYPERLINK("http://www.kabupro.jp/mark/20120810/S000BNPJ.htm","四半期報告書")</f>
        <v>四半期報告書</v>
      </c>
      <c r="I4" s="15" t="str">
        <f>HYPERLINK("http://www.kabupro.jp/mark/20130625/S000DPYS.htm","有価証券報告書")</f>
        <v>有価証券報告書</v>
      </c>
      <c r="J4" s="15" t="str">
        <f>HYPERLINK("http://www.kabupro.jp/mark/20120210/S000A80N.htm","四半期報告書")</f>
        <v>四半期報告書</v>
      </c>
      <c r="K4" s="15" t="str">
        <f>HYPERLINK("http://www.kabupro.jp/mark/20111111/S0009MVD.htm","四半期報告書")</f>
        <v>四半期報告書</v>
      </c>
      <c r="L4" s="15" t="str">
        <f>HYPERLINK("http://www.kabupro.jp/mark/20110811/S00091SS.htm","四半期報告書")</f>
        <v>四半期報告書</v>
      </c>
      <c r="M4" s="15" t="str">
        <f>HYPERLINK("http://www.kabupro.jp/mark/20120622/S000B3X2.htm","有価証券報告書")</f>
        <v>有価証券報告書</v>
      </c>
      <c r="N4" s="15" t="str">
        <f>HYPERLINK("http://www.kabupro.jp/mark/20110209/S0007NU6.htm","四半期報告書")</f>
        <v>四半期報告書</v>
      </c>
      <c r="O4" s="15" t="str">
        <f>HYPERLINK("http://www.kabupro.jp/mark/20101111/S00072BA.htm","四半期報告書")</f>
        <v>四半期報告書</v>
      </c>
      <c r="P4" s="15" t="str">
        <f>HYPERLINK("http://www.kabupro.jp/mark/20100809/S0006I7W.htm","四半期報告書")</f>
        <v>四半期報告書</v>
      </c>
      <c r="Q4" s="15" t="str">
        <f>HYPERLINK("http://www.kabupro.jp/mark/20110623/S0008HYE.htm","有価証券報告書")</f>
        <v>有価証券報告書</v>
      </c>
      <c r="R4" s="15" t="str">
        <f>HYPERLINK("http://www.kabupro.jp/mark/20100212/S00053B7.htm","四半期報告書")</f>
        <v>四半期報告書</v>
      </c>
      <c r="S4" s="15" t="str">
        <f>HYPERLINK("http://www.kabupro.jp/mark/20091111/S0004I4Y.htm","四半期報告書")</f>
        <v>四半期報告書</v>
      </c>
      <c r="T4" s="15" t="str">
        <f>HYPERLINK("http://www.kabupro.jp/mark/20090810/S0003UEQ.htm","四半期報告書")</f>
        <v>四半期報告書</v>
      </c>
      <c r="U4" s="15" t="str">
        <f>HYPERLINK("http://www.kabupro.jp/mark/20100624/S0005ZVN.htm","有価証券報告書")</f>
        <v>有価証券報告書</v>
      </c>
      <c r="V4" s="15" t="str">
        <f>HYPERLINK("http://www.kabupro.jp/mark/20090212/S0002GDB.htm","四半期報告書")</f>
        <v>四半期報告書</v>
      </c>
      <c r="W4" s="15" t="str">
        <f>HYPERLINK("http://www.kabupro.jp/mark/20081113/S0001T86.htm","四半期報告書")</f>
        <v>四半期報告書</v>
      </c>
      <c r="X4" s="15" t="str">
        <f>HYPERLINK("http://www.kabupro.jp/mark/20080812/S00014LV.htm","四半期報告書")</f>
        <v>四半期報告書</v>
      </c>
      <c r="Y4" s="15" t="str">
        <f>HYPERLINK("http://www.kabupro.jp/mark/20090624/S0003CYN.htm","有価証券報告書")</f>
        <v>有価証券報告書</v>
      </c>
    </row>
    <row r="5" spans="1:25" ht="14.25" thickBot="1">
      <c r="A5" s="11" t="s">
        <v>42</v>
      </c>
      <c r="B5" s="1" t="s">
        <v>190</v>
      </c>
      <c r="C5" s="1" t="s">
        <v>193</v>
      </c>
      <c r="D5" s="1" t="s">
        <v>195</v>
      </c>
      <c r="E5" s="1" t="s">
        <v>190</v>
      </c>
      <c r="F5" s="1" t="s">
        <v>197</v>
      </c>
      <c r="G5" s="1" t="s">
        <v>199</v>
      </c>
      <c r="H5" s="1" t="s">
        <v>201</v>
      </c>
      <c r="I5" s="1" t="s">
        <v>48</v>
      </c>
      <c r="J5" s="1" t="s">
        <v>203</v>
      </c>
      <c r="K5" s="1" t="s">
        <v>205</v>
      </c>
      <c r="L5" s="1" t="s">
        <v>207</v>
      </c>
      <c r="M5" s="1" t="s">
        <v>52</v>
      </c>
      <c r="N5" s="1" t="s">
        <v>209</v>
      </c>
      <c r="O5" s="1" t="s">
        <v>211</v>
      </c>
      <c r="P5" s="1" t="s">
        <v>213</v>
      </c>
      <c r="Q5" s="1" t="s">
        <v>54</v>
      </c>
      <c r="R5" s="1" t="s">
        <v>215</v>
      </c>
      <c r="S5" s="1" t="s">
        <v>217</v>
      </c>
      <c r="T5" s="1" t="s">
        <v>219</v>
      </c>
      <c r="U5" s="1" t="s">
        <v>56</v>
      </c>
      <c r="V5" s="1" t="s">
        <v>221</v>
      </c>
      <c r="W5" s="1" t="s">
        <v>223</v>
      </c>
      <c r="X5" s="1" t="s">
        <v>225</v>
      </c>
      <c r="Y5" s="1" t="s">
        <v>58</v>
      </c>
    </row>
    <row r="6" spans="1:25" ht="15" thickBot="1" thickTop="1">
      <c r="A6" s="10" t="s">
        <v>43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44</v>
      </c>
      <c r="B7" s="14" t="s">
        <v>191</v>
      </c>
      <c r="C7" s="14" t="s">
        <v>191</v>
      </c>
      <c r="D7" s="14" t="s">
        <v>191</v>
      </c>
      <c r="E7" s="16" t="s">
        <v>49</v>
      </c>
      <c r="F7" s="14" t="s">
        <v>191</v>
      </c>
      <c r="G7" s="14" t="s">
        <v>191</v>
      </c>
      <c r="H7" s="14" t="s">
        <v>191</v>
      </c>
      <c r="I7" s="16" t="s">
        <v>49</v>
      </c>
      <c r="J7" s="14" t="s">
        <v>191</v>
      </c>
      <c r="K7" s="14" t="s">
        <v>191</v>
      </c>
      <c r="L7" s="14" t="s">
        <v>191</v>
      </c>
      <c r="M7" s="16" t="s">
        <v>49</v>
      </c>
      <c r="N7" s="14" t="s">
        <v>191</v>
      </c>
      <c r="O7" s="14" t="s">
        <v>191</v>
      </c>
      <c r="P7" s="14" t="s">
        <v>191</v>
      </c>
      <c r="Q7" s="16" t="s">
        <v>49</v>
      </c>
      <c r="R7" s="14" t="s">
        <v>191</v>
      </c>
      <c r="S7" s="14" t="s">
        <v>191</v>
      </c>
      <c r="T7" s="14" t="s">
        <v>191</v>
      </c>
      <c r="U7" s="16" t="s">
        <v>49</v>
      </c>
      <c r="V7" s="14" t="s">
        <v>191</v>
      </c>
      <c r="W7" s="14" t="s">
        <v>191</v>
      </c>
      <c r="X7" s="14" t="s">
        <v>191</v>
      </c>
      <c r="Y7" s="16" t="s">
        <v>49</v>
      </c>
    </row>
    <row r="8" spans="1:25" ht="13.5">
      <c r="A8" s="13" t="s">
        <v>45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46</v>
      </c>
      <c r="B9" s="1" t="s">
        <v>192</v>
      </c>
      <c r="C9" s="1" t="s">
        <v>194</v>
      </c>
      <c r="D9" s="1" t="s">
        <v>196</v>
      </c>
      <c r="E9" s="17" t="s">
        <v>50</v>
      </c>
      <c r="F9" s="1" t="s">
        <v>198</v>
      </c>
      <c r="G9" s="1" t="s">
        <v>200</v>
      </c>
      <c r="H9" s="1" t="s">
        <v>202</v>
      </c>
      <c r="I9" s="17" t="s">
        <v>51</v>
      </c>
      <c r="J9" s="1" t="s">
        <v>204</v>
      </c>
      <c r="K9" s="1" t="s">
        <v>206</v>
      </c>
      <c r="L9" s="1" t="s">
        <v>208</v>
      </c>
      <c r="M9" s="17" t="s">
        <v>53</v>
      </c>
      <c r="N9" s="1" t="s">
        <v>210</v>
      </c>
      <c r="O9" s="1" t="s">
        <v>212</v>
      </c>
      <c r="P9" s="1" t="s">
        <v>214</v>
      </c>
      <c r="Q9" s="17" t="s">
        <v>55</v>
      </c>
      <c r="R9" s="1" t="s">
        <v>216</v>
      </c>
      <c r="S9" s="1" t="s">
        <v>218</v>
      </c>
      <c r="T9" s="1" t="s">
        <v>220</v>
      </c>
      <c r="U9" s="17" t="s">
        <v>57</v>
      </c>
      <c r="V9" s="1" t="s">
        <v>222</v>
      </c>
      <c r="W9" s="1" t="s">
        <v>224</v>
      </c>
      <c r="X9" s="1" t="s">
        <v>226</v>
      </c>
      <c r="Y9" s="17" t="s">
        <v>59</v>
      </c>
    </row>
    <row r="10" spans="1:25" ht="14.25" thickBot="1">
      <c r="A10" s="13" t="s">
        <v>47</v>
      </c>
      <c r="B10" s="1" t="s">
        <v>61</v>
      </c>
      <c r="C10" s="1" t="s">
        <v>61</v>
      </c>
      <c r="D10" s="1" t="s">
        <v>61</v>
      </c>
      <c r="E10" s="17" t="s">
        <v>61</v>
      </c>
      <c r="F10" s="1" t="s">
        <v>61</v>
      </c>
      <c r="G10" s="1" t="s">
        <v>61</v>
      </c>
      <c r="H10" s="1" t="s">
        <v>61</v>
      </c>
      <c r="I10" s="17" t="s">
        <v>61</v>
      </c>
      <c r="J10" s="1" t="s">
        <v>61</v>
      </c>
      <c r="K10" s="1" t="s">
        <v>61</v>
      </c>
      <c r="L10" s="1" t="s">
        <v>61</v>
      </c>
      <c r="M10" s="17" t="s">
        <v>61</v>
      </c>
      <c r="N10" s="1" t="s">
        <v>61</v>
      </c>
      <c r="O10" s="1" t="s">
        <v>61</v>
      </c>
      <c r="P10" s="1" t="s">
        <v>61</v>
      </c>
      <c r="Q10" s="17" t="s">
        <v>61</v>
      </c>
      <c r="R10" s="1" t="s">
        <v>61</v>
      </c>
      <c r="S10" s="1" t="s">
        <v>61</v>
      </c>
      <c r="T10" s="1" t="s">
        <v>61</v>
      </c>
      <c r="U10" s="17" t="s">
        <v>61</v>
      </c>
      <c r="V10" s="1" t="s">
        <v>62</v>
      </c>
      <c r="W10" s="1" t="s">
        <v>62</v>
      </c>
      <c r="X10" s="1" t="s">
        <v>62</v>
      </c>
      <c r="Y10" s="17" t="s">
        <v>62</v>
      </c>
    </row>
    <row r="11" spans="1:25" ht="14.25" thickTop="1">
      <c r="A11" s="9" t="s">
        <v>60</v>
      </c>
      <c r="B11" s="27">
        <v>19634</v>
      </c>
      <c r="C11" s="27">
        <v>23462</v>
      </c>
      <c r="D11" s="27">
        <v>18913</v>
      </c>
      <c r="E11" s="21">
        <v>20583</v>
      </c>
      <c r="F11" s="27">
        <v>22250</v>
      </c>
      <c r="G11" s="27">
        <v>24897</v>
      </c>
      <c r="H11" s="27">
        <v>24617</v>
      </c>
      <c r="I11" s="21">
        <v>26670</v>
      </c>
      <c r="J11" s="27">
        <v>24818</v>
      </c>
      <c r="K11" s="27">
        <v>29388</v>
      </c>
      <c r="L11" s="27">
        <v>28792</v>
      </c>
      <c r="M11" s="21">
        <v>30805</v>
      </c>
      <c r="N11" s="27">
        <v>28946</v>
      </c>
      <c r="O11" s="27">
        <v>32269</v>
      </c>
      <c r="P11" s="27">
        <v>5576</v>
      </c>
      <c r="Q11" s="21">
        <v>9474</v>
      </c>
      <c r="R11" s="27">
        <v>5583</v>
      </c>
      <c r="S11" s="27">
        <v>7400</v>
      </c>
      <c r="T11" s="27">
        <v>7621</v>
      </c>
      <c r="U11" s="21">
        <v>6548</v>
      </c>
      <c r="V11" s="27">
        <v>4225460</v>
      </c>
      <c r="W11" s="27">
        <v>4169674</v>
      </c>
      <c r="X11" s="27">
        <v>4830969</v>
      </c>
      <c r="Y11" s="21">
        <v>5388857</v>
      </c>
    </row>
    <row r="12" spans="1:25" ht="13.5">
      <c r="A12" s="2" t="s">
        <v>227</v>
      </c>
      <c r="B12" s="28">
        <v>31604</v>
      </c>
      <c r="C12" s="28">
        <v>26610</v>
      </c>
      <c r="D12" s="28">
        <v>27993</v>
      </c>
      <c r="E12" s="22">
        <v>26593</v>
      </c>
      <c r="F12" s="28">
        <v>29175</v>
      </c>
      <c r="G12" s="28">
        <v>27156</v>
      </c>
      <c r="H12" s="28">
        <v>26689</v>
      </c>
      <c r="I12" s="22">
        <v>25486</v>
      </c>
      <c r="J12" s="28">
        <v>26895</v>
      </c>
      <c r="K12" s="28">
        <v>22279</v>
      </c>
      <c r="L12" s="28">
        <v>22322</v>
      </c>
      <c r="M12" s="22">
        <v>23284</v>
      </c>
      <c r="N12" s="28">
        <v>24746</v>
      </c>
      <c r="O12" s="28">
        <v>20885</v>
      </c>
      <c r="P12" s="28">
        <v>20552</v>
      </c>
      <c r="Q12" s="22">
        <v>18540</v>
      </c>
      <c r="R12" s="28">
        <v>21304</v>
      </c>
      <c r="S12" s="28">
        <v>18140</v>
      </c>
      <c r="T12" s="28">
        <v>17834</v>
      </c>
      <c r="U12" s="22">
        <v>17289</v>
      </c>
      <c r="V12" s="28">
        <v>18960900</v>
      </c>
      <c r="W12" s="28">
        <v>16062549</v>
      </c>
      <c r="X12" s="28">
        <v>16041310</v>
      </c>
      <c r="Y12" s="22">
        <v>15312090</v>
      </c>
    </row>
    <row r="13" spans="1:25" ht="13.5">
      <c r="A13" s="2" t="s">
        <v>228</v>
      </c>
      <c r="B13" s="28">
        <v>169</v>
      </c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65</v>
      </c>
      <c r="B14" s="28">
        <v>17795</v>
      </c>
      <c r="C14" s="28">
        <v>16902</v>
      </c>
      <c r="D14" s="28">
        <v>15460</v>
      </c>
      <c r="E14" s="22">
        <v>15129</v>
      </c>
      <c r="F14" s="28">
        <v>14070</v>
      </c>
      <c r="G14" s="28">
        <v>15310</v>
      </c>
      <c r="H14" s="28">
        <v>13647</v>
      </c>
      <c r="I14" s="22">
        <v>14673</v>
      </c>
      <c r="J14" s="28">
        <v>13384</v>
      </c>
      <c r="K14" s="28">
        <v>13200</v>
      </c>
      <c r="L14" s="28">
        <v>12285</v>
      </c>
      <c r="M14" s="22">
        <v>11593</v>
      </c>
      <c r="N14" s="28">
        <v>10858</v>
      </c>
      <c r="O14" s="28">
        <v>11072</v>
      </c>
      <c r="P14" s="28">
        <v>9883</v>
      </c>
      <c r="Q14" s="22">
        <v>9997</v>
      </c>
      <c r="R14" s="28">
        <v>8453</v>
      </c>
      <c r="S14" s="28">
        <v>7873</v>
      </c>
      <c r="T14" s="28">
        <v>7023</v>
      </c>
      <c r="U14" s="22">
        <v>6704</v>
      </c>
      <c r="V14" s="28">
        <v>6654127</v>
      </c>
      <c r="W14" s="28">
        <v>7008089</v>
      </c>
      <c r="X14" s="28">
        <v>6431661</v>
      </c>
      <c r="Y14" s="22"/>
    </row>
    <row r="15" spans="1:25" ht="13.5">
      <c r="A15" s="2" t="s">
        <v>66</v>
      </c>
      <c r="B15" s="28">
        <v>9717</v>
      </c>
      <c r="C15" s="28">
        <v>8842</v>
      </c>
      <c r="D15" s="28">
        <v>8167</v>
      </c>
      <c r="E15" s="22">
        <v>6997</v>
      </c>
      <c r="F15" s="28">
        <v>6841</v>
      </c>
      <c r="G15" s="28">
        <v>6175</v>
      </c>
      <c r="H15" s="28">
        <v>6224</v>
      </c>
      <c r="I15" s="22">
        <v>5170</v>
      </c>
      <c r="J15" s="28">
        <v>4698</v>
      </c>
      <c r="K15" s="28">
        <v>4813</v>
      </c>
      <c r="L15" s="28">
        <v>4477</v>
      </c>
      <c r="M15" s="22">
        <v>4157</v>
      </c>
      <c r="N15" s="28">
        <v>4544</v>
      </c>
      <c r="O15" s="28">
        <v>4100</v>
      </c>
      <c r="P15" s="28">
        <v>4239</v>
      </c>
      <c r="Q15" s="22">
        <v>3799</v>
      </c>
      <c r="R15" s="28">
        <v>3648</v>
      </c>
      <c r="S15" s="28">
        <v>3209</v>
      </c>
      <c r="T15" s="28">
        <v>3214</v>
      </c>
      <c r="U15" s="22">
        <v>3032</v>
      </c>
      <c r="V15" s="28">
        <v>2677036</v>
      </c>
      <c r="W15" s="28">
        <v>3114441</v>
      </c>
      <c r="X15" s="28">
        <v>2996021</v>
      </c>
      <c r="Y15" s="22"/>
    </row>
    <row r="16" spans="1:25" ht="13.5">
      <c r="A16" s="2" t="s">
        <v>67</v>
      </c>
      <c r="B16" s="28">
        <v>9467</v>
      </c>
      <c r="C16" s="28">
        <v>8373</v>
      </c>
      <c r="D16" s="28">
        <v>8054</v>
      </c>
      <c r="E16" s="22">
        <v>7402</v>
      </c>
      <c r="F16" s="28">
        <v>7558</v>
      </c>
      <c r="G16" s="28">
        <v>6718</v>
      </c>
      <c r="H16" s="28">
        <v>6290</v>
      </c>
      <c r="I16" s="22">
        <v>5936</v>
      </c>
      <c r="J16" s="28">
        <v>7145</v>
      </c>
      <c r="K16" s="28">
        <v>6558</v>
      </c>
      <c r="L16" s="28">
        <v>6552</v>
      </c>
      <c r="M16" s="22">
        <v>5466</v>
      </c>
      <c r="N16" s="28">
        <v>6136</v>
      </c>
      <c r="O16" s="28">
        <v>5631</v>
      </c>
      <c r="P16" s="28">
        <v>5699</v>
      </c>
      <c r="Q16" s="22">
        <v>4284</v>
      </c>
      <c r="R16" s="28">
        <v>4579</v>
      </c>
      <c r="S16" s="28">
        <v>4333</v>
      </c>
      <c r="T16" s="28">
        <v>4330</v>
      </c>
      <c r="U16" s="22">
        <v>3851</v>
      </c>
      <c r="V16" s="28">
        <v>4926057</v>
      </c>
      <c r="W16" s="28">
        <v>4967421</v>
      </c>
      <c r="X16" s="28">
        <v>4836582</v>
      </c>
      <c r="Y16" s="22"/>
    </row>
    <row r="17" spans="1:25" ht="13.5">
      <c r="A17" s="2" t="s">
        <v>69</v>
      </c>
      <c r="B17" s="28">
        <v>1530</v>
      </c>
      <c r="C17" s="28">
        <v>1844</v>
      </c>
      <c r="D17" s="28">
        <v>1148</v>
      </c>
      <c r="E17" s="22">
        <v>1675</v>
      </c>
      <c r="F17" s="28">
        <v>1345</v>
      </c>
      <c r="G17" s="28">
        <v>1841</v>
      </c>
      <c r="H17" s="28">
        <v>1309</v>
      </c>
      <c r="I17" s="22">
        <v>1974</v>
      </c>
      <c r="J17" s="28">
        <v>1502</v>
      </c>
      <c r="K17" s="28">
        <v>1866</v>
      </c>
      <c r="L17" s="28">
        <v>1389</v>
      </c>
      <c r="M17" s="22">
        <v>1811</v>
      </c>
      <c r="N17" s="28">
        <v>1362</v>
      </c>
      <c r="O17" s="28">
        <v>1779</v>
      </c>
      <c r="P17" s="28">
        <v>1395</v>
      </c>
      <c r="Q17" s="22">
        <v>1786</v>
      </c>
      <c r="R17" s="28">
        <v>1350</v>
      </c>
      <c r="S17" s="28">
        <v>1556</v>
      </c>
      <c r="T17" s="28">
        <v>1011</v>
      </c>
      <c r="U17" s="22">
        <v>1321</v>
      </c>
      <c r="V17" s="28">
        <v>1065958</v>
      </c>
      <c r="W17" s="28">
        <v>1159857</v>
      </c>
      <c r="X17" s="28">
        <v>659451</v>
      </c>
      <c r="Y17" s="22">
        <v>709886</v>
      </c>
    </row>
    <row r="18" spans="1:25" ht="13.5">
      <c r="A18" s="2" t="s">
        <v>71</v>
      </c>
      <c r="B18" s="28">
        <v>583</v>
      </c>
      <c r="C18" s="28">
        <v>628</v>
      </c>
      <c r="D18" s="28">
        <v>857</v>
      </c>
      <c r="E18" s="22">
        <v>1066</v>
      </c>
      <c r="F18" s="28">
        <v>925</v>
      </c>
      <c r="G18" s="28">
        <v>588</v>
      </c>
      <c r="H18" s="28">
        <v>889</v>
      </c>
      <c r="I18" s="22">
        <v>618</v>
      </c>
      <c r="J18" s="28">
        <v>526</v>
      </c>
      <c r="K18" s="28">
        <v>340</v>
      </c>
      <c r="L18" s="28">
        <v>425</v>
      </c>
      <c r="M18" s="22">
        <v>397</v>
      </c>
      <c r="N18" s="28">
        <v>289</v>
      </c>
      <c r="O18" s="28">
        <v>371</v>
      </c>
      <c r="P18" s="28">
        <v>326</v>
      </c>
      <c r="Q18" s="22">
        <v>144</v>
      </c>
      <c r="R18" s="28">
        <v>172</v>
      </c>
      <c r="S18" s="28">
        <v>306</v>
      </c>
      <c r="T18" s="28">
        <v>343</v>
      </c>
      <c r="U18" s="22">
        <v>231</v>
      </c>
      <c r="V18" s="28">
        <v>352887</v>
      </c>
      <c r="W18" s="28">
        <v>424978</v>
      </c>
      <c r="X18" s="28">
        <v>524859</v>
      </c>
      <c r="Y18" s="22">
        <v>452642</v>
      </c>
    </row>
    <row r="19" spans="1:25" ht="13.5">
      <c r="A19" s="2" t="s">
        <v>72</v>
      </c>
      <c r="B19" s="28">
        <v>-14</v>
      </c>
      <c r="C19" s="28">
        <v>-12</v>
      </c>
      <c r="D19" s="28">
        <v>-13</v>
      </c>
      <c r="E19" s="22">
        <v>-12</v>
      </c>
      <c r="F19" s="28">
        <v>-14</v>
      </c>
      <c r="G19" s="28">
        <v>-13</v>
      </c>
      <c r="H19" s="28">
        <v>-13</v>
      </c>
      <c r="I19" s="22">
        <v>-21</v>
      </c>
      <c r="J19" s="28">
        <v>-22</v>
      </c>
      <c r="K19" s="28">
        <v>-18</v>
      </c>
      <c r="L19" s="28">
        <v>-16</v>
      </c>
      <c r="M19" s="22">
        <v>-21</v>
      </c>
      <c r="N19" s="28">
        <v>-21</v>
      </c>
      <c r="O19" s="28">
        <v>-8</v>
      </c>
      <c r="P19" s="28">
        <v>-9</v>
      </c>
      <c r="Q19" s="22">
        <v>-10</v>
      </c>
      <c r="R19" s="28">
        <v>-9</v>
      </c>
      <c r="S19" s="28">
        <v>-3</v>
      </c>
      <c r="T19" s="28">
        <v>-7</v>
      </c>
      <c r="U19" s="22">
        <v>-25</v>
      </c>
      <c r="V19" s="28">
        <v>-28886</v>
      </c>
      <c r="W19" s="28">
        <v>-23471</v>
      </c>
      <c r="X19" s="28">
        <v>-23468</v>
      </c>
      <c r="Y19" s="22">
        <v>-22380</v>
      </c>
    </row>
    <row r="20" spans="1:25" ht="13.5">
      <c r="A20" s="2" t="s">
        <v>73</v>
      </c>
      <c r="B20" s="28">
        <v>90487</v>
      </c>
      <c r="C20" s="28">
        <v>86653</v>
      </c>
      <c r="D20" s="28">
        <v>80583</v>
      </c>
      <c r="E20" s="22">
        <v>79435</v>
      </c>
      <c r="F20" s="28">
        <v>82153</v>
      </c>
      <c r="G20" s="28">
        <v>82675</v>
      </c>
      <c r="H20" s="28">
        <v>79655</v>
      </c>
      <c r="I20" s="22">
        <v>80508</v>
      </c>
      <c r="J20" s="28">
        <v>78949</v>
      </c>
      <c r="K20" s="28">
        <v>78429</v>
      </c>
      <c r="L20" s="28">
        <v>76228</v>
      </c>
      <c r="M20" s="22">
        <v>77494</v>
      </c>
      <c r="N20" s="28">
        <v>76862</v>
      </c>
      <c r="O20" s="28">
        <v>76101</v>
      </c>
      <c r="P20" s="28">
        <v>47663</v>
      </c>
      <c r="Q20" s="22">
        <v>48016</v>
      </c>
      <c r="R20" s="28">
        <v>45082</v>
      </c>
      <c r="S20" s="28">
        <v>42817</v>
      </c>
      <c r="T20" s="28">
        <v>41371</v>
      </c>
      <c r="U20" s="22">
        <v>38953</v>
      </c>
      <c r="V20" s="28">
        <v>38833541</v>
      </c>
      <c r="W20" s="28">
        <v>36883540</v>
      </c>
      <c r="X20" s="28">
        <v>36297388</v>
      </c>
      <c r="Y20" s="22">
        <v>35341265</v>
      </c>
    </row>
    <row r="21" spans="1:25" ht="13.5">
      <c r="A21" s="3" t="s">
        <v>229</v>
      </c>
      <c r="B21" s="28">
        <v>22133</v>
      </c>
      <c r="C21" s="28">
        <v>22330</v>
      </c>
      <c r="D21" s="28">
        <v>22511</v>
      </c>
      <c r="E21" s="22">
        <v>22806</v>
      </c>
      <c r="F21" s="28">
        <v>17866</v>
      </c>
      <c r="G21" s="28">
        <v>17520</v>
      </c>
      <c r="H21" s="28">
        <v>17717</v>
      </c>
      <c r="I21" s="22">
        <v>17979</v>
      </c>
      <c r="J21" s="28">
        <v>18259</v>
      </c>
      <c r="K21" s="28">
        <v>18511</v>
      </c>
      <c r="L21" s="28">
        <v>18199</v>
      </c>
      <c r="M21" s="22">
        <v>18278</v>
      </c>
      <c r="N21" s="28">
        <v>18044</v>
      </c>
      <c r="O21" s="28">
        <v>18226</v>
      </c>
      <c r="P21" s="28">
        <v>18472</v>
      </c>
      <c r="Q21" s="22">
        <v>18068</v>
      </c>
      <c r="R21" s="28">
        <v>18252</v>
      </c>
      <c r="S21" s="28">
        <v>18465</v>
      </c>
      <c r="T21" s="28">
        <v>18393</v>
      </c>
      <c r="U21" s="22">
        <v>18584</v>
      </c>
      <c r="V21" s="28">
        <v>15617838</v>
      </c>
      <c r="W21" s="28">
        <v>15735550</v>
      </c>
      <c r="X21" s="28">
        <v>15765333</v>
      </c>
      <c r="Y21" s="22">
        <v>15882507</v>
      </c>
    </row>
    <row r="22" spans="1:25" ht="13.5">
      <c r="A22" s="3" t="s">
        <v>230</v>
      </c>
      <c r="B22" s="28">
        <v>11965</v>
      </c>
      <c r="C22" s="28">
        <v>11886</v>
      </c>
      <c r="D22" s="28">
        <v>12422</v>
      </c>
      <c r="E22" s="22">
        <v>12954</v>
      </c>
      <c r="F22" s="28">
        <v>6323</v>
      </c>
      <c r="G22" s="28">
        <v>6390</v>
      </c>
      <c r="H22" s="28">
        <v>6718</v>
      </c>
      <c r="I22" s="22">
        <v>7008</v>
      </c>
      <c r="J22" s="28">
        <v>6346</v>
      </c>
      <c r="K22" s="28">
        <v>6689</v>
      </c>
      <c r="L22" s="28">
        <v>6812</v>
      </c>
      <c r="M22" s="22">
        <v>7108</v>
      </c>
      <c r="N22" s="28">
        <v>6245</v>
      </c>
      <c r="O22" s="28">
        <v>6205</v>
      </c>
      <c r="P22" s="28">
        <v>6408</v>
      </c>
      <c r="Q22" s="22">
        <v>6608</v>
      </c>
      <c r="R22" s="28">
        <v>6588</v>
      </c>
      <c r="S22" s="28">
        <v>6758</v>
      </c>
      <c r="T22" s="28">
        <v>6978</v>
      </c>
      <c r="U22" s="22">
        <v>6943</v>
      </c>
      <c r="V22" s="28">
        <v>6027496</v>
      </c>
      <c r="W22" s="28">
        <v>6034816</v>
      </c>
      <c r="X22" s="28">
        <v>6168447</v>
      </c>
      <c r="Y22" s="22">
        <v>5480113</v>
      </c>
    </row>
    <row r="23" spans="1:25" ht="13.5">
      <c r="A23" s="3" t="s">
        <v>85</v>
      </c>
      <c r="B23" s="28">
        <v>6289</v>
      </c>
      <c r="C23" s="28">
        <v>6289</v>
      </c>
      <c r="D23" s="28">
        <v>6340</v>
      </c>
      <c r="E23" s="22">
        <v>6302</v>
      </c>
      <c r="F23" s="28">
        <v>5273</v>
      </c>
      <c r="G23" s="28">
        <v>4845</v>
      </c>
      <c r="H23" s="28">
        <v>4845</v>
      </c>
      <c r="I23" s="22">
        <v>4845</v>
      </c>
      <c r="J23" s="28">
        <v>4955</v>
      </c>
      <c r="K23" s="28">
        <v>4955</v>
      </c>
      <c r="L23" s="28">
        <v>4949</v>
      </c>
      <c r="M23" s="22">
        <v>4949</v>
      </c>
      <c r="N23" s="28">
        <v>5341</v>
      </c>
      <c r="O23" s="28">
        <v>5139</v>
      </c>
      <c r="P23" s="28">
        <v>5139</v>
      </c>
      <c r="Q23" s="22">
        <v>5139</v>
      </c>
      <c r="R23" s="28">
        <v>5139</v>
      </c>
      <c r="S23" s="28">
        <v>5139</v>
      </c>
      <c r="T23" s="28">
        <v>5139</v>
      </c>
      <c r="U23" s="22">
        <v>5139</v>
      </c>
      <c r="V23" s="28">
        <v>4861590</v>
      </c>
      <c r="W23" s="28">
        <v>4861590</v>
      </c>
      <c r="X23" s="28">
        <v>4861590</v>
      </c>
      <c r="Y23" s="22">
        <v>4861590</v>
      </c>
    </row>
    <row r="24" spans="1:25" ht="13.5">
      <c r="A24" s="3" t="s">
        <v>86</v>
      </c>
      <c r="B24" s="28">
        <v>62</v>
      </c>
      <c r="C24" s="28">
        <v>66</v>
      </c>
      <c r="D24" s="28">
        <v>70</v>
      </c>
      <c r="E24" s="22">
        <v>75</v>
      </c>
      <c r="F24" s="28">
        <v>18</v>
      </c>
      <c r="G24" s="28">
        <v>20</v>
      </c>
      <c r="H24" s="28">
        <v>17</v>
      </c>
      <c r="I24" s="22">
        <v>19</v>
      </c>
      <c r="J24" s="28">
        <v>10</v>
      </c>
      <c r="K24" s="28">
        <v>11</v>
      </c>
      <c r="L24" s="28">
        <v>12</v>
      </c>
      <c r="M24" s="22">
        <v>14</v>
      </c>
      <c r="N24" s="28">
        <v>13</v>
      </c>
      <c r="O24" s="28">
        <v>17</v>
      </c>
      <c r="P24" s="28">
        <v>16</v>
      </c>
      <c r="Q24" s="22">
        <v>18</v>
      </c>
      <c r="R24" s="28">
        <v>21</v>
      </c>
      <c r="S24" s="28">
        <v>24</v>
      </c>
      <c r="T24" s="28">
        <v>26</v>
      </c>
      <c r="U24" s="22">
        <v>26</v>
      </c>
      <c r="V24" s="28"/>
      <c r="W24" s="28"/>
      <c r="X24" s="28"/>
      <c r="Y24" s="22"/>
    </row>
    <row r="25" spans="1:25" ht="13.5">
      <c r="A25" s="3" t="s">
        <v>87</v>
      </c>
      <c r="B25" s="28">
        <v>1684</v>
      </c>
      <c r="C25" s="28">
        <v>1460</v>
      </c>
      <c r="D25" s="28">
        <v>963</v>
      </c>
      <c r="E25" s="22">
        <v>59</v>
      </c>
      <c r="F25" s="28">
        <v>11181</v>
      </c>
      <c r="G25" s="28">
        <v>6792</v>
      </c>
      <c r="H25" s="28">
        <v>4514</v>
      </c>
      <c r="I25" s="22">
        <v>2401</v>
      </c>
      <c r="J25" s="28">
        <v>2617</v>
      </c>
      <c r="K25" s="28">
        <v>2534</v>
      </c>
      <c r="L25" s="28">
        <v>436</v>
      </c>
      <c r="M25" s="22">
        <v>494</v>
      </c>
      <c r="N25" s="28">
        <v>444</v>
      </c>
      <c r="O25" s="28">
        <v>267</v>
      </c>
      <c r="P25" s="28">
        <v>36</v>
      </c>
      <c r="Q25" s="22">
        <v>569</v>
      </c>
      <c r="R25" s="28">
        <v>542</v>
      </c>
      <c r="S25" s="28">
        <v>303</v>
      </c>
      <c r="T25" s="28">
        <v>49</v>
      </c>
      <c r="U25" s="22">
        <v>31</v>
      </c>
      <c r="V25" s="28">
        <v>1905814</v>
      </c>
      <c r="W25" s="28">
        <v>1773537</v>
      </c>
      <c r="X25" s="28">
        <v>1567596</v>
      </c>
      <c r="Y25" s="22">
        <v>1564206</v>
      </c>
    </row>
    <row r="26" spans="1:25" ht="13.5">
      <c r="A26" s="3" t="s">
        <v>231</v>
      </c>
      <c r="B26" s="28">
        <v>1812</v>
      </c>
      <c r="C26" s="28">
        <v>1882</v>
      </c>
      <c r="D26" s="28">
        <v>1942</v>
      </c>
      <c r="E26" s="22">
        <v>1903</v>
      </c>
      <c r="F26" s="28">
        <v>1313</v>
      </c>
      <c r="G26" s="28">
        <v>1352</v>
      </c>
      <c r="H26" s="28">
        <v>1347</v>
      </c>
      <c r="I26" s="22">
        <v>1469</v>
      </c>
      <c r="J26" s="28">
        <v>1498</v>
      </c>
      <c r="K26" s="28">
        <v>1479</v>
      </c>
      <c r="L26" s="28">
        <v>1468</v>
      </c>
      <c r="M26" s="22">
        <v>1471</v>
      </c>
      <c r="N26" s="28">
        <v>1252</v>
      </c>
      <c r="O26" s="28">
        <v>1277</v>
      </c>
      <c r="P26" s="28">
        <v>1284</v>
      </c>
      <c r="Q26" s="22">
        <v>1379</v>
      </c>
      <c r="R26" s="28">
        <v>1383</v>
      </c>
      <c r="S26" s="28">
        <v>1157</v>
      </c>
      <c r="T26" s="28">
        <v>1092</v>
      </c>
      <c r="U26" s="22">
        <v>1096</v>
      </c>
      <c r="V26" s="28">
        <v>1029610</v>
      </c>
      <c r="W26" s="28">
        <v>1079761</v>
      </c>
      <c r="X26" s="28">
        <v>1001441</v>
      </c>
      <c r="Y26" s="22">
        <v>1066650</v>
      </c>
    </row>
    <row r="27" spans="1:25" ht="13.5">
      <c r="A27" s="3" t="s">
        <v>88</v>
      </c>
      <c r="B27" s="28">
        <v>43947</v>
      </c>
      <c r="C27" s="28">
        <v>43916</v>
      </c>
      <c r="D27" s="28">
        <v>44250</v>
      </c>
      <c r="E27" s="22">
        <v>44102</v>
      </c>
      <c r="F27" s="28">
        <v>41975</v>
      </c>
      <c r="G27" s="28">
        <v>36921</v>
      </c>
      <c r="H27" s="28">
        <v>35162</v>
      </c>
      <c r="I27" s="22">
        <v>33724</v>
      </c>
      <c r="J27" s="28">
        <v>33688</v>
      </c>
      <c r="K27" s="28">
        <v>34181</v>
      </c>
      <c r="L27" s="28">
        <v>31879</v>
      </c>
      <c r="M27" s="22">
        <v>32316</v>
      </c>
      <c r="N27" s="28">
        <v>31341</v>
      </c>
      <c r="O27" s="28">
        <v>31135</v>
      </c>
      <c r="P27" s="28">
        <v>31358</v>
      </c>
      <c r="Q27" s="22">
        <v>31784</v>
      </c>
      <c r="R27" s="28">
        <v>31927</v>
      </c>
      <c r="S27" s="28">
        <v>31849</v>
      </c>
      <c r="T27" s="28">
        <v>31680</v>
      </c>
      <c r="U27" s="22">
        <v>31821</v>
      </c>
      <c r="V27" s="28">
        <v>29442350</v>
      </c>
      <c r="W27" s="28">
        <v>29485255</v>
      </c>
      <c r="X27" s="28">
        <v>29364410</v>
      </c>
      <c r="Y27" s="22">
        <v>28855068</v>
      </c>
    </row>
    <row r="28" spans="1:25" ht="13.5">
      <c r="A28" s="2" t="s">
        <v>92</v>
      </c>
      <c r="B28" s="28">
        <v>1854</v>
      </c>
      <c r="C28" s="28">
        <v>1819</v>
      </c>
      <c r="D28" s="28">
        <v>1853</v>
      </c>
      <c r="E28" s="22">
        <v>1956</v>
      </c>
      <c r="F28" s="28">
        <v>1807</v>
      </c>
      <c r="G28" s="28">
        <v>1889</v>
      </c>
      <c r="H28" s="28">
        <v>1957</v>
      </c>
      <c r="I28" s="22">
        <v>2013</v>
      </c>
      <c r="J28" s="28">
        <v>1880</v>
      </c>
      <c r="K28" s="28">
        <v>1660</v>
      </c>
      <c r="L28" s="28">
        <v>1297</v>
      </c>
      <c r="M28" s="22">
        <v>1148</v>
      </c>
      <c r="N28" s="28">
        <v>808</v>
      </c>
      <c r="O28" s="28">
        <v>639</v>
      </c>
      <c r="P28" s="28">
        <v>513</v>
      </c>
      <c r="Q28" s="22">
        <v>478</v>
      </c>
      <c r="R28" s="28">
        <v>523</v>
      </c>
      <c r="S28" s="28">
        <v>560</v>
      </c>
      <c r="T28" s="28">
        <v>600</v>
      </c>
      <c r="U28" s="22">
        <v>598</v>
      </c>
      <c r="V28" s="28">
        <v>632183</v>
      </c>
      <c r="W28" s="28">
        <v>668167</v>
      </c>
      <c r="X28" s="28">
        <v>699688</v>
      </c>
      <c r="Y28" s="22">
        <v>762619</v>
      </c>
    </row>
    <row r="29" spans="1:25" ht="13.5">
      <c r="A29" s="3" t="s">
        <v>93</v>
      </c>
      <c r="B29" s="28">
        <v>3422</v>
      </c>
      <c r="C29" s="28">
        <v>3370</v>
      </c>
      <c r="D29" s="28">
        <v>3094</v>
      </c>
      <c r="E29" s="22">
        <v>1997</v>
      </c>
      <c r="F29" s="28">
        <v>1761</v>
      </c>
      <c r="G29" s="28">
        <v>8657</v>
      </c>
      <c r="H29" s="28">
        <v>7776</v>
      </c>
      <c r="I29" s="22">
        <v>6785</v>
      </c>
      <c r="J29" s="28">
        <v>5493</v>
      </c>
      <c r="K29" s="28">
        <v>6435</v>
      </c>
      <c r="L29" s="28">
        <v>6356</v>
      </c>
      <c r="M29" s="22">
        <v>5702</v>
      </c>
      <c r="N29" s="28">
        <v>5766</v>
      </c>
      <c r="O29" s="28">
        <v>5275</v>
      </c>
      <c r="P29" s="28">
        <v>5279</v>
      </c>
      <c r="Q29" s="22">
        <v>658</v>
      </c>
      <c r="R29" s="28">
        <v>603</v>
      </c>
      <c r="S29" s="28">
        <v>594</v>
      </c>
      <c r="T29" s="28">
        <v>623</v>
      </c>
      <c r="U29" s="22">
        <v>544</v>
      </c>
      <c r="V29" s="28">
        <v>600738</v>
      </c>
      <c r="W29" s="28">
        <v>655604</v>
      </c>
      <c r="X29" s="28">
        <v>831069</v>
      </c>
      <c r="Y29" s="22">
        <v>820925</v>
      </c>
    </row>
    <row r="30" spans="1:25" ht="13.5">
      <c r="A30" s="3" t="s">
        <v>99</v>
      </c>
      <c r="B30" s="28">
        <v>27</v>
      </c>
      <c r="C30" s="28">
        <v>28</v>
      </c>
      <c r="D30" s="28">
        <v>32</v>
      </c>
      <c r="E30" s="22">
        <v>31</v>
      </c>
      <c r="F30" s="28">
        <v>33</v>
      </c>
      <c r="G30" s="28">
        <v>38</v>
      </c>
      <c r="H30" s="28">
        <v>40</v>
      </c>
      <c r="I30" s="22">
        <v>41</v>
      </c>
      <c r="J30" s="28">
        <v>48</v>
      </c>
      <c r="K30" s="28">
        <v>53</v>
      </c>
      <c r="L30" s="28">
        <v>58</v>
      </c>
      <c r="M30" s="22">
        <v>60</v>
      </c>
      <c r="N30" s="28">
        <v>27</v>
      </c>
      <c r="O30" s="28">
        <v>29</v>
      </c>
      <c r="P30" s="28">
        <v>36</v>
      </c>
      <c r="Q30" s="22">
        <v>42</v>
      </c>
      <c r="R30" s="28">
        <v>53</v>
      </c>
      <c r="S30" s="28">
        <v>60</v>
      </c>
      <c r="T30" s="28">
        <v>65</v>
      </c>
      <c r="U30" s="22">
        <v>70</v>
      </c>
      <c r="V30" s="28">
        <v>81856</v>
      </c>
      <c r="W30" s="28">
        <v>83900</v>
      </c>
      <c r="X30" s="28">
        <v>92000</v>
      </c>
      <c r="Y30" s="22">
        <v>90481</v>
      </c>
    </row>
    <row r="31" spans="1:25" ht="13.5">
      <c r="A31" s="3" t="s">
        <v>69</v>
      </c>
      <c r="B31" s="28"/>
      <c r="C31" s="28"/>
      <c r="D31" s="28">
        <v>40</v>
      </c>
      <c r="E31" s="22">
        <v>27</v>
      </c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>
        <v>31</v>
      </c>
      <c r="V31" s="28">
        <v>16130</v>
      </c>
      <c r="W31" s="28">
        <v>6878</v>
      </c>
      <c r="X31" s="28">
        <v>11467</v>
      </c>
      <c r="Y31" s="22"/>
    </row>
    <row r="32" spans="1:25" ht="13.5">
      <c r="A32" s="3" t="s">
        <v>71</v>
      </c>
      <c r="B32" s="28">
        <v>326</v>
      </c>
      <c r="C32" s="28">
        <v>328</v>
      </c>
      <c r="D32" s="28">
        <v>327</v>
      </c>
      <c r="E32" s="22">
        <v>316</v>
      </c>
      <c r="F32" s="28">
        <v>315</v>
      </c>
      <c r="G32" s="28">
        <v>339</v>
      </c>
      <c r="H32" s="28">
        <v>356</v>
      </c>
      <c r="I32" s="22">
        <v>360</v>
      </c>
      <c r="J32" s="28">
        <v>350</v>
      </c>
      <c r="K32" s="28">
        <v>324</v>
      </c>
      <c r="L32" s="28">
        <v>346</v>
      </c>
      <c r="M32" s="22">
        <v>379</v>
      </c>
      <c r="N32" s="28">
        <v>376</v>
      </c>
      <c r="O32" s="28">
        <v>311</v>
      </c>
      <c r="P32" s="28">
        <v>246</v>
      </c>
      <c r="Q32" s="22">
        <v>247</v>
      </c>
      <c r="R32" s="28">
        <v>245</v>
      </c>
      <c r="S32" s="28">
        <v>221</v>
      </c>
      <c r="T32" s="28">
        <v>205</v>
      </c>
      <c r="U32" s="22">
        <v>228</v>
      </c>
      <c r="V32" s="28">
        <v>204877</v>
      </c>
      <c r="W32" s="28">
        <v>241015</v>
      </c>
      <c r="X32" s="28">
        <v>261479</v>
      </c>
      <c r="Y32" s="22">
        <v>261721</v>
      </c>
    </row>
    <row r="33" spans="1:25" ht="13.5">
      <c r="A33" s="3" t="s">
        <v>72</v>
      </c>
      <c r="B33" s="28">
        <v>-25</v>
      </c>
      <c r="C33" s="28">
        <v>-25</v>
      </c>
      <c r="D33" s="28">
        <v>-25</v>
      </c>
      <c r="E33" s="22">
        <v>-25</v>
      </c>
      <c r="F33" s="28">
        <v>-25</v>
      </c>
      <c r="G33" s="28">
        <v>-25</v>
      </c>
      <c r="H33" s="28">
        <v>-44</v>
      </c>
      <c r="I33" s="22">
        <v>-40</v>
      </c>
      <c r="J33" s="28">
        <v>-40</v>
      </c>
      <c r="K33" s="28">
        <v>-40</v>
      </c>
      <c r="L33" s="28">
        <v>-64</v>
      </c>
      <c r="M33" s="22">
        <v>-64</v>
      </c>
      <c r="N33" s="28">
        <v>-70</v>
      </c>
      <c r="O33" s="28">
        <v>-67</v>
      </c>
      <c r="P33" s="28">
        <v>-49</v>
      </c>
      <c r="Q33" s="22">
        <v>-46</v>
      </c>
      <c r="R33" s="28">
        <v>-40</v>
      </c>
      <c r="S33" s="28">
        <v>-28</v>
      </c>
      <c r="T33" s="28">
        <v>-28</v>
      </c>
      <c r="U33" s="22">
        <v>-28</v>
      </c>
      <c r="V33" s="28">
        <v>-27145</v>
      </c>
      <c r="W33" s="28">
        <v>-32449</v>
      </c>
      <c r="X33" s="28">
        <v>-51637</v>
      </c>
      <c r="Y33" s="22">
        <v>-53104</v>
      </c>
    </row>
    <row r="34" spans="1:25" ht="13.5">
      <c r="A34" s="3" t="s">
        <v>100</v>
      </c>
      <c r="B34" s="28">
        <v>3750</v>
      </c>
      <c r="C34" s="28">
        <v>3702</v>
      </c>
      <c r="D34" s="28">
        <v>3469</v>
      </c>
      <c r="E34" s="22">
        <v>2348</v>
      </c>
      <c r="F34" s="28">
        <v>2085</v>
      </c>
      <c r="G34" s="28">
        <v>9009</v>
      </c>
      <c r="H34" s="28">
        <v>8132</v>
      </c>
      <c r="I34" s="22">
        <v>7153</v>
      </c>
      <c r="J34" s="28">
        <v>5861</v>
      </c>
      <c r="K34" s="28">
        <v>6783</v>
      </c>
      <c r="L34" s="28">
        <v>6711</v>
      </c>
      <c r="M34" s="22">
        <v>6096</v>
      </c>
      <c r="N34" s="28">
        <v>6120</v>
      </c>
      <c r="O34" s="28">
        <v>5573</v>
      </c>
      <c r="P34" s="28">
        <v>5556</v>
      </c>
      <c r="Q34" s="22">
        <v>956</v>
      </c>
      <c r="R34" s="28">
        <v>928</v>
      </c>
      <c r="S34" s="28">
        <v>924</v>
      </c>
      <c r="T34" s="28">
        <v>953</v>
      </c>
      <c r="U34" s="22">
        <v>945</v>
      </c>
      <c r="V34" s="28">
        <v>986276</v>
      </c>
      <c r="W34" s="28">
        <v>1229276</v>
      </c>
      <c r="X34" s="28">
        <v>1355715</v>
      </c>
      <c r="Y34" s="22">
        <v>1336361</v>
      </c>
    </row>
    <row r="35" spans="1:25" ht="13.5">
      <c r="A35" s="2" t="s">
        <v>101</v>
      </c>
      <c r="B35" s="28">
        <v>49552</v>
      </c>
      <c r="C35" s="28">
        <v>49437</v>
      </c>
      <c r="D35" s="28">
        <v>49573</v>
      </c>
      <c r="E35" s="22">
        <v>48407</v>
      </c>
      <c r="F35" s="28">
        <v>45869</v>
      </c>
      <c r="G35" s="28">
        <v>47820</v>
      </c>
      <c r="H35" s="28">
        <v>45252</v>
      </c>
      <c r="I35" s="22">
        <v>42891</v>
      </c>
      <c r="J35" s="28">
        <v>41430</v>
      </c>
      <c r="K35" s="28">
        <v>42626</v>
      </c>
      <c r="L35" s="28">
        <v>39888</v>
      </c>
      <c r="M35" s="22">
        <v>39561</v>
      </c>
      <c r="N35" s="28">
        <v>38270</v>
      </c>
      <c r="O35" s="28">
        <v>37348</v>
      </c>
      <c r="P35" s="28">
        <v>37428</v>
      </c>
      <c r="Q35" s="22">
        <v>33219</v>
      </c>
      <c r="R35" s="28">
        <v>33379</v>
      </c>
      <c r="S35" s="28">
        <v>33333</v>
      </c>
      <c r="T35" s="28">
        <v>33235</v>
      </c>
      <c r="U35" s="22">
        <v>33366</v>
      </c>
      <c r="V35" s="28">
        <v>31060810</v>
      </c>
      <c r="W35" s="28">
        <v>31382699</v>
      </c>
      <c r="X35" s="28">
        <v>31419814</v>
      </c>
      <c r="Y35" s="22">
        <v>30954049</v>
      </c>
    </row>
    <row r="36" spans="1:25" ht="14.25" thickBot="1">
      <c r="A36" s="5" t="s">
        <v>102</v>
      </c>
      <c r="B36" s="29">
        <v>140039</v>
      </c>
      <c r="C36" s="29">
        <v>136091</v>
      </c>
      <c r="D36" s="29">
        <v>130156</v>
      </c>
      <c r="E36" s="23">
        <v>127842</v>
      </c>
      <c r="F36" s="29">
        <v>128023</v>
      </c>
      <c r="G36" s="29">
        <v>130495</v>
      </c>
      <c r="H36" s="29">
        <v>124908</v>
      </c>
      <c r="I36" s="23">
        <v>123399</v>
      </c>
      <c r="J36" s="29">
        <v>120380</v>
      </c>
      <c r="K36" s="29">
        <v>121055</v>
      </c>
      <c r="L36" s="29">
        <v>116116</v>
      </c>
      <c r="M36" s="23">
        <v>117056</v>
      </c>
      <c r="N36" s="29">
        <v>115133</v>
      </c>
      <c r="O36" s="29">
        <v>113449</v>
      </c>
      <c r="P36" s="29">
        <v>85091</v>
      </c>
      <c r="Q36" s="23">
        <v>81235</v>
      </c>
      <c r="R36" s="29">
        <v>78462</v>
      </c>
      <c r="S36" s="29">
        <v>76151</v>
      </c>
      <c r="T36" s="29">
        <v>74606</v>
      </c>
      <c r="U36" s="23">
        <v>72319</v>
      </c>
      <c r="V36" s="29">
        <v>69894352</v>
      </c>
      <c r="W36" s="29">
        <v>68266240</v>
      </c>
      <c r="X36" s="29">
        <v>67717203</v>
      </c>
      <c r="Y36" s="23">
        <v>66295315</v>
      </c>
    </row>
    <row r="37" spans="1:25" ht="14.25" thickTop="1">
      <c r="A37" s="2" t="s">
        <v>232</v>
      </c>
      <c r="B37" s="28">
        <v>16287</v>
      </c>
      <c r="C37" s="28">
        <v>14610</v>
      </c>
      <c r="D37" s="28">
        <v>13571</v>
      </c>
      <c r="E37" s="22">
        <v>11941</v>
      </c>
      <c r="F37" s="28">
        <v>12129</v>
      </c>
      <c r="G37" s="28">
        <v>11624</v>
      </c>
      <c r="H37" s="28">
        <v>11411</v>
      </c>
      <c r="I37" s="22">
        <v>10793</v>
      </c>
      <c r="J37" s="28">
        <v>10525</v>
      </c>
      <c r="K37" s="28">
        <v>10379</v>
      </c>
      <c r="L37" s="28">
        <v>10804</v>
      </c>
      <c r="M37" s="22">
        <v>9849</v>
      </c>
      <c r="N37" s="28">
        <v>12255</v>
      </c>
      <c r="O37" s="28">
        <v>12955</v>
      </c>
      <c r="P37" s="28">
        <v>12105</v>
      </c>
      <c r="Q37" s="22">
        <v>10039</v>
      </c>
      <c r="R37" s="28">
        <v>10259</v>
      </c>
      <c r="S37" s="28">
        <v>8754</v>
      </c>
      <c r="T37" s="28">
        <v>8607</v>
      </c>
      <c r="U37" s="22">
        <v>6527</v>
      </c>
      <c r="V37" s="28">
        <v>7188794</v>
      </c>
      <c r="W37" s="28">
        <v>8300960</v>
      </c>
      <c r="X37" s="28">
        <v>7854431</v>
      </c>
      <c r="Y37" s="22">
        <v>6903729</v>
      </c>
    </row>
    <row r="38" spans="1:25" ht="13.5">
      <c r="A38" s="2" t="s">
        <v>233</v>
      </c>
      <c r="B38" s="28">
        <v>3301</v>
      </c>
      <c r="C38" s="28">
        <v>3528</v>
      </c>
      <c r="D38" s="28">
        <v>3836</v>
      </c>
      <c r="E38" s="22">
        <v>2451</v>
      </c>
      <c r="F38" s="28">
        <v>4208</v>
      </c>
      <c r="G38" s="28">
        <v>4225</v>
      </c>
      <c r="H38" s="28">
        <v>4288</v>
      </c>
      <c r="I38" s="22">
        <v>2688</v>
      </c>
      <c r="J38" s="28">
        <v>4273</v>
      </c>
      <c r="K38" s="28">
        <v>4151</v>
      </c>
      <c r="L38" s="28">
        <v>4151</v>
      </c>
      <c r="M38" s="22">
        <v>2659</v>
      </c>
      <c r="N38" s="28">
        <v>4188</v>
      </c>
      <c r="O38" s="28">
        <v>4251</v>
      </c>
      <c r="P38" s="28">
        <v>8776</v>
      </c>
      <c r="Q38" s="22">
        <v>6602</v>
      </c>
      <c r="R38" s="28">
        <v>5627</v>
      </c>
      <c r="S38" s="28">
        <v>5677</v>
      </c>
      <c r="T38" s="28">
        <v>6092</v>
      </c>
      <c r="U38" s="22">
        <v>5080</v>
      </c>
      <c r="V38" s="28">
        <v>7078756</v>
      </c>
      <c r="W38" s="28">
        <v>5092256</v>
      </c>
      <c r="X38" s="28">
        <v>5606036</v>
      </c>
      <c r="Y38" s="22">
        <v>4143616</v>
      </c>
    </row>
    <row r="39" spans="1:25" ht="13.5">
      <c r="A39" s="2" t="s">
        <v>106</v>
      </c>
      <c r="B39" s="28">
        <v>17</v>
      </c>
      <c r="C39" s="28">
        <v>18</v>
      </c>
      <c r="D39" s="28">
        <v>18</v>
      </c>
      <c r="E39" s="22">
        <v>18</v>
      </c>
      <c r="F39" s="28">
        <v>6</v>
      </c>
      <c r="G39" s="28">
        <v>7</v>
      </c>
      <c r="H39" s="28">
        <v>7</v>
      </c>
      <c r="I39" s="22">
        <v>7</v>
      </c>
      <c r="J39" s="28">
        <v>6</v>
      </c>
      <c r="K39" s="28">
        <v>6</v>
      </c>
      <c r="L39" s="28">
        <v>6</v>
      </c>
      <c r="M39" s="22">
        <v>7</v>
      </c>
      <c r="N39" s="28">
        <v>8</v>
      </c>
      <c r="O39" s="28">
        <v>10</v>
      </c>
      <c r="P39" s="28">
        <v>11</v>
      </c>
      <c r="Q39" s="22">
        <v>12</v>
      </c>
      <c r="R39" s="28">
        <v>11</v>
      </c>
      <c r="S39" s="28">
        <v>11</v>
      </c>
      <c r="T39" s="28">
        <v>11</v>
      </c>
      <c r="U39" s="22">
        <v>10</v>
      </c>
      <c r="V39" s="28"/>
      <c r="W39" s="28"/>
      <c r="X39" s="28"/>
      <c r="Y39" s="22"/>
    </row>
    <row r="40" spans="1:25" ht="13.5">
      <c r="A40" s="2" t="s">
        <v>107</v>
      </c>
      <c r="B40" s="28">
        <v>9384</v>
      </c>
      <c r="C40" s="28">
        <v>8979</v>
      </c>
      <c r="D40" s="28">
        <v>9087</v>
      </c>
      <c r="E40" s="22">
        <v>9582</v>
      </c>
      <c r="F40" s="28">
        <v>11561</v>
      </c>
      <c r="G40" s="28">
        <v>8543</v>
      </c>
      <c r="H40" s="28">
        <v>8184</v>
      </c>
      <c r="I40" s="22">
        <v>6672</v>
      </c>
      <c r="J40" s="28">
        <v>5975</v>
      </c>
      <c r="K40" s="28">
        <v>7358</v>
      </c>
      <c r="L40" s="28">
        <v>5684</v>
      </c>
      <c r="M40" s="22">
        <v>7734</v>
      </c>
      <c r="N40" s="28">
        <v>4603</v>
      </c>
      <c r="O40" s="28">
        <v>3964</v>
      </c>
      <c r="P40" s="28">
        <v>5197</v>
      </c>
      <c r="Q40" s="22">
        <v>4072</v>
      </c>
      <c r="R40" s="28">
        <v>4106</v>
      </c>
      <c r="S40" s="28">
        <v>4119</v>
      </c>
      <c r="T40" s="28">
        <v>4185</v>
      </c>
      <c r="U40" s="22">
        <v>6075</v>
      </c>
      <c r="V40" s="28">
        <v>3698147</v>
      </c>
      <c r="W40" s="28">
        <v>3296562</v>
      </c>
      <c r="X40" s="28">
        <v>3816701</v>
      </c>
      <c r="Y40" s="22">
        <v>3798777</v>
      </c>
    </row>
    <row r="41" spans="1:25" ht="13.5">
      <c r="A41" s="2" t="s">
        <v>109</v>
      </c>
      <c r="B41" s="28">
        <v>3380</v>
      </c>
      <c r="C41" s="28">
        <v>3793</v>
      </c>
      <c r="D41" s="28">
        <v>1610</v>
      </c>
      <c r="E41" s="22">
        <v>3266</v>
      </c>
      <c r="F41" s="28">
        <v>1820</v>
      </c>
      <c r="G41" s="28">
        <v>2729</v>
      </c>
      <c r="H41" s="28">
        <v>718</v>
      </c>
      <c r="I41" s="22">
        <v>4039</v>
      </c>
      <c r="J41" s="28">
        <v>2422</v>
      </c>
      <c r="K41" s="28">
        <v>2845</v>
      </c>
      <c r="L41" s="28">
        <v>973</v>
      </c>
      <c r="M41" s="22">
        <v>3143</v>
      </c>
      <c r="N41" s="28">
        <v>1726</v>
      </c>
      <c r="O41" s="28">
        <v>1968</v>
      </c>
      <c r="P41" s="28">
        <v>992</v>
      </c>
      <c r="Q41" s="22">
        <v>2658</v>
      </c>
      <c r="R41" s="28">
        <v>1591</v>
      </c>
      <c r="S41" s="28">
        <v>1646</v>
      </c>
      <c r="T41" s="28">
        <v>459</v>
      </c>
      <c r="U41" s="22">
        <v>1587</v>
      </c>
      <c r="V41" s="28">
        <v>1110762</v>
      </c>
      <c r="W41" s="28">
        <v>1095909</v>
      </c>
      <c r="X41" s="28">
        <v>409184</v>
      </c>
      <c r="Y41" s="22">
        <v>821156</v>
      </c>
    </row>
    <row r="42" spans="1:25" ht="13.5">
      <c r="A42" s="2" t="s">
        <v>110</v>
      </c>
      <c r="B42" s="28">
        <v>505</v>
      </c>
      <c r="C42" s="28">
        <v>1234</v>
      </c>
      <c r="D42" s="28">
        <v>539</v>
      </c>
      <c r="E42" s="22">
        <v>1303</v>
      </c>
      <c r="F42" s="28">
        <v>465</v>
      </c>
      <c r="G42" s="28">
        <v>1161</v>
      </c>
      <c r="H42" s="28">
        <v>484</v>
      </c>
      <c r="I42" s="22">
        <v>1152</v>
      </c>
      <c r="J42" s="28">
        <v>439</v>
      </c>
      <c r="K42" s="28">
        <v>1058</v>
      </c>
      <c r="L42" s="28">
        <v>445</v>
      </c>
      <c r="M42" s="22">
        <v>1086</v>
      </c>
      <c r="N42" s="28">
        <v>388</v>
      </c>
      <c r="O42" s="28">
        <v>1080</v>
      </c>
      <c r="P42" s="28">
        <v>455</v>
      </c>
      <c r="Q42" s="22">
        <v>1080</v>
      </c>
      <c r="R42" s="28">
        <v>352</v>
      </c>
      <c r="S42" s="28">
        <v>876</v>
      </c>
      <c r="T42" s="28">
        <v>376</v>
      </c>
      <c r="U42" s="22">
        <v>871</v>
      </c>
      <c r="V42" s="28">
        <v>331897</v>
      </c>
      <c r="W42" s="28">
        <v>817464</v>
      </c>
      <c r="X42" s="28">
        <v>343172</v>
      </c>
      <c r="Y42" s="22">
        <v>813918</v>
      </c>
    </row>
    <row r="43" spans="1:25" ht="13.5">
      <c r="A43" s="2" t="s">
        <v>111</v>
      </c>
      <c r="B43" s="28">
        <v>21</v>
      </c>
      <c r="C43" s="28">
        <v>42</v>
      </c>
      <c r="D43" s="28">
        <v>28</v>
      </c>
      <c r="E43" s="22">
        <v>82</v>
      </c>
      <c r="F43" s="28">
        <v>41</v>
      </c>
      <c r="G43" s="28">
        <v>82</v>
      </c>
      <c r="H43" s="28">
        <v>41</v>
      </c>
      <c r="I43" s="22">
        <v>78</v>
      </c>
      <c r="J43" s="28">
        <v>25</v>
      </c>
      <c r="K43" s="28">
        <v>50</v>
      </c>
      <c r="L43" s="28">
        <v>25</v>
      </c>
      <c r="M43" s="22">
        <v>60</v>
      </c>
      <c r="N43" s="28">
        <v>18</v>
      </c>
      <c r="O43" s="28">
        <v>36</v>
      </c>
      <c r="P43" s="28">
        <v>20</v>
      </c>
      <c r="Q43" s="22">
        <v>82</v>
      </c>
      <c r="R43" s="28">
        <v>40</v>
      </c>
      <c r="S43" s="28">
        <v>26</v>
      </c>
      <c r="T43" s="28">
        <v>11</v>
      </c>
      <c r="U43" s="22">
        <v>47</v>
      </c>
      <c r="V43" s="28">
        <v>37342</v>
      </c>
      <c r="W43" s="28">
        <v>24895</v>
      </c>
      <c r="X43" s="28">
        <v>12447</v>
      </c>
      <c r="Y43" s="22">
        <v>44625</v>
      </c>
    </row>
    <row r="44" spans="1:25" ht="13.5">
      <c r="A44" s="2" t="s">
        <v>112</v>
      </c>
      <c r="B44" s="28">
        <v>79</v>
      </c>
      <c r="C44" s="28">
        <v>66</v>
      </c>
      <c r="D44" s="28">
        <v>66</v>
      </c>
      <c r="E44" s="22">
        <v>63</v>
      </c>
      <c r="F44" s="28">
        <v>73</v>
      </c>
      <c r="G44" s="28">
        <v>66</v>
      </c>
      <c r="H44" s="28">
        <v>63</v>
      </c>
      <c r="I44" s="22">
        <v>64</v>
      </c>
      <c r="J44" s="28">
        <v>89</v>
      </c>
      <c r="K44" s="28">
        <v>88</v>
      </c>
      <c r="L44" s="28">
        <v>103</v>
      </c>
      <c r="M44" s="22">
        <v>125</v>
      </c>
      <c r="N44" s="28">
        <v>103</v>
      </c>
      <c r="O44" s="28">
        <v>103</v>
      </c>
      <c r="P44" s="28">
        <v>107</v>
      </c>
      <c r="Q44" s="22">
        <v>102</v>
      </c>
      <c r="R44" s="28">
        <v>122</v>
      </c>
      <c r="S44" s="28">
        <v>127</v>
      </c>
      <c r="T44" s="28">
        <v>128</v>
      </c>
      <c r="U44" s="22">
        <v>128</v>
      </c>
      <c r="V44" s="28">
        <v>143522</v>
      </c>
      <c r="W44" s="28">
        <v>160232</v>
      </c>
      <c r="X44" s="28">
        <v>153353</v>
      </c>
      <c r="Y44" s="22">
        <v>154390</v>
      </c>
    </row>
    <row r="45" spans="1:25" ht="13.5">
      <c r="A45" s="2" t="s">
        <v>113</v>
      </c>
      <c r="B45" s="28">
        <v>1260</v>
      </c>
      <c r="C45" s="28">
        <v>1046</v>
      </c>
      <c r="D45" s="28">
        <v>799</v>
      </c>
      <c r="E45" s="22">
        <v>723</v>
      </c>
      <c r="F45" s="28">
        <v>1155</v>
      </c>
      <c r="G45" s="28">
        <v>1040</v>
      </c>
      <c r="H45" s="28">
        <v>937</v>
      </c>
      <c r="I45" s="22">
        <v>883</v>
      </c>
      <c r="J45" s="28">
        <v>999</v>
      </c>
      <c r="K45" s="28">
        <v>713</v>
      </c>
      <c r="L45" s="28">
        <v>779</v>
      </c>
      <c r="M45" s="22">
        <v>792</v>
      </c>
      <c r="N45" s="28">
        <v>973</v>
      </c>
      <c r="O45" s="28">
        <v>827</v>
      </c>
      <c r="P45" s="28">
        <v>760</v>
      </c>
      <c r="Q45" s="22">
        <v>509</v>
      </c>
      <c r="R45" s="28">
        <v>574</v>
      </c>
      <c r="S45" s="28">
        <v>530</v>
      </c>
      <c r="T45" s="28">
        <v>446</v>
      </c>
      <c r="U45" s="22">
        <v>344</v>
      </c>
      <c r="V45" s="28">
        <v>991087</v>
      </c>
      <c r="W45" s="28">
        <v>804178</v>
      </c>
      <c r="X45" s="28">
        <v>472165</v>
      </c>
      <c r="Y45" s="22">
        <v>263480</v>
      </c>
    </row>
    <row r="46" spans="1:25" ht="13.5">
      <c r="A46" s="2" t="s">
        <v>71</v>
      </c>
      <c r="B46" s="28">
        <v>877</v>
      </c>
      <c r="C46" s="28">
        <v>477</v>
      </c>
      <c r="D46" s="28">
        <v>926</v>
      </c>
      <c r="E46" s="22">
        <v>670</v>
      </c>
      <c r="F46" s="28">
        <v>750</v>
      </c>
      <c r="G46" s="28">
        <v>477</v>
      </c>
      <c r="H46" s="28">
        <v>1001</v>
      </c>
      <c r="I46" s="22">
        <v>550</v>
      </c>
      <c r="J46" s="28">
        <v>640</v>
      </c>
      <c r="K46" s="28">
        <v>333</v>
      </c>
      <c r="L46" s="28">
        <v>617</v>
      </c>
      <c r="M46" s="22">
        <v>352</v>
      </c>
      <c r="N46" s="28">
        <v>625</v>
      </c>
      <c r="O46" s="28">
        <v>335</v>
      </c>
      <c r="P46" s="28">
        <v>568</v>
      </c>
      <c r="Q46" s="22">
        <v>279</v>
      </c>
      <c r="R46" s="28">
        <v>458</v>
      </c>
      <c r="S46" s="28">
        <v>248</v>
      </c>
      <c r="T46" s="28">
        <v>441</v>
      </c>
      <c r="U46" s="22">
        <v>236</v>
      </c>
      <c r="V46" s="28">
        <v>399300</v>
      </c>
      <c r="W46" s="28">
        <v>210646</v>
      </c>
      <c r="X46" s="28">
        <v>406238</v>
      </c>
      <c r="Y46" s="22">
        <v>207822</v>
      </c>
    </row>
    <row r="47" spans="1:25" ht="13.5">
      <c r="A47" s="2" t="s">
        <v>114</v>
      </c>
      <c r="B47" s="28">
        <v>35117</v>
      </c>
      <c r="C47" s="28">
        <v>33798</v>
      </c>
      <c r="D47" s="28">
        <v>30485</v>
      </c>
      <c r="E47" s="22">
        <v>30105</v>
      </c>
      <c r="F47" s="28">
        <v>32212</v>
      </c>
      <c r="G47" s="28">
        <v>29957</v>
      </c>
      <c r="H47" s="28">
        <v>27139</v>
      </c>
      <c r="I47" s="22">
        <v>26931</v>
      </c>
      <c r="J47" s="28">
        <v>25397</v>
      </c>
      <c r="K47" s="28">
        <v>26986</v>
      </c>
      <c r="L47" s="28">
        <v>23593</v>
      </c>
      <c r="M47" s="22">
        <v>25810</v>
      </c>
      <c r="N47" s="28">
        <v>24891</v>
      </c>
      <c r="O47" s="28">
        <v>25533</v>
      </c>
      <c r="P47" s="28">
        <v>28995</v>
      </c>
      <c r="Q47" s="22">
        <v>25441</v>
      </c>
      <c r="R47" s="28">
        <v>23146</v>
      </c>
      <c r="S47" s="28">
        <v>22019</v>
      </c>
      <c r="T47" s="28">
        <v>20762</v>
      </c>
      <c r="U47" s="22">
        <v>20910</v>
      </c>
      <c r="V47" s="28">
        <v>20979611</v>
      </c>
      <c r="W47" s="28">
        <v>19803106</v>
      </c>
      <c r="X47" s="28">
        <v>19073730</v>
      </c>
      <c r="Y47" s="22">
        <v>17151515</v>
      </c>
    </row>
    <row r="48" spans="1:25" ht="13.5">
      <c r="A48" s="2" t="s">
        <v>115</v>
      </c>
      <c r="B48" s="28"/>
      <c r="C48" s="28">
        <v>17470</v>
      </c>
      <c r="D48" s="28">
        <v>30325</v>
      </c>
      <c r="E48" s="22">
        <v>30362</v>
      </c>
      <c r="F48" s="28">
        <v>30400</v>
      </c>
      <c r="G48" s="28">
        <v>30437</v>
      </c>
      <c r="H48" s="28">
        <v>30475</v>
      </c>
      <c r="I48" s="22">
        <v>30512</v>
      </c>
      <c r="J48" s="28">
        <v>30550</v>
      </c>
      <c r="K48" s="28">
        <v>30587</v>
      </c>
      <c r="L48" s="28">
        <v>30625</v>
      </c>
      <c r="M48" s="22">
        <v>30662</v>
      </c>
      <c r="N48" s="28">
        <v>30700</v>
      </c>
      <c r="O48" s="28">
        <v>30737</v>
      </c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116</v>
      </c>
      <c r="B49" s="28">
        <v>2271</v>
      </c>
      <c r="C49" s="28">
        <v>2649</v>
      </c>
      <c r="D49" s="28">
        <v>3096</v>
      </c>
      <c r="E49" s="22">
        <v>3503</v>
      </c>
      <c r="F49" s="28">
        <v>4141</v>
      </c>
      <c r="G49" s="28">
        <v>4746</v>
      </c>
      <c r="H49" s="28">
        <v>5458</v>
      </c>
      <c r="I49" s="22">
        <v>5480</v>
      </c>
      <c r="J49" s="28">
        <v>6202</v>
      </c>
      <c r="K49" s="28">
        <v>6825</v>
      </c>
      <c r="L49" s="28">
        <v>7547</v>
      </c>
      <c r="M49" s="22">
        <v>8161</v>
      </c>
      <c r="N49" s="28">
        <v>8891</v>
      </c>
      <c r="O49" s="28">
        <v>9477</v>
      </c>
      <c r="P49" s="28">
        <v>10199</v>
      </c>
      <c r="Q49" s="22">
        <v>8171</v>
      </c>
      <c r="R49" s="28">
        <v>8830</v>
      </c>
      <c r="S49" s="28">
        <v>9328</v>
      </c>
      <c r="T49" s="28">
        <v>10076</v>
      </c>
      <c r="U49" s="22">
        <v>8471</v>
      </c>
      <c r="V49" s="28">
        <v>6152871</v>
      </c>
      <c r="W49" s="28">
        <v>6486770</v>
      </c>
      <c r="X49" s="28">
        <v>7121429</v>
      </c>
      <c r="Y49" s="22">
        <v>7490288</v>
      </c>
    </row>
    <row r="50" spans="1:25" ht="13.5">
      <c r="A50" s="2" t="s">
        <v>106</v>
      </c>
      <c r="B50" s="28">
        <v>49</v>
      </c>
      <c r="C50" s="28">
        <v>53</v>
      </c>
      <c r="D50" s="28">
        <v>57</v>
      </c>
      <c r="E50" s="22">
        <v>62</v>
      </c>
      <c r="F50" s="28">
        <v>14</v>
      </c>
      <c r="G50" s="28">
        <v>15</v>
      </c>
      <c r="H50" s="28">
        <v>12</v>
      </c>
      <c r="I50" s="22">
        <v>14</v>
      </c>
      <c r="J50" s="28">
        <v>6</v>
      </c>
      <c r="K50" s="28">
        <v>7</v>
      </c>
      <c r="L50" s="28">
        <v>9</v>
      </c>
      <c r="M50" s="22">
        <v>10</v>
      </c>
      <c r="N50" s="28">
        <v>8</v>
      </c>
      <c r="O50" s="28">
        <v>10</v>
      </c>
      <c r="P50" s="28">
        <v>9</v>
      </c>
      <c r="Q50" s="22">
        <v>11</v>
      </c>
      <c r="R50" s="28">
        <v>13</v>
      </c>
      <c r="S50" s="28">
        <v>17</v>
      </c>
      <c r="T50" s="28">
        <v>20</v>
      </c>
      <c r="U50" s="22">
        <v>20</v>
      </c>
      <c r="V50" s="28"/>
      <c r="W50" s="28"/>
      <c r="X50" s="28"/>
      <c r="Y50" s="22"/>
    </row>
    <row r="51" spans="1:25" ht="13.5">
      <c r="A51" s="2" t="s">
        <v>117</v>
      </c>
      <c r="B51" s="28">
        <v>234</v>
      </c>
      <c r="C51" s="28">
        <v>207</v>
      </c>
      <c r="D51" s="28">
        <v>75</v>
      </c>
      <c r="E51" s="22">
        <v>75</v>
      </c>
      <c r="F51" s="28">
        <v>95</v>
      </c>
      <c r="G51" s="28">
        <v>433</v>
      </c>
      <c r="H51" s="28">
        <v>115</v>
      </c>
      <c r="I51" s="22">
        <v>82</v>
      </c>
      <c r="J51" s="28">
        <v>135</v>
      </c>
      <c r="K51" s="28">
        <v>155</v>
      </c>
      <c r="L51" s="28">
        <v>149</v>
      </c>
      <c r="M51" s="22">
        <v>166</v>
      </c>
      <c r="N51" s="28">
        <v>171</v>
      </c>
      <c r="O51" s="28">
        <v>154</v>
      </c>
      <c r="P51" s="28">
        <v>181</v>
      </c>
      <c r="Q51" s="22">
        <v>185</v>
      </c>
      <c r="R51" s="28">
        <v>141</v>
      </c>
      <c r="S51" s="28">
        <v>140</v>
      </c>
      <c r="T51" s="28">
        <v>143</v>
      </c>
      <c r="U51" s="22">
        <v>138</v>
      </c>
      <c r="V51" s="28">
        <v>138893</v>
      </c>
      <c r="W51" s="28">
        <v>139272</v>
      </c>
      <c r="X51" s="28">
        <v>139578</v>
      </c>
      <c r="Y51" s="22">
        <v>207017</v>
      </c>
    </row>
    <row r="52" spans="1:25" ht="13.5">
      <c r="A52" s="2" t="s">
        <v>234</v>
      </c>
      <c r="B52" s="28">
        <v>60</v>
      </c>
      <c r="C52" s="28">
        <v>68</v>
      </c>
      <c r="D52" s="28">
        <v>80</v>
      </c>
      <c r="E52" s="22">
        <v>89</v>
      </c>
      <c r="F52" s="28">
        <v>88</v>
      </c>
      <c r="G52" s="28">
        <v>94</v>
      </c>
      <c r="H52" s="28">
        <v>92</v>
      </c>
      <c r="I52" s="22">
        <v>93</v>
      </c>
      <c r="J52" s="28">
        <v>93</v>
      </c>
      <c r="K52" s="28">
        <v>93</v>
      </c>
      <c r="L52" s="28">
        <v>91</v>
      </c>
      <c r="M52" s="22">
        <v>90</v>
      </c>
      <c r="N52" s="28">
        <v>87</v>
      </c>
      <c r="O52" s="28">
        <v>85</v>
      </c>
      <c r="P52" s="28">
        <v>92</v>
      </c>
      <c r="Q52" s="22">
        <v>92</v>
      </c>
      <c r="R52" s="28">
        <v>103</v>
      </c>
      <c r="S52" s="28">
        <v>112</v>
      </c>
      <c r="T52" s="28">
        <v>117</v>
      </c>
      <c r="U52" s="22">
        <v>116</v>
      </c>
      <c r="V52" s="28">
        <v>125449</v>
      </c>
      <c r="W52" s="28">
        <v>138858</v>
      </c>
      <c r="X52" s="28">
        <v>161149</v>
      </c>
      <c r="Y52" s="22">
        <v>169169</v>
      </c>
    </row>
    <row r="53" spans="1:25" ht="13.5">
      <c r="A53" s="2" t="s">
        <v>118</v>
      </c>
      <c r="B53" s="28"/>
      <c r="C53" s="28"/>
      <c r="D53" s="28"/>
      <c r="E53" s="22">
        <v>587</v>
      </c>
      <c r="F53" s="28">
        <v>472</v>
      </c>
      <c r="G53" s="28">
        <v>455</v>
      </c>
      <c r="H53" s="28">
        <v>443</v>
      </c>
      <c r="I53" s="22">
        <v>425</v>
      </c>
      <c r="J53" s="28">
        <v>402</v>
      </c>
      <c r="K53" s="28">
        <v>379</v>
      </c>
      <c r="L53" s="28">
        <v>363</v>
      </c>
      <c r="M53" s="22">
        <v>339</v>
      </c>
      <c r="N53" s="28">
        <v>322</v>
      </c>
      <c r="O53" s="28">
        <v>305</v>
      </c>
      <c r="P53" s="28">
        <v>288</v>
      </c>
      <c r="Q53" s="22">
        <v>270</v>
      </c>
      <c r="R53" s="28">
        <v>254</v>
      </c>
      <c r="S53" s="28">
        <v>238</v>
      </c>
      <c r="T53" s="28">
        <v>222</v>
      </c>
      <c r="U53" s="22">
        <v>206</v>
      </c>
      <c r="V53" s="28">
        <v>202013</v>
      </c>
      <c r="W53" s="28">
        <v>197443</v>
      </c>
      <c r="X53" s="28">
        <v>192873</v>
      </c>
      <c r="Y53" s="22">
        <v>387408</v>
      </c>
    </row>
    <row r="54" spans="1:25" ht="13.5">
      <c r="A54" s="2" t="s">
        <v>119</v>
      </c>
      <c r="B54" s="28">
        <v>1730</v>
      </c>
      <c r="C54" s="28">
        <v>1645</v>
      </c>
      <c r="D54" s="28">
        <v>1639</v>
      </c>
      <c r="E54" s="22">
        <v>1576</v>
      </c>
      <c r="F54" s="28">
        <v>1525</v>
      </c>
      <c r="G54" s="28">
        <v>1465</v>
      </c>
      <c r="H54" s="28">
        <v>1369</v>
      </c>
      <c r="I54" s="22">
        <v>1284</v>
      </c>
      <c r="J54" s="28"/>
      <c r="K54" s="28"/>
      <c r="L54" s="28"/>
      <c r="M54" s="22">
        <v>938</v>
      </c>
      <c r="N54" s="28"/>
      <c r="O54" s="28"/>
      <c r="P54" s="28"/>
      <c r="Q54" s="22">
        <v>779</v>
      </c>
      <c r="R54" s="28"/>
      <c r="S54" s="28"/>
      <c r="T54" s="28"/>
      <c r="U54" s="22">
        <v>711</v>
      </c>
      <c r="V54" s="28"/>
      <c r="W54" s="28"/>
      <c r="X54" s="28"/>
      <c r="Y54" s="22"/>
    </row>
    <row r="55" spans="1:25" ht="13.5">
      <c r="A55" s="2" t="s">
        <v>71</v>
      </c>
      <c r="B55" s="28">
        <v>553</v>
      </c>
      <c r="C55" s="28">
        <v>553</v>
      </c>
      <c r="D55" s="28">
        <v>553</v>
      </c>
      <c r="E55" s="22"/>
      <c r="F55" s="28"/>
      <c r="G55" s="28"/>
      <c r="H55" s="28"/>
      <c r="I55" s="22"/>
      <c r="J55" s="28">
        <v>1169</v>
      </c>
      <c r="K55" s="28">
        <v>1076</v>
      </c>
      <c r="L55" s="28">
        <v>1029</v>
      </c>
      <c r="M55" s="22"/>
      <c r="N55" s="28">
        <v>1144</v>
      </c>
      <c r="O55" s="28">
        <v>984</v>
      </c>
      <c r="P55" s="28">
        <v>868</v>
      </c>
      <c r="Q55" s="22"/>
      <c r="R55" s="28">
        <v>743</v>
      </c>
      <c r="S55" s="28">
        <v>729</v>
      </c>
      <c r="T55" s="28">
        <v>711</v>
      </c>
      <c r="U55" s="22"/>
      <c r="V55" s="28">
        <v>713781</v>
      </c>
      <c r="W55" s="28">
        <v>688364</v>
      </c>
      <c r="X55" s="28">
        <v>676419</v>
      </c>
      <c r="Y55" s="22">
        <v>642725</v>
      </c>
    </row>
    <row r="56" spans="1:25" ht="13.5">
      <c r="A56" s="2" t="s">
        <v>120</v>
      </c>
      <c r="B56" s="28">
        <v>4899</v>
      </c>
      <c r="C56" s="28">
        <v>22649</v>
      </c>
      <c r="D56" s="28">
        <v>35827</v>
      </c>
      <c r="E56" s="22">
        <v>36257</v>
      </c>
      <c r="F56" s="28">
        <v>36738</v>
      </c>
      <c r="G56" s="28">
        <v>37649</v>
      </c>
      <c r="H56" s="28">
        <v>37967</v>
      </c>
      <c r="I56" s="22">
        <v>37893</v>
      </c>
      <c r="J56" s="28">
        <v>38564</v>
      </c>
      <c r="K56" s="28">
        <v>39131</v>
      </c>
      <c r="L56" s="28">
        <v>39824</v>
      </c>
      <c r="M56" s="22">
        <v>40382</v>
      </c>
      <c r="N56" s="28">
        <v>41342</v>
      </c>
      <c r="O56" s="28">
        <v>41774</v>
      </c>
      <c r="P56" s="28">
        <v>11661</v>
      </c>
      <c r="Q56" s="22">
        <v>9536</v>
      </c>
      <c r="R56" s="28">
        <v>10117</v>
      </c>
      <c r="S56" s="28">
        <v>10598</v>
      </c>
      <c r="T56" s="28">
        <v>11328</v>
      </c>
      <c r="U56" s="22">
        <v>9703</v>
      </c>
      <c r="V56" s="28">
        <v>7366203</v>
      </c>
      <c r="W56" s="28">
        <v>7686806</v>
      </c>
      <c r="X56" s="28">
        <v>8330473</v>
      </c>
      <c r="Y56" s="22">
        <v>8938556</v>
      </c>
    </row>
    <row r="57" spans="1:25" ht="14.25" thickBot="1">
      <c r="A57" s="5" t="s">
        <v>121</v>
      </c>
      <c r="B57" s="29">
        <v>40017</v>
      </c>
      <c r="C57" s="29">
        <v>56447</v>
      </c>
      <c r="D57" s="29">
        <v>66312</v>
      </c>
      <c r="E57" s="23">
        <v>66363</v>
      </c>
      <c r="F57" s="29">
        <v>68950</v>
      </c>
      <c r="G57" s="29">
        <v>67606</v>
      </c>
      <c r="H57" s="29">
        <v>65107</v>
      </c>
      <c r="I57" s="23">
        <v>64824</v>
      </c>
      <c r="J57" s="29">
        <v>63962</v>
      </c>
      <c r="K57" s="29">
        <v>66117</v>
      </c>
      <c r="L57" s="29">
        <v>63417</v>
      </c>
      <c r="M57" s="23">
        <v>66192</v>
      </c>
      <c r="N57" s="29">
        <v>66234</v>
      </c>
      <c r="O57" s="29">
        <v>67307</v>
      </c>
      <c r="P57" s="29">
        <v>40657</v>
      </c>
      <c r="Q57" s="23">
        <v>34978</v>
      </c>
      <c r="R57" s="29">
        <v>33263</v>
      </c>
      <c r="S57" s="29">
        <v>32618</v>
      </c>
      <c r="T57" s="29">
        <v>32090</v>
      </c>
      <c r="U57" s="23">
        <v>30613</v>
      </c>
      <c r="V57" s="29">
        <v>28345814</v>
      </c>
      <c r="W57" s="29">
        <v>27489912</v>
      </c>
      <c r="X57" s="29">
        <v>27404204</v>
      </c>
      <c r="Y57" s="23">
        <v>26090072</v>
      </c>
    </row>
    <row r="58" spans="1:25" ht="14.25" thickTop="1">
      <c r="A58" s="2" t="s">
        <v>122</v>
      </c>
      <c r="B58" s="28">
        <v>27101</v>
      </c>
      <c r="C58" s="28">
        <v>18392</v>
      </c>
      <c r="D58" s="28">
        <v>11971</v>
      </c>
      <c r="E58" s="22">
        <v>11959</v>
      </c>
      <c r="F58" s="28">
        <v>11934</v>
      </c>
      <c r="G58" s="28">
        <v>11923</v>
      </c>
      <c r="H58" s="28">
        <v>11912</v>
      </c>
      <c r="I58" s="22">
        <v>11900</v>
      </c>
      <c r="J58" s="28">
        <v>11874</v>
      </c>
      <c r="K58" s="28">
        <v>11862</v>
      </c>
      <c r="L58" s="28">
        <v>11844</v>
      </c>
      <c r="M58" s="22">
        <v>11814</v>
      </c>
      <c r="N58" s="28">
        <v>11760</v>
      </c>
      <c r="O58" s="28">
        <v>11716</v>
      </c>
      <c r="P58" s="28">
        <v>11501</v>
      </c>
      <c r="Q58" s="22">
        <v>11501</v>
      </c>
      <c r="R58" s="28">
        <v>11501</v>
      </c>
      <c r="S58" s="28">
        <v>11501</v>
      </c>
      <c r="T58" s="28">
        <v>11501</v>
      </c>
      <c r="U58" s="22">
        <v>11501</v>
      </c>
      <c r="V58" s="28">
        <v>11501654</v>
      </c>
      <c r="W58" s="28">
        <v>11501654</v>
      </c>
      <c r="X58" s="28">
        <v>11501654</v>
      </c>
      <c r="Y58" s="22">
        <v>11501654</v>
      </c>
    </row>
    <row r="59" spans="1:25" ht="13.5">
      <c r="A59" s="2" t="s">
        <v>125</v>
      </c>
      <c r="B59" s="28">
        <v>27489</v>
      </c>
      <c r="C59" s="28">
        <v>18755</v>
      </c>
      <c r="D59" s="28">
        <v>12316</v>
      </c>
      <c r="E59" s="22">
        <v>12293</v>
      </c>
      <c r="F59" s="28">
        <v>12264</v>
      </c>
      <c r="G59" s="28">
        <v>12250</v>
      </c>
      <c r="H59" s="28">
        <v>12235</v>
      </c>
      <c r="I59" s="22">
        <v>12224</v>
      </c>
      <c r="J59" s="28">
        <v>12198</v>
      </c>
      <c r="K59" s="28">
        <v>12185</v>
      </c>
      <c r="L59" s="28">
        <v>12168</v>
      </c>
      <c r="M59" s="22">
        <v>12137</v>
      </c>
      <c r="N59" s="28">
        <v>12084</v>
      </c>
      <c r="O59" s="28">
        <v>12039</v>
      </c>
      <c r="P59" s="28">
        <v>11825</v>
      </c>
      <c r="Q59" s="22">
        <v>11825</v>
      </c>
      <c r="R59" s="28">
        <v>11825</v>
      </c>
      <c r="S59" s="28">
        <v>11825</v>
      </c>
      <c r="T59" s="28">
        <v>11825</v>
      </c>
      <c r="U59" s="22">
        <v>11825</v>
      </c>
      <c r="V59" s="28">
        <v>11825350</v>
      </c>
      <c r="W59" s="28">
        <v>11825350</v>
      </c>
      <c r="X59" s="28">
        <v>11825350</v>
      </c>
      <c r="Y59" s="22">
        <v>11825350</v>
      </c>
    </row>
    <row r="60" spans="1:25" ht="13.5">
      <c r="A60" s="2" t="s">
        <v>130</v>
      </c>
      <c r="B60" s="28">
        <v>51130</v>
      </c>
      <c r="C60" s="28">
        <v>48261</v>
      </c>
      <c r="D60" s="28">
        <v>45554</v>
      </c>
      <c r="E60" s="22">
        <v>43308</v>
      </c>
      <c r="F60" s="28">
        <v>41124</v>
      </c>
      <c r="G60" s="28">
        <v>37863</v>
      </c>
      <c r="H60" s="28">
        <v>35092</v>
      </c>
      <c r="I60" s="22">
        <v>33657</v>
      </c>
      <c r="J60" s="28">
        <v>32349</v>
      </c>
      <c r="K60" s="28">
        <v>29954</v>
      </c>
      <c r="L60" s="28">
        <v>27819</v>
      </c>
      <c r="M60" s="22">
        <v>26687</v>
      </c>
      <c r="N60" s="28">
        <v>25603</v>
      </c>
      <c r="O60" s="28">
        <v>23389</v>
      </c>
      <c r="P60" s="28">
        <v>22049</v>
      </c>
      <c r="Q60" s="22">
        <v>20762</v>
      </c>
      <c r="R60" s="28">
        <v>19788</v>
      </c>
      <c r="S60" s="28">
        <v>18252</v>
      </c>
      <c r="T60" s="28">
        <v>17304</v>
      </c>
      <c r="U60" s="22">
        <v>16644</v>
      </c>
      <c r="V60" s="28">
        <v>16298902</v>
      </c>
      <c r="W60" s="28">
        <v>15597551</v>
      </c>
      <c r="X60" s="28">
        <v>15106475</v>
      </c>
      <c r="Y60" s="22">
        <v>15068919</v>
      </c>
    </row>
    <row r="61" spans="1:25" ht="13.5">
      <c r="A61" s="2" t="s">
        <v>131</v>
      </c>
      <c r="B61" s="28">
        <v>-6376</v>
      </c>
      <c r="C61" s="28">
        <v>-6411</v>
      </c>
      <c r="D61" s="28">
        <v>-6445</v>
      </c>
      <c r="E61" s="22">
        <v>-6471</v>
      </c>
      <c r="F61" s="28">
        <v>-6491</v>
      </c>
      <c r="G61" s="28">
        <v>-544</v>
      </c>
      <c r="H61" s="28">
        <v>-586</v>
      </c>
      <c r="I61" s="22">
        <v>-3</v>
      </c>
      <c r="J61" s="28">
        <v>-3</v>
      </c>
      <c r="K61" s="28">
        <v>-3</v>
      </c>
      <c r="L61" s="28">
        <v>-3</v>
      </c>
      <c r="M61" s="22">
        <v>-3</v>
      </c>
      <c r="N61" s="28">
        <v>-3</v>
      </c>
      <c r="O61" s="28">
        <v>-3</v>
      </c>
      <c r="P61" s="28">
        <v>-3</v>
      </c>
      <c r="Q61" s="22">
        <v>-3</v>
      </c>
      <c r="R61" s="28">
        <v>-3</v>
      </c>
      <c r="S61" s="28">
        <v>-3</v>
      </c>
      <c r="T61" s="28">
        <v>-2</v>
      </c>
      <c r="U61" s="22">
        <v>-2</v>
      </c>
      <c r="V61" s="28">
        <v>-2461</v>
      </c>
      <c r="W61" s="28">
        <v>-1819</v>
      </c>
      <c r="X61" s="28">
        <v>-1456</v>
      </c>
      <c r="Y61" s="22">
        <v>-1280</v>
      </c>
    </row>
    <row r="62" spans="1:25" ht="13.5">
      <c r="A62" s="2" t="s">
        <v>132</v>
      </c>
      <c r="B62" s="28">
        <v>99345</v>
      </c>
      <c r="C62" s="28">
        <v>78996</v>
      </c>
      <c r="D62" s="28">
        <v>63397</v>
      </c>
      <c r="E62" s="22">
        <v>61089</v>
      </c>
      <c r="F62" s="28">
        <v>58831</v>
      </c>
      <c r="G62" s="28">
        <v>61491</v>
      </c>
      <c r="H62" s="28">
        <v>58653</v>
      </c>
      <c r="I62" s="22">
        <v>57779</v>
      </c>
      <c r="J62" s="28">
        <v>56419</v>
      </c>
      <c r="K62" s="28">
        <v>53999</v>
      </c>
      <c r="L62" s="28">
        <v>51829</v>
      </c>
      <c r="M62" s="22">
        <v>50635</v>
      </c>
      <c r="N62" s="28">
        <v>49444</v>
      </c>
      <c r="O62" s="28">
        <v>47141</v>
      </c>
      <c r="P62" s="28">
        <v>45373</v>
      </c>
      <c r="Q62" s="22">
        <v>44086</v>
      </c>
      <c r="R62" s="28">
        <v>43112</v>
      </c>
      <c r="S62" s="28">
        <v>41576</v>
      </c>
      <c r="T62" s="28">
        <v>40629</v>
      </c>
      <c r="U62" s="22">
        <v>39968</v>
      </c>
      <c r="V62" s="28">
        <v>39623445</v>
      </c>
      <c r="W62" s="28">
        <v>38922737</v>
      </c>
      <c r="X62" s="28">
        <v>38432024</v>
      </c>
      <c r="Y62" s="22">
        <v>38394644</v>
      </c>
    </row>
    <row r="63" spans="1:25" ht="13.5">
      <c r="A63" s="2" t="s">
        <v>133</v>
      </c>
      <c r="B63" s="28">
        <v>605</v>
      </c>
      <c r="C63" s="28">
        <v>572</v>
      </c>
      <c r="D63" s="28">
        <v>396</v>
      </c>
      <c r="E63" s="22">
        <v>334</v>
      </c>
      <c r="F63" s="28">
        <v>175</v>
      </c>
      <c r="G63" s="28">
        <v>1326</v>
      </c>
      <c r="H63" s="28">
        <v>1072</v>
      </c>
      <c r="I63" s="22">
        <v>715</v>
      </c>
      <c r="J63" s="28">
        <v>-93</v>
      </c>
      <c r="K63" s="28">
        <v>841</v>
      </c>
      <c r="L63" s="28">
        <v>766</v>
      </c>
      <c r="M63" s="22">
        <v>110</v>
      </c>
      <c r="N63" s="28">
        <v>-685</v>
      </c>
      <c r="O63" s="28">
        <v>-1158</v>
      </c>
      <c r="P63" s="28">
        <v>-1177</v>
      </c>
      <c r="Q63" s="22">
        <v>153</v>
      </c>
      <c r="R63" s="28">
        <v>121</v>
      </c>
      <c r="S63" s="28">
        <v>116</v>
      </c>
      <c r="T63" s="28">
        <v>133</v>
      </c>
      <c r="U63" s="22">
        <v>86</v>
      </c>
      <c r="V63" s="28">
        <v>116276</v>
      </c>
      <c r="W63" s="28">
        <v>136665</v>
      </c>
      <c r="X63" s="28">
        <v>240805</v>
      </c>
      <c r="Y63" s="22">
        <v>234216</v>
      </c>
    </row>
    <row r="64" spans="1:25" ht="13.5">
      <c r="A64" s="2" t="s">
        <v>134</v>
      </c>
      <c r="B64" s="28">
        <v>605</v>
      </c>
      <c r="C64" s="28">
        <v>572</v>
      </c>
      <c r="D64" s="28">
        <v>396</v>
      </c>
      <c r="E64" s="22">
        <v>334</v>
      </c>
      <c r="F64" s="28">
        <v>175</v>
      </c>
      <c r="G64" s="28">
        <v>1326</v>
      </c>
      <c r="H64" s="28">
        <v>1072</v>
      </c>
      <c r="I64" s="22">
        <v>715</v>
      </c>
      <c r="J64" s="28">
        <v>-93</v>
      </c>
      <c r="K64" s="28">
        <v>841</v>
      </c>
      <c r="L64" s="28">
        <v>766</v>
      </c>
      <c r="M64" s="22">
        <v>110</v>
      </c>
      <c r="N64" s="28">
        <v>-685</v>
      </c>
      <c r="O64" s="28">
        <v>-1158</v>
      </c>
      <c r="P64" s="28">
        <v>-1177</v>
      </c>
      <c r="Q64" s="22">
        <v>153</v>
      </c>
      <c r="R64" s="28">
        <v>121</v>
      </c>
      <c r="S64" s="28">
        <v>116</v>
      </c>
      <c r="T64" s="28">
        <v>133</v>
      </c>
      <c r="U64" s="22">
        <v>86</v>
      </c>
      <c r="V64" s="28">
        <v>116276</v>
      </c>
      <c r="W64" s="28">
        <v>136665</v>
      </c>
      <c r="X64" s="28">
        <v>240805</v>
      </c>
      <c r="Y64" s="22">
        <v>234216</v>
      </c>
    </row>
    <row r="65" spans="1:25" ht="13.5">
      <c r="A65" s="6" t="s">
        <v>135</v>
      </c>
      <c r="B65" s="28">
        <v>71</v>
      </c>
      <c r="C65" s="28">
        <v>74</v>
      </c>
      <c r="D65" s="28">
        <v>40</v>
      </c>
      <c r="E65" s="22">
        <v>45</v>
      </c>
      <c r="F65" s="28">
        <v>56</v>
      </c>
      <c r="G65" s="28">
        <v>60</v>
      </c>
      <c r="H65" s="28">
        <v>65</v>
      </c>
      <c r="I65" s="22">
        <v>70</v>
      </c>
      <c r="J65" s="28">
        <v>82</v>
      </c>
      <c r="K65" s="28">
        <v>87</v>
      </c>
      <c r="L65" s="28">
        <v>94</v>
      </c>
      <c r="M65" s="22">
        <v>108</v>
      </c>
      <c r="N65" s="28">
        <v>131</v>
      </c>
      <c r="O65" s="28">
        <v>150</v>
      </c>
      <c r="P65" s="28">
        <v>231</v>
      </c>
      <c r="Q65" s="22">
        <v>201</v>
      </c>
      <c r="R65" s="28">
        <v>173</v>
      </c>
      <c r="S65" s="28">
        <v>142</v>
      </c>
      <c r="T65" s="28">
        <v>112</v>
      </c>
      <c r="U65" s="22">
        <v>82</v>
      </c>
      <c r="V65" s="28">
        <v>51121</v>
      </c>
      <c r="W65" s="28">
        <v>20836</v>
      </c>
      <c r="X65" s="28"/>
      <c r="Y65" s="22"/>
    </row>
    <row r="66" spans="1:25" ht="13.5">
      <c r="A66" s="6" t="s">
        <v>0</v>
      </c>
      <c r="B66" s="28"/>
      <c r="C66" s="28"/>
      <c r="D66" s="28">
        <v>9</v>
      </c>
      <c r="E66" s="22">
        <v>9</v>
      </c>
      <c r="F66" s="28">
        <v>9</v>
      </c>
      <c r="G66" s="28">
        <v>9</v>
      </c>
      <c r="H66" s="28">
        <v>9</v>
      </c>
      <c r="I66" s="22">
        <v>9</v>
      </c>
      <c r="J66" s="28">
        <v>9</v>
      </c>
      <c r="K66" s="28">
        <v>8</v>
      </c>
      <c r="L66" s="28">
        <v>9</v>
      </c>
      <c r="M66" s="22">
        <v>9</v>
      </c>
      <c r="N66" s="28">
        <v>8</v>
      </c>
      <c r="O66" s="28">
        <v>8</v>
      </c>
      <c r="P66" s="28">
        <v>6</v>
      </c>
      <c r="Q66" s="22">
        <v>1815</v>
      </c>
      <c r="R66" s="28">
        <v>1791</v>
      </c>
      <c r="S66" s="28">
        <v>1697</v>
      </c>
      <c r="T66" s="28">
        <v>1640</v>
      </c>
      <c r="U66" s="22">
        <v>1567</v>
      </c>
      <c r="V66" s="28">
        <v>1757694</v>
      </c>
      <c r="W66" s="28">
        <v>1696088</v>
      </c>
      <c r="X66" s="28">
        <v>1640170</v>
      </c>
      <c r="Y66" s="22">
        <v>1576381</v>
      </c>
    </row>
    <row r="67" spans="1:25" ht="13.5">
      <c r="A67" s="6" t="s">
        <v>136</v>
      </c>
      <c r="B67" s="28">
        <v>100022</v>
      </c>
      <c r="C67" s="28">
        <v>79643</v>
      </c>
      <c r="D67" s="28">
        <v>63843</v>
      </c>
      <c r="E67" s="22">
        <v>61479</v>
      </c>
      <c r="F67" s="28">
        <v>59072</v>
      </c>
      <c r="G67" s="28">
        <v>62888</v>
      </c>
      <c r="H67" s="28">
        <v>59801</v>
      </c>
      <c r="I67" s="22">
        <v>58574</v>
      </c>
      <c r="J67" s="28">
        <v>56417</v>
      </c>
      <c r="K67" s="28">
        <v>54937</v>
      </c>
      <c r="L67" s="28">
        <v>52699</v>
      </c>
      <c r="M67" s="22">
        <v>50863</v>
      </c>
      <c r="N67" s="28">
        <v>48899</v>
      </c>
      <c r="O67" s="28">
        <v>46141</v>
      </c>
      <c r="P67" s="28">
        <v>44434</v>
      </c>
      <c r="Q67" s="22">
        <v>46257</v>
      </c>
      <c r="R67" s="28">
        <v>45198</v>
      </c>
      <c r="S67" s="28">
        <v>43532</v>
      </c>
      <c r="T67" s="28">
        <v>42516</v>
      </c>
      <c r="U67" s="22">
        <v>41705</v>
      </c>
      <c r="V67" s="28">
        <v>41548538</v>
      </c>
      <c r="W67" s="28">
        <v>40776327</v>
      </c>
      <c r="X67" s="28">
        <v>40312999</v>
      </c>
      <c r="Y67" s="22">
        <v>40205242</v>
      </c>
    </row>
    <row r="68" spans="1:25" ht="14.25" thickBot="1">
      <c r="A68" s="7" t="s">
        <v>137</v>
      </c>
      <c r="B68" s="28">
        <v>140039</v>
      </c>
      <c r="C68" s="28">
        <v>136091</v>
      </c>
      <c r="D68" s="28">
        <v>130156</v>
      </c>
      <c r="E68" s="22">
        <v>127842</v>
      </c>
      <c r="F68" s="28">
        <v>128023</v>
      </c>
      <c r="G68" s="28">
        <v>130495</v>
      </c>
      <c r="H68" s="28">
        <v>124908</v>
      </c>
      <c r="I68" s="22">
        <v>123399</v>
      </c>
      <c r="J68" s="28">
        <v>120380</v>
      </c>
      <c r="K68" s="28">
        <v>121055</v>
      </c>
      <c r="L68" s="28">
        <v>116116</v>
      </c>
      <c r="M68" s="22">
        <v>117056</v>
      </c>
      <c r="N68" s="28">
        <v>115133</v>
      </c>
      <c r="O68" s="28">
        <v>113449</v>
      </c>
      <c r="P68" s="28">
        <v>85091</v>
      </c>
      <c r="Q68" s="22">
        <v>81235</v>
      </c>
      <c r="R68" s="28">
        <v>78462</v>
      </c>
      <c r="S68" s="28">
        <v>76151</v>
      </c>
      <c r="T68" s="28">
        <v>74606</v>
      </c>
      <c r="U68" s="22">
        <v>72319</v>
      </c>
      <c r="V68" s="28">
        <v>69894352</v>
      </c>
      <c r="W68" s="28">
        <v>68266240</v>
      </c>
      <c r="X68" s="28">
        <v>67717203</v>
      </c>
      <c r="Y68" s="22">
        <v>66295315</v>
      </c>
    </row>
    <row r="69" spans="1:25" ht="14.25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1" ht="13.5">
      <c r="A71" s="20" t="s">
        <v>142</v>
      </c>
    </row>
    <row r="72" ht="13.5">
      <c r="A72" s="20" t="s">
        <v>143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138</v>
      </c>
      <c r="B2" s="14">
        <v>4555</v>
      </c>
      <c r="C2" s="14"/>
      <c r="D2" s="14"/>
      <c r="E2" s="14"/>
      <c r="F2" s="14"/>
      <c r="G2" s="14"/>
    </row>
    <row r="3" spans="1:7" ht="14.25" thickBot="1">
      <c r="A3" s="11" t="s">
        <v>139</v>
      </c>
      <c r="B3" s="1" t="s">
        <v>140</v>
      </c>
      <c r="C3" s="1"/>
      <c r="D3" s="1"/>
      <c r="E3" s="1"/>
      <c r="F3" s="1"/>
      <c r="G3" s="1"/>
    </row>
    <row r="4" spans="1:7" ht="14.25" thickTop="1">
      <c r="A4" s="10" t="s">
        <v>41</v>
      </c>
      <c r="B4" s="15" t="str">
        <f>HYPERLINK("http://www.kabupro.jp/mark/20130625/S000DPYS.htm","有価証券報告書")</f>
        <v>有価証券報告書</v>
      </c>
      <c r="C4" s="15" t="str">
        <f>HYPERLINK("http://www.kabupro.jp/mark/20130625/S000DPYS.htm","有価証券報告書")</f>
        <v>有価証券報告書</v>
      </c>
      <c r="D4" s="15" t="str">
        <f>HYPERLINK("http://www.kabupro.jp/mark/20120622/S000B3X2.htm","有価証券報告書")</f>
        <v>有価証券報告書</v>
      </c>
      <c r="E4" s="15" t="str">
        <f>HYPERLINK("http://www.kabupro.jp/mark/20110623/S0008HYE.htm","有価証券報告書")</f>
        <v>有価証券報告書</v>
      </c>
      <c r="F4" s="15" t="str">
        <f>HYPERLINK("http://www.kabupro.jp/mark/20100624/S0005ZVN.htm","有価証券報告書")</f>
        <v>有価証券報告書</v>
      </c>
      <c r="G4" s="15" t="str">
        <f>HYPERLINK("http://www.kabupro.jp/mark/20090624/S0003CYN.htm","有価証券報告書")</f>
        <v>有価証券報告書</v>
      </c>
    </row>
    <row r="5" spans="1:7" ht="14.25" thickBot="1">
      <c r="A5" s="11" t="s">
        <v>42</v>
      </c>
      <c r="B5" s="1" t="s">
        <v>48</v>
      </c>
      <c r="C5" s="1" t="s">
        <v>48</v>
      </c>
      <c r="D5" s="1" t="s">
        <v>52</v>
      </c>
      <c r="E5" s="1" t="s">
        <v>54</v>
      </c>
      <c r="F5" s="1" t="s">
        <v>56</v>
      </c>
      <c r="G5" s="1" t="s">
        <v>58</v>
      </c>
    </row>
    <row r="6" spans="1:7" ht="15" thickBot="1" thickTop="1">
      <c r="A6" s="10" t="s">
        <v>43</v>
      </c>
      <c r="B6" s="18" t="s">
        <v>189</v>
      </c>
      <c r="C6" s="19"/>
      <c r="D6" s="19"/>
      <c r="E6" s="19"/>
      <c r="F6" s="19"/>
      <c r="G6" s="19"/>
    </row>
    <row r="7" spans="1:7" ht="14.25" thickTop="1">
      <c r="A7" s="12" t="s">
        <v>44</v>
      </c>
      <c r="B7" s="16" t="s">
        <v>49</v>
      </c>
      <c r="C7" s="16" t="s">
        <v>49</v>
      </c>
      <c r="D7" s="16" t="s">
        <v>49</v>
      </c>
      <c r="E7" s="16" t="s">
        <v>49</v>
      </c>
      <c r="F7" s="16" t="s">
        <v>49</v>
      </c>
      <c r="G7" s="16" t="s">
        <v>49</v>
      </c>
    </row>
    <row r="8" spans="1:7" ht="13.5">
      <c r="A8" s="13" t="s">
        <v>45</v>
      </c>
      <c r="B8" s="17" t="s">
        <v>144</v>
      </c>
      <c r="C8" s="17" t="s">
        <v>145</v>
      </c>
      <c r="D8" s="17" t="s">
        <v>146</v>
      </c>
      <c r="E8" s="17" t="s">
        <v>147</v>
      </c>
      <c r="F8" s="17" t="s">
        <v>148</v>
      </c>
      <c r="G8" s="17" t="s">
        <v>149</v>
      </c>
    </row>
    <row r="9" spans="1:7" ht="13.5">
      <c r="A9" s="13" t="s">
        <v>46</v>
      </c>
      <c r="B9" s="17" t="s">
        <v>50</v>
      </c>
      <c r="C9" s="17" t="s">
        <v>51</v>
      </c>
      <c r="D9" s="17" t="s">
        <v>53</v>
      </c>
      <c r="E9" s="17" t="s">
        <v>55</v>
      </c>
      <c r="F9" s="17" t="s">
        <v>57</v>
      </c>
      <c r="G9" s="17" t="s">
        <v>59</v>
      </c>
    </row>
    <row r="10" spans="1:7" ht="14.25" thickBot="1">
      <c r="A10" s="13" t="s">
        <v>47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62</v>
      </c>
    </row>
    <row r="11" spans="1:7" ht="14.25" thickTop="1">
      <c r="A11" s="26" t="s">
        <v>150</v>
      </c>
      <c r="B11" s="21">
        <v>69736</v>
      </c>
      <c r="C11" s="21">
        <v>52950</v>
      </c>
      <c r="D11" s="21">
        <v>48540</v>
      </c>
      <c r="E11" s="21">
        <v>37467</v>
      </c>
      <c r="F11" s="21">
        <v>31858</v>
      </c>
      <c r="G11" s="21">
        <v>27063048</v>
      </c>
    </row>
    <row r="12" spans="1:7" ht="13.5">
      <c r="A12" s="6" t="s">
        <v>151</v>
      </c>
      <c r="B12" s="22">
        <v>9909</v>
      </c>
      <c r="C12" s="22">
        <v>15139</v>
      </c>
      <c r="D12" s="22">
        <v>15060</v>
      </c>
      <c r="E12" s="22">
        <v>12215</v>
      </c>
      <c r="F12" s="22">
        <v>11184</v>
      </c>
      <c r="G12" s="22">
        <v>9201991</v>
      </c>
    </row>
    <row r="13" spans="1:7" ht="13.5">
      <c r="A13" s="6" t="s">
        <v>152</v>
      </c>
      <c r="B13" s="22">
        <v>79646</v>
      </c>
      <c r="C13" s="22">
        <v>68089</v>
      </c>
      <c r="D13" s="22">
        <v>63601</v>
      </c>
      <c r="E13" s="22">
        <v>49683</v>
      </c>
      <c r="F13" s="22">
        <v>43042</v>
      </c>
      <c r="G13" s="22">
        <v>36265040</v>
      </c>
    </row>
    <row r="14" spans="1:7" ht="13.5">
      <c r="A14" s="6" t="s">
        <v>153</v>
      </c>
      <c r="B14" s="22">
        <v>15125</v>
      </c>
      <c r="C14" s="22">
        <v>12084</v>
      </c>
      <c r="D14" s="22">
        <v>10663</v>
      </c>
      <c r="E14" s="22">
        <v>6573</v>
      </c>
      <c r="F14" s="22">
        <v>6854</v>
      </c>
      <c r="G14" s="22">
        <v>7101444</v>
      </c>
    </row>
    <row r="15" spans="1:7" ht="13.5">
      <c r="A15" s="6" t="s">
        <v>154</v>
      </c>
      <c r="B15" s="22">
        <v>142</v>
      </c>
      <c r="C15" s="22"/>
      <c r="D15" s="22"/>
      <c r="E15" s="22"/>
      <c r="F15" s="22"/>
      <c r="G15" s="22"/>
    </row>
    <row r="16" spans="1:7" ht="13.5">
      <c r="A16" s="6" t="s">
        <v>155</v>
      </c>
      <c r="B16" s="22">
        <v>1114</v>
      </c>
      <c r="C16" s="22">
        <v>10766</v>
      </c>
      <c r="D16" s="22">
        <v>9408</v>
      </c>
      <c r="E16" s="22">
        <v>8988</v>
      </c>
      <c r="F16" s="22">
        <v>7169</v>
      </c>
      <c r="G16" s="22">
        <v>4989206</v>
      </c>
    </row>
    <row r="17" spans="1:7" ht="13.5">
      <c r="A17" s="6" t="s">
        <v>156</v>
      </c>
      <c r="B17" s="22">
        <v>42077</v>
      </c>
      <c r="C17" s="22">
        <v>30644</v>
      </c>
      <c r="D17" s="22">
        <v>28262</v>
      </c>
      <c r="E17" s="22">
        <v>23443</v>
      </c>
      <c r="F17" s="22">
        <v>18825</v>
      </c>
      <c r="G17" s="22">
        <v>15821862</v>
      </c>
    </row>
    <row r="18" spans="1:7" ht="13.5">
      <c r="A18" s="6" t="s">
        <v>157</v>
      </c>
      <c r="B18" s="22">
        <v>58459</v>
      </c>
      <c r="C18" s="22">
        <v>53496</v>
      </c>
      <c r="D18" s="22"/>
      <c r="E18" s="22"/>
      <c r="F18" s="22">
        <v>32849</v>
      </c>
      <c r="G18" s="22">
        <v>27912513</v>
      </c>
    </row>
    <row r="19" spans="1:7" ht="13.5">
      <c r="A19" s="6" t="s">
        <v>158</v>
      </c>
      <c r="B19" s="22">
        <v>69</v>
      </c>
      <c r="C19" s="22">
        <v>72</v>
      </c>
      <c r="D19" s="22">
        <v>51</v>
      </c>
      <c r="E19" s="22">
        <v>161</v>
      </c>
      <c r="F19" s="22">
        <v>88</v>
      </c>
      <c r="G19" s="22">
        <v>474460</v>
      </c>
    </row>
    <row r="20" spans="1:7" ht="13.5">
      <c r="A20" s="6" t="s">
        <v>159</v>
      </c>
      <c r="B20" s="22">
        <v>15256</v>
      </c>
      <c r="C20" s="22">
        <v>15125</v>
      </c>
      <c r="D20" s="22">
        <v>12084</v>
      </c>
      <c r="E20" s="22">
        <v>10663</v>
      </c>
      <c r="F20" s="22">
        <v>6573</v>
      </c>
      <c r="G20" s="22">
        <v>6854338</v>
      </c>
    </row>
    <row r="21" spans="1:7" ht="13.5">
      <c r="A21" s="6" t="s">
        <v>160</v>
      </c>
      <c r="B21" s="22">
        <v>43132</v>
      </c>
      <c r="C21" s="22">
        <v>38298</v>
      </c>
      <c r="D21" s="22">
        <v>36198</v>
      </c>
      <c r="E21" s="22">
        <v>28178</v>
      </c>
      <c r="F21" s="22">
        <v>26187</v>
      </c>
      <c r="G21" s="22">
        <v>20583714</v>
      </c>
    </row>
    <row r="22" spans="1:7" ht="13.5">
      <c r="A22" s="7" t="s">
        <v>161</v>
      </c>
      <c r="B22" s="22">
        <v>36513</v>
      </c>
      <c r="C22" s="22">
        <v>29791</v>
      </c>
      <c r="D22" s="22">
        <v>27403</v>
      </c>
      <c r="E22" s="22">
        <v>21504</v>
      </c>
      <c r="F22" s="22">
        <v>16854</v>
      </c>
      <c r="G22" s="22">
        <v>15681326</v>
      </c>
    </row>
    <row r="23" spans="1:7" ht="13.5">
      <c r="A23" s="6" t="s">
        <v>162</v>
      </c>
      <c r="B23" s="22">
        <v>0</v>
      </c>
      <c r="C23" s="22">
        <v>27</v>
      </c>
      <c r="D23" s="22">
        <v>10</v>
      </c>
      <c r="E23" s="22">
        <v>25</v>
      </c>
      <c r="F23" s="22">
        <v>26</v>
      </c>
      <c r="G23" s="22"/>
    </row>
    <row r="24" spans="1:7" ht="13.5">
      <c r="A24" s="6" t="s">
        <v>163</v>
      </c>
      <c r="B24" s="22">
        <v>36514</v>
      </c>
      <c r="C24" s="22">
        <v>29818</v>
      </c>
      <c r="D24" s="22">
        <v>27413</v>
      </c>
      <c r="E24" s="22">
        <v>21530</v>
      </c>
      <c r="F24" s="22">
        <v>16881</v>
      </c>
      <c r="G24" s="22">
        <v>15604237</v>
      </c>
    </row>
    <row r="25" spans="1:7" ht="13.5">
      <c r="A25" s="7" t="s">
        <v>164</v>
      </c>
      <c r="B25" s="22">
        <v>19953</v>
      </c>
      <c r="C25" s="22">
        <v>17345</v>
      </c>
      <c r="D25" s="22">
        <v>15641</v>
      </c>
      <c r="E25" s="22">
        <v>14359</v>
      </c>
      <c r="F25" s="22">
        <v>13443</v>
      </c>
      <c r="G25" s="22">
        <v>12435502</v>
      </c>
    </row>
    <row r="26" spans="1:7" ht="14.25" thickBot="1">
      <c r="A26" s="25" t="s">
        <v>165</v>
      </c>
      <c r="B26" s="23">
        <v>16560</v>
      </c>
      <c r="C26" s="23">
        <v>12473</v>
      </c>
      <c r="D26" s="23">
        <v>11771</v>
      </c>
      <c r="E26" s="23">
        <v>7170</v>
      </c>
      <c r="F26" s="23">
        <v>3437</v>
      </c>
      <c r="G26" s="23">
        <v>3168734</v>
      </c>
    </row>
    <row r="27" spans="1:7" ht="14.25" thickTop="1">
      <c r="A27" s="6" t="s">
        <v>166</v>
      </c>
      <c r="B27" s="22">
        <v>186</v>
      </c>
      <c r="C27" s="22">
        <v>218</v>
      </c>
      <c r="D27" s="22">
        <v>145</v>
      </c>
      <c r="E27" s="22">
        <v>1</v>
      </c>
      <c r="F27" s="22">
        <v>4</v>
      </c>
      <c r="G27" s="22">
        <v>5249</v>
      </c>
    </row>
    <row r="28" spans="1:7" ht="13.5">
      <c r="A28" s="6" t="s">
        <v>167</v>
      </c>
      <c r="B28" s="22">
        <v>785</v>
      </c>
      <c r="C28" s="22">
        <v>14</v>
      </c>
      <c r="D28" s="22">
        <v>1078</v>
      </c>
      <c r="E28" s="22">
        <v>11</v>
      </c>
      <c r="F28" s="22">
        <v>43</v>
      </c>
      <c r="G28" s="22">
        <v>156402</v>
      </c>
    </row>
    <row r="29" spans="1:7" ht="13.5">
      <c r="A29" s="6" t="s">
        <v>168</v>
      </c>
      <c r="B29" s="22">
        <v>45</v>
      </c>
      <c r="C29" s="22">
        <v>20</v>
      </c>
      <c r="D29" s="22">
        <v>0</v>
      </c>
      <c r="E29" s="22">
        <v>61</v>
      </c>
      <c r="F29" s="22"/>
      <c r="G29" s="22"/>
    </row>
    <row r="30" spans="1:7" ht="13.5">
      <c r="A30" s="6" t="s">
        <v>169</v>
      </c>
      <c r="B30" s="22">
        <v>26</v>
      </c>
      <c r="C30" s="22">
        <v>19</v>
      </c>
      <c r="D30" s="22">
        <v>40</v>
      </c>
      <c r="E30" s="22">
        <v>52</v>
      </c>
      <c r="F30" s="22">
        <v>25</v>
      </c>
      <c r="G30" s="22"/>
    </row>
    <row r="31" spans="1:7" ht="13.5">
      <c r="A31" s="6" t="s">
        <v>71</v>
      </c>
      <c r="B31" s="22">
        <v>68</v>
      </c>
      <c r="C31" s="22">
        <v>54</v>
      </c>
      <c r="D31" s="22">
        <v>57</v>
      </c>
      <c r="E31" s="22">
        <v>56</v>
      </c>
      <c r="F31" s="22">
        <v>60</v>
      </c>
      <c r="G31" s="22">
        <v>69848</v>
      </c>
    </row>
    <row r="32" spans="1:7" ht="13.5">
      <c r="A32" s="6" t="s">
        <v>170</v>
      </c>
      <c r="B32" s="22">
        <v>1111</v>
      </c>
      <c r="C32" s="22">
        <v>328</v>
      </c>
      <c r="D32" s="22">
        <v>1322</v>
      </c>
      <c r="E32" s="22">
        <v>183</v>
      </c>
      <c r="F32" s="22">
        <v>134</v>
      </c>
      <c r="G32" s="22">
        <v>231500</v>
      </c>
    </row>
    <row r="33" spans="1:7" ht="13.5">
      <c r="A33" s="6" t="s">
        <v>171</v>
      </c>
      <c r="B33" s="22">
        <v>130</v>
      </c>
      <c r="C33" s="22">
        <v>155</v>
      </c>
      <c r="D33" s="22">
        <v>204</v>
      </c>
      <c r="E33" s="22">
        <v>197</v>
      </c>
      <c r="F33" s="22">
        <v>148</v>
      </c>
      <c r="G33" s="22">
        <v>185900</v>
      </c>
    </row>
    <row r="34" spans="1:7" ht="13.5">
      <c r="A34" s="6" t="s">
        <v>172</v>
      </c>
      <c r="B34" s="22">
        <v>42</v>
      </c>
      <c r="C34" s="22">
        <v>36</v>
      </c>
      <c r="D34" s="22">
        <v>32</v>
      </c>
      <c r="E34" s="22"/>
      <c r="F34" s="22"/>
      <c r="G34" s="22"/>
    </row>
    <row r="35" spans="1:7" ht="13.5">
      <c r="A35" s="6" t="s">
        <v>173</v>
      </c>
      <c r="B35" s="22">
        <v>35</v>
      </c>
      <c r="C35" s="22"/>
      <c r="D35" s="22"/>
      <c r="E35" s="22"/>
      <c r="F35" s="22"/>
      <c r="G35" s="22"/>
    </row>
    <row r="36" spans="1:7" ht="13.5">
      <c r="A36" s="6" t="s">
        <v>174</v>
      </c>
      <c r="B36" s="22">
        <v>27</v>
      </c>
      <c r="C36" s="22">
        <v>109</v>
      </c>
      <c r="D36" s="22">
        <v>29</v>
      </c>
      <c r="E36" s="22">
        <v>32</v>
      </c>
      <c r="F36" s="22">
        <v>97</v>
      </c>
      <c r="G36" s="22"/>
    </row>
    <row r="37" spans="1:7" ht="13.5">
      <c r="A37" s="6" t="s">
        <v>71</v>
      </c>
      <c r="B37" s="22">
        <v>35</v>
      </c>
      <c r="C37" s="22">
        <v>49</v>
      </c>
      <c r="D37" s="22">
        <v>79</v>
      </c>
      <c r="E37" s="22">
        <v>32</v>
      </c>
      <c r="F37" s="22">
        <v>43</v>
      </c>
      <c r="G37" s="22">
        <v>34365</v>
      </c>
    </row>
    <row r="38" spans="1:7" ht="13.5">
      <c r="A38" s="6" t="s">
        <v>175</v>
      </c>
      <c r="B38" s="22">
        <v>271</v>
      </c>
      <c r="C38" s="22">
        <v>351</v>
      </c>
      <c r="D38" s="22">
        <v>1151</v>
      </c>
      <c r="E38" s="22">
        <v>262</v>
      </c>
      <c r="F38" s="22">
        <v>289</v>
      </c>
      <c r="G38" s="22">
        <v>672798</v>
      </c>
    </row>
    <row r="39" spans="1:7" ht="14.25" thickBot="1">
      <c r="A39" s="25" t="s">
        <v>176</v>
      </c>
      <c r="B39" s="23">
        <v>17399</v>
      </c>
      <c r="C39" s="23">
        <v>12449</v>
      </c>
      <c r="D39" s="23">
        <v>11942</v>
      </c>
      <c r="E39" s="23">
        <v>7091</v>
      </c>
      <c r="F39" s="23">
        <v>3282</v>
      </c>
      <c r="G39" s="23">
        <v>2727437</v>
      </c>
    </row>
    <row r="40" spans="1:7" ht="14.25" thickTop="1">
      <c r="A40" s="6" t="s">
        <v>177</v>
      </c>
      <c r="B40" s="22">
        <v>3803</v>
      </c>
      <c r="C40" s="22"/>
      <c r="D40" s="22"/>
      <c r="E40" s="22"/>
      <c r="F40" s="22"/>
      <c r="G40" s="22"/>
    </row>
    <row r="41" spans="1:7" ht="13.5">
      <c r="A41" s="6" t="s">
        <v>178</v>
      </c>
      <c r="B41" s="22">
        <v>840</v>
      </c>
      <c r="C41" s="22"/>
      <c r="D41" s="22"/>
      <c r="E41" s="22"/>
      <c r="F41" s="22"/>
      <c r="G41" s="22"/>
    </row>
    <row r="42" spans="1:7" ht="13.5">
      <c r="A42" s="6" t="s">
        <v>179</v>
      </c>
      <c r="B42" s="22">
        <v>200</v>
      </c>
      <c r="C42" s="22"/>
      <c r="D42" s="22"/>
      <c r="E42" s="22"/>
      <c r="F42" s="22"/>
      <c r="G42" s="22"/>
    </row>
    <row r="43" spans="1:7" ht="13.5">
      <c r="A43" s="6" t="s">
        <v>180</v>
      </c>
      <c r="B43" s="22">
        <v>4843</v>
      </c>
      <c r="C43" s="22"/>
      <c r="D43" s="22">
        <v>1</v>
      </c>
      <c r="E43" s="22"/>
      <c r="F43" s="22">
        <v>0</v>
      </c>
      <c r="G43" s="22"/>
    </row>
    <row r="44" spans="1:7" ht="13.5">
      <c r="A44" s="6" t="s">
        <v>181</v>
      </c>
      <c r="B44" s="22">
        <v>357</v>
      </c>
      <c r="C44" s="22">
        <v>14</v>
      </c>
      <c r="D44" s="22">
        <v>125</v>
      </c>
      <c r="E44" s="22">
        <v>33</v>
      </c>
      <c r="F44" s="22">
        <v>73</v>
      </c>
      <c r="G44" s="22">
        <v>21229</v>
      </c>
    </row>
    <row r="45" spans="1:7" ht="13.5">
      <c r="A45" s="6" t="s">
        <v>182</v>
      </c>
      <c r="B45" s="22"/>
      <c r="C45" s="22">
        <v>133</v>
      </c>
      <c r="D45" s="22"/>
      <c r="E45" s="22"/>
      <c r="F45" s="22"/>
      <c r="G45" s="22"/>
    </row>
    <row r="46" spans="1:7" ht="13.5">
      <c r="A46" s="6" t="s">
        <v>183</v>
      </c>
      <c r="B46" s="22">
        <v>357</v>
      </c>
      <c r="C46" s="22">
        <v>147</v>
      </c>
      <c r="D46" s="22">
        <v>1011</v>
      </c>
      <c r="E46" s="22">
        <v>33</v>
      </c>
      <c r="F46" s="22">
        <v>157</v>
      </c>
      <c r="G46" s="22">
        <v>278122</v>
      </c>
    </row>
    <row r="47" spans="1:7" ht="13.5">
      <c r="A47" s="7" t="s">
        <v>184</v>
      </c>
      <c r="B47" s="22">
        <v>21885</v>
      </c>
      <c r="C47" s="22">
        <v>12302</v>
      </c>
      <c r="D47" s="22">
        <v>10932</v>
      </c>
      <c r="E47" s="22">
        <v>7058</v>
      </c>
      <c r="F47" s="22">
        <v>3125</v>
      </c>
      <c r="G47" s="22">
        <v>2449314</v>
      </c>
    </row>
    <row r="48" spans="1:7" ht="13.5">
      <c r="A48" s="7" t="s">
        <v>185</v>
      </c>
      <c r="B48" s="22">
        <v>5842</v>
      </c>
      <c r="C48" s="22">
        <v>4972</v>
      </c>
      <c r="D48" s="22">
        <v>4162</v>
      </c>
      <c r="E48" s="22">
        <v>2875</v>
      </c>
      <c r="F48" s="22">
        <v>1679</v>
      </c>
      <c r="G48" s="22">
        <v>1070902</v>
      </c>
    </row>
    <row r="49" spans="1:7" ht="13.5">
      <c r="A49" s="7" t="s">
        <v>186</v>
      </c>
      <c r="B49" s="22">
        <v>-89</v>
      </c>
      <c r="C49" s="22">
        <v>-153</v>
      </c>
      <c r="D49" s="22">
        <v>-80</v>
      </c>
      <c r="E49" s="22">
        <v>-253</v>
      </c>
      <c r="F49" s="22">
        <v>-532</v>
      </c>
      <c r="G49" s="22">
        <v>-182749</v>
      </c>
    </row>
    <row r="50" spans="1:7" ht="13.5">
      <c r="A50" s="7" t="s">
        <v>187</v>
      </c>
      <c r="B50" s="22">
        <v>5753</v>
      </c>
      <c r="C50" s="22">
        <v>4818</v>
      </c>
      <c r="D50" s="22">
        <v>4082</v>
      </c>
      <c r="E50" s="22">
        <v>2622</v>
      </c>
      <c r="F50" s="22">
        <v>1147</v>
      </c>
      <c r="G50" s="22">
        <v>888152</v>
      </c>
    </row>
    <row r="51" spans="1:7" ht="14.25" thickBot="1">
      <c r="A51" s="7" t="s">
        <v>188</v>
      </c>
      <c r="B51" s="22">
        <v>16132</v>
      </c>
      <c r="C51" s="22">
        <v>7484</v>
      </c>
      <c r="D51" s="22">
        <v>6849</v>
      </c>
      <c r="E51" s="22">
        <v>4436</v>
      </c>
      <c r="F51" s="22">
        <v>1978</v>
      </c>
      <c r="G51" s="22">
        <v>1561161</v>
      </c>
    </row>
    <row r="52" spans="1:7" ht="14.25" thickTop="1">
      <c r="A52" s="8"/>
      <c r="B52" s="24"/>
      <c r="C52" s="24"/>
      <c r="D52" s="24"/>
      <c r="E52" s="24"/>
      <c r="F52" s="24"/>
      <c r="G52" s="24"/>
    </row>
    <row r="54" ht="13.5">
      <c r="A54" s="20" t="s">
        <v>142</v>
      </c>
    </row>
    <row r="55" ht="13.5">
      <c r="A55" s="20" t="s">
        <v>143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138</v>
      </c>
      <c r="B2" s="14">
        <v>4555</v>
      </c>
      <c r="C2" s="14"/>
      <c r="D2" s="14"/>
      <c r="E2" s="14"/>
      <c r="F2" s="14"/>
      <c r="G2" s="14"/>
    </row>
    <row r="3" spans="1:7" ht="14.25" thickBot="1">
      <c r="A3" s="11" t="s">
        <v>139</v>
      </c>
      <c r="B3" s="1" t="s">
        <v>140</v>
      </c>
      <c r="C3" s="1"/>
      <c r="D3" s="1"/>
      <c r="E3" s="1"/>
      <c r="F3" s="1"/>
      <c r="G3" s="1"/>
    </row>
    <row r="4" spans="1:7" ht="14.25" thickTop="1">
      <c r="A4" s="10" t="s">
        <v>41</v>
      </c>
      <c r="B4" s="15" t="str">
        <f>HYPERLINK("http://www.kabupro.jp/mark/20130625/S000DPYS.htm","有価証券報告書")</f>
        <v>有価証券報告書</v>
      </c>
      <c r="C4" s="15" t="str">
        <f>HYPERLINK("http://www.kabupro.jp/mark/20130625/S000DPYS.htm","有価証券報告書")</f>
        <v>有価証券報告書</v>
      </c>
      <c r="D4" s="15" t="str">
        <f>HYPERLINK("http://www.kabupro.jp/mark/20120622/S000B3X2.htm","有価証券報告書")</f>
        <v>有価証券報告書</v>
      </c>
      <c r="E4" s="15" t="str">
        <f>HYPERLINK("http://www.kabupro.jp/mark/20110623/S0008HYE.htm","有価証券報告書")</f>
        <v>有価証券報告書</v>
      </c>
      <c r="F4" s="15" t="str">
        <f>HYPERLINK("http://www.kabupro.jp/mark/20100624/S0005ZVN.htm","有価証券報告書")</f>
        <v>有価証券報告書</v>
      </c>
      <c r="G4" s="15" t="str">
        <f>HYPERLINK("http://www.kabupro.jp/mark/20090624/S0003CYN.htm","有価証券報告書")</f>
        <v>有価証券報告書</v>
      </c>
    </row>
    <row r="5" spans="1:7" ht="14.25" thickBot="1">
      <c r="A5" s="11" t="s">
        <v>42</v>
      </c>
      <c r="B5" s="1" t="s">
        <v>48</v>
      </c>
      <c r="C5" s="1" t="s">
        <v>48</v>
      </c>
      <c r="D5" s="1" t="s">
        <v>52</v>
      </c>
      <c r="E5" s="1" t="s">
        <v>54</v>
      </c>
      <c r="F5" s="1" t="s">
        <v>56</v>
      </c>
      <c r="G5" s="1" t="s">
        <v>58</v>
      </c>
    </row>
    <row r="6" spans="1:7" ht="15" thickBot="1" thickTop="1">
      <c r="A6" s="10" t="s">
        <v>43</v>
      </c>
      <c r="B6" s="18" t="s">
        <v>141</v>
      </c>
      <c r="C6" s="19"/>
      <c r="D6" s="19"/>
      <c r="E6" s="19"/>
      <c r="F6" s="19"/>
      <c r="G6" s="19"/>
    </row>
    <row r="7" spans="1:7" ht="14.25" thickTop="1">
      <c r="A7" s="12" t="s">
        <v>44</v>
      </c>
      <c r="B7" s="16" t="s">
        <v>49</v>
      </c>
      <c r="C7" s="16" t="s">
        <v>49</v>
      </c>
      <c r="D7" s="16" t="s">
        <v>49</v>
      </c>
      <c r="E7" s="16" t="s">
        <v>49</v>
      </c>
      <c r="F7" s="16" t="s">
        <v>49</v>
      </c>
      <c r="G7" s="16" t="s">
        <v>49</v>
      </c>
    </row>
    <row r="8" spans="1:7" ht="13.5">
      <c r="A8" s="13" t="s">
        <v>45</v>
      </c>
      <c r="B8" s="17"/>
      <c r="C8" s="17"/>
      <c r="D8" s="17"/>
      <c r="E8" s="17"/>
      <c r="F8" s="17"/>
      <c r="G8" s="17"/>
    </row>
    <row r="9" spans="1:7" ht="13.5">
      <c r="A9" s="13" t="s">
        <v>46</v>
      </c>
      <c r="B9" s="17" t="s">
        <v>50</v>
      </c>
      <c r="C9" s="17" t="s">
        <v>51</v>
      </c>
      <c r="D9" s="17" t="s">
        <v>53</v>
      </c>
      <c r="E9" s="17" t="s">
        <v>55</v>
      </c>
      <c r="F9" s="17" t="s">
        <v>57</v>
      </c>
      <c r="G9" s="17" t="s">
        <v>59</v>
      </c>
    </row>
    <row r="10" spans="1:7" ht="14.25" thickBot="1">
      <c r="A10" s="13" t="s">
        <v>47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62</v>
      </c>
    </row>
    <row r="11" spans="1:7" ht="14.25" thickTop="1">
      <c r="A11" s="9" t="s">
        <v>60</v>
      </c>
      <c r="B11" s="21">
        <v>17739</v>
      </c>
      <c r="C11" s="21">
        <v>23314</v>
      </c>
      <c r="D11" s="21">
        <v>27866</v>
      </c>
      <c r="E11" s="21">
        <v>6400</v>
      </c>
      <c r="F11" s="21">
        <v>4915</v>
      </c>
      <c r="G11" s="21">
        <v>4460161</v>
      </c>
    </row>
    <row r="12" spans="1:7" ht="13.5">
      <c r="A12" s="2" t="s">
        <v>63</v>
      </c>
      <c r="B12" s="22">
        <v>6367</v>
      </c>
      <c r="C12" s="22">
        <v>6080</v>
      </c>
      <c r="D12" s="22">
        <v>5196</v>
      </c>
      <c r="E12" s="22">
        <v>4351</v>
      </c>
      <c r="F12" s="22">
        <v>4792</v>
      </c>
      <c r="G12" s="22">
        <v>4095785</v>
      </c>
    </row>
    <row r="13" spans="1:7" ht="13.5">
      <c r="A13" s="2" t="s">
        <v>64</v>
      </c>
      <c r="B13" s="22">
        <v>19990</v>
      </c>
      <c r="C13" s="22">
        <v>19932</v>
      </c>
      <c r="D13" s="22">
        <v>18439</v>
      </c>
      <c r="E13" s="22">
        <v>14560</v>
      </c>
      <c r="F13" s="22">
        <v>12090</v>
      </c>
      <c r="G13" s="22">
        <v>10884227</v>
      </c>
    </row>
    <row r="14" spans="1:7" ht="13.5">
      <c r="A14" s="2" t="s">
        <v>65</v>
      </c>
      <c r="B14" s="22">
        <v>15256</v>
      </c>
      <c r="C14" s="22">
        <v>15125</v>
      </c>
      <c r="D14" s="22">
        <v>12084</v>
      </c>
      <c r="E14" s="22">
        <v>10663</v>
      </c>
      <c r="F14" s="22">
        <v>6573</v>
      </c>
      <c r="G14" s="22"/>
    </row>
    <row r="15" spans="1:7" ht="13.5">
      <c r="A15" s="2" t="s">
        <v>66</v>
      </c>
      <c r="B15" s="22">
        <v>6906</v>
      </c>
      <c r="C15" s="22">
        <v>4036</v>
      </c>
      <c r="D15" s="22">
        <v>3341</v>
      </c>
      <c r="E15" s="22">
        <v>3006</v>
      </c>
      <c r="F15" s="22">
        <v>2498</v>
      </c>
      <c r="G15" s="22">
        <v>2303009</v>
      </c>
    </row>
    <row r="16" spans="1:7" ht="13.5">
      <c r="A16" s="2" t="s">
        <v>67</v>
      </c>
      <c r="B16" s="22">
        <v>7315</v>
      </c>
      <c r="C16" s="22">
        <v>4673</v>
      </c>
      <c r="D16" s="22">
        <v>4510</v>
      </c>
      <c r="E16" s="22">
        <v>3404</v>
      </c>
      <c r="F16" s="22">
        <v>2869</v>
      </c>
      <c r="G16" s="22"/>
    </row>
    <row r="17" spans="1:7" ht="13.5">
      <c r="A17" s="2" t="s">
        <v>68</v>
      </c>
      <c r="B17" s="22">
        <v>229</v>
      </c>
      <c r="C17" s="22">
        <v>208</v>
      </c>
      <c r="D17" s="22">
        <v>131</v>
      </c>
      <c r="E17" s="22">
        <v>86</v>
      </c>
      <c r="F17" s="22">
        <v>164</v>
      </c>
      <c r="G17" s="22">
        <v>232672</v>
      </c>
    </row>
    <row r="18" spans="1:7" ht="13.5">
      <c r="A18" s="2" t="s">
        <v>69</v>
      </c>
      <c r="B18" s="22">
        <v>1567</v>
      </c>
      <c r="C18" s="22">
        <v>1566</v>
      </c>
      <c r="D18" s="22">
        <v>1497</v>
      </c>
      <c r="E18" s="22">
        <v>1359</v>
      </c>
      <c r="F18" s="22">
        <v>1074</v>
      </c>
      <c r="G18" s="22">
        <v>540845</v>
      </c>
    </row>
    <row r="19" spans="1:7" ht="13.5">
      <c r="A19" s="2" t="s">
        <v>70</v>
      </c>
      <c r="B19" s="22">
        <v>1671</v>
      </c>
      <c r="C19" s="22">
        <v>419</v>
      </c>
      <c r="D19" s="22"/>
      <c r="E19" s="22"/>
      <c r="F19" s="22"/>
      <c r="G19" s="22"/>
    </row>
    <row r="20" spans="1:7" ht="13.5">
      <c r="A20" s="2" t="s">
        <v>71</v>
      </c>
      <c r="B20" s="22">
        <v>9</v>
      </c>
      <c r="C20" s="22">
        <v>10</v>
      </c>
      <c r="D20" s="22">
        <v>85</v>
      </c>
      <c r="E20" s="22">
        <v>49</v>
      </c>
      <c r="F20" s="22">
        <v>60</v>
      </c>
      <c r="G20" s="22">
        <v>99328</v>
      </c>
    </row>
    <row r="21" spans="1:7" ht="13.5">
      <c r="A21" s="2" t="s">
        <v>72</v>
      </c>
      <c r="B21" s="22">
        <v>-11</v>
      </c>
      <c r="C21" s="22">
        <v>-20</v>
      </c>
      <c r="D21" s="22">
        <v>-20</v>
      </c>
      <c r="E21" s="22">
        <v>-8</v>
      </c>
      <c r="F21" s="22">
        <v>-24</v>
      </c>
      <c r="G21" s="22">
        <v>-20589</v>
      </c>
    </row>
    <row r="22" spans="1:7" ht="13.5">
      <c r="A22" s="2" t="s">
        <v>73</v>
      </c>
      <c r="B22" s="22">
        <v>77043</v>
      </c>
      <c r="C22" s="22">
        <v>75346</v>
      </c>
      <c r="D22" s="22">
        <v>73632</v>
      </c>
      <c r="E22" s="22">
        <v>43874</v>
      </c>
      <c r="F22" s="22">
        <v>35014</v>
      </c>
      <c r="G22" s="22">
        <v>32647636</v>
      </c>
    </row>
    <row r="23" spans="1:7" ht="13.5">
      <c r="A23" s="3" t="s">
        <v>74</v>
      </c>
      <c r="B23" s="22">
        <v>34439</v>
      </c>
      <c r="C23" s="22">
        <v>22273</v>
      </c>
      <c r="D23" s="22">
        <v>22188</v>
      </c>
      <c r="E23" s="22">
        <v>22317</v>
      </c>
      <c r="F23" s="22">
        <v>22002</v>
      </c>
      <c r="G23" s="22">
        <v>19022941</v>
      </c>
    </row>
    <row r="24" spans="1:7" ht="13.5">
      <c r="A24" s="4" t="s">
        <v>75</v>
      </c>
      <c r="B24" s="22">
        <v>-12233</v>
      </c>
      <c r="C24" s="22">
        <v>-8854</v>
      </c>
      <c r="D24" s="22">
        <v>-8129</v>
      </c>
      <c r="E24" s="22">
        <v>-7763</v>
      </c>
      <c r="F24" s="22">
        <v>-7180</v>
      </c>
      <c r="G24" s="22">
        <v>-6698865</v>
      </c>
    </row>
    <row r="25" spans="1:7" ht="13.5">
      <c r="A25" s="4" t="s">
        <v>76</v>
      </c>
      <c r="B25" s="22">
        <v>22205</v>
      </c>
      <c r="C25" s="22">
        <v>13418</v>
      </c>
      <c r="D25" s="22">
        <v>14059</v>
      </c>
      <c r="E25" s="22">
        <v>14554</v>
      </c>
      <c r="F25" s="22">
        <v>14822</v>
      </c>
      <c r="G25" s="22">
        <v>12324076</v>
      </c>
    </row>
    <row r="26" spans="1:7" ht="13.5">
      <c r="A26" s="3" t="s">
        <v>77</v>
      </c>
      <c r="B26" s="22">
        <v>770</v>
      </c>
      <c r="C26" s="22">
        <v>376</v>
      </c>
      <c r="D26" s="22">
        <v>377</v>
      </c>
      <c r="E26" s="22">
        <v>377</v>
      </c>
      <c r="F26" s="22">
        <v>376</v>
      </c>
      <c r="G26" s="22">
        <v>390507</v>
      </c>
    </row>
    <row r="27" spans="1:7" ht="13.5">
      <c r="A27" s="4" t="s">
        <v>75</v>
      </c>
      <c r="B27" s="22">
        <v>-308</v>
      </c>
      <c r="C27" s="22">
        <v>-230</v>
      </c>
      <c r="D27" s="22">
        <v>-212</v>
      </c>
      <c r="E27" s="22">
        <v>-194</v>
      </c>
      <c r="F27" s="22">
        <v>-175</v>
      </c>
      <c r="G27" s="22">
        <v>-168341</v>
      </c>
    </row>
    <row r="28" spans="1:7" ht="13.5">
      <c r="A28" s="4" t="s">
        <v>78</v>
      </c>
      <c r="B28" s="22">
        <v>462</v>
      </c>
      <c r="C28" s="22">
        <v>145</v>
      </c>
      <c r="D28" s="22">
        <v>164</v>
      </c>
      <c r="E28" s="22">
        <v>182</v>
      </c>
      <c r="F28" s="22">
        <v>200</v>
      </c>
      <c r="G28" s="22">
        <v>222166</v>
      </c>
    </row>
    <row r="29" spans="1:7" ht="13.5">
      <c r="A29" s="3" t="s">
        <v>79</v>
      </c>
      <c r="B29" s="22">
        <v>27528</v>
      </c>
      <c r="C29" s="22">
        <v>15379</v>
      </c>
      <c r="D29" s="22">
        <v>14560</v>
      </c>
      <c r="E29" s="22">
        <v>13871</v>
      </c>
      <c r="F29" s="22">
        <v>13163</v>
      </c>
      <c r="G29" s="22">
        <v>12118660</v>
      </c>
    </row>
    <row r="30" spans="1:7" ht="13.5">
      <c r="A30" s="4" t="s">
        <v>75</v>
      </c>
      <c r="B30" s="22">
        <v>-14590</v>
      </c>
      <c r="C30" s="22">
        <v>-10590</v>
      </c>
      <c r="D30" s="22">
        <v>-9530</v>
      </c>
      <c r="E30" s="22">
        <v>-8925</v>
      </c>
      <c r="F30" s="22">
        <v>-7923</v>
      </c>
      <c r="G30" s="22">
        <v>-7120404</v>
      </c>
    </row>
    <row r="31" spans="1:7" ht="13.5">
      <c r="A31" s="4" t="s">
        <v>80</v>
      </c>
      <c r="B31" s="22">
        <v>12937</v>
      </c>
      <c r="C31" s="22">
        <v>4788</v>
      </c>
      <c r="D31" s="22">
        <v>5029</v>
      </c>
      <c r="E31" s="22">
        <v>4945</v>
      </c>
      <c r="F31" s="22">
        <v>5240</v>
      </c>
      <c r="G31" s="22">
        <v>4998255</v>
      </c>
    </row>
    <row r="32" spans="1:7" ht="13.5">
      <c r="A32" s="3" t="s">
        <v>81</v>
      </c>
      <c r="B32" s="22">
        <v>37</v>
      </c>
      <c r="C32" s="22">
        <v>21</v>
      </c>
      <c r="D32" s="22">
        <v>19</v>
      </c>
      <c r="E32" s="22">
        <v>17</v>
      </c>
      <c r="F32" s="22">
        <v>17</v>
      </c>
      <c r="G32" s="22">
        <v>17054</v>
      </c>
    </row>
    <row r="33" spans="1:7" ht="13.5">
      <c r="A33" s="4" t="s">
        <v>75</v>
      </c>
      <c r="B33" s="22">
        <v>-27</v>
      </c>
      <c r="C33" s="22">
        <v>-18</v>
      </c>
      <c r="D33" s="22">
        <v>-17</v>
      </c>
      <c r="E33" s="22">
        <v>-16</v>
      </c>
      <c r="F33" s="22">
        <v>-15</v>
      </c>
      <c r="G33" s="22">
        <v>-15160</v>
      </c>
    </row>
    <row r="34" spans="1:7" ht="13.5">
      <c r="A34" s="4" t="s">
        <v>82</v>
      </c>
      <c r="B34" s="22">
        <v>10</v>
      </c>
      <c r="C34" s="22">
        <v>2</v>
      </c>
      <c r="D34" s="22">
        <v>2</v>
      </c>
      <c r="E34" s="22">
        <v>0</v>
      </c>
      <c r="F34" s="22">
        <v>1</v>
      </c>
      <c r="G34" s="22">
        <v>1893</v>
      </c>
    </row>
    <row r="35" spans="1:7" ht="13.5">
      <c r="A35" s="3" t="s">
        <v>83</v>
      </c>
      <c r="B35" s="22">
        <v>5916</v>
      </c>
      <c r="C35" s="22">
        <v>4879</v>
      </c>
      <c r="D35" s="22">
        <v>4497</v>
      </c>
      <c r="E35" s="22">
        <v>4035</v>
      </c>
      <c r="F35" s="22">
        <v>3455</v>
      </c>
      <c r="G35" s="22">
        <v>3147675</v>
      </c>
    </row>
    <row r="36" spans="1:7" ht="13.5">
      <c r="A36" s="4" t="s">
        <v>75</v>
      </c>
      <c r="B36" s="22">
        <v>-4018</v>
      </c>
      <c r="C36" s="22">
        <v>-3531</v>
      </c>
      <c r="D36" s="22">
        <v>-3079</v>
      </c>
      <c r="E36" s="22">
        <v>-2726</v>
      </c>
      <c r="F36" s="22">
        <v>-2437</v>
      </c>
      <c r="G36" s="22">
        <v>-2150741</v>
      </c>
    </row>
    <row r="37" spans="1:7" ht="13.5">
      <c r="A37" s="4" t="s">
        <v>84</v>
      </c>
      <c r="B37" s="22">
        <v>1897</v>
      </c>
      <c r="C37" s="22">
        <v>1348</v>
      </c>
      <c r="D37" s="22">
        <v>1417</v>
      </c>
      <c r="E37" s="22">
        <v>1309</v>
      </c>
      <c r="F37" s="22">
        <v>1018</v>
      </c>
      <c r="G37" s="22">
        <v>996934</v>
      </c>
    </row>
    <row r="38" spans="1:7" ht="13.5">
      <c r="A38" s="3" t="s">
        <v>85</v>
      </c>
      <c r="B38" s="22">
        <v>6076</v>
      </c>
      <c r="C38" s="22">
        <v>4428</v>
      </c>
      <c r="D38" s="22">
        <v>4531</v>
      </c>
      <c r="E38" s="22">
        <v>4585</v>
      </c>
      <c r="F38" s="22">
        <v>4585</v>
      </c>
      <c r="G38" s="22">
        <v>4307391</v>
      </c>
    </row>
    <row r="39" spans="1:7" ht="13.5">
      <c r="A39" s="3" t="s">
        <v>86</v>
      </c>
      <c r="B39" s="22">
        <v>88</v>
      </c>
      <c r="C39" s="22">
        <v>26</v>
      </c>
      <c r="D39" s="22">
        <v>34</v>
      </c>
      <c r="E39" s="22">
        <v>27</v>
      </c>
      <c r="F39" s="22">
        <v>23</v>
      </c>
      <c r="G39" s="22"/>
    </row>
    <row r="40" spans="1:7" ht="13.5">
      <c r="A40" s="4" t="s">
        <v>75</v>
      </c>
      <c r="B40" s="22">
        <v>-12</v>
      </c>
      <c r="C40" s="22">
        <v>-9</v>
      </c>
      <c r="D40" s="22">
        <v>-24</v>
      </c>
      <c r="E40" s="22">
        <v>-15</v>
      </c>
      <c r="F40" s="22">
        <v>-6</v>
      </c>
      <c r="G40" s="22"/>
    </row>
    <row r="41" spans="1:7" ht="13.5">
      <c r="A41" s="4" t="s">
        <v>86</v>
      </c>
      <c r="B41" s="22">
        <v>75</v>
      </c>
      <c r="C41" s="22">
        <v>17</v>
      </c>
      <c r="D41" s="22">
        <v>10</v>
      </c>
      <c r="E41" s="22">
        <v>12</v>
      </c>
      <c r="F41" s="22">
        <v>17</v>
      </c>
      <c r="G41" s="22"/>
    </row>
    <row r="42" spans="1:7" ht="13.5">
      <c r="A42" s="3" t="s">
        <v>87</v>
      </c>
      <c r="B42" s="22">
        <v>59</v>
      </c>
      <c r="C42" s="22">
        <v>2401</v>
      </c>
      <c r="D42" s="22">
        <v>65</v>
      </c>
      <c r="E42" s="22"/>
      <c r="F42" s="22">
        <v>31</v>
      </c>
      <c r="G42" s="22">
        <v>782904</v>
      </c>
    </row>
    <row r="43" spans="1:7" ht="13.5">
      <c r="A43" s="3" t="s">
        <v>88</v>
      </c>
      <c r="B43" s="22">
        <v>43725</v>
      </c>
      <c r="C43" s="22">
        <v>26551</v>
      </c>
      <c r="D43" s="22">
        <v>25281</v>
      </c>
      <c r="E43" s="22">
        <v>25591</v>
      </c>
      <c r="F43" s="22">
        <v>25918</v>
      </c>
      <c r="G43" s="22">
        <v>23633621</v>
      </c>
    </row>
    <row r="44" spans="1:7" ht="13.5">
      <c r="A44" s="3" t="s">
        <v>89</v>
      </c>
      <c r="B44" s="22">
        <v>1</v>
      </c>
      <c r="C44" s="22">
        <v>2</v>
      </c>
      <c r="D44" s="22">
        <v>2</v>
      </c>
      <c r="E44" s="22">
        <v>3</v>
      </c>
      <c r="F44" s="22">
        <v>4</v>
      </c>
      <c r="G44" s="22">
        <v>5037</v>
      </c>
    </row>
    <row r="45" spans="1:7" ht="13.5">
      <c r="A45" s="3" t="s">
        <v>90</v>
      </c>
      <c r="B45" s="22">
        <v>1892</v>
      </c>
      <c r="C45" s="22">
        <v>255</v>
      </c>
      <c r="D45" s="22">
        <v>265</v>
      </c>
      <c r="E45" s="22">
        <v>327</v>
      </c>
      <c r="F45" s="22">
        <v>337</v>
      </c>
      <c r="G45" s="22">
        <v>306744</v>
      </c>
    </row>
    <row r="46" spans="1:7" ht="13.5">
      <c r="A46" s="3" t="s">
        <v>91</v>
      </c>
      <c r="B46" s="22">
        <v>28</v>
      </c>
      <c r="C46" s="22">
        <v>1705</v>
      </c>
      <c r="D46" s="22">
        <v>739</v>
      </c>
      <c r="E46" s="22"/>
      <c r="F46" s="22"/>
      <c r="G46" s="22"/>
    </row>
    <row r="47" spans="1:7" ht="13.5">
      <c r="A47" s="3" t="s">
        <v>71</v>
      </c>
      <c r="B47" s="22">
        <v>31</v>
      </c>
      <c r="C47" s="22">
        <v>0</v>
      </c>
      <c r="D47" s="22">
        <v>14</v>
      </c>
      <c r="E47" s="22">
        <v>73</v>
      </c>
      <c r="F47" s="22">
        <v>36</v>
      </c>
      <c r="G47" s="22">
        <v>52885</v>
      </c>
    </row>
    <row r="48" spans="1:7" ht="13.5">
      <c r="A48" s="3" t="s">
        <v>92</v>
      </c>
      <c r="B48" s="22">
        <v>1954</v>
      </c>
      <c r="C48" s="22">
        <v>1964</v>
      </c>
      <c r="D48" s="22">
        <v>1021</v>
      </c>
      <c r="E48" s="22">
        <v>403</v>
      </c>
      <c r="F48" s="22">
        <v>504</v>
      </c>
      <c r="G48" s="22">
        <v>647068</v>
      </c>
    </row>
    <row r="49" spans="1:7" ht="13.5">
      <c r="A49" s="3" t="s">
        <v>93</v>
      </c>
      <c r="B49" s="22">
        <v>1993</v>
      </c>
      <c r="C49" s="22">
        <v>1119</v>
      </c>
      <c r="D49" s="22">
        <v>580</v>
      </c>
      <c r="E49" s="22">
        <v>653</v>
      </c>
      <c r="F49" s="22">
        <v>540</v>
      </c>
      <c r="G49" s="22">
        <v>814977</v>
      </c>
    </row>
    <row r="50" spans="1:7" ht="13.5">
      <c r="A50" s="3" t="s">
        <v>94</v>
      </c>
      <c r="B50" s="22">
        <v>1360</v>
      </c>
      <c r="C50" s="22">
        <v>3084</v>
      </c>
      <c r="D50" s="22">
        <v>3084</v>
      </c>
      <c r="E50" s="22">
        <v>1515</v>
      </c>
      <c r="F50" s="22">
        <v>1512</v>
      </c>
      <c r="G50" s="22">
        <v>1248314</v>
      </c>
    </row>
    <row r="51" spans="1:7" ht="13.5">
      <c r="A51" s="3" t="s">
        <v>95</v>
      </c>
      <c r="B51" s="22"/>
      <c r="C51" s="22">
        <v>1</v>
      </c>
      <c r="D51" s="22">
        <v>1</v>
      </c>
      <c r="E51" s="22">
        <v>1</v>
      </c>
      <c r="F51" s="22">
        <v>1</v>
      </c>
      <c r="G51" s="22">
        <v>1760</v>
      </c>
    </row>
    <row r="52" spans="1:7" ht="13.5">
      <c r="A52" s="3" t="s">
        <v>96</v>
      </c>
      <c r="B52" s="22"/>
      <c r="C52" s="22">
        <v>5</v>
      </c>
      <c r="D52" s="22">
        <v>17</v>
      </c>
      <c r="E52" s="22">
        <v>54</v>
      </c>
      <c r="F52" s="22">
        <v>98</v>
      </c>
      <c r="G52" s="22">
        <v>216303</v>
      </c>
    </row>
    <row r="53" spans="1:7" ht="13.5">
      <c r="A53" s="3" t="s">
        <v>97</v>
      </c>
      <c r="B53" s="22">
        <v>12</v>
      </c>
      <c r="C53" s="22">
        <v>6000</v>
      </c>
      <c r="D53" s="22">
        <v>6000</v>
      </c>
      <c r="E53" s="22"/>
      <c r="F53" s="22"/>
      <c r="G53" s="22"/>
    </row>
    <row r="54" spans="1:7" ht="13.5">
      <c r="A54" s="3" t="s">
        <v>98</v>
      </c>
      <c r="B54" s="22">
        <v>25</v>
      </c>
      <c r="C54" s="22">
        <v>48</v>
      </c>
      <c r="D54" s="22">
        <v>49</v>
      </c>
      <c r="E54" s="22">
        <v>33</v>
      </c>
      <c r="F54" s="22">
        <v>5</v>
      </c>
      <c r="G54" s="22">
        <v>31008</v>
      </c>
    </row>
    <row r="55" spans="1:7" ht="13.5">
      <c r="A55" s="3" t="s">
        <v>99</v>
      </c>
      <c r="B55" s="22">
        <v>31</v>
      </c>
      <c r="C55" s="22">
        <v>38</v>
      </c>
      <c r="D55" s="22">
        <v>56</v>
      </c>
      <c r="E55" s="22">
        <v>40</v>
      </c>
      <c r="F55" s="22">
        <v>64</v>
      </c>
      <c r="G55" s="22">
        <v>80602</v>
      </c>
    </row>
    <row r="56" spans="1:7" ht="13.5">
      <c r="A56" s="3" t="s">
        <v>71</v>
      </c>
      <c r="B56" s="22">
        <v>291</v>
      </c>
      <c r="C56" s="22">
        <v>298</v>
      </c>
      <c r="D56" s="22">
        <v>317</v>
      </c>
      <c r="E56" s="22">
        <v>200</v>
      </c>
      <c r="F56" s="22">
        <v>210</v>
      </c>
      <c r="G56" s="22">
        <v>179904</v>
      </c>
    </row>
    <row r="57" spans="1:7" ht="13.5">
      <c r="A57" s="3" t="s">
        <v>72</v>
      </c>
      <c r="B57" s="22">
        <v>-25</v>
      </c>
      <c r="C57" s="22">
        <v>-880</v>
      </c>
      <c r="D57" s="22">
        <v>-904</v>
      </c>
      <c r="E57" s="22">
        <v>-46</v>
      </c>
      <c r="F57" s="22">
        <v>-28</v>
      </c>
      <c r="G57" s="22">
        <v>-53103</v>
      </c>
    </row>
    <row r="58" spans="1:7" ht="13.5">
      <c r="A58" s="3" t="s">
        <v>100</v>
      </c>
      <c r="B58" s="22">
        <v>3688</v>
      </c>
      <c r="C58" s="22">
        <v>9716</v>
      </c>
      <c r="D58" s="22">
        <v>9202</v>
      </c>
      <c r="E58" s="22">
        <v>2454</v>
      </c>
      <c r="F58" s="22">
        <v>2406</v>
      </c>
      <c r="G58" s="22">
        <v>2519765</v>
      </c>
    </row>
    <row r="59" spans="1:7" ht="13.5">
      <c r="A59" s="2" t="s">
        <v>101</v>
      </c>
      <c r="B59" s="22">
        <v>49369</v>
      </c>
      <c r="C59" s="22">
        <v>38232</v>
      </c>
      <c r="D59" s="22">
        <v>35506</v>
      </c>
      <c r="E59" s="22">
        <v>28449</v>
      </c>
      <c r="F59" s="22">
        <v>28828</v>
      </c>
      <c r="G59" s="22">
        <v>26800455</v>
      </c>
    </row>
    <row r="60" spans="1:7" ht="14.25" thickBot="1">
      <c r="A60" s="5" t="s">
        <v>102</v>
      </c>
      <c r="B60" s="23">
        <v>126412</v>
      </c>
      <c r="C60" s="23">
        <v>113579</v>
      </c>
      <c r="D60" s="23">
        <v>109139</v>
      </c>
      <c r="E60" s="23">
        <v>72323</v>
      </c>
      <c r="F60" s="23">
        <v>63843</v>
      </c>
      <c r="G60" s="23">
        <v>59448092</v>
      </c>
    </row>
    <row r="61" spans="1:7" ht="14.25" thickTop="1">
      <c r="A61" s="2" t="s">
        <v>103</v>
      </c>
      <c r="B61" s="22">
        <v>2415</v>
      </c>
      <c r="C61" s="22">
        <v>1863</v>
      </c>
      <c r="D61" s="22">
        <v>1523</v>
      </c>
      <c r="E61" s="22">
        <v>2384</v>
      </c>
      <c r="F61" s="22">
        <v>1193</v>
      </c>
      <c r="G61" s="22">
        <v>1563269</v>
      </c>
    </row>
    <row r="62" spans="1:7" ht="13.5">
      <c r="A62" s="2" t="s">
        <v>104</v>
      </c>
      <c r="B62" s="22">
        <v>9485</v>
      </c>
      <c r="C62" s="22">
        <v>6704</v>
      </c>
      <c r="D62" s="22">
        <v>5780</v>
      </c>
      <c r="E62" s="22">
        <v>5735</v>
      </c>
      <c r="F62" s="22">
        <v>3645</v>
      </c>
      <c r="G62" s="22">
        <v>4225424</v>
      </c>
    </row>
    <row r="63" spans="1:7" ht="13.5">
      <c r="A63" s="2" t="s">
        <v>105</v>
      </c>
      <c r="B63" s="22">
        <v>2451</v>
      </c>
      <c r="C63" s="22">
        <v>2515</v>
      </c>
      <c r="D63" s="22">
        <v>2487</v>
      </c>
      <c r="E63" s="22">
        <v>2330</v>
      </c>
      <c r="F63" s="22">
        <v>2377</v>
      </c>
      <c r="G63" s="22">
        <v>1978016</v>
      </c>
    </row>
    <row r="64" spans="1:7" ht="13.5">
      <c r="A64" s="2" t="s">
        <v>106</v>
      </c>
      <c r="B64" s="22">
        <v>17</v>
      </c>
      <c r="C64" s="22">
        <v>5</v>
      </c>
      <c r="D64" s="22">
        <v>4</v>
      </c>
      <c r="E64" s="22">
        <v>9</v>
      </c>
      <c r="F64" s="22">
        <v>7</v>
      </c>
      <c r="G64" s="22"/>
    </row>
    <row r="65" spans="1:7" ht="13.5">
      <c r="A65" s="2" t="s">
        <v>107</v>
      </c>
      <c r="B65" s="22">
        <v>9567</v>
      </c>
      <c r="C65" s="22">
        <v>6551</v>
      </c>
      <c r="D65" s="22">
        <v>7501</v>
      </c>
      <c r="E65" s="22">
        <v>3863</v>
      </c>
      <c r="F65" s="22">
        <v>5509</v>
      </c>
      <c r="G65" s="22">
        <v>3641438</v>
      </c>
    </row>
    <row r="66" spans="1:7" ht="13.5">
      <c r="A66" s="2" t="s">
        <v>108</v>
      </c>
      <c r="B66" s="22">
        <v>388</v>
      </c>
      <c r="C66" s="22">
        <v>270</v>
      </c>
      <c r="D66" s="22">
        <v>244</v>
      </c>
      <c r="E66" s="22">
        <v>199</v>
      </c>
      <c r="F66" s="22">
        <v>160</v>
      </c>
      <c r="G66" s="22">
        <v>143243</v>
      </c>
    </row>
    <row r="67" spans="1:7" ht="13.5">
      <c r="A67" s="2" t="s">
        <v>109</v>
      </c>
      <c r="B67" s="22">
        <v>3262</v>
      </c>
      <c r="C67" s="22">
        <v>3143</v>
      </c>
      <c r="D67" s="22">
        <v>2663</v>
      </c>
      <c r="E67" s="22">
        <v>2231</v>
      </c>
      <c r="F67" s="22">
        <v>1173</v>
      </c>
      <c r="G67" s="22">
        <v>730132</v>
      </c>
    </row>
    <row r="68" spans="1:7" ht="13.5">
      <c r="A68" s="2" t="s">
        <v>110</v>
      </c>
      <c r="B68" s="22">
        <v>1274</v>
      </c>
      <c r="C68" s="22">
        <v>1046</v>
      </c>
      <c r="D68" s="22">
        <v>988</v>
      </c>
      <c r="E68" s="22">
        <v>987</v>
      </c>
      <c r="F68" s="22">
        <v>784</v>
      </c>
      <c r="G68" s="22">
        <v>739029</v>
      </c>
    </row>
    <row r="69" spans="1:7" ht="13.5">
      <c r="A69" s="2" t="s">
        <v>111</v>
      </c>
      <c r="B69" s="22">
        <v>82</v>
      </c>
      <c r="C69" s="22">
        <v>78</v>
      </c>
      <c r="D69" s="22">
        <v>60</v>
      </c>
      <c r="E69" s="22">
        <v>82</v>
      </c>
      <c r="F69" s="22">
        <v>47</v>
      </c>
      <c r="G69" s="22">
        <v>44625</v>
      </c>
    </row>
    <row r="70" spans="1:7" ht="13.5">
      <c r="A70" s="2" t="s">
        <v>112</v>
      </c>
      <c r="B70" s="22">
        <v>63</v>
      </c>
      <c r="C70" s="22">
        <v>64</v>
      </c>
      <c r="D70" s="22">
        <v>125</v>
      </c>
      <c r="E70" s="22">
        <v>102</v>
      </c>
      <c r="F70" s="22">
        <v>128</v>
      </c>
      <c r="G70" s="22">
        <v>154390</v>
      </c>
    </row>
    <row r="71" spans="1:7" ht="13.5">
      <c r="A71" s="2" t="s">
        <v>113</v>
      </c>
      <c r="B71" s="22">
        <v>723</v>
      </c>
      <c r="C71" s="22">
        <v>883</v>
      </c>
      <c r="D71" s="22">
        <v>792</v>
      </c>
      <c r="E71" s="22">
        <v>509</v>
      </c>
      <c r="F71" s="22">
        <v>344</v>
      </c>
      <c r="G71" s="22">
        <v>263480</v>
      </c>
    </row>
    <row r="72" spans="1:7" ht="13.5">
      <c r="A72" s="2" t="s">
        <v>71</v>
      </c>
      <c r="B72" s="22">
        <v>265</v>
      </c>
      <c r="C72" s="22">
        <v>225</v>
      </c>
      <c r="D72" s="22">
        <v>68</v>
      </c>
      <c r="E72" s="22"/>
      <c r="F72" s="22"/>
      <c r="G72" s="22"/>
    </row>
    <row r="73" spans="1:7" ht="13.5">
      <c r="A73" s="2" t="s">
        <v>114</v>
      </c>
      <c r="B73" s="22">
        <v>29996</v>
      </c>
      <c r="C73" s="22">
        <v>23353</v>
      </c>
      <c r="D73" s="22">
        <v>22240</v>
      </c>
      <c r="E73" s="22">
        <v>22587</v>
      </c>
      <c r="F73" s="22">
        <v>17941</v>
      </c>
      <c r="G73" s="22">
        <v>15521159</v>
      </c>
    </row>
    <row r="74" spans="1:7" ht="13.5">
      <c r="A74" s="2" t="s">
        <v>115</v>
      </c>
      <c r="B74" s="22">
        <v>30362</v>
      </c>
      <c r="C74" s="22">
        <v>30512</v>
      </c>
      <c r="D74" s="22">
        <v>30662</v>
      </c>
      <c r="E74" s="22"/>
      <c r="F74" s="22"/>
      <c r="G74" s="22"/>
    </row>
    <row r="75" spans="1:7" ht="13.5">
      <c r="A75" s="2" t="s">
        <v>116</v>
      </c>
      <c r="B75" s="22">
        <v>3503</v>
      </c>
      <c r="C75" s="22">
        <v>5187</v>
      </c>
      <c r="D75" s="22">
        <v>7702</v>
      </c>
      <c r="E75" s="22">
        <v>7540</v>
      </c>
      <c r="F75" s="22">
        <v>7667</v>
      </c>
      <c r="G75" s="22">
        <v>6556288</v>
      </c>
    </row>
    <row r="76" spans="1:7" ht="13.5">
      <c r="A76" s="2" t="s">
        <v>106</v>
      </c>
      <c r="B76" s="22">
        <v>62</v>
      </c>
      <c r="C76" s="22">
        <v>13</v>
      </c>
      <c r="D76" s="22">
        <v>7</v>
      </c>
      <c r="E76" s="22">
        <v>4</v>
      </c>
      <c r="F76" s="22">
        <v>10</v>
      </c>
      <c r="G76" s="22"/>
    </row>
    <row r="77" spans="1:7" ht="13.5">
      <c r="A77" s="2" t="s">
        <v>117</v>
      </c>
      <c r="B77" s="22">
        <v>1</v>
      </c>
      <c r="C77" s="22">
        <v>35</v>
      </c>
      <c r="D77" s="22">
        <v>104</v>
      </c>
      <c r="E77" s="22">
        <v>76</v>
      </c>
      <c r="F77" s="22"/>
      <c r="G77" s="22">
        <v>96867</v>
      </c>
    </row>
    <row r="78" spans="1:7" ht="13.5">
      <c r="A78" s="2" t="s">
        <v>118</v>
      </c>
      <c r="B78" s="22">
        <v>587</v>
      </c>
      <c r="C78" s="22">
        <v>425</v>
      </c>
      <c r="D78" s="22">
        <v>339</v>
      </c>
      <c r="E78" s="22">
        <v>270</v>
      </c>
      <c r="F78" s="22">
        <v>206</v>
      </c>
      <c r="G78" s="22">
        <v>374068</v>
      </c>
    </row>
    <row r="79" spans="1:7" ht="13.5">
      <c r="A79" s="2" t="s">
        <v>119</v>
      </c>
      <c r="B79" s="22">
        <v>1576</v>
      </c>
      <c r="C79" s="22">
        <v>1284</v>
      </c>
      <c r="D79" s="22">
        <v>937</v>
      </c>
      <c r="E79" s="22">
        <v>779</v>
      </c>
      <c r="F79" s="22">
        <v>711</v>
      </c>
      <c r="G79" s="22"/>
    </row>
    <row r="80" spans="1:7" ht="13.5">
      <c r="A80" s="2" t="s">
        <v>120</v>
      </c>
      <c r="B80" s="22">
        <v>36094</v>
      </c>
      <c r="C80" s="22">
        <v>37457</v>
      </c>
      <c r="D80" s="22">
        <v>39754</v>
      </c>
      <c r="E80" s="22">
        <v>8670</v>
      </c>
      <c r="F80" s="22">
        <v>8595</v>
      </c>
      <c r="G80" s="22">
        <v>7669948</v>
      </c>
    </row>
    <row r="81" spans="1:7" ht="14.25" thickBot="1">
      <c r="A81" s="5" t="s">
        <v>121</v>
      </c>
      <c r="B81" s="23">
        <v>66091</v>
      </c>
      <c r="C81" s="23">
        <v>60811</v>
      </c>
      <c r="D81" s="23">
        <v>61994</v>
      </c>
      <c r="E81" s="23">
        <v>31258</v>
      </c>
      <c r="F81" s="23">
        <v>26536</v>
      </c>
      <c r="G81" s="23">
        <v>23191108</v>
      </c>
    </row>
    <row r="82" spans="1:7" ht="14.25" thickTop="1">
      <c r="A82" s="2" t="s">
        <v>122</v>
      </c>
      <c r="B82" s="22">
        <v>11959</v>
      </c>
      <c r="C82" s="22">
        <v>11900</v>
      </c>
      <c r="D82" s="22">
        <v>11814</v>
      </c>
      <c r="E82" s="22">
        <v>11501</v>
      </c>
      <c r="F82" s="22">
        <v>11501</v>
      </c>
      <c r="G82" s="22">
        <v>11501654</v>
      </c>
    </row>
    <row r="83" spans="1:7" ht="13.5">
      <c r="A83" s="3" t="s">
        <v>123</v>
      </c>
      <c r="B83" s="22">
        <v>12282</v>
      </c>
      <c r="C83" s="22">
        <v>12224</v>
      </c>
      <c r="D83" s="22">
        <v>12137</v>
      </c>
      <c r="E83" s="22">
        <v>11825</v>
      </c>
      <c r="F83" s="22">
        <v>11825</v>
      </c>
      <c r="G83" s="22">
        <v>11825350</v>
      </c>
    </row>
    <row r="84" spans="1:7" ht="13.5">
      <c r="A84" s="3" t="s">
        <v>124</v>
      </c>
      <c r="B84" s="22">
        <v>11</v>
      </c>
      <c r="C84" s="22"/>
      <c r="D84" s="22"/>
      <c r="E84" s="22"/>
      <c r="F84" s="22"/>
      <c r="G84" s="22"/>
    </row>
    <row r="85" spans="1:7" ht="13.5">
      <c r="A85" s="3" t="s">
        <v>125</v>
      </c>
      <c r="B85" s="22">
        <v>12293</v>
      </c>
      <c r="C85" s="22">
        <v>12224</v>
      </c>
      <c r="D85" s="22">
        <v>12137</v>
      </c>
      <c r="E85" s="22">
        <v>11825</v>
      </c>
      <c r="F85" s="22">
        <v>11825</v>
      </c>
      <c r="G85" s="22">
        <v>11825350</v>
      </c>
    </row>
    <row r="86" spans="1:7" ht="13.5">
      <c r="A86" s="3" t="s">
        <v>126</v>
      </c>
      <c r="B86" s="22">
        <v>400</v>
      </c>
      <c r="C86" s="22">
        <v>400</v>
      </c>
      <c r="D86" s="22">
        <v>400</v>
      </c>
      <c r="E86" s="22">
        <v>400</v>
      </c>
      <c r="F86" s="22">
        <v>400</v>
      </c>
      <c r="G86" s="22">
        <v>400841</v>
      </c>
    </row>
    <row r="87" spans="1:7" ht="13.5">
      <c r="A87" s="4" t="s">
        <v>127</v>
      </c>
      <c r="B87" s="22">
        <v>342</v>
      </c>
      <c r="C87" s="22">
        <v>213</v>
      </c>
      <c r="D87" s="22">
        <v>196</v>
      </c>
      <c r="E87" s="22">
        <v>196</v>
      </c>
      <c r="F87" s="22">
        <v>196</v>
      </c>
      <c r="G87" s="22">
        <v>196108</v>
      </c>
    </row>
    <row r="88" spans="1:7" ht="13.5">
      <c r="A88" s="4" t="s">
        <v>128</v>
      </c>
      <c r="B88" s="22">
        <v>18400</v>
      </c>
      <c r="C88" s="22">
        <v>16400</v>
      </c>
      <c r="D88" s="22">
        <v>14400</v>
      </c>
      <c r="E88" s="22">
        <v>12400</v>
      </c>
      <c r="F88" s="22">
        <v>10900</v>
      </c>
      <c r="G88" s="22">
        <v>9900000</v>
      </c>
    </row>
    <row r="89" spans="1:7" ht="13.5">
      <c r="A89" s="4" t="s">
        <v>129</v>
      </c>
      <c r="B89" s="22">
        <v>23015</v>
      </c>
      <c r="C89" s="22">
        <v>11383</v>
      </c>
      <c r="D89" s="22">
        <v>7973</v>
      </c>
      <c r="E89" s="22">
        <v>4382</v>
      </c>
      <c r="F89" s="22">
        <v>2298</v>
      </c>
      <c r="G89" s="22">
        <v>2158926</v>
      </c>
    </row>
    <row r="90" spans="1:7" ht="13.5">
      <c r="A90" s="3" t="s">
        <v>130</v>
      </c>
      <c r="B90" s="22">
        <v>42159</v>
      </c>
      <c r="C90" s="22">
        <v>28398</v>
      </c>
      <c r="D90" s="22">
        <v>22970</v>
      </c>
      <c r="E90" s="22">
        <v>17379</v>
      </c>
      <c r="F90" s="22">
        <v>13807</v>
      </c>
      <c r="G90" s="22">
        <v>12691922</v>
      </c>
    </row>
    <row r="91" spans="1:7" ht="13.5">
      <c r="A91" s="2" t="s">
        <v>131</v>
      </c>
      <c r="B91" s="22">
        <v>-6471</v>
      </c>
      <c r="C91" s="22">
        <v>-3</v>
      </c>
      <c r="D91" s="22">
        <v>-3</v>
      </c>
      <c r="E91" s="22">
        <v>-3</v>
      </c>
      <c r="F91" s="22">
        <v>-2</v>
      </c>
      <c r="G91" s="22">
        <v>-1280</v>
      </c>
    </row>
    <row r="92" spans="1:7" ht="13.5">
      <c r="A92" s="2" t="s">
        <v>132</v>
      </c>
      <c r="B92" s="22">
        <v>59941</v>
      </c>
      <c r="C92" s="22">
        <v>52520</v>
      </c>
      <c r="D92" s="22">
        <v>46919</v>
      </c>
      <c r="E92" s="22">
        <v>40703</v>
      </c>
      <c r="F92" s="22">
        <v>37131</v>
      </c>
      <c r="G92" s="22">
        <v>36017647</v>
      </c>
    </row>
    <row r="93" spans="1:7" ht="13.5">
      <c r="A93" s="2" t="s">
        <v>133</v>
      </c>
      <c r="B93" s="22">
        <v>334</v>
      </c>
      <c r="C93" s="22">
        <v>176</v>
      </c>
      <c r="D93" s="22">
        <v>116</v>
      </c>
      <c r="E93" s="22">
        <v>159</v>
      </c>
      <c r="F93" s="22">
        <v>92</v>
      </c>
      <c r="G93" s="22">
        <v>239336</v>
      </c>
    </row>
    <row r="94" spans="1:7" ht="13.5">
      <c r="A94" s="2" t="s">
        <v>134</v>
      </c>
      <c r="B94" s="22">
        <v>334</v>
      </c>
      <c r="C94" s="22">
        <v>176</v>
      </c>
      <c r="D94" s="22">
        <v>116</v>
      </c>
      <c r="E94" s="22">
        <v>159</v>
      </c>
      <c r="F94" s="22">
        <v>92</v>
      </c>
      <c r="G94" s="22">
        <v>239336</v>
      </c>
    </row>
    <row r="95" spans="1:7" ht="13.5">
      <c r="A95" s="6" t="s">
        <v>135</v>
      </c>
      <c r="B95" s="22">
        <v>45</v>
      </c>
      <c r="C95" s="22">
        <v>70</v>
      </c>
      <c r="D95" s="22">
        <v>108</v>
      </c>
      <c r="E95" s="22">
        <v>201</v>
      </c>
      <c r="F95" s="22">
        <v>82</v>
      </c>
      <c r="G95" s="22"/>
    </row>
    <row r="96" spans="1:7" ht="13.5">
      <c r="A96" s="6" t="s">
        <v>136</v>
      </c>
      <c r="B96" s="22">
        <v>60320</v>
      </c>
      <c r="C96" s="22">
        <v>52768</v>
      </c>
      <c r="D96" s="22">
        <v>47144</v>
      </c>
      <c r="E96" s="22">
        <v>41065</v>
      </c>
      <c r="F96" s="22">
        <v>37306</v>
      </c>
      <c r="G96" s="22">
        <v>36256983</v>
      </c>
    </row>
    <row r="97" spans="1:7" ht="14.25" thickBot="1">
      <c r="A97" s="7" t="s">
        <v>137</v>
      </c>
      <c r="B97" s="22">
        <v>126412</v>
      </c>
      <c r="C97" s="22">
        <v>113579</v>
      </c>
      <c r="D97" s="22">
        <v>109139</v>
      </c>
      <c r="E97" s="22">
        <v>72323</v>
      </c>
      <c r="F97" s="22">
        <v>63843</v>
      </c>
      <c r="G97" s="22">
        <v>59448092</v>
      </c>
    </row>
    <row r="98" spans="1:7" ht="14.25" thickTop="1">
      <c r="A98" s="8"/>
      <c r="B98" s="24"/>
      <c r="C98" s="24"/>
      <c r="D98" s="24"/>
      <c r="E98" s="24"/>
      <c r="F98" s="24"/>
      <c r="G98" s="24"/>
    </row>
    <row r="100" ht="13.5">
      <c r="A100" s="20" t="s">
        <v>142</v>
      </c>
    </row>
    <row r="101" ht="13.5">
      <c r="A101" s="20" t="s">
        <v>143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2014-02-10T16:44:50Z</dcterms:created>
  <dcterms:modified xsi:type="dcterms:W3CDTF">2014-02-10T16:44:59Z</dcterms:modified>
  <cp:category/>
  <cp:version/>
  <cp:contentType/>
  <cp:contentStatus/>
</cp:coreProperties>
</file>