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<sst xmlns="http://schemas.openxmlformats.org/spreadsheetml/2006/main" count="737" uniqueCount="274">
  <si>
    <t>長期借入れによる収入</t>
  </si>
  <si>
    <t>長期借入金の返済による支出</t>
  </si>
  <si>
    <t>リース債務の返済による支出</t>
  </si>
  <si>
    <t>自己株式の取得による支出</t>
  </si>
  <si>
    <t>自己株式の処分による収入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</si>
  <si>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</si>
  <si>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</si>
  <si>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</si>
  <si>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</si>
  <si>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</si>
  <si>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</si>
  <si>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</si>
  <si>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</si>
  <si>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受取家賃</t>
  </si>
  <si>
    <t>補助金収入</t>
  </si>
  <si>
    <t>持分法による投資損失</t>
  </si>
  <si>
    <t>少数株主損益調整前四半期純利益</t>
  </si>
  <si>
    <t>賃貸事業等売上高</t>
  </si>
  <si>
    <t>連結・損益計算書</t>
  </si>
  <si>
    <t>のれん</t>
  </si>
  <si>
    <t>商標権</t>
  </si>
  <si>
    <t>支払手形及び買掛金</t>
  </si>
  <si>
    <t>短期借入金</t>
  </si>
  <si>
    <t>1年内償還予定の社債</t>
  </si>
  <si>
    <t>危険費用引当金</t>
  </si>
  <si>
    <t>繰延税金負債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</si>
  <si>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</si>
  <si>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</si>
  <si>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</si>
  <si>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</si>
  <si>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</si>
  <si>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</si>
  <si>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のれん償却額</t>
  </si>
  <si>
    <t>固定資産処分損益（△は益）</t>
  </si>
  <si>
    <t>投資有価証券売却損益（△は益）</t>
  </si>
  <si>
    <t>投資有価証券評価損益（△は益）</t>
  </si>
  <si>
    <t>貸倒引当金の増減額（△は減少）</t>
  </si>
  <si>
    <t>返品調整引当金の増減額（△は減少）</t>
  </si>
  <si>
    <t>賞与引当金の増減額（△は減少）</t>
  </si>
  <si>
    <t>役員賞与引当金の増減額（△は減少）</t>
  </si>
  <si>
    <t>危険費用引当金の増減額（△は減少）</t>
  </si>
  <si>
    <t>構造改革引当金の増減額（△は減少）</t>
  </si>
  <si>
    <t>退職給付引当金の増減額（△は減少）</t>
  </si>
  <si>
    <t>前払年金費用の増減額（△は増加）</t>
  </si>
  <si>
    <t>受取利息及び受取配当金</t>
  </si>
  <si>
    <t>持分法による投資損益（△は益）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</si>
  <si>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</si>
  <si>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</si>
  <si>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</si>
  <si>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</si>
  <si>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</si>
  <si>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</si>
  <si>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</si>
  <si>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</si>
  <si>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</si>
  <si>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</si>
  <si>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</si>
  <si>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有価証券の売却による収入</t>
  </si>
  <si>
    <t>投資有価証券の取得による支出</t>
  </si>
  <si>
    <t>投資有価証券の売却による収入</t>
  </si>
  <si>
    <t>有形固定資産の取得による支出</t>
  </si>
  <si>
    <t>有形固定資産の売却による収入</t>
  </si>
  <si>
    <t>無形固定資産の取得による支出</t>
  </si>
  <si>
    <t>長期前払費用の取得による支出</t>
  </si>
  <si>
    <t>投資活動によるキャッシュ・フロー</t>
  </si>
  <si>
    <t>短期借入金の純増減額（△は減少）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</si>
  <si>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</si>
  <si>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</si>
  <si>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</si>
  <si>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</si>
  <si>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</si>
  <si>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</si>
  <si>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</si>
  <si>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</si>
  <si>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</si>
  <si>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</si>
  <si>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</si>
  <si>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2012/06/26</t>
  </si>
  <si>
    <t>2011/03/31</t>
  </si>
  <si>
    <t>2011/06/24</t>
  </si>
  <si>
    <t>2010/03/31</t>
  </si>
  <si>
    <t>2010/06/25</t>
  </si>
  <si>
    <t>2009/03/31</t>
  </si>
  <si>
    <t>2009/06/24</t>
  </si>
  <si>
    <t>2008/03/31</t>
  </si>
  <si>
    <t>現金及び預金</t>
  </si>
  <si>
    <t>百万円</t>
  </si>
  <si>
    <t>受取手形</t>
  </si>
  <si>
    <t>売掛金</t>
  </si>
  <si>
    <t>有価証券</t>
  </si>
  <si>
    <t>商品及び製品</t>
  </si>
  <si>
    <t>仕掛品</t>
  </si>
  <si>
    <t>原材料及び貯蔵品</t>
  </si>
  <si>
    <t>前払費用</t>
  </si>
  <si>
    <t>関係会社短期貸付金</t>
  </si>
  <si>
    <t>未収入金</t>
  </si>
  <si>
    <t>未収還付法人税等</t>
  </si>
  <si>
    <t>繰延税金資産</t>
  </si>
  <si>
    <t>その他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</si>
  <si>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</si>
  <si>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</si>
  <si>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</si>
  <si>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</si>
  <si>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</si>
  <si>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</si>
  <si>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</si>
  <si>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</si>
  <si>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</si>
  <si>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</si>
  <si>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</si>
  <si>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</si>
  <si>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</si>
  <si>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</si>
  <si>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</si>
  <si>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</si>
  <si>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特許権</t>
  </si>
  <si>
    <t>借地権</t>
  </si>
  <si>
    <t>電話加入権</t>
  </si>
  <si>
    <t>ソフトウエア</t>
  </si>
  <si>
    <t>ソフトウエア仮勘定</t>
  </si>
  <si>
    <t>無形固定資産</t>
  </si>
  <si>
    <t>投資有価証券</t>
  </si>
  <si>
    <t>関係会社株式</t>
  </si>
  <si>
    <t>その他の関係会社有価証券</t>
  </si>
  <si>
    <t>出資金</t>
  </si>
  <si>
    <t>関係会社出資金</t>
  </si>
  <si>
    <t>従業員に対する長期貸付金</t>
  </si>
  <si>
    <t>関係会社長期貸付金</t>
  </si>
  <si>
    <t>前払年金費用</t>
  </si>
  <si>
    <t>長期前払費用</t>
  </si>
  <si>
    <t>貸倒引当金</t>
  </si>
  <si>
    <t>投資その他の資産</t>
  </si>
  <si>
    <t>固定資産</t>
  </si>
  <si>
    <t>資産</t>
  </si>
  <si>
    <t>支払手形</t>
  </si>
  <si>
    <t>買掛金</t>
  </si>
  <si>
    <t>1年内返済予定の長期借入金</t>
  </si>
  <si>
    <t>リース債務</t>
  </si>
  <si>
    <t>未払金</t>
  </si>
  <si>
    <t>未払費用</t>
  </si>
  <si>
    <t>未払法人税等</t>
  </si>
  <si>
    <t>預り金</t>
  </si>
  <si>
    <t>関係会社預り金</t>
  </si>
  <si>
    <t>返品調整引当金</t>
  </si>
  <si>
    <t>賞与引当金</t>
  </si>
  <si>
    <t>未払役員賞与</t>
  </si>
  <si>
    <t>構造改革引当金</t>
  </si>
  <si>
    <t>資産除去債務</t>
  </si>
  <si>
    <t>流動負債</t>
  </si>
  <si>
    <t>社債</t>
  </si>
  <si>
    <t>長期借入金</t>
  </si>
  <si>
    <t>退職給付引当金</t>
  </si>
  <si>
    <t>債務保証損失引当金</t>
  </si>
  <si>
    <t>環境対策引当金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</si>
  <si>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</si>
  <si>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</si>
  <si>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</si>
  <si>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</si>
  <si>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</si>
  <si>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</si>
  <si>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</si>
  <si>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</si>
  <si>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</si>
  <si>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</si>
  <si>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</si>
  <si>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</si>
  <si>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</si>
  <si>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</si>
  <si>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</si>
  <si>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</si>
  <si>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</si>
  <si>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</si>
  <si>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株式会社資生堂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</si>
  <si>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</si>
  <si>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</si>
  <si>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</si>
  <si>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</si>
  <si>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</si>
  <si>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</si>
  <si>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</si>
  <si>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</si>
  <si>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</si>
  <si>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</si>
  <si>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</si>
  <si>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売上高</t>
  </si>
  <si>
    <t>製品期首たな卸高</t>
  </si>
  <si>
    <t>当期製品製造原価</t>
  </si>
  <si>
    <t>製品他勘定振替高</t>
  </si>
  <si>
    <t>製品期末たな卸高</t>
  </si>
  <si>
    <t>差引</t>
  </si>
  <si>
    <t>商品期首たな卸高</t>
  </si>
  <si>
    <t>当期商品仕入高</t>
  </si>
  <si>
    <t>商品期末たな卸高</t>
  </si>
  <si>
    <t>売上原価</t>
  </si>
  <si>
    <t>売上総利益</t>
  </si>
  <si>
    <t>販売費・一般管理費</t>
  </si>
  <si>
    <t>営業利益</t>
  </si>
  <si>
    <t>受取利息</t>
  </si>
  <si>
    <t>有価証券利息</t>
  </si>
  <si>
    <t>受取配当金</t>
  </si>
  <si>
    <t>為替差益</t>
  </si>
  <si>
    <t>投資事業組合運用益</t>
  </si>
  <si>
    <t>受取ロイヤリティー</t>
  </si>
  <si>
    <t>営業外収益</t>
  </si>
  <si>
    <t>支払利息</t>
  </si>
  <si>
    <t>社債利息</t>
  </si>
  <si>
    <t>為替差損</t>
  </si>
  <si>
    <t>投資事業組合運用損</t>
  </si>
  <si>
    <t>営業外費用</t>
  </si>
  <si>
    <t>経常利益</t>
  </si>
  <si>
    <t>固定資産売却益</t>
  </si>
  <si>
    <t>投資有価証券売却益</t>
  </si>
  <si>
    <t>リース解約益</t>
  </si>
  <si>
    <t>特別利益</t>
  </si>
  <si>
    <t>減損損失</t>
  </si>
  <si>
    <t>構造改革費用</t>
  </si>
  <si>
    <t>固定資産処分損</t>
  </si>
  <si>
    <t>投資有価証券売却損</t>
  </si>
  <si>
    <t>投資有価証券評価損</t>
  </si>
  <si>
    <t>関係会社株式売却損</t>
  </si>
  <si>
    <t>関係会社株式評価損</t>
  </si>
  <si>
    <t>出資金評価損</t>
  </si>
  <si>
    <t>リース解約損</t>
  </si>
  <si>
    <t>関係会社清算損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</si>
  <si>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</si>
  <si>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</si>
  <si>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</si>
  <si>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</si>
  <si>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</si>
  <si>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</si>
  <si>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</si>
  <si>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</si>
  <si>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</si>
  <si>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</si>
  <si>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2013/11/12</t>
  </si>
  <si>
    <t>2013/09/30</t>
  </si>
  <si>
    <t>2013/08/08</t>
  </si>
  <si>
    <t>2013/06/30</t>
  </si>
  <si>
    <t>2013/02/08</t>
  </si>
  <si>
    <t>2012/12/31</t>
  </si>
  <si>
    <t>2012/11/06</t>
  </si>
  <si>
    <t>2012/09/30</t>
  </si>
  <si>
    <t>2012/08/06</t>
  </si>
  <si>
    <t>2012/06/30</t>
  </si>
  <si>
    <t>2012/02/10</t>
  </si>
  <si>
    <t>2011/12/31</t>
  </si>
  <si>
    <t>2011/11/11</t>
  </si>
  <si>
    <t>2011/09/30</t>
  </si>
  <si>
    <t>2011/08/11</t>
  </si>
  <si>
    <t>2011/06/30</t>
  </si>
  <si>
    <t>2011/02/14</t>
  </si>
  <si>
    <t>2010/12/31</t>
  </si>
  <si>
    <t>2010/11/12</t>
  </si>
  <si>
    <t>2010/09/30</t>
  </si>
  <si>
    <t>2010/08/06</t>
  </si>
  <si>
    <t>2010/06/30</t>
  </si>
  <si>
    <t>2010/02/12</t>
  </si>
  <si>
    <t>2009/12/31</t>
  </si>
  <si>
    <t>2009/11/13</t>
  </si>
  <si>
    <t>2009/09/30</t>
  </si>
  <si>
    <t>2009/08/07</t>
  </si>
  <si>
    <t>2009/06/30</t>
  </si>
  <si>
    <t>2009/02/13</t>
  </si>
  <si>
    <t>2008/12/31</t>
  </si>
  <si>
    <t>2008/11/14</t>
  </si>
  <si>
    <t>2008/09/30</t>
  </si>
  <si>
    <t>2008/08/08</t>
  </si>
  <si>
    <t>2008/06/30</t>
  </si>
  <si>
    <t>受取手形及び営業未収入金</t>
  </si>
  <si>
    <t>たな卸資産</t>
  </si>
  <si>
    <t>建物及び構築物</t>
  </si>
  <si>
    <t>建物及び構築物（純額）</t>
  </si>
  <si>
    <t>機械装置及び運搬具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</si>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</sst>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170</v>
      </c>
      <c r="B2" s="14">
        <v>4911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171</v>
      </c>
      <c r="B3" s="1" t="s">
        <v>172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66</v>
      </c>
      <c r="B4" s="15" t="str">
        <f>HYPERLINK("http://www.kabupro.jp/mark/20140212/S100152S.htm","四半期報告書")</f>
        <v>四半期報告書</v>
      </c>
      <c r="C4" s="15" t="str">
        <f>HYPERLINK("http://www.kabupro.jp/mark/20131112/S1000D47.htm","四半期報告書")</f>
        <v>四半期報告書</v>
      </c>
      <c r="D4" s="15" t="str">
        <f>HYPERLINK("http://www.kabupro.jp/mark/20130808/S000E72N.htm","四半期報告書")</f>
        <v>四半期報告書</v>
      </c>
      <c r="E4" s="15" t="str">
        <f>HYPERLINK("http://www.kabupro.jp/mark/20130626/S000DPS0.htm","有価証券報告書")</f>
        <v>有価証券報告書</v>
      </c>
      <c r="F4" s="15" t="str">
        <f>HYPERLINK("http://www.kabupro.jp/mark/20140212/S100152S.htm","四半期報告書")</f>
        <v>四半期報告書</v>
      </c>
      <c r="G4" s="15" t="str">
        <f>HYPERLINK("http://www.kabupro.jp/mark/20131112/S1000D47.htm","四半期報告書")</f>
        <v>四半期報告書</v>
      </c>
      <c r="H4" s="15" t="str">
        <f>HYPERLINK("http://www.kabupro.jp/mark/20130808/S000E72N.htm","四半期報告書")</f>
        <v>四半期報告書</v>
      </c>
      <c r="I4" s="15" t="str">
        <f>HYPERLINK("http://www.kabupro.jp/mark/20130626/S000DPS0.htm","有価証券報告書")</f>
        <v>有価証券報告書</v>
      </c>
      <c r="J4" s="15" t="str">
        <f>HYPERLINK("http://www.kabupro.jp/mark/20130208/S000CRCX.htm","四半期報告書")</f>
        <v>四半期報告書</v>
      </c>
      <c r="K4" s="15" t="str">
        <f>HYPERLINK("http://www.kabupro.jp/mark/20121106/S000C5JQ.htm","四半期報告書")</f>
        <v>四半期報告書</v>
      </c>
      <c r="L4" s="15" t="str">
        <f>HYPERLINK("http://www.kabupro.jp/mark/20120806/S000BKY9.htm","四半期報告書")</f>
        <v>四半期報告書</v>
      </c>
      <c r="M4" s="15" t="str">
        <f>HYPERLINK("http://www.kabupro.jp/mark/20120626/S000B3CB.htm","有価証券報告書")</f>
        <v>有価証券報告書</v>
      </c>
      <c r="N4" s="15" t="str">
        <f>HYPERLINK("http://www.kabupro.jp/mark/20120210/S000A8XF.htm","四半期報告書")</f>
        <v>四半期報告書</v>
      </c>
      <c r="O4" s="15" t="str">
        <f>HYPERLINK("http://www.kabupro.jp/mark/20111111/S0009PET.htm","四半期報告書")</f>
        <v>四半期報告書</v>
      </c>
      <c r="P4" s="15" t="str">
        <f>HYPERLINK("http://www.kabupro.jp/mark/20110811/S00094OA.htm","四半期報告書")</f>
        <v>四半期報告書</v>
      </c>
      <c r="Q4" s="15" t="str">
        <f>HYPERLINK("http://www.kabupro.jp/mark/20110624/S0008L33.htm","有価証券報告書")</f>
        <v>有価証券報告書</v>
      </c>
      <c r="R4" s="15" t="str">
        <f>HYPERLINK("http://www.kabupro.jp/mark/20110214/S0007STJ.htm","四半期報告書")</f>
        <v>四半期報告書</v>
      </c>
      <c r="S4" s="15" t="str">
        <f>HYPERLINK("http://www.kabupro.jp/mark/20101112/S00075J8.htm","四半期報告書")</f>
        <v>四半期報告書</v>
      </c>
      <c r="T4" s="15" t="str">
        <f>HYPERLINK("http://www.kabupro.jp/mark/20100806/S0006HBI.htm","四半期報告書")</f>
        <v>四半期報告書</v>
      </c>
      <c r="U4" s="15" t="str">
        <f>HYPERLINK("http://www.kabupro.jp/mark/20100625/S00062BQ.htm","有価証券報告書")</f>
        <v>有価証券報告書</v>
      </c>
      <c r="V4" s="15" t="str">
        <f>HYPERLINK("http://www.kabupro.jp/mark/20100212/S00055DF.htm","四半期報告書")</f>
        <v>四半期報告書</v>
      </c>
      <c r="W4" s="15" t="str">
        <f>HYPERLINK("http://www.kabupro.jp/mark/20091113/S0004L3I.htm","四半期報告書")</f>
        <v>四半期報告書</v>
      </c>
      <c r="X4" s="15" t="str">
        <f>HYPERLINK("http://www.kabupro.jp/mark/20090807/S0003SZK.htm","四半期報告書")</f>
        <v>四半期報告書</v>
      </c>
      <c r="Y4" s="15" t="str">
        <f>HYPERLINK("http://www.kabupro.jp/mark/20090624/S0003DM4.htm","有価証券報告書")</f>
        <v>有価証券報告書</v>
      </c>
    </row>
    <row r="5" spans="1:25" ht="14.25" thickBot="1">
      <c r="A5" s="11" t="s">
        <v>67</v>
      </c>
      <c r="B5" s="1" t="s">
        <v>231</v>
      </c>
      <c r="C5" s="1" t="s">
        <v>234</v>
      </c>
      <c r="D5" s="1" t="s">
        <v>236</v>
      </c>
      <c r="E5" s="1" t="s">
        <v>73</v>
      </c>
      <c r="F5" s="1" t="s">
        <v>231</v>
      </c>
      <c r="G5" s="1" t="s">
        <v>234</v>
      </c>
      <c r="H5" s="1" t="s">
        <v>236</v>
      </c>
      <c r="I5" s="1" t="s">
        <v>73</v>
      </c>
      <c r="J5" s="1" t="s">
        <v>238</v>
      </c>
      <c r="K5" s="1" t="s">
        <v>240</v>
      </c>
      <c r="L5" s="1" t="s">
        <v>242</v>
      </c>
      <c r="M5" s="1" t="s">
        <v>77</v>
      </c>
      <c r="N5" s="1" t="s">
        <v>244</v>
      </c>
      <c r="O5" s="1" t="s">
        <v>246</v>
      </c>
      <c r="P5" s="1" t="s">
        <v>248</v>
      </c>
      <c r="Q5" s="1" t="s">
        <v>79</v>
      </c>
      <c r="R5" s="1" t="s">
        <v>250</v>
      </c>
      <c r="S5" s="1" t="s">
        <v>252</v>
      </c>
      <c r="T5" s="1" t="s">
        <v>254</v>
      </c>
      <c r="U5" s="1" t="s">
        <v>81</v>
      </c>
      <c r="V5" s="1" t="s">
        <v>256</v>
      </c>
      <c r="W5" s="1" t="s">
        <v>258</v>
      </c>
      <c r="X5" s="1" t="s">
        <v>260</v>
      </c>
      <c r="Y5" s="1" t="s">
        <v>83</v>
      </c>
    </row>
    <row r="6" spans="1:25" ht="15" thickBot="1" thickTop="1">
      <c r="A6" s="10" t="s">
        <v>68</v>
      </c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69</v>
      </c>
      <c r="B7" s="14" t="s">
        <v>29</v>
      </c>
      <c r="C7" s="14" t="s">
        <v>29</v>
      </c>
      <c r="D7" s="14" t="s">
        <v>29</v>
      </c>
      <c r="E7" s="16" t="s">
        <v>74</v>
      </c>
      <c r="F7" s="14" t="s">
        <v>29</v>
      </c>
      <c r="G7" s="14" t="s">
        <v>29</v>
      </c>
      <c r="H7" s="14" t="s">
        <v>29</v>
      </c>
      <c r="I7" s="16" t="s">
        <v>74</v>
      </c>
      <c r="J7" s="14" t="s">
        <v>29</v>
      </c>
      <c r="K7" s="14" t="s">
        <v>29</v>
      </c>
      <c r="L7" s="14" t="s">
        <v>29</v>
      </c>
      <c r="M7" s="16" t="s">
        <v>74</v>
      </c>
      <c r="N7" s="14" t="s">
        <v>29</v>
      </c>
      <c r="O7" s="14" t="s">
        <v>29</v>
      </c>
      <c r="P7" s="14" t="s">
        <v>29</v>
      </c>
      <c r="Q7" s="16" t="s">
        <v>74</v>
      </c>
      <c r="R7" s="14" t="s">
        <v>29</v>
      </c>
      <c r="S7" s="14" t="s">
        <v>29</v>
      </c>
      <c r="T7" s="14" t="s">
        <v>29</v>
      </c>
      <c r="U7" s="16" t="s">
        <v>74</v>
      </c>
      <c r="V7" s="14" t="s">
        <v>29</v>
      </c>
      <c r="W7" s="14" t="s">
        <v>29</v>
      </c>
      <c r="X7" s="14" t="s">
        <v>29</v>
      </c>
      <c r="Y7" s="16" t="s">
        <v>74</v>
      </c>
    </row>
    <row r="8" spans="1:25" ht="13.5">
      <c r="A8" s="13" t="s">
        <v>70</v>
      </c>
      <c r="B8" s="1" t="s">
        <v>30</v>
      </c>
      <c r="C8" s="1" t="s">
        <v>30</v>
      </c>
      <c r="D8" s="1" t="s">
        <v>30</v>
      </c>
      <c r="E8" s="17" t="s">
        <v>176</v>
      </c>
      <c r="F8" s="1" t="s">
        <v>176</v>
      </c>
      <c r="G8" s="1" t="s">
        <v>176</v>
      </c>
      <c r="H8" s="1" t="s">
        <v>176</v>
      </c>
      <c r="I8" s="17" t="s">
        <v>177</v>
      </c>
      <c r="J8" s="1" t="s">
        <v>177</v>
      </c>
      <c r="K8" s="1" t="s">
        <v>177</v>
      </c>
      <c r="L8" s="1" t="s">
        <v>177</v>
      </c>
      <c r="M8" s="17" t="s">
        <v>178</v>
      </c>
      <c r="N8" s="1" t="s">
        <v>178</v>
      </c>
      <c r="O8" s="1" t="s">
        <v>178</v>
      </c>
      <c r="P8" s="1" t="s">
        <v>178</v>
      </c>
      <c r="Q8" s="17" t="s">
        <v>179</v>
      </c>
      <c r="R8" s="1" t="s">
        <v>179</v>
      </c>
      <c r="S8" s="1" t="s">
        <v>179</v>
      </c>
      <c r="T8" s="1" t="s">
        <v>179</v>
      </c>
      <c r="U8" s="17" t="s">
        <v>180</v>
      </c>
      <c r="V8" s="1" t="s">
        <v>180</v>
      </c>
      <c r="W8" s="1" t="s">
        <v>180</v>
      </c>
      <c r="X8" s="1" t="s">
        <v>180</v>
      </c>
      <c r="Y8" s="17" t="s">
        <v>181</v>
      </c>
    </row>
    <row r="9" spans="1:25" ht="13.5">
      <c r="A9" s="13" t="s">
        <v>71</v>
      </c>
      <c r="B9" s="1" t="s">
        <v>233</v>
      </c>
      <c r="C9" s="1" t="s">
        <v>235</v>
      </c>
      <c r="D9" s="1" t="s">
        <v>237</v>
      </c>
      <c r="E9" s="17" t="s">
        <v>75</v>
      </c>
      <c r="F9" s="1" t="s">
        <v>239</v>
      </c>
      <c r="G9" s="1" t="s">
        <v>241</v>
      </c>
      <c r="H9" s="1" t="s">
        <v>243</v>
      </c>
      <c r="I9" s="17" t="s">
        <v>76</v>
      </c>
      <c r="J9" s="1" t="s">
        <v>245</v>
      </c>
      <c r="K9" s="1" t="s">
        <v>247</v>
      </c>
      <c r="L9" s="1" t="s">
        <v>249</v>
      </c>
      <c r="M9" s="17" t="s">
        <v>78</v>
      </c>
      <c r="N9" s="1" t="s">
        <v>251</v>
      </c>
      <c r="O9" s="1" t="s">
        <v>253</v>
      </c>
      <c r="P9" s="1" t="s">
        <v>255</v>
      </c>
      <c r="Q9" s="17" t="s">
        <v>80</v>
      </c>
      <c r="R9" s="1" t="s">
        <v>257</v>
      </c>
      <c r="S9" s="1" t="s">
        <v>259</v>
      </c>
      <c r="T9" s="1" t="s">
        <v>261</v>
      </c>
      <c r="U9" s="17" t="s">
        <v>82</v>
      </c>
      <c r="V9" s="1" t="s">
        <v>263</v>
      </c>
      <c r="W9" s="1" t="s">
        <v>265</v>
      </c>
      <c r="X9" s="1" t="s">
        <v>267</v>
      </c>
      <c r="Y9" s="17" t="s">
        <v>84</v>
      </c>
    </row>
    <row r="10" spans="1:25" ht="14.25" thickBot="1">
      <c r="A10" s="13" t="s">
        <v>72</v>
      </c>
      <c r="B10" s="1" t="s">
        <v>86</v>
      </c>
      <c r="C10" s="1" t="s">
        <v>86</v>
      </c>
      <c r="D10" s="1" t="s">
        <v>86</v>
      </c>
      <c r="E10" s="17" t="s">
        <v>86</v>
      </c>
      <c r="F10" s="1" t="s">
        <v>86</v>
      </c>
      <c r="G10" s="1" t="s">
        <v>86</v>
      </c>
      <c r="H10" s="1" t="s">
        <v>86</v>
      </c>
      <c r="I10" s="17" t="s">
        <v>86</v>
      </c>
      <c r="J10" s="1" t="s">
        <v>86</v>
      </c>
      <c r="K10" s="1" t="s">
        <v>86</v>
      </c>
      <c r="L10" s="1" t="s">
        <v>86</v>
      </c>
      <c r="M10" s="17" t="s">
        <v>86</v>
      </c>
      <c r="N10" s="1" t="s">
        <v>86</v>
      </c>
      <c r="O10" s="1" t="s">
        <v>86</v>
      </c>
      <c r="P10" s="1" t="s">
        <v>86</v>
      </c>
      <c r="Q10" s="17" t="s">
        <v>86</v>
      </c>
      <c r="R10" s="1" t="s">
        <v>86</v>
      </c>
      <c r="S10" s="1" t="s">
        <v>86</v>
      </c>
      <c r="T10" s="1" t="s">
        <v>86</v>
      </c>
      <c r="U10" s="17" t="s">
        <v>86</v>
      </c>
      <c r="V10" s="1" t="s">
        <v>86</v>
      </c>
      <c r="W10" s="1" t="s">
        <v>86</v>
      </c>
      <c r="X10" s="1" t="s">
        <v>86</v>
      </c>
      <c r="Y10" s="17" t="s">
        <v>86</v>
      </c>
    </row>
    <row r="11" spans="1:25" ht="14.25" thickTop="1">
      <c r="A11" s="30" t="s">
        <v>184</v>
      </c>
      <c r="B11" s="27">
        <v>535398</v>
      </c>
      <c r="C11" s="27">
        <v>360504</v>
      </c>
      <c r="D11" s="27">
        <v>162363</v>
      </c>
      <c r="E11" s="21">
        <v>677727</v>
      </c>
      <c r="F11" s="27">
        <v>484788</v>
      </c>
      <c r="G11" s="27">
        <v>333631</v>
      </c>
      <c r="H11" s="27">
        <v>149447</v>
      </c>
      <c r="I11" s="21">
        <v>682385</v>
      </c>
      <c r="J11" s="27">
        <v>490704</v>
      </c>
      <c r="K11" s="27">
        <v>336171</v>
      </c>
      <c r="L11" s="27">
        <v>157291</v>
      </c>
      <c r="M11" s="21">
        <v>670701</v>
      </c>
      <c r="N11" s="27">
        <v>486973</v>
      </c>
      <c r="O11" s="27">
        <v>333625</v>
      </c>
      <c r="P11" s="27">
        <v>145804</v>
      </c>
      <c r="Q11" s="21">
        <v>644201</v>
      </c>
      <c r="R11" s="27">
        <v>464638</v>
      </c>
      <c r="S11" s="27">
        <v>317268</v>
      </c>
      <c r="T11" s="27">
        <v>139686</v>
      </c>
      <c r="U11" s="21">
        <v>690256</v>
      </c>
      <c r="V11" s="27">
        <v>518500</v>
      </c>
      <c r="W11" s="27">
        <v>359388</v>
      </c>
      <c r="X11" s="27">
        <v>164107</v>
      </c>
      <c r="Y11" s="21">
        <v>723484</v>
      </c>
    </row>
    <row r="12" spans="1:25" ht="13.5">
      <c r="A12" s="7" t="s">
        <v>193</v>
      </c>
      <c r="B12" s="28">
        <v>131515</v>
      </c>
      <c r="C12" s="28">
        <v>89647</v>
      </c>
      <c r="D12" s="28">
        <v>37815</v>
      </c>
      <c r="E12" s="22">
        <v>166783</v>
      </c>
      <c r="F12" s="28">
        <v>116909</v>
      </c>
      <c r="G12" s="28">
        <v>78136</v>
      </c>
      <c r="H12" s="28">
        <v>34366</v>
      </c>
      <c r="I12" s="22">
        <v>162989</v>
      </c>
      <c r="J12" s="28">
        <v>116818</v>
      </c>
      <c r="K12" s="28">
        <v>78163</v>
      </c>
      <c r="L12" s="28">
        <v>35165</v>
      </c>
      <c r="M12" s="22">
        <v>168692</v>
      </c>
      <c r="N12" s="28">
        <v>124555</v>
      </c>
      <c r="O12" s="28">
        <v>82895</v>
      </c>
      <c r="P12" s="28">
        <v>35164</v>
      </c>
      <c r="Q12" s="22">
        <v>160166</v>
      </c>
      <c r="R12" s="28">
        <v>114030</v>
      </c>
      <c r="S12" s="28">
        <v>79138</v>
      </c>
      <c r="T12" s="28">
        <v>33375</v>
      </c>
      <c r="U12" s="22">
        <v>171752</v>
      </c>
      <c r="V12" s="28">
        <v>128014</v>
      </c>
      <c r="W12" s="28">
        <v>86372</v>
      </c>
      <c r="X12" s="28">
        <v>37894</v>
      </c>
      <c r="Y12" s="22">
        <v>186466</v>
      </c>
    </row>
    <row r="13" spans="1:25" ht="13.5">
      <c r="A13" s="7" t="s">
        <v>194</v>
      </c>
      <c r="B13" s="28">
        <v>403882</v>
      </c>
      <c r="C13" s="28">
        <v>270856</v>
      </c>
      <c r="D13" s="28">
        <v>124548</v>
      </c>
      <c r="E13" s="22">
        <v>510944</v>
      </c>
      <c r="F13" s="28">
        <v>367879</v>
      </c>
      <c r="G13" s="28">
        <v>255495</v>
      </c>
      <c r="H13" s="28">
        <v>115080</v>
      </c>
      <c r="I13" s="22">
        <v>519395</v>
      </c>
      <c r="J13" s="28">
        <v>373885</v>
      </c>
      <c r="K13" s="28">
        <v>258008</v>
      </c>
      <c r="L13" s="28">
        <v>122126</v>
      </c>
      <c r="M13" s="22">
        <v>502008</v>
      </c>
      <c r="N13" s="28">
        <v>362417</v>
      </c>
      <c r="O13" s="28">
        <v>250729</v>
      </c>
      <c r="P13" s="28">
        <v>110639</v>
      </c>
      <c r="Q13" s="22">
        <v>484035</v>
      </c>
      <c r="R13" s="28">
        <v>350608</v>
      </c>
      <c r="S13" s="28">
        <v>238130</v>
      </c>
      <c r="T13" s="28">
        <v>106311</v>
      </c>
      <c r="U13" s="22">
        <v>518503</v>
      </c>
      <c r="V13" s="28">
        <v>390486</v>
      </c>
      <c r="W13" s="28">
        <v>273015</v>
      </c>
      <c r="X13" s="28">
        <v>126213</v>
      </c>
      <c r="Y13" s="22">
        <v>537018</v>
      </c>
    </row>
    <row r="14" spans="1:25" ht="13.5">
      <c r="A14" s="7" t="s">
        <v>195</v>
      </c>
      <c r="B14" s="28">
        <v>370538</v>
      </c>
      <c r="C14" s="28">
        <v>250465</v>
      </c>
      <c r="D14" s="28">
        <v>117672</v>
      </c>
      <c r="E14" s="22">
        <v>484898</v>
      </c>
      <c r="F14" s="28">
        <v>358727</v>
      </c>
      <c r="G14" s="28">
        <v>247152</v>
      </c>
      <c r="H14" s="28">
        <v>118102</v>
      </c>
      <c r="I14" s="22">
        <v>480260</v>
      </c>
      <c r="J14" s="28">
        <v>347137</v>
      </c>
      <c r="K14" s="28">
        <v>236490</v>
      </c>
      <c r="L14" s="28">
        <v>113062</v>
      </c>
      <c r="M14" s="22">
        <v>457550</v>
      </c>
      <c r="N14" s="28">
        <v>337056</v>
      </c>
      <c r="O14" s="28">
        <v>228883</v>
      </c>
      <c r="P14" s="28">
        <v>107332</v>
      </c>
      <c r="Q14" s="22">
        <v>433684</v>
      </c>
      <c r="R14" s="28">
        <v>317978</v>
      </c>
      <c r="S14" s="28">
        <v>215390</v>
      </c>
      <c r="T14" s="28">
        <v>104202</v>
      </c>
      <c r="U14" s="22">
        <v>468589</v>
      </c>
      <c r="V14" s="28">
        <v>353169</v>
      </c>
      <c r="W14" s="28">
        <v>239137</v>
      </c>
      <c r="X14" s="28">
        <v>113984</v>
      </c>
      <c r="Y14" s="22">
        <v>473553</v>
      </c>
    </row>
    <row r="15" spans="1:25" ht="14.25" thickBot="1">
      <c r="A15" s="25" t="s">
        <v>196</v>
      </c>
      <c r="B15" s="29">
        <v>33344</v>
      </c>
      <c r="C15" s="29">
        <v>20391</v>
      </c>
      <c r="D15" s="29">
        <v>6875</v>
      </c>
      <c r="E15" s="23">
        <v>26045</v>
      </c>
      <c r="F15" s="29">
        <v>9151</v>
      </c>
      <c r="G15" s="29">
        <v>8342</v>
      </c>
      <c r="H15" s="29">
        <v>-3021</v>
      </c>
      <c r="I15" s="23">
        <v>39135</v>
      </c>
      <c r="J15" s="29">
        <v>26748</v>
      </c>
      <c r="K15" s="29">
        <v>21518</v>
      </c>
      <c r="L15" s="29">
        <v>9064</v>
      </c>
      <c r="M15" s="23">
        <v>44458</v>
      </c>
      <c r="N15" s="29">
        <v>25360</v>
      </c>
      <c r="O15" s="29">
        <v>21845</v>
      </c>
      <c r="P15" s="29">
        <v>3307</v>
      </c>
      <c r="Q15" s="23">
        <v>50350</v>
      </c>
      <c r="R15" s="29">
        <v>32629</v>
      </c>
      <c r="S15" s="29">
        <v>22739</v>
      </c>
      <c r="T15" s="29">
        <v>2108</v>
      </c>
      <c r="U15" s="23">
        <v>49914</v>
      </c>
      <c r="V15" s="29">
        <v>37316</v>
      </c>
      <c r="W15" s="29">
        <v>33878</v>
      </c>
      <c r="X15" s="29">
        <v>12229</v>
      </c>
      <c r="Y15" s="23">
        <v>63465</v>
      </c>
    </row>
    <row r="16" spans="1:25" ht="14.25" thickTop="1">
      <c r="A16" s="6" t="s">
        <v>197</v>
      </c>
      <c r="B16" s="28">
        <v>732</v>
      </c>
      <c r="C16" s="28">
        <v>487</v>
      </c>
      <c r="D16" s="28">
        <v>197</v>
      </c>
      <c r="E16" s="22">
        <v>671</v>
      </c>
      <c r="F16" s="28">
        <v>524</v>
      </c>
      <c r="G16" s="28">
        <v>389</v>
      </c>
      <c r="H16" s="28">
        <v>188</v>
      </c>
      <c r="I16" s="22">
        <v>723</v>
      </c>
      <c r="J16" s="28">
        <v>570</v>
      </c>
      <c r="K16" s="28">
        <v>398</v>
      </c>
      <c r="L16" s="28">
        <v>162</v>
      </c>
      <c r="M16" s="22">
        <v>669</v>
      </c>
      <c r="N16" s="28">
        <v>478</v>
      </c>
      <c r="O16" s="28">
        <v>319</v>
      </c>
      <c r="P16" s="28">
        <v>156</v>
      </c>
      <c r="Q16" s="22">
        <v>831</v>
      </c>
      <c r="R16" s="28">
        <v>649</v>
      </c>
      <c r="S16" s="28">
        <v>458</v>
      </c>
      <c r="T16" s="28">
        <v>277</v>
      </c>
      <c r="U16" s="22">
        <v>2108</v>
      </c>
      <c r="V16" s="28">
        <v>1672</v>
      </c>
      <c r="W16" s="28">
        <v>1179</v>
      </c>
      <c r="X16" s="28">
        <v>572</v>
      </c>
      <c r="Y16" s="22">
        <v>2158</v>
      </c>
    </row>
    <row r="17" spans="1:25" ht="13.5">
      <c r="A17" s="6" t="s">
        <v>199</v>
      </c>
      <c r="B17" s="28">
        <v>614</v>
      </c>
      <c r="C17" s="28">
        <v>382</v>
      </c>
      <c r="D17" s="28">
        <v>330</v>
      </c>
      <c r="E17" s="22">
        <v>628</v>
      </c>
      <c r="F17" s="28">
        <v>623</v>
      </c>
      <c r="G17" s="28">
        <v>337</v>
      </c>
      <c r="H17" s="28">
        <v>334</v>
      </c>
      <c r="I17" s="22">
        <v>800</v>
      </c>
      <c r="J17" s="28">
        <v>795</v>
      </c>
      <c r="K17" s="28">
        <v>512</v>
      </c>
      <c r="L17" s="28">
        <v>507</v>
      </c>
      <c r="M17" s="22">
        <v>730</v>
      </c>
      <c r="N17" s="28">
        <v>664</v>
      </c>
      <c r="O17" s="28">
        <v>562</v>
      </c>
      <c r="P17" s="28">
        <v>549</v>
      </c>
      <c r="Q17" s="22">
        <v>684</v>
      </c>
      <c r="R17" s="28">
        <v>676</v>
      </c>
      <c r="S17" s="28">
        <v>573</v>
      </c>
      <c r="T17" s="28">
        <v>567</v>
      </c>
      <c r="U17" s="22">
        <v>712</v>
      </c>
      <c r="V17" s="28">
        <v>701</v>
      </c>
      <c r="W17" s="28">
        <v>590</v>
      </c>
      <c r="X17" s="28">
        <v>584</v>
      </c>
      <c r="Y17" s="22">
        <v>818</v>
      </c>
    </row>
    <row r="18" spans="1:25" ht="13.5">
      <c r="A18" s="6" t="s">
        <v>12</v>
      </c>
      <c r="B18" s="28"/>
      <c r="C18" s="28"/>
      <c r="D18" s="28"/>
      <c r="E18" s="22">
        <v>46</v>
      </c>
      <c r="F18" s="28">
        <v>27</v>
      </c>
      <c r="G18" s="28"/>
      <c r="H18" s="28">
        <v>8</v>
      </c>
      <c r="I18" s="22"/>
      <c r="J18" s="28"/>
      <c r="K18" s="28"/>
      <c r="L18" s="28"/>
      <c r="M18" s="22">
        <v>33</v>
      </c>
      <c r="N18" s="28">
        <v>45</v>
      </c>
      <c r="O18" s="28"/>
      <c r="P18" s="28">
        <v>25</v>
      </c>
      <c r="Q18" s="22">
        <v>61</v>
      </c>
      <c r="R18" s="28">
        <v>52</v>
      </c>
      <c r="S18" s="28">
        <v>15</v>
      </c>
      <c r="T18" s="28">
        <v>7</v>
      </c>
      <c r="U18" s="22">
        <v>57</v>
      </c>
      <c r="V18" s="28">
        <v>75</v>
      </c>
      <c r="W18" s="28"/>
      <c r="X18" s="28">
        <v>9</v>
      </c>
      <c r="Y18" s="22">
        <v>148</v>
      </c>
    </row>
    <row r="19" spans="1:25" ht="13.5">
      <c r="A19" s="6" t="s">
        <v>13</v>
      </c>
      <c r="B19" s="28">
        <v>649</v>
      </c>
      <c r="C19" s="28">
        <v>404</v>
      </c>
      <c r="D19" s="28">
        <v>202</v>
      </c>
      <c r="E19" s="22">
        <v>774</v>
      </c>
      <c r="F19" s="28">
        <v>582</v>
      </c>
      <c r="G19" s="28">
        <v>386</v>
      </c>
      <c r="H19" s="28">
        <v>195</v>
      </c>
      <c r="I19" s="22">
        <v>874</v>
      </c>
      <c r="J19" s="28">
        <v>676</v>
      </c>
      <c r="K19" s="28">
        <v>468</v>
      </c>
      <c r="L19" s="28">
        <v>234</v>
      </c>
      <c r="M19" s="22">
        <v>932</v>
      </c>
      <c r="N19" s="28">
        <v>698</v>
      </c>
      <c r="O19" s="28">
        <v>465</v>
      </c>
      <c r="P19" s="28">
        <v>232</v>
      </c>
      <c r="Q19" s="22">
        <v>717</v>
      </c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6" t="s">
        <v>14</v>
      </c>
      <c r="B20" s="28">
        <v>692</v>
      </c>
      <c r="C20" s="28">
        <v>110</v>
      </c>
      <c r="D20" s="28">
        <v>1</v>
      </c>
      <c r="E20" s="22">
        <v>758</v>
      </c>
      <c r="F20" s="28">
        <v>127</v>
      </c>
      <c r="G20" s="28">
        <v>14</v>
      </c>
      <c r="H20" s="28">
        <v>4</v>
      </c>
      <c r="I20" s="22">
        <v>530</v>
      </c>
      <c r="J20" s="28">
        <v>497</v>
      </c>
      <c r="K20" s="28">
        <v>486</v>
      </c>
      <c r="L20" s="28"/>
      <c r="M20" s="22">
        <v>461</v>
      </c>
      <c r="N20" s="28">
        <v>472</v>
      </c>
      <c r="O20" s="28">
        <v>334</v>
      </c>
      <c r="P20" s="28"/>
      <c r="Q20" s="22">
        <v>479</v>
      </c>
      <c r="R20" s="28"/>
      <c r="S20" s="28"/>
      <c r="T20" s="28"/>
      <c r="U20" s="22"/>
      <c r="V20" s="28"/>
      <c r="W20" s="28"/>
      <c r="X20" s="28"/>
      <c r="Y20" s="22"/>
    </row>
    <row r="21" spans="1:25" ht="13.5">
      <c r="A21" s="6" t="s">
        <v>200</v>
      </c>
      <c r="B21" s="28">
        <v>935</v>
      </c>
      <c r="C21" s="28">
        <v>447</v>
      </c>
      <c r="D21" s="28">
        <v>488</v>
      </c>
      <c r="E21" s="22">
        <v>1133</v>
      </c>
      <c r="F21" s="28">
        <v>287</v>
      </c>
      <c r="G21" s="28"/>
      <c r="H21" s="28">
        <v>43</v>
      </c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>
        <v>106</v>
      </c>
      <c r="U21" s="22"/>
      <c r="V21" s="28">
        <v>59</v>
      </c>
      <c r="W21" s="28">
        <v>958</v>
      </c>
      <c r="X21" s="28">
        <v>924</v>
      </c>
      <c r="Y21" s="22"/>
    </row>
    <row r="22" spans="1:25" ht="13.5">
      <c r="A22" s="6" t="s">
        <v>98</v>
      </c>
      <c r="B22" s="28">
        <v>757</v>
      </c>
      <c r="C22" s="28">
        <v>487</v>
      </c>
      <c r="D22" s="28">
        <v>233</v>
      </c>
      <c r="E22" s="22">
        <v>1057</v>
      </c>
      <c r="F22" s="28">
        <v>823</v>
      </c>
      <c r="G22" s="28">
        <v>546</v>
      </c>
      <c r="H22" s="28">
        <v>221</v>
      </c>
      <c r="I22" s="22">
        <v>1182</v>
      </c>
      <c r="J22" s="28">
        <v>734</v>
      </c>
      <c r="K22" s="28">
        <v>505</v>
      </c>
      <c r="L22" s="28">
        <v>243</v>
      </c>
      <c r="M22" s="22">
        <v>1306</v>
      </c>
      <c r="N22" s="28">
        <v>984</v>
      </c>
      <c r="O22" s="28">
        <v>757</v>
      </c>
      <c r="P22" s="28">
        <v>410</v>
      </c>
      <c r="Q22" s="22">
        <v>1575</v>
      </c>
      <c r="R22" s="28">
        <v>1688</v>
      </c>
      <c r="S22" s="28">
        <v>1343</v>
      </c>
      <c r="T22" s="28">
        <v>669</v>
      </c>
      <c r="U22" s="22">
        <v>2839</v>
      </c>
      <c r="V22" s="28">
        <v>2102</v>
      </c>
      <c r="W22" s="28">
        <v>1423</v>
      </c>
      <c r="X22" s="28">
        <v>616</v>
      </c>
      <c r="Y22" s="22">
        <v>3552</v>
      </c>
    </row>
    <row r="23" spans="1:25" ht="13.5">
      <c r="A23" s="6" t="s">
        <v>203</v>
      </c>
      <c r="B23" s="28">
        <v>4381</v>
      </c>
      <c r="C23" s="28">
        <v>2321</v>
      </c>
      <c r="D23" s="28">
        <v>1454</v>
      </c>
      <c r="E23" s="22">
        <v>5069</v>
      </c>
      <c r="F23" s="28">
        <v>2995</v>
      </c>
      <c r="G23" s="28">
        <v>1674</v>
      </c>
      <c r="H23" s="28">
        <v>996</v>
      </c>
      <c r="I23" s="22">
        <v>4110</v>
      </c>
      <c r="J23" s="28">
        <v>3275</v>
      </c>
      <c r="K23" s="28">
        <v>2371</v>
      </c>
      <c r="L23" s="28">
        <v>1148</v>
      </c>
      <c r="M23" s="22">
        <v>4133</v>
      </c>
      <c r="N23" s="28">
        <v>3343</v>
      </c>
      <c r="O23" s="28">
        <v>2439</v>
      </c>
      <c r="P23" s="28">
        <v>1373</v>
      </c>
      <c r="Q23" s="22">
        <v>4350</v>
      </c>
      <c r="R23" s="28">
        <v>3066</v>
      </c>
      <c r="S23" s="28">
        <v>2390</v>
      </c>
      <c r="T23" s="28">
        <v>1627</v>
      </c>
      <c r="U23" s="22">
        <v>5718</v>
      </c>
      <c r="V23" s="28">
        <v>4612</v>
      </c>
      <c r="W23" s="28">
        <v>4150</v>
      </c>
      <c r="X23" s="28">
        <v>2707</v>
      </c>
      <c r="Y23" s="22">
        <v>6677</v>
      </c>
    </row>
    <row r="24" spans="1:25" ht="13.5">
      <c r="A24" s="6" t="s">
        <v>204</v>
      </c>
      <c r="B24" s="28">
        <v>1322</v>
      </c>
      <c r="C24" s="28">
        <v>922</v>
      </c>
      <c r="D24" s="28">
        <v>462</v>
      </c>
      <c r="E24" s="22">
        <v>1781</v>
      </c>
      <c r="F24" s="28">
        <v>1337</v>
      </c>
      <c r="G24" s="28">
        <v>873</v>
      </c>
      <c r="H24" s="28">
        <v>453</v>
      </c>
      <c r="I24" s="22">
        <v>1824</v>
      </c>
      <c r="J24" s="28">
        <v>1394</v>
      </c>
      <c r="K24" s="28">
        <v>943</v>
      </c>
      <c r="L24" s="28">
        <v>481</v>
      </c>
      <c r="M24" s="22">
        <v>2165</v>
      </c>
      <c r="N24" s="28">
        <v>1617</v>
      </c>
      <c r="O24" s="28">
        <v>1095</v>
      </c>
      <c r="P24" s="28">
        <v>529</v>
      </c>
      <c r="Q24" s="22">
        <v>1569</v>
      </c>
      <c r="R24" s="28">
        <v>1111</v>
      </c>
      <c r="S24" s="28">
        <v>704</v>
      </c>
      <c r="T24" s="28">
        <v>364</v>
      </c>
      <c r="U24" s="22">
        <v>1812</v>
      </c>
      <c r="V24" s="28">
        <v>1328</v>
      </c>
      <c r="W24" s="28">
        <v>911</v>
      </c>
      <c r="X24" s="28">
        <v>541</v>
      </c>
      <c r="Y24" s="22">
        <v>1881</v>
      </c>
    </row>
    <row r="25" spans="1:25" ht="13.5">
      <c r="A25" s="6" t="s">
        <v>15</v>
      </c>
      <c r="B25" s="28">
        <v>8</v>
      </c>
      <c r="C25" s="28">
        <v>73</v>
      </c>
      <c r="D25" s="28">
        <v>18</v>
      </c>
      <c r="E25" s="22"/>
      <c r="F25" s="28"/>
      <c r="G25" s="28">
        <v>90</v>
      </c>
      <c r="H25" s="28"/>
      <c r="I25" s="22">
        <v>122</v>
      </c>
      <c r="J25" s="28">
        <v>69</v>
      </c>
      <c r="K25" s="28">
        <v>87</v>
      </c>
      <c r="L25" s="28">
        <v>74</v>
      </c>
      <c r="M25" s="22"/>
      <c r="N25" s="28"/>
      <c r="O25" s="28">
        <v>49</v>
      </c>
      <c r="P25" s="28"/>
      <c r="Q25" s="22"/>
      <c r="R25" s="28"/>
      <c r="S25" s="28"/>
      <c r="T25" s="28"/>
      <c r="U25" s="22"/>
      <c r="V25" s="28"/>
      <c r="W25" s="28">
        <v>27</v>
      </c>
      <c r="X25" s="28"/>
      <c r="Y25" s="22"/>
    </row>
    <row r="26" spans="1:25" ht="13.5">
      <c r="A26" s="6" t="s">
        <v>98</v>
      </c>
      <c r="B26" s="28">
        <v>1008</v>
      </c>
      <c r="C26" s="28">
        <v>694</v>
      </c>
      <c r="D26" s="28">
        <v>288</v>
      </c>
      <c r="E26" s="22">
        <v>928</v>
      </c>
      <c r="F26" s="28">
        <v>720</v>
      </c>
      <c r="G26" s="28">
        <v>488</v>
      </c>
      <c r="H26" s="28">
        <v>257</v>
      </c>
      <c r="I26" s="22">
        <v>1252</v>
      </c>
      <c r="J26" s="28">
        <v>788</v>
      </c>
      <c r="K26" s="28">
        <v>534</v>
      </c>
      <c r="L26" s="28">
        <v>268</v>
      </c>
      <c r="M26" s="22">
        <v>1354</v>
      </c>
      <c r="N26" s="28">
        <v>1073</v>
      </c>
      <c r="O26" s="28">
        <v>892</v>
      </c>
      <c r="P26" s="28">
        <v>617</v>
      </c>
      <c r="Q26" s="22">
        <v>1643</v>
      </c>
      <c r="R26" s="28">
        <v>784</v>
      </c>
      <c r="S26" s="28">
        <v>524</v>
      </c>
      <c r="T26" s="28">
        <v>262</v>
      </c>
      <c r="U26" s="22">
        <v>1070</v>
      </c>
      <c r="V26" s="28">
        <v>720</v>
      </c>
      <c r="W26" s="28">
        <v>543</v>
      </c>
      <c r="X26" s="28">
        <v>213</v>
      </c>
      <c r="Y26" s="22">
        <v>1039</v>
      </c>
    </row>
    <row r="27" spans="1:25" ht="13.5">
      <c r="A27" s="6" t="s">
        <v>208</v>
      </c>
      <c r="B27" s="28">
        <v>2339</v>
      </c>
      <c r="C27" s="28">
        <v>1691</v>
      </c>
      <c r="D27" s="28">
        <v>769</v>
      </c>
      <c r="E27" s="22">
        <v>2709</v>
      </c>
      <c r="F27" s="28">
        <v>2057</v>
      </c>
      <c r="G27" s="28">
        <v>1666</v>
      </c>
      <c r="H27" s="28">
        <v>711</v>
      </c>
      <c r="I27" s="22">
        <v>3802</v>
      </c>
      <c r="J27" s="28">
        <v>3048</v>
      </c>
      <c r="K27" s="28">
        <v>2081</v>
      </c>
      <c r="L27" s="28">
        <v>883</v>
      </c>
      <c r="M27" s="22">
        <v>4110</v>
      </c>
      <c r="N27" s="28">
        <v>3261</v>
      </c>
      <c r="O27" s="28">
        <v>2596</v>
      </c>
      <c r="P27" s="28">
        <v>1433</v>
      </c>
      <c r="Q27" s="22">
        <v>3215</v>
      </c>
      <c r="R27" s="28">
        <v>2195</v>
      </c>
      <c r="S27" s="28">
        <v>1449</v>
      </c>
      <c r="T27" s="28">
        <v>706</v>
      </c>
      <c r="U27" s="22">
        <v>3570</v>
      </c>
      <c r="V27" s="28">
        <v>2378</v>
      </c>
      <c r="W27" s="28">
        <v>1707</v>
      </c>
      <c r="X27" s="28">
        <v>867</v>
      </c>
      <c r="Y27" s="22">
        <v>5055</v>
      </c>
    </row>
    <row r="28" spans="1:25" ht="14.25" thickBot="1">
      <c r="A28" s="25" t="s">
        <v>209</v>
      </c>
      <c r="B28" s="29">
        <v>35386</v>
      </c>
      <c r="C28" s="29">
        <v>21021</v>
      </c>
      <c r="D28" s="29">
        <v>7560</v>
      </c>
      <c r="E28" s="23">
        <v>28406</v>
      </c>
      <c r="F28" s="29">
        <v>10090</v>
      </c>
      <c r="G28" s="29">
        <v>8350</v>
      </c>
      <c r="H28" s="29">
        <v>-2736</v>
      </c>
      <c r="I28" s="23">
        <v>39442</v>
      </c>
      <c r="J28" s="29">
        <v>26975</v>
      </c>
      <c r="K28" s="29">
        <v>21808</v>
      </c>
      <c r="L28" s="29">
        <v>9328</v>
      </c>
      <c r="M28" s="23">
        <v>44480</v>
      </c>
      <c r="N28" s="29">
        <v>25442</v>
      </c>
      <c r="O28" s="29">
        <v>21688</v>
      </c>
      <c r="P28" s="29">
        <v>3247</v>
      </c>
      <c r="Q28" s="23">
        <v>51485</v>
      </c>
      <c r="R28" s="29">
        <v>33501</v>
      </c>
      <c r="S28" s="29">
        <v>23680</v>
      </c>
      <c r="T28" s="29">
        <v>3030</v>
      </c>
      <c r="U28" s="23">
        <v>52061</v>
      </c>
      <c r="V28" s="29">
        <v>39550</v>
      </c>
      <c r="W28" s="29">
        <v>36322</v>
      </c>
      <c r="X28" s="29">
        <v>14069</v>
      </c>
      <c r="Y28" s="23">
        <v>65088</v>
      </c>
    </row>
    <row r="29" spans="1:25" ht="14.25" thickTop="1">
      <c r="A29" s="6" t="s">
        <v>210</v>
      </c>
      <c r="B29" s="28">
        <v>1842</v>
      </c>
      <c r="C29" s="28">
        <v>330</v>
      </c>
      <c r="D29" s="28">
        <v>6</v>
      </c>
      <c r="E29" s="22">
        <v>1384</v>
      </c>
      <c r="F29" s="28">
        <v>267</v>
      </c>
      <c r="G29" s="28">
        <v>47</v>
      </c>
      <c r="H29" s="28">
        <v>6</v>
      </c>
      <c r="I29" s="22">
        <v>1332</v>
      </c>
      <c r="J29" s="28">
        <v>900</v>
      </c>
      <c r="K29" s="28">
        <v>894</v>
      </c>
      <c r="L29" s="28">
        <v>24</v>
      </c>
      <c r="M29" s="22">
        <v>1003</v>
      </c>
      <c r="N29" s="28">
        <v>551</v>
      </c>
      <c r="O29" s="28">
        <v>546</v>
      </c>
      <c r="P29" s="28">
        <v>64</v>
      </c>
      <c r="Q29" s="22">
        <v>254</v>
      </c>
      <c r="R29" s="28">
        <v>245</v>
      </c>
      <c r="S29" s="28">
        <v>211</v>
      </c>
      <c r="T29" s="28">
        <v>34</v>
      </c>
      <c r="U29" s="22">
        <v>519</v>
      </c>
      <c r="V29" s="28">
        <v>419</v>
      </c>
      <c r="W29" s="28">
        <v>163</v>
      </c>
      <c r="X29" s="28">
        <v>93</v>
      </c>
      <c r="Y29" s="22">
        <v>948</v>
      </c>
    </row>
    <row r="30" spans="1:25" ht="13.5">
      <c r="A30" s="6" t="s">
        <v>211</v>
      </c>
      <c r="B30" s="28">
        <v>600</v>
      </c>
      <c r="C30" s="28">
        <v>600</v>
      </c>
      <c r="D30" s="28">
        <v>511</v>
      </c>
      <c r="E30" s="22">
        <v>88</v>
      </c>
      <c r="F30" s="28">
        <v>19</v>
      </c>
      <c r="G30" s="28">
        <v>19</v>
      </c>
      <c r="H30" s="28">
        <v>19</v>
      </c>
      <c r="I30" s="22">
        <v>26</v>
      </c>
      <c r="J30" s="28">
        <v>2</v>
      </c>
      <c r="K30" s="28">
        <v>0</v>
      </c>
      <c r="L30" s="28"/>
      <c r="M30" s="22">
        <v>177</v>
      </c>
      <c r="N30" s="28">
        <v>2</v>
      </c>
      <c r="O30" s="28">
        <v>2</v>
      </c>
      <c r="P30" s="28"/>
      <c r="Q30" s="22">
        <v>198</v>
      </c>
      <c r="R30" s="28">
        <v>30</v>
      </c>
      <c r="S30" s="28">
        <v>30</v>
      </c>
      <c r="T30" s="28">
        <v>30</v>
      </c>
      <c r="U30" s="22">
        <v>35</v>
      </c>
      <c r="V30" s="28">
        <v>35</v>
      </c>
      <c r="W30" s="28"/>
      <c r="X30" s="28"/>
      <c r="Y30" s="22">
        <v>2109</v>
      </c>
    </row>
    <row r="31" spans="1:25" ht="13.5">
      <c r="A31" s="6" t="s">
        <v>213</v>
      </c>
      <c r="B31" s="28">
        <v>2443</v>
      </c>
      <c r="C31" s="28">
        <v>930</v>
      </c>
      <c r="D31" s="28">
        <v>517</v>
      </c>
      <c r="E31" s="22">
        <v>1472</v>
      </c>
      <c r="F31" s="28">
        <v>286</v>
      </c>
      <c r="G31" s="28">
        <v>67</v>
      </c>
      <c r="H31" s="28">
        <v>25</v>
      </c>
      <c r="I31" s="22">
        <v>1358</v>
      </c>
      <c r="J31" s="28">
        <v>902</v>
      </c>
      <c r="K31" s="28">
        <v>895</v>
      </c>
      <c r="L31" s="28">
        <v>24</v>
      </c>
      <c r="M31" s="22">
        <v>1180</v>
      </c>
      <c r="N31" s="28">
        <v>553</v>
      </c>
      <c r="O31" s="28">
        <v>548</v>
      </c>
      <c r="P31" s="28">
        <v>64</v>
      </c>
      <c r="Q31" s="22">
        <v>453</v>
      </c>
      <c r="R31" s="28">
        <v>275</v>
      </c>
      <c r="S31" s="28">
        <v>242</v>
      </c>
      <c r="T31" s="28">
        <v>65</v>
      </c>
      <c r="U31" s="22">
        <v>626</v>
      </c>
      <c r="V31" s="28">
        <v>526</v>
      </c>
      <c r="W31" s="28">
        <v>163</v>
      </c>
      <c r="X31" s="28">
        <v>93</v>
      </c>
      <c r="Y31" s="22">
        <v>6160</v>
      </c>
    </row>
    <row r="32" spans="1:25" ht="13.5">
      <c r="A32" s="6" t="s">
        <v>214</v>
      </c>
      <c r="B32" s="28">
        <v>927</v>
      </c>
      <c r="C32" s="28">
        <v>916</v>
      </c>
      <c r="D32" s="28"/>
      <c r="E32" s="22">
        <v>29121</v>
      </c>
      <c r="F32" s="28"/>
      <c r="G32" s="28"/>
      <c r="H32" s="28"/>
      <c r="I32" s="22">
        <v>96</v>
      </c>
      <c r="J32" s="28"/>
      <c r="K32" s="28"/>
      <c r="L32" s="28"/>
      <c r="M32" s="22">
        <v>457</v>
      </c>
      <c r="N32" s="28">
        <v>101</v>
      </c>
      <c r="O32" s="28">
        <v>20</v>
      </c>
      <c r="P32" s="28">
        <v>20</v>
      </c>
      <c r="Q32" s="22">
        <v>3469</v>
      </c>
      <c r="R32" s="28">
        <v>2835</v>
      </c>
      <c r="S32" s="28">
        <v>2815</v>
      </c>
      <c r="T32" s="28">
        <v>2766</v>
      </c>
      <c r="U32" s="22">
        <v>6072</v>
      </c>
      <c r="V32" s="28">
        <v>1082</v>
      </c>
      <c r="W32" s="28">
        <v>846</v>
      </c>
      <c r="X32" s="28">
        <v>266</v>
      </c>
      <c r="Y32" s="22">
        <v>1151</v>
      </c>
    </row>
    <row r="33" spans="1:25" ht="13.5">
      <c r="A33" s="6" t="s">
        <v>215</v>
      </c>
      <c r="B33" s="28">
        <v>5777</v>
      </c>
      <c r="C33" s="28">
        <v>7325</v>
      </c>
      <c r="D33" s="28">
        <v>326</v>
      </c>
      <c r="E33" s="22">
        <v>5745</v>
      </c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216</v>
      </c>
      <c r="B34" s="28">
        <v>680</v>
      </c>
      <c r="C34" s="28">
        <v>550</v>
      </c>
      <c r="D34" s="28">
        <v>180</v>
      </c>
      <c r="E34" s="22">
        <v>1419</v>
      </c>
      <c r="F34" s="28">
        <v>518</v>
      </c>
      <c r="G34" s="28">
        <v>270</v>
      </c>
      <c r="H34" s="28">
        <v>148</v>
      </c>
      <c r="I34" s="22">
        <v>1422</v>
      </c>
      <c r="J34" s="28">
        <v>876</v>
      </c>
      <c r="K34" s="28">
        <v>693</v>
      </c>
      <c r="L34" s="28">
        <v>215</v>
      </c>
      <c r="M34" s="22">
        <v>1612</v>
      </c>
      <c r="N34" s="28">
        <v>1169</v>
      </c>
      <c r="O34" s="28">
        <v>1059</v>
      </c>
      <c r="P34" s="28">
        <v>192</v>
      </c>
      <c r="Q34" s="22">
        <v>718</v>
      </c>
      <c r="R34" s="28">
        <v>490</v>
      </c>
      <c r="S34" s="28">
        <v>397</v>
      </c>
      <c r="T34" s="28">
        <v>161</v>
      </c>
      <c r="U34" s="22">
        <v>1403</v>
      </c>
      <c r="V34" s="28">
        <v>982</v>
      </c>
      <c r="W34" s="28">
        <v>694</v>
      </c>
      <c r="X34" s="28">
        <v>131</v>
      </c>
      <c r="Y34" s="22">
        <v>1102</v>
      </c>
    </row>
    <row r="35" spans="1:25" ht="13.5">
      <c r="A35" s="6" t="s">
        <v>217</v>
      </c>
      <c r="B35" s="28">
        <v>4</v>
      </c>
      <c r="C35" s="28">
        <v>4</v>
      </c>
      <c r="D35" s="28">
        <v>4</v>
      </c>
      <c r="E35" s="22">
        <v>14</v>
      </c>
      <c r="F35" s="28">
        <v>10</v>
      </c>
      <c r="G35" s="28">
        <v>8</v>
      </c>
      <c r="H35" s="28">
        <v>4</v>
      </c>
      <c r="I35" s="22">
        <v>258</v>
      </c>
      <c r="J35" s="28">
        <v>258</v>
      </c>
      <c r="K35" s="28">
        <v>255</v>
      </c>
      <c r="L35" s="28"/>
      <c r="M35" s="22">
        <v>198</v>
      </c>
      <c r="N35" s="28">
        <v>2</v>
      </c>
      <c r="O35" s="28">
        <v>2</v>
      </c>
      <c r="P35" s="28"/>
      <c r="Q35" s="22">
        <v>36</v>
      </c>
      <c r="R35" s="28">
        <v>7</v>
      </c>
      <c r="S35" s="28">
        <v>7</v>
      </c>
      <c r="T35" s="28"/>
      <c r="U35" s="22">
        <v>12</v>
      </c>
      <c r="V35" s="28">
        <v>12</v>
      </c>
      <c r="W35" s="28"/>
      <c r="X35" s="28"/>
      <c r="Y35" s="22">
        <v>1687</v>
      </c>
    </row>
    <row r="36" spans="1:25" ht="13.5">
      <c r="A36" s="6" t="s">
        <v>218</v>
      </c>
      <c r="B36" s="28">
        <v>11</v>
      </c>
      <c r="C36" s="28">
        <v>8</v>
      </c>
      <c r="D36" s="28">
        <v>8</v>
      </c>
      <c r="E36" s="22">
        <v>19</v>
      </c>
      <c r="F36" s="28">
        <v>19</v>
      </c>
      <c r="G36" s="28">
        <v>610</v>
      </c>
      <c r="H36" s="28">
        <v>4</v>
      </c>
      <c r="I36" s="22">
        <v>76</v>
      </c>
      <c r="J36" s="28">
        <v>67</v>
      </c>
      <c r="K36" s="28">
        <v>2</v>
      </c>
      <c r="L36" s="28">
        <v>255</v>
      </c>
      <c r="M36" s="22">
        <v>4199</v>
      </c>
      <c r="N36" s="28">
        <v>333</v>
      </c>
      <c r="O36" s="28">
        <v>4491</v>
      </c>
      <c r="P36" s="28">
        <v>1086</v>
      </c>
      <c r="Q36" s="22">
        <v>356</v>
      </c>
      <c r="R36" s="28">
        <v>124</v>
      </c>
      <c r="S36" s="28">
        <v>114</v>
      </c>
      <c r="T36" s="28">
        <v>17</v>
      </c>
      <c r="U36" s="22">
        <v>186</v>
      </c>
      <c r="V36" s="28">
        <v>43</v>
      </c>
      <c r="W36" s="28">
        <v>31</v>
      </c>
      <c r="X36" s="28">
        <v>9</v>
      </c>
      <c r="Y36" s="22">
        <v>75</v>
      </c>
    </row>
    <row r="37" spans="1:25" ht="13.5">
      <c r="A37" s="6" t="s">
        <v>224</v>
      </c>
      <c r="B37" s="28">
        <v>7400</v>
      </c>
      <c r="C37" s="28">
        <v>8806</v>
      </c>
      <c r="D37" s="28">
        <v>519</v>
      </c>
      <c r="E37" s="22">
        <v>36320</v>
      </c>
      <c r="F37" s="28">
        <v>549</v>
      </c>
      <c r="G37" s="28">
        <v>889</v>
      </c>
      <c r="H37" s="28">
        <v>157</v>
      </c>
      <c r="I37" s="22">
        <v>1854</v>
      </c>
      <c r="J37" s="28">
        <v>1201</v>
      </c>
      <c r="K37" s="28">
        <v>950</v>
      </c>
      <c r="L37" s="28">
        <v>470</v>
      </c>
      <c r="M37" s="22">
        <v>16966</v>
      </c>
      <c r="N37" s="28">
        <v>3695</v>
      </c>
      <c r="O37" s="28">
        <v>7686</v>
      </c>
      <c r="P37" s="28">
        <v>3288</v>
      </c>
      <c r="Q37" s="22">
        <v>5199</v>
      </c>
      <c r="R37" s="28">
        <v>3528</v>
      </c>
      <c r="S37" s="28">
        <v>3402</v>
      </c>
      <c r="T37" s="28">
        <v>2969</v>
      </c>
      <c r="U37" s="22">
        <v>14201</v>
      </c>
      <c r="V37" s="28">
        <v>6888</v>
      </c>
      <c r="W37" s="28">
        <v>3851</v>
      </c>
      <c r="X37" s="28">
        <v>800</v>
      </c>
      <c r="Y37" s="22">
        <v>5724</v>
      </c>
    </row>
    <row r="38" spans="1:25" ht="13.5">
      <c r="A38" s="7" t="s">
        <v>225</v>
      </c>
      <c r="B38" s="28">
        <v>30429</v>
      </c>
      <c r="C38" s="28">
        <v>13145</v>
      </c>
      <c r="D38" s="28">
        <v>7558</v>
      </c>
      <c r="E38" s="22">
        <v>-6442</v>
      </c>
      <c r="F38" s="28">
        <v>9827</v>
      </c>
      <c r="G38" s="28">
        <v>7527</v>
      </c>
      <c r="H38" s="28">
        <v>-2868</v>
      </c>
      <c r="I38" s="22">
        <v>38947</v>
      </c>
      <c r="J38" s="28">
        <v>26675</v>
      </c>
      <c r="K38" s="28">
        <v>21753</v>
      </c>
      <c r="L38" s="28">
        <v>8882</v>
      </c>
      <c r="M38" s="22">
        <v>28695</v>
      </c>
      <c r="N38" s="28">
        <v>22300</v>
      </c>
      <c r="O38" s="28">
        <v>14551</v>
      </c>
      <c r="P38" s="28">
        <v>23</v>
      </c>
      <c r="Q38" s="22">
        <v>46739</v>
      </c>
      <c r="R38" s="28">
        <v>30248</v>
      </c>
      <c r="S38" s="28">
        <v>20520</v>
      </c>
      <c r="T38" s="28">
        <v>126</v>
      </c>
      <c r="U38" s="22">
        <v>38486</v>
      </c>
      <c r="V38" s="28">
        <v>33188</v>
      </c>
      <c r="W38" s="28">
        <v>32633</v>
      </c>
      <c r="X38" s="28">
        <v>13362</v>
      </c>
      <c r="Y38" s="22">
        <v>65524</v>
      </c>
    </row>
    <row r="39" spans="1:25" ht="13.5">
      <c r="A39" s="7" t="s">
        <v>226</v>
      </c>
      <c r="B39" s="28">
        <v>10098</v>
      </c>
      <c r="C39" s="28">
        <v>8491</v>
      </c>
      <c r="D39" s="28">
        <v>2808</v>
      </c>
      <c r="E39" s="22">
        <v>15374</v>
      </c>
      <c r="F39" s="28">
        <v>5998</v>
      </c>
      <c r="G39" s="28">
        <v>4846</v>
      </c>
      <c r="H39" s="28">
        <v>1621</v>
      </c>
      <c r="I39" s="22">
        <v>13953</v>
      </c>
      <c r="J39" s="28">
        <v>7708</v>
      </c>
      <c r="K39" s="28">
        <v>5778</v>
      </c>
      <c r="L39" s="28">
        <v>2861</v>
      </c>
      <c r="M39" s="22">
        <v>18614</v>
      </c>
      <c r="N39" s="28">
        <v>9059</v>
      </c>
      <c r="O39" s="28">
        <v>5857</v>
      </c>
      <c r="P39" s="28">
        <v>946</v>
      </c>
      <c r="Q39" s="22">
        <v>14659</v>
      </c>
      <c r="R39" s="28">
        <v>7925</v>
      </c>
      <c r="S39" s="28">
        <v>3589</v>
      </c>
      <c r="T39" s="28">
        <v>-644</v>
      </c>
      <c r="U39" s="22">
        <v>12027</v>
      </c>
      <c r="V39" s="28">
        <v>11214</v>
      </c>
      <c r="W39" s="28">
        <v>11095</v>
      </c>
      <c r="X39" s="28">
        <v>5499</v>
      </c>
      <c r="Y39" s="22">
        <v>16507</v>
      </c>
    </row>
    <row r="40" spans="1:25" ht="13.5">
      <c r="A40" s="7" t="s">
        <v>227</v>
      </c>
      <c r="B40" s="28">
        <v>1615</v>
      </c>
      <c r="C40" s="28">
        <v>-2277</v>
      </c>
      <c r="D40" s="28">
        <v>1364</v>
      </c>
      <c r="E40" s="22">
        <v>-9104</v>
      </c>
      <c r="F40" s="28">
        <v>-1618</v>
      </c>
      <c r="G40" s="28">
        <v>-3136</v>
      </c>
      <c r="H40" s="28">
        <v>-3615</v>
      </c>
      <c r="I40" s="22">
        <v>7935</v>
      </c>
      <c r="J40" s="28">
        <v>12004</v>
      </c>
      <c r="K40" s="28">
        <v>5999</v>
      </c>
      <c r="L40" s="28">
        <v>6050</v>
      </c>
      <c r="M40" s="22">
        <v>-5286</v>
      </c>
      <c r="N40" s="28">
        <v>2691</v>
      </c>
      <c r="O40" s="28">
        <v>-281</v>
      </c>
      <c r="P40" s="28">
        <v>-809</v>
      </c>
      <c r="Q40" s="22">
        <v>-5166</v>
      </c>
      <c r="R40" s="28">
        <v>-3323</v>
      </c>
      <c r="S40" s="28">
        <v>-2652</v>
      </c>
      <c r="T40" s="28">
        <v>-4287</v>
      </c>
      <c r="U40" s="22">
        <v>3108</v>
      </c>
      <c r="V40" s="28">
        <v>-1659</v>
      </c>
      <c r="W40" s="28">
        <v>-832</v>
      </c>
      <c r="X40" s="28">
        <v>-3389</v>
      </c>
      <c r="Y40" s="22">
        <v>9062</v>
      </c>
    </row>
    <row r="41" spans="1:25" ht="13.5">
      <c r="A41" s="7" t="s">
        <v>228</v>
      </c>
      <c r="B41" s="28">
        <v>11713</v>
      </c>
      <c r="C41" s="28">
        <v>6213</v>
      </c>
      <c r="D41" s="28">
        <v>4173</v>
      </c>
      <c r="E41" s="22">
        <v>6269</v>
      </c>
      <c r="F41" s="28">
        <v>4379</v>
      </c>
      <c r="G41" s="28">
        <v>1710</v>
      </c>
      <c r="H41" s="28">
        <v>-1993</v>
      </c>
      <c r="I41" s="22">
        <v>21888</v>
      </c>
      <c r="J41" s="28">
        <v>19713</v>
      </c>
      <c r="K41" s="28">
        <v>11777</v>
      </c>
      <c r="L41" s="28">
        <v>8912</v>
      </c>
      <c r="M41" s="22">
        <v>13328</v>
      </c>
      <c r="N41" s="28">
        <v>11750</v>
      </c>
      <c r="O41" s="28">
        <v>5576</v>
      </c>
      <c r="P41" s="28">
        <v>137</v>
      </c>
      <c r="Q41" s="22">
        <v>9492</v>
      </c>
      <c r="R41" s="28">
        <v>4602</v>
      </c>
      <c r="S41" s="28">
        <v>937</v>
      </c>
      <c r="T41" s="28">
        <v>-4932</v>
      </c>
      <c r="U41" s="22">
        <v>15136</v>
      </c>
      <c r="V41" s="28">
        <v>9555</v>
      </c>
      <c r="W41" s="28">
        <v>10262</v>
      </c>
      <c r="X41" s="28">
        <v>2109</v>
      </c>
      <c r="Y41" s="22">
        <v>25569</v>
      </c>
    </row>
    <row r="42" spans="1:25" ht="13.5">
      <c r="A42" s="7" t="s">
        <v>16</v>
      </c>
      <c r="B42" s="28">
        <v>18715</v>
      </c>
      <c r="C42" s="28">
        <v>6931</v>
      </c>
      <c r="D42" s="28">
        <v>3385</v>
      </c>
      <c r="E42" s="22">
        <v>-12712</v>
      </c>
      <c r="F42" s="28">
        <v>5447</v>
      </c>
      <c r="G42" s="28">
        <v>5817</v>
      </c>
      <c r="H42" s="28">
        <v>-875</v>
      </c>
      <c r="I42" s="22">
        <v>17058</v>
      </c>
      <c r="J42" s="28">
        <v>6962</v>
      </c>
      <c r="K42" s="28">
        <v>9975</v>
      </c>
      <c r="L42" s="28">
        <v>-29</v>
      </c>
      <c r="M42" s="22">
        <v>15367</v>
      </c>
      <c r="N42" s="28">
        <v>10550</v>
      </c>
      <c r="O42" s="28">
        <v>8975</v>
      </c>
      <c r="P42" s="28">
        <v>-113</v>
      </c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7" t="s">
        <v>17</v>
      </c>
      <c r="B43" s="28">
        <v>1967</v>
      </c>
      <c r="C43" s="28">
        <v>1554</v>
      </c>
      <c r="D43" s="28">
        <v>726</v>
      </c>
      <c r="E43" s="22">
        <v>1973</v>
      </c>
      <c r="F43" s="28">
        <v>886</v>
      </c>
      <c r="G43" s="28">
        <v>796</v>
      </c>
      <c r="H43" s="28">
        <v>399</v>
      </c>
      <c r="I43" s="22">
        <v>2543</v>
      </c>
      <c r="J43" s="28">
        <v>1187</v>
      </c>
      <c r="K43" s="28">
        <v>880</v>
      </c>
      <c r="L43" s="28">
        <v>247</v>
      </c>
      <c r="M43" s="22">
        <v>2576</v>
      </c>
      <c r="N43" s="28">
        <v>1539</v>
      </c>
      <c r="O43" s="28">
        <v>1434</v>
      </c>
      <c r="P43" s="28">
        <v>552</v>
      </c>
      <c r="Q43" s="22">
        <v>3575</v>
      </c>
      <c r="R43" s="28">
        <v>1950</v>
      </c>
      <c r="S43" s="28">
        <v>1794</v>
      </c>
      <c r="T43" s="28">
        <v>735</v>
      </c>
      <c r="U43" s="22">
        <v>3976</v>
      </c>
      <c r="V43" s="28">
        <v>2324</v>
      </c>
      <c r="W43" s="28">
        <v>2282</v>
      </c>
      <c r="X43" s="28">
        <v>997</v>
      </c>
      <c r="Y43" s="22">
        <v>4495</v>
      </c>
    </row>
    <row r="44" spans="1:25" ht="14.25" thickBot="1">
      <c r="A44" s="7" t="s">
        <v>229</v>
      </c>
      <c r="B44" s="28">
        <v>16748</v>
      </c>
      <c r="C44" s="28">
        <v>5377</v>
      </c>
      <c r="D44" s="28">
        <v>2658</v>
      </c>
      <c r="E44" s="22">
        <v>-14685</v>
      </c>
      <c r="F44" s="28">
        <v>4561</v>
      </c>
      <c r="G44" s="28">
        <v>5020</v>
      </c>
      <c r="H44" s="28">
        <v>-1274</v>
      </c>
      <c r="I44" s="22">
        <v>14515</v>
      </c>
      <c r="J44" s="28">
        <v>5774</v>
      </c>
      <c r="K44" s="28">
        <v>9095</v>
      </c>
      <c r="L44" s="28">
        <v>-277</v>
      </c>
      <c r="M44" s="22">
        <v>12790</v>
      </c>
      <c r="N44" s="28">
        <v>9010</v>
      </c>
      <c r="O44" s="28">
        <v>7540</v>
      </c>
      <c r="P44" s="28">
        <v>-666</v>
      </c>
      <c r="Q44" s="22">
        <v>33671</v>
      </c>
      <c r="R44" s="28">
        <v>23695</v>
      </c>
      <c r="S44" s="28">
        <v>17788</v>
      </c>
      <c r="T44" s="28">
        <v>4323</v>
      </c>
      <c r="U44" s="22">
        <v>19373</v>
      </c>
      <c r="V44" s="28">
        <v>21308</v>
      </c>
      <c r="W44" s="28">
        <v>20088</v>
      </c>
      <c r="X44" s="28">
        <v>10255</v>
      </c>
      <c r="Y44" s="22">
        <v>35459</v>
      </c>
    </row>
    <row r="45" spans="1:25" ht="14.25" thickTop="1">
      <c r="A45" s="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7" ht="13.5">
      <c r="A47" s="20" t="s">
        <v>174</v>
      </c>
    </row>
    <row r="48" ht="13.5">
      <c r="A48" s="20" t="s">
        <v>175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170</v>
      </c>
      <c r="B2" s="14">
        <v>4911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171</v>
      </c>
      <c r="B3" s="1" t="s">
        <v>172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66</v>
      </c>
      <c r="B4" s="15" t="str">
        <f>HYPERLINK("http://www.kabupro.jp/mark/20131112/S1000D47.htm","四半期報告書")</f>
        <v>四半期報告書</v>
      </c>
      <c r="C4" s="15" t="str">
        <f>HYPERLINK("http://www.kabupro.jp/mark/20130626/S000DPS0.htm","有価証券報告書")</f>
        <v>有価証券報告書</v>
      </c>
      <c r="D4" s="15" t="str">
        <f>HYPERLINK("http://www.kabupro.jp/mark/20131112/S1000D47.htm","四半期報告書")</f>
        <v>四半期報告書</v>
      </c>
      <c r="E4" s="15" t="str">
        <f>HYPERLINK("http://www.kabupro.jp/mark/20130626/S000DPS0.htm","有価証券報告書")</f>
        <v>有価証券報告書</v>
      </c>
      <c r="F4" s="15" t="str">
        <f>HYPERLINK("http://www.kabupro.jp/mark/20121106/S000C5JQ.htm","四半期報告書")</f>
        <v>四半期報告書</v>
      </c>
      <c r="G4" s="15" t="str">
        <f>HYPERLINK("http://www.kabupro.jp/mark/20120626/S000B3CB.htm","有価証券報告書")</f>
        <v>有価証券報告書</v>
      </c>
      <c r="H4" s="15" t="str">
        <f>HYPERLINK("http://www.kabupro.jp/mark/20110214/S0007STJ.htm","四半期報告書")</f>
        <v>四半期報告書</v>
      </c>
      <c r="I4" s="15" t="str">
        <f>HYPERLINK("http://www.kabupro.jp/mark/20111111/S0009PET.htm","四半期報告書")</f>
        <v>四半期報告書</v>
      </c>
      <c r="J4" s="15" t="str">
        <f>HYPERLINK("http://www.kabupro.jp/mark/20100806/S0006HBI.htm","四半期報告書")</f>
        <v>四半期報告書</v>
      </c>
      <c r="K4" s="15" t="str">
        <f>HYPERLINK("http://www.kabupro.jp/mark/20110624/S0008L33.htm","有価証券報告書")</f>
        <v>有価証券報告書</v>
      </c>
      <c r="L4" s="15" t="str">
        <f>HYPERLINK("http://www.kabupro.jp/mark/20110214/S0007STJ.htm","四半期報告書")</f>
        <v>四半期報告書</v>
      </c>
      <c r="M4" s="15" t="str">
        <f>HYPERLINK("http://www.kabupro.jp/mark/20101112/S00075J8.htm","四半期報告書")</f>
        <v>四半期報告書</v>
      </c>
      <c r="N4" s="15" t="str">
        <f>HYPERLINK("http://www.kabupro.jp/mark/20100806/S0006HBI.htm","四半期報告書")</f>
        <v>四半期報告書</v>
      </c>
      <c r="O4" s="15" t="str">
        <f>HYPERLINK("http://www.kabupro.jp/mark/20100625/S00062BQ.htm","有価証券報告書")</f>
        <v>有価証券報告書</v>
      </c>
      <c r="P4" s="15" t="str">
        <f>HYPERLINK("http://www.kabupro.jp/mark/20100212/S00055DF.htm","四半期報告書")</f>
        <v>四半期報告書</v>
      </c>
      <c r="Q4" s="15" t="str">
        <f>HYPERLINK("http://www.kabupro.jp/mark/20091113/S0004L3I.htm","四半期報告書")</f>
        <v>四半期報告書</v>
      </c>
      <c r="R4" s="15" t="str">
        <f>HYPERLINK("http://www.kabupro.jp/mark/20090807/S0003SZK.htm","四半期報告書")</f>
        <v>四半期報告書</v>
      </c>
      <c r="S4" s="15" t="str">
        <f>HYPERLINK("http://www.kabupro.jp/mark/20090624/S0003DM4.htm","有価証券報告書")</f>
        <v>有価証券報告書</v>
      </c>
    </row>
    <row r="5" spans="1:19" ht="14.25" thickBot="1">
      <c r="A5" s="11" t="s">
        <v>67</v>
      </c>
      <c r="B5" s="1" t="s">
        <v>234</v>
      </c>
      <c r="C5" s="1" t="s">
        <v>73</v>
      </c>
      <c r="D5" s="1" t="s">
        <v>234</v>
      </c>
      <c r="E5" s="1" t="s">
        <v>73</v>
      </c>
      <c r="F5" s="1" t="s">
        <v>240</v>
      </c>
      <c r="G5" s="1" t="s">
        <v>77</v>
      </c>
      <c r="H5" s="1" t="s">
        <v>250</v>
      </c>
      <c r="I5" s="1" t="s">
        <v>246</v>
      </c>
      <c r="J5" s="1" t="s">
        <v>254</v>
      </c>
      <c r="K5" s="1" t="s">
        <v>79</v>
      </c>
      <c r="L5" s="1" t="s">
        <v>250</v>
      </c>
      <c r="M5" s="1" t="s">
        <v>252</v>
      </c>
      <c r="N5" s="1" t="s">
        <v>254</v>
      </c>
      <c r="O5" s="1" t="s">
        <v>81</v>
      </c>
      <c r="P5" s="1" t="s">
        <v>256</v>
      </c>
      <c r="Q5" s="1" t="s">
        <v>258</v>
      </c>
      <c r="R5" s="1" t="s">
        <v>260</v>
      </c>
      <c r="S5" s="1" t="s">
        <v>83</v>
      </c>
    </row>
    <row r="6" spans="1:19" ht="15" thickBot="1" thickTop="1">
      <c r="A6" s="10" t="s">
        <v>68</v>
      </c>
      <c r="B6" s="18" t="s">
        <v>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69</v>
      </c>
      <c r="B7" s="14" t="s">
        <v>29</v>
      </c>
      <c r="C7" s="16" t="s">
        <v>74</v>
      </c>
      <c r="D7" s="14" t="s">
        <v>29</v>
      </c>
      <c r="E7" s="16" t="s">
        <v>74</v>
      </c>
      <c r="F7" s="14" t="s">
        <v>29</v>
      </c>
      <c r="G7" s="16" t="s">
        <v>74</v>
      </c>
      <c r="H7" s="14" t="s">
        <v>29</v>
      </c>
      <c r="I7" s="14" t="s">
        <v>29</v>
      </c>
      <c r="J7" s="14" t="s">
        <v>29</v>
      </c>
      <c r="K7" s="16" t="s">
        <v>74</v>
      </c>
      <c r="L7" s="14" t="s">
        <v>29</v>
      </c>
      <c r="M7" s="14" t="s">
        <v>29</v>
      </c>
      <c r="N7" s="14" t="s">
        <v>29</v>
      </c>
      <c r="O7" s="16" t="s">
        <v>74</v>
      </c>
      <c r="P7" s="14" t="s">
        <v>29</v>
      </c>
      <c r="Q7" s="14" t="s">
        <v>29</v>
      </c>
      <c r="R7" s="14" t="s">
        <v>29</v>
      </c>
      <c r="S7" s="16" t="s">
        <v>74</v>
      </c>
    </row>
    <row r="8" spans="1:19" ht="13.5">
      <c r="A8" s="13" t="s">
        <v>70</v>
      </c>
      <c r="B8" s="1" t="s">
        <v>30</v>
      </c>
      <c r="C8" s="17" t="s">
        <v>176</v>
      </c>
      <c r="D8" s="1" t="s">
        <v>176</v>
      </c>
      <c r="E8" s="17" t="s">
        <v>177</v>
      </c>
      <c r="F8" s="1" t="s">
        <v>177</v>
      </c>
      <c r="G8" s="17" t="s">
        <v>178</v>
      </c>
      <c r="H8" s="1" t="s">
        <v>178</v>
      </c>
      <c r="I8" s="1" t="s">
        <v>178</v>
      </c>
      <c r="J8" s="1" t="s">
        <v>178</v>
      </c>
      <c r="K8" s="17" t="s">
        <v>179</v>
      </c>
      <c r="L8" s="1" t="s">
        <v>179</v>
      </c>
      <c r="M8" s="1" t="s">
        <v>179</v>
      </c>
      <c r="N8" s="1" t="s">
        <v>179</v>
      </c>
      <c r="O8" s="17" t="s">
        <v>180</v>
      </c>
      <c r="P8" s="1" t="s">
        <v>180</v>
      </c>
      <c r="Q8" s="1" t="s">
        <v>180</v>
      </c>
      <c r="R8" s="1" t="s">
        <v>180</v>
      </c>
      <c r="S8" s="17" t="s">
        <v>181</v>
      </c>
    </row>
    <row r="9" spans="1:19" ht="13.5">
      <c r="A9" s="13" t="s">
        <v>71</v>
      </c>
      <c r="B9" s="1" t="s">
        <v>235</v>
      </c>
      <c r="C9" s="17" t="s">
        <v>75</v>
      </c>
      <c r="D9" s="1" t="s">
        <v>241</v>
      </c>
      <c r="E9" s="17" t="s">
        <v>76</v>
      </c>
      <c r="F9" s="1" t="s">
        <v>247</v>
      </c>
      <c r="G9" s="17" t="s">
        <v>78</v>
      </c>
      <c r="H9" s="1" t="s">
        <v>251</v>
      </c>
      <c r="I9" s="1" t="s">
        <v>253</v>
      </c>
      <c r="J9" s="1" t="s">
        <v>255</v>
      </c>
      <c r="K9" s="17" t="s">
        <v>80</v>
      </c>
      <c r="L9" s="1" t="s">
        <v>257</v>
      </c>
      <c r="M9" s="1" t="s">
        <v>259</v>
      </c>
      <c r="N9" s="1" t="s">
        <v>261</v>
      </c>
      <c r="O9" s="17" t="s">
        <v>82</v>
      </c>
      <c r="P9" s="1" t="s">
        <v>263</v>
      </c>
      <c r="Q9" s="1" t="s">
        <v>265</v>
      </c>
      <c r="R9" s="1" t="s">
        <v>267</v>
      </c>
      <c r="S9" s="17" t="s">
        <v>84</v>
      </c>
    </row>
    <row r="10" spans="1:19" ht="14.25" thickBot="1">
      <c r="A10" s="13" t="s">
        <v>72</v>
      </c>
      <c r="B10" s="1" t="s">
        <v>86</v>
      </c>
      <c r="C10" s="17" t="s">
        <v>86</v>
      </c>
      <c r="D10" s="1" t="s">
        <v>86</v>
      </c>
      <c r="E10" s="17" t="s">
        <v>86</v>
      </c>
      <c r="F10" s="1" t="s">
        <v>86</v>
      </c>
      <c r="G10" s="17" t="s">
        <v>86</v>
      </c>
      <c r="H10" s="1" t="s">
        <v>86</v>
      </c>
      <c r="I10" s="1" t="s">
        <v>86</v>
      </c>
      <c r="J10" s="1" t="s">
        <v>86</v>
      </c>
      <c r="K10" s="17" t="s">
        <v>86</v>
      </c>
      <c r="L10" s="1" t="s">
        <v>86</v>
      </c>
      <c r="M10" s="1" t="s">
        <v>86</v>
      </c>
      <c r="N10" s="1" t="s">
        <v>86</v>
      </c>
      <c r="O10" s="17" t="s">
        <v>86</v>
      </c>
      <c r="P10" s="1" t="s">
        <v>86</v>
      </c>
      <c r="Q10" s="1" t="s">
        <v>86</v>
      </c>
      <c r="R10" s="1" t="s">
        <v>86</v>
      </c>
      <c r="S10" s="17" t="s">
        <v>86</v>
      </c>
    </row>
    <row r="11" spans="1:19" ht="14.25" thickTop="1">
      <c r="A11" s="26" t="s">
        <v>225</v>
      </c>
      <c r="B11" s="27">
        <v>13145</v>
      </c>
      <c r="C11" s="21">
        <v>-6442</v>
      </c>
      <c r="D11" s="27">
        <v>7527</v>
      </c>
      <c r="E11" s="21">
        <v>38947</v>
      </c>
      <c r="F11" s="27">
        <v>21753</v>
      </c>
      <c r="G11" s="21">
        <v>28695</v>
      </c>
      <c r="H11" s="27">
        <v>22300</v>
      </c>
      <c r="I11" s="27">
        <v>14551</v>
      </c>
      <c r="J11" s="27">
        <v>23</v>
      </c>
      <c r="K11" s="21">
        <v>46739</v>
      </c>
      <c r="L11" s="27">
        <v>30248</v>
      </c>
      <c r="M11" s="27">
        <v>20520</v>
      </c>
      <c r="N11" s="27">
        <v>126</v>
      </c>
      <c r="O11" s="21">
        <v>38486</v>
      </c>
      <c r="P11" s="27">
        <v>33188</v>
      </c>
      <c r="Q11" s="27">
        <v>32633</v>
      </c>
      <c r="R11" s="27">
        <v>13362</v>
      </c>
      <c r="S11" s="21">
        <v>65524</v>
      </c>
    </row>
    <row r="12" spans="1:19" ht="13.5">
      <c r="A12" s="6" t="s">
        <v>31</v>
      </c>
      <c r="B12" s="28">
        <v>16563</v>
      </c>
      <c r="C12" s="22">
        <v>32046</v>
      </c>
      <c r="D12" s="28">
        <v>15867</v>
      </c>
      <c r="E12" s="22">
        <v>30682</v>
      </c>
      <c r="F12" s="28">
        <v>15079</v>
      </c>
      <c r="G12" s="22">
        <v>29510</v>
      </c>
      <c r="H12" s="28">
        <v>21759</v>
      </c>
      <c r="I12" s="28">
        <v>14124</v>
      </c>
      <c r="J12" s="28">
        <v>6561</v>
      </c>
      <c r="K12" s="22">
        <v>26349</v>
      </c>
      <c r="L12" s="28">
        <v>19467</v>
      </c>
      <c r="M12" s="28">
        <v>12862</v>
      </c>
      <c r="N12" s="28">
        <v>6375</v>
      </c>
      <c r="O12" s="22">
        <v>28288</v>
      </c>
      <c r="P12" s="28">
        <v>21364</v>
      </c>
      <c r="Q12" s="28">
        <v>14213</v>
      </c>
      <c r="R12" s="28">
        <v>7242</v>
      </c>
      <c r="S12" s="22">
        <v>27067</v>
      </c>
    </row>
    <row r="13" spans="1:19" ht="13.5">
      <c r="A13" s="6" t="s">
        <v>32</v>
      </c>
      <c r="B13" s="28">
        <v>2281</v>
      </c>
      <c r="C13" s="22">
        <v>5491</v>
      </c>
      <c r="D13" s="28">
        <v>2744</v>
      </c>
      <c r="E13" s="22">
        <v>5519</v>
      </c>
      <c r="F13" s="28">
        <v>2835</v>
      </c>
      <c r="G13" s="22">
        <v>5204</v>
      </c>
      <c r="H13" s="28">
        <v>3737</v>
      </c>
      <c r="I13" s="28">
        <v>2247</v>
      </c>
      <c r="J13" s="28">
        <v>676</v>
      </c>
      <c r="K13" s="22">
        <v>1041</v>
      </c>
      <c r="L13" s="28">
        <v>830</v>
      </c>
      <c r="M13" s="28">
        <v>539</v>
      </c>
      <c r="N13" s="28">
        <v>242</v>
      </c>
      <c r="O13" s="22">
        <v>1562</v>
      </c>
      <c r="P13" s="28">
        <v>1215</v>
      </c>
      <c r="Q13" s="28">
        <v>806</v>
      </c>
      <c r="R13" s="28">
        <v>400</v>
      </c>
      <c r="S13" s="22">
        <v>784</v>
      </c>
    </row>
    <row r="14" spans="1:19" ht="13.5">
      <c r="A14" s="6" t="s">
        <v>214</v>
      </c>
      <c r="B14" s="28">
        <v>916</v>
      </c>
      <c r="C14" s="22">
        <v>29121</v>
      </c>
      <c r="D14" s="28"/>
      <c r="E14" s="22">
        <v>96</v>
      </c>
      <c r="F14" s="28"/>
      <c r="G14" s="22">
        <v>457</v>
      </c>
      <c r="H14" s="28">
        <v>101</v>
      </c>
      <c r="I14" s="28">
        <v>20</v>
      </c>
      <c r="J14" s="28">
        <v>20</v>
      </c>
      <c r="K14" s="22">
        <v>3469</v>
      </c>
      <c r="L14" s="28">
        <v>2835</v>
      </c>
      <c r="M14" s="28">
        <v>2815</v>
      </c>
      <c r="N14" s="28">
        <v>2766</v>
      </c>
      <c r="O14" s="22">
        <v>6072</v>
      </c>
      <c r="P14" s="28">
        <v>1082</v>
      </c>
      <c r="Q14" s="28">
        <v>846</v>
      </c>
      <c r="R14" s="28">
        <v>266</v>
      </c>
      <c r="S14" s="22">
        <v>1151</v>
      </c>
    </row>
    <row r="15" spans="1:19" ht="13.5">
      <c r="A15" s="6" t="s">
        <v>33</v>
      </c>
      <c r="B15" s="28">
        <v>220</v>
      </c>
      <c r="C15" s="22">
        <v>35</v>
      </c>
      <c r="D15" s="28">
        <v>223</v>
      </c>
      <c r="E15" s="22">
        <v>90</v>
      </c>
      <c r="F15" s="28">
        <v>-201</v>
      </c>
      <c r="G15" s="22">
        <v>609</v>
      </c>
      <c r="H15" s="28">
        <v>618</v>
      </c>
      <c r="I15" s="28">
        <v>512</v>
      </c>
      <c r="J15" s="28">
        <v>127</v>
      </c>
      <c r="K15" s="22">
        <v>463</v>
      </c>
      <c r="L15" s="28">
        <v>245</v>
      </c>
      <c r="M15" s="28">
        <v>185</v>
      </c>
      <c r="N15" s="28">
        <v>126</v>
      </c>
      <c r="O15" s="22">
        <v>883</v>
      </c>
      <c r="P15" s="28">
        <v>562</v>
      </c>
      <c r="Q15" s="28">
        <v>531</v>
      </c>
      <c r="R15" s="28">
        <v>37</v>
      </c>
      <c r="S15" s="22">
        <v>153</v>
      </c>
    </row>
    <row r="16" spans="1:19" ht="13.5">
      <c r="A16" s="6" t="s">
        <v>34</v>
      </c>
      <c r="B16" s="28">
        <v>-655</v>
      </c>
      <c r="C16" s="22">
        <v>-73</v>
      </c>
      <c r="D16" s="28">
        <v>-11</v>
      </c>
      <c r="E16" s="22">
        <v>232</v>
      </c>
      <c r="F16" s="28">
        <v>254</v>
      </c>
      <c r="G16" s="22">
        <v>21</v>
      </c>
      <c r="H16" s="28">
        <v>0</v>
      </c>
      <c r="I16" s="28">
        <v>0</v>
      </c>
      <c r="J16" s="28"/>
      <c r="K16" s="22">
        <v>-162</v>
      </c>
      <c r="L16" s="28">
        <v>-22</v>
      </c>
      <c r="M16" s="28">
        <v>-22</v>
      </c>
      <c r="N16" s="28">
        <v>-30</v>
      </c>
      <c r="O16" s="22">
        <v>-23</v>
      </c>
      <c r="P16" s="28">
        <v>-23</v>
      </c>
      <c r="Q16" s="28"/>
      <c r="R16" s="28"/>
      <c r="S16" s="22">
        <v>-422</v>
      </c>
    </row>
    <row r="17" spans="1:19" ht="13.5">
      <c r="A17" s="6" t="s">
        <v>35</v>
      </c>
      <c r="B17" s="28">
        <v>8</v>
      </c>
      <c r="C17" s="22">
        <v>19</v>
      </c>
      <c r="D17" s="28">
        <v>610</v>
      </c>
      <c r="E17" s="22">
        <v>76</v>
      </c>
      <c r="F17" s="28">
        <v>2</v>
      </c>
      <c r="G17" s="22">
        <v>4199</v>
      </c>
      <c r="H17" s="28">
        <v>333</v>
      </c>
      <c r="I17" s="28">
        <v>4491</v>
      </c>
      <c r="J17" s="28">
        <v>1086</v>
      </c>
      <c r="K17" s="22">
        <v>356</v>
      </c>
      <c r="L17" s="28">
        <v>124</v>
      </c>
      <c r="M17" s="28">
        <v>114</v>
      </c>
      <c r="N17" s="28">
        <v>17</v>
      </c>
      <c r="O17" s="22">
        <v>186</v>
      </c>
      <c r="P17" s="28">
        <v>43</v>
      </c>
      <c r="Q17" s="28">
        <v>31</v>
      </c>
      <c r="R17" s="28">
        <v>9</v>
      </c>
      <c r="S17" s="22">
        <v>75</v>
      </c>
    </row>
    <row r="18" spans="1:19" ht="13.5">
      <c r="A18" s="6" t="s">
        <v>36</v>
      </c>
      <c r="B18" s="28">
        <v>-17</v>
      </c>
      <c r="C18" s="22">
        <v>-52</v>
      </c>
      <c r="D18" s="28">
        <v>-69</v>
      </c>
      <c r="E18" s="22">
        <v>-10</v>
      </c>
      <c r="F18" s="28">
        <v>0</v>
      </c>
      <c r="G18" s="22">
        <v>-52</v>
      </c>
      <c r="H18" s="28">
        <v>6</v>
      </c>
      <c r="I18" s="28">
        <v>43</v>
      </c>
      <c r="J18" s="28">
        <v>-25</v>
      </c>
      <c r="K18" s="22">
        <v>-73</v>
      </c>
      <c r="L18" s="28">
        <v>-92</v>
      </c>
      <c r="M18" s="28">
        <v>-61</v>
      </c>
      <c r="N18" s="28">
        <v>-48</v>
      </c>
      <c r="O18" s="22">
        <v>-230</v>
      </c>
      <c r="P18" s="28">
        <v>-316</v>
      </c>
      <c r="Q18" s="28">
        <v>-297</v>
      </c>
      <c r="R18" s="28">
        <v>-236</v>
      </c>
      <c r="S18" s="22">
        <v>245</v>
      </c>
    </row>
    <row r="19" spans="1:19" ht="13.5">
      <c r="A19" s="6" t="s">
        <v>37</v>
      </c>
      <c r="B19" s="28">
        <v>926</v>
      </c>
      <c r="C19" s="22">
        <v>-937</v>
      </c>
      <c r="D19" s="28">
        <v>-2747</v>
      </c>
      <c r="E19" s="22">
        <v>-183</v>
      </c>
      <c r="F19" s="28">
        <v>-1804</v>
      </c>
      <c r="G19" s="22">
        <v>-5</v>
      </c>
      <c r="H19" s="28">
        <v>-1454</v>
      </c>
      <c r="I19" s="28">
        <v>-2353</v>
      </c>
      <c r="J19" s="28">
        <v>-1567</v>
      </c>
      <c r="K19" s="22">
        <v>693</v>
      </c>
      <c r="L19" s="28">
        <v>-2421</v>
      </c>
      <c r="M19" s="28">
        <v>-905</v>
      </c>
      <c r="N19" s="28">
        <v>-1469</v>
      </c>
      <c r="O19" s="22">
        <v>2175</v>
      </c>
      <c r="P19" s="28">
        <v>-199</v>
      </c>
      <c r="Q19" s="28">
        <v>-1644</v>
      </c>
      <c r="R19" s="28">
        <v>-1300</v>
      </c>
      <c r="S19" s="22">
        <v>-778</v>
      </c>
    </row>
    <row r="20" spans="1:19" ht="13.5">
      <c r="A20" s="6" t="s">
        <v>38</v>
      </c>
      <c r="B20" s="28">
        <v>-1115</v>
      </c>
      <c r="C20" s="22">
        <v>-3046</v>
      </c>
      <c r="D20" s="28">
        <v>-1046</v>
      </c>
      <c r="E20" s="22">
        <v>3705</v>
      </c>
      <c r="F20" s="28">
        <v>-468</v>
      </c>
      <c r="G20" s="22">
        <v>454</v>
      </c>
      <c r="H20" s="28">
        <v>-6466</v>
      </c>
      <c r="I20" s="28">
        <v>295</v>
      </c>
      <c r="J20" s="28">
        <v>-7425</v>
      </c>
      <c r="K20" s="22">
        <v>1735</v>
      </c>
      <c r="L20" s="28">
        <v>-5174</v>
      </c>
      <c r="M20" s="28">
        <v>81</v>
      </c>
      <c r="N20" s="28">
        <v>-6530</v>
      </c>
      <c r="O20" s="22">
        <v>-2466</v>
      </c>
      <c r="P20" s="28">
        <v>-8148</v>
      </c>
      <c r="Q20" s="28">
        <v>-67</v>
      </c>
      <c r="R20" s="28">
        <v>-8566</v>
      </c>
      <c r="S20" s="22">
        <v>946</v>
      </c>
    </row>
    <row r="21" spans="1:19" ht="13.5">
      <c r="A21" s="6" t="s">
        <v>39</v>
      </c>
      <c r="B21" s="28">
        <v>-27</v>
      </c>
      <c r="C21" s="22">
        <v>-127</v>
      </c>
      <c r="D21" s="28">
        <v>-115</v>
      </c>
      <c r="E21" s="22">
        <v>22</v>
      </c>
      <c r="F21" s="28">
        <v>-80</v>
      </c>
      <c r="G21" s="22">
        <v>55</v>
      </c>
      <c r="H21" s="28">
        <v>17</v>
      </c>
      <c r="I21" s="28">
        <v>-32</v>
      </c>
      <c r="J21" s="28">
        <v>-90</v>
      </c>
      <c r="K21" s="22">
        <v>198</v>
      </c>
      <c r="L21" s="28">
        <v>145</v>
      </c>
      <c r="M21" s="28">
        <v>90</v>
      </c>
      <c r="N21" s="28">
        <v>27</v>
      </c>
      <c r="O21" s="22">
        <v>9</v>
      </c>
      <c r="P21" s="28">
        <v>56</v>
      </c>
      <c r="Q21" s="28">
        <v>4</v>
      </c>
      <c r="R21" s="28">
        <v>-51</v>
      </c>
      <c r="S21" s="22">
        <v>-12</v>
      </c>
    </row>
    <row r="22" spans="1:19" ht="13.5">
      <c r="A22" s="6" t="s">
        <v>40</v>
      </c>
      <c r="B22" s="28">
        <v>70</v>
      </c>
      <c r="C22" s="22">
        <v>-234</v>
      </c>
      <c r="D22" s="28">
        <v>-41</v>
      </c>
      <c r="E22" s="22">
        <v>-140</v>
      </c>
      <c r="F22" s="28">
        <v>-173</v>
      </c>
      <c r="G22" s="22">
        <v>-79</v>
      </c>
      <c r="H22" s="28">
        <v>-154</v>
      </c>
      <c r="I22" s="28">
        <v>64</v>
      </c>
      <c r="J22" s="28">
        <v>36</v>
      </c>
      <c r="K22" s="22">
        <v>363</v>
      </c>
      <c r="L22" s="28">
        <v>137</v>
      </c>
      <c r="M22" s="28">
        <v>25</v>
      </c>
      <c r="N22" s="28">
        <v>165</v>
      </c>
      <c r="O22" s="22">
        <v>-18</v>
      </c>
      <c r="P22" s="28">
        <v>11</v>
      </c>
      <c r="Q22" s="28">
        <v>18</v>
      </c>
      <c r="R22" s="28">
        <v>-6</v>
      </c>
      <c r="S22" s="22">
        <v>-558</v>
      </c>
    </row>
    <row r="23" spans="1:19" ht="13.5">
      <c r="A23" s="6" t="s">
        <v>41</v>
      </c>
      <c r="B23" s="28">
        <v>5979</v>
      </c>
      <c r="C23" s="22"/>
      <c r="D23" s="28"/>
      <c r="E23" s="22"/>
      <c r="F23" s="28"/>
      <c r="G23" s="22"/>
      <c r="H23" s="28"/>
      <c r="I23" s="28"/>
      <c r="J23" s="28"/>
      <c r="K23" s="22"/>
      <c r="L23" s="28"/>
      <c r="M23" s="28"/>
      <c r="N23" s="28"/>
      <c r="O23" s="22"/>
      <c r="P23" s="28"/>
      <c r="Q23" s="28"/>
      <c r="R23" s="28"/>
      <c r="S23" s="22"/>
    </row>
    <row r="24" spans="1:19" ht="13.5">
      <c r="A24" s="6" t="s">
        <v>42</v>
      </c>
      <c r="B24" s="28">
        <v>-202</v>
      </c>
      <c r="C24" s="22">
        <v>850</v>
      </c>
      <c r="D24" s="28">
        <v>473</v>
      </c>
      <c r="E24" s="22">
        <v>1004</v>
      </c>
      <c r="F24" s="28">
        <v>712</v>
      </c>
      <c r="G24" s="22">
        <v>1517</v>
      </c>
      <c r="H24" s="28">
        <v>1340</v>
      </c>
      <c r="I24" s="28">
        <v>907</v>
      </c>
      <c r="J24" s="28">
        <v>503</v>
      </c>
      <c r="K24" s="22">
        <v>745</v>
      </c>
      <c r="L24" s="28">
        <v>488</v>
      </c>
      <c r="M24" s="28">
        <v>207</v>
      </c>
      <c r="N24" s="28">
        <v>-231</v>
      </c>
      <c r="O24" s="22">
        <v>1990</v>
      </c>
      <c r="P24" s="28">
        <v>1577</v>
      </c>
      <c r="Q24" s="28">
        <v>1025</v>
      </c>
      <c r="R24" s="28">
        <v>272</v>
      </c>
      <c r="S24" s="22">
        <v>284</v>
      </c>
    </row>
    <row r="25" spans="1:19" ht="13.5">
      <c r="A25" s="6"/>
      <c r="B25" s="28">
        <v>-1</v>
      </c>
      <c r="C25" s="22">
        <v>-41</v>
      </c>
      <c r="D25" s="28">
        <v>-14</v>
      </c>
      <c r="E25" s="22">
        <v>-8</v>
      </c>
      <c r="F25" s="28">
        <v>-6</v>
      </c>
      <c r="G25" s="22">
        <v>-3</v>
      </c>
      <c r="H25" s="28"/>
      <c r="I25" s="28"/>
      <c r="J25" s="28"/>
      <c r="K25" s="22"/>
      <c r="L25" s="28"/>
      <c r="M25" s="28"/>
      <c r="N25" s="28"/>
      <c r="O25" s="22"/>
      <c r="P25" s="28"/>
      <c r="Q25" s="28"/>
      <c r="R25" s="28"/>
      <c r="S25" s="22"/>
    </row>
    <row r="26" spans="1:19" ht="13.5">
      <c r="A26" s="6" t="s">
        <v>43</v>
      </c>
      <c r="B26" s="28">
        <v>944</v>
      </c>
      <c r="C26" s="22">
        <v>3793</v>
      </c>
      <c r="D26" s="28">
        <v>1891</v>
      </c>
      <c r="E26" s="22">
        <v>3611</v>
      </c>
      <c r="F26" s="28">
        <v>1682</v>
      </c>
      <c r="G26" s="22">
        <v>4179</v>
      </c>
      <c r="H26" s="28">
        <v>3070</v>
      </c>
      <c r="I26" s="28">
        <v>1971</v>
      </c>
      <c r="J26" s="28">
        <v>988</v>
      </c>
      <c r="K26" s="22">
        <v>5619</v>
      </c>
      <c r="L26" s="28">
        <v>4215</v>
      </c>
      <c r="M26" s="28">
        <v>2809</v>
      </c>
      <c r="N26" s="28">
        <v>1404</v>
      </c>
      <c r="O26" s="22">
        <v>552</v>
      </c>
      <c r="P26" s="28">
        <v>365</v>
      </c>
      <c r="Q26" s="28">
        <v>416</v>
      </c>
      <c r="R26" s="28">
        <v>215</v>
      </c>
      <c r="S26" s="22">
        <v>-2940</v>
      </c>
    </row>
    <row r="27" spans="1:19" ht="13.5">
      <c r="A27" s="6" t="s">
        <v>44</v>
      </c>
      <c r="B27" s="28">
        <v>-870</v>
      </c>
      <c r="C27" s="22">
        <v>-1299</v>
      </c>
      <c r="D27" s="28">
        <v>-727</v>
      </c>
      <c r="E27" s="22">
        <v>-1523</v>
      </c>
      <c r="F27" s="28">
        <v>-910</v>
      </c>
      <c r="G27" s="22">
        <v>-1399</v>
      </c>
      <c r="H27" s="28">
        <v>-1143</v>
      </c>
      <c r="I27" s="28">
        <v>-882</v>
      </c>
      <c r="J27" s="28">
        <v>-705</v>
      </c>
      <c r="K27" s="22">
        <v>-1515</v>
      </c>
      <c r="L27" s="28">
        <v>-1325</v>
      </c>
      <c r="M27" s="28">
        <v>-1031</v>
      </c>
      <c r="N27" s="28">
        <v>-844</v>
      </c>
      <c r="O27" s="22">
        <v>-2820</v>
      </c>
      <c r="P27" s="28">
        <v>-2373</v>
      </c>
      <c r="Q27" s="28">
        <v>-1769</v>
      </c>
      <c r="R27" s="28">
        <v>-1156</v>
      </c>
      <c r="S27" s="22">
        <v>-2976</v>
      </c>
    </row>
    <row r="28" spans="1:19" ht="13.5">
      <c r="A28" s="6" t="s">
        <v>204</v>
      </c>
      <c r="B28" s="28">
        <v>922</v>
      </c>
      <c r="C28" s="22">
        <v>1781</v>
      </c>
      <c r="D28" s="28">
        <v>873</v>
      </c>
      <c r="E28" s="22">
        <v>1824</v>
      </c>
      <c r="F28" s="28">
        <v>943</v>
      </c>
      <c r="G28" s="22">
        <v>2165</v>
      </c>
      <c r="H28" s="28">
        <v>1617</v>
      </c>
      <c r="I28" s="28">
        <v>1095</v>
      </c>
      <c r="J28" s="28">
        <v>529</v>
      </c>
      <c r="K28" s="22">
        <v>1569</v>
      </c>
      <c r="L28" s="28">
        <v>1111</v>
      </c>
      <c r="M28" s="28">
        <v>704</v>
      </c>
      <c r="N28" s="28">
        <v>364</v>
      </c>
      <c r="O28" s="22">
        <v>1812</v>
      </c>
      <c r="P28" s="28">
        <v>1328</v>
      </c>
      <c r="Q28" s="28">
        <v>911</v>
      </c>
      <c r="R28" s="28">
        <v>541</v>
      </c>
      <c r="S28" s="22">
        <v>1881</v>
      </c>
    </row>
    <row r="29" spans="1:19" ht="13.5">
      <c r="A29" s="6" t="s">
        <v>45</v>
      </c>
      <c r="B29" s="28">
        <v>73</v>
      </c>
      <c r="C29" s="22">
        <v>-46</v>
      </c>
      <c r="D29" s="28">
        <v>90</v>
      </c>
      <c r="E29" s="22">
        <v>122</v>
      </c>
      <c r="F29" s="28">
        <v>87</v>
      </c>
      <c r="G29" s="22">
        <v>-33</v>
      </c>
      <c r="H29" s="28">
        <v>-45</v>
      </c>
      <c r="I29" s="28">
        <v>49</v>
      </c>
      <c r="J29" s="28">
        <v>-25</v>
      </c>
      <c r="K29" s="22">
        <v>-61</v>
      </c>
      <c r="L29" s="28">
        <v>-52</v>
      </c>
      <c r="M29" s="28">
        <v>-15</v>
      </c>
      <c r="N29" s="28">
        <v>-7</v>
      </c>
      <c r="O29" s="22">
        <v>-57</v>
      </c>
      <c r="P29" s="28">
        <v>-75</v>
      </c>
      <c r="Q29" s="28">
        <v>27</v>
      </c>
      <c r="R29" s="28">
        <v>-9</v>
      </c>
      <c r="S29" s="22">
        <v>-148</v>
      </c>
    </row>
    <row r="30" spans="1:19" ht="13.5">
      <c r="A30" s="6" t="s">
        <v>46</v>
      </c>
      <c r="B30" s="28">
        <v>17091</v>
      </c>
      <c r="C30" s="22">
        <v>2870</v>
      </c>
      <c r="D30" s="28">
        <v>7215</v>
      </c>
      <c r="E30" s="22">
        <v>-12716</v>
      </c>
      <c r="F30" s="28">
        <v>5303</v>
      </c>
      <c r="G30" s="22">
        <v>3323</v>
      </c>
      <c r="H30" s="28">
        <v>12465</v>
      </c>
      <c r="I30" s="28">
        <v>6344</v>
      </c>
      <c r="J30" s="28">
        <v>21136</v>
      </c>
      <c r="K30" s="22">
        <v>-8471</v>
      </c>
      <c r="L30" s="28">
        <v>8477</v>
      </c>
      <c r="M30" s="28">
        <v>4081</v>
      </c>
      <c r="N30" s="28">
        <v>19796</v>
      </c>
      <c r="O30" s="22">
        <v>-5052</v>
      </c>
      <c r="P30" s="28">
        <v>5426</v>
      </c>
      <c r="Q30" s="28">
        <v>-2652</v>
      </c>
      <c r="R30" s="28">
        <v>13013</v>
      </c>
      <c r="S30" s="22">
        <v>-7588</v>
      </c>
    </row>
    <row r="31" spans="1:19" ht="13.5">
      <c r="A31" s="6" t="s">
        <v>47</v>
      </c>
      <c r="B31" s="28">
        <v>2753</v>
      </c>
      <c r="C31" s="22">
        <v>-5890</v>
      </c>
      <c r="D31" s="28">
        <v>-6328</v>
      </c>
      <c r="E31" s="22">
        <v>-8102</v>
      </c>
      <c r="F31" s="28">
        <v>-4348</v>
      </c>
      <c r="G31" s="22">
        <v>728</v>
      </c>
      <c r="H31" s="28">
        <v>-367</v>
      </c>
      <c r="I31" s="28">
        <v>3572</v>
      </c>
      <c r="J31" s="28">
        <v>-2133</v>
      </c>
      <c r="K31" s="22">
        <v>2014</v>
      </c>
      <c r="L31" s="28">
        <v>-1917</v>
      </c>
      <c r="M31" s="28">
        <v>909</v>
      </c>
      <c r="N31" s="28">
        <v>-3786</v>
      </c>
      <c r="O31" s="22">
        <v>-10339</v>
      </c>
      <c r="P31" s="28">
        <v>-10241</v>
      </c>
      <c r="Q31" s="28">
        <v>-5085</v>
      </c>
      <c r="R31" s="28">
        <v>-6400</v>
      </c>
      <c r="S31" s="22">
        <v>3954</v>
      </c>
    </row>
    <row r="32" spans="1:19" ht="13.5">
      <c r="A32" s="6" t="s">
        <v>48</v>
      </c>
      <c r="B32" s="28">
        <v>-4340</v>
      </c>
      <c r="C32" s="22">
        <v>-10952</v>
      </c>
      <c r="D32" s="28">
        <v>-11335</v>
      </c>
      <c r="E32" s="22">
        <v>9627</v>
      </c>
      <c r="F32" s="28">
        <v>-17</v>
      </c>
      <c r="G32" s="22">
        <v>-6135</v>
      </c>
      <c r="H32" s="28">
        <v>-8124</v>
      </c>
      <c r="I32" s="28">
        <v>-4641</v>
      </c>
      <c r="J32" s="28">
        <v>-4454</v>
      </c>
      <c r="K32" s="22">
        <v>-9085</v>
      </c>
      <c r="L32" s="28">
        <v>-17450</v>
      </c>
      <c r="M32" s="28">
        <v>-13174</v>
      </c>
      <c r="N32" s="28">
        <v>-13400</v>
      </c>
      <c r="O32" s="22">
        <v>-4698</v>
      </c>
      <c r="P32" s="28">
        <v>-7037</v>
      </c>
      <c r="Q32" s="28">
        <v>-2231</v>
      </c>
      <c r="R32" s="28">
        <v>-6091</v>
      </c>
      <c r="S32" s="22">
        <v>6179</v>
      </c>
    </row>
    <row r="33" spans="1:19" ht="13.5">
      <c r="A33" s="6" t="s">
        <v>98</v>
      </c>
      <c r="B33" s="28">
        <v>-2705</v>
      </c>
      <c r="C33" s="22">
        <v>1703</v>
      </c>
      <c r="D33" s="28">
        <v>-1961</v>
      </c>
      <c r="E33" s="22">
        <v>2581</v>
      </c>
      <c r="F33" s="28">
        <v>589</v>
      </c>
      <c r="G33" s="22">
        <v>1206</v>
      </c>
      <c r="H33" s="28">
        <v>246</v>
      </c>
      <c r="I33" s="28">
        <v>-506</v>
      </c>
      <c r="J33" s="28">
        <v>-2700</v>
      </c>
      <c r="K33" s="22">
        <v>4288</v>
      </c>
      <c r="L33" s="28">
        <v>1251</v>
      </c>
      <c r="M33" s="28">
        <v>110</v>
      </c>
      <c r="N33" s="28">
        <v>-1998</v>
      </c>
      <c r="O33" s="22">
        <v>-3474</v>
      </c>
      <c r="P33" s="28">
        <v>-6910</v>
      </c>
      <c r="Q33" s="28">
        <v>-4440</v>
      </c>
      <c r="R33" s="28">
        <v>-3934</v>
      </c>
      <c r="S33" s="22">
        <v>1735</v>
      </c>
    </row>
    <row r="34" spans="1:19" ht="13.5">
      <c r="A34" s="6" t="s">
        <v>49</v>
      </c>
      <c r="B34" s="28">
        <v>51963</v>
      </c>
      <c r="C34" s="22">
        <v>54312</v>
      </c>
      <c r="D34" s="28">
        <v>13119</v>
      </c>
      <c r="E34" s="22">
        <v>74537</v>
      </c>
      <c r="F34" s="28">
        <v>40309</v>
      </c>
      <c r="G34" s="22">
        <v>85119</v>
      </c>
      <c r="H34" s="28">
        <v>51945</v>
      </c>
      <c r="I34" s="28">
        <v>43988</v>
      </c>
      <c r="J34" s="28">
        <v>14551</v>
      </c>
      <c r="K34" s="22">
        <v>76895</v>
      </c>
      <c r="L34" s="28">
        <v>41191</v>
      </c>
      <c r="M34" s="28">
        <v>30914</v>
      </c>
      <c r="N34" s="28">
        <v>3089</v>
      </c>
      <c r="O34" s="22">
        <v>59294</v>
      </c>
      <c r="P34" s="28">
        <v>35592</v>
      </c>
      <c r="Q34" s="28">
        <v>35555</v>
      </c>
      <c r="R34" s="28">
        <v>8002</v>
      </c>
      <c r="S34" s="22">
        <v>91321</v>
      </c>
    </row>
    <row r="35" spans="1:19" ht="13.5">
      <c r="A35" s="6" t="s">
        <v>50</v>
      </c>
      <c r="B35" s="28">
        <v>941</v>
      </c>
      <c r="C35" s="22">
        <v>1292</v>
      </c>
      <c r="D35" s="28">
        <v>807</v>
      </c>
      <c r="E35" s="22">
        <v>1471</v>
      </c>
      <c r="F35" s="28">
        <v>912</v>
      </c>
      <c r="G35" s="22">
        <v>1430</v>
      </c>
      <c r="H35" s="28">
        <v>1191</v>
      </c>
      <c r="I35" s="28">
        <v>944</v>
      </c>
      <c r="J35" s="28">
        <v>667</v>
      </c>
      <c r="K35" s="22">
        <v>1562</v>
      </c>
      <c r="L35" s="28">
        <v>1389</v>
      </c>
      <c r="M35" s="28">
        <v>1126</v>
      </c>
      <c r="N35" s="28">
        <v>889</v>
      </c>
      <c r="O35" s="22">
        <v>2823</v>
      </c>
      <c r="P35" s="28">
        <v>2467</v>
      </c>
      <c r="Q35" s="28">
        <v>1760</v>
      </c>
      <c r="R35" s="28">
        <v>1166</v>
      </c>
      <c r="S35" s="22">
        <v>2896</v>
      </c>
    </row>
    <row r="36" spans="1:19" ht="13.5">
      <c r="A36" s="6" t="s">
        <v>51</v>
      </c>
      <c r="B36" s="28">
        <v>-922</v>
      </c>
      <c r="C36" s="22">
        <v>-1867</v>
      </c>
      <c r="D36" s="28">
        <v>-936</v>
      </c>
      <c r="E36" s="22">
        <v>-1927</v>
      </c>
      <c r="F36" s="28">
        <v>-1094</v>
      </c>
      <c r="G36" s="22">
        <v>-2060</v>
      </c>
      <c r="H36" s="28">
        <v>-1608</v>
      </c>
      <c r="I36" s="28">
        <v>-1022</v>
      </c>
      <c r="J36" s="28">
        <v>-568</v>
      </c>
      <c r="K36" s="22">
        <v>-1528</v>
      </c>
      <c r="L36" s="28">
        <v>-1008</v>
      </c>
      <c r="M36" s="28">
        <v>-743</v>
      </c>
      <c r="N36" s="28">
        <v>-266</v>
      </c>
      <c r="O36" s="22">
        <v>-1808</v>
      </c>
      <c r="P36" s="28">
        <v>-1290</v>
      </c>
      <c r="Q36" s="28">
        <v>-1019</v>
      </c>
      <c r="R36" s="28">
        <v>-386</v>
      </c>
      <c r="S36" s="22">
        <v>-1925</v>
      </c>
    </row>
    <row r="37" spans="1:19" ht="13.5">
      <c r="A37" s="6" t="s">
        <v>52</v>
      </c>
      <c r="B37" s="28">
        <v>-9742</v>
      </c>
      <c r="C37" s="22">
        <v>-11697</v>
      </c>
      <c r="D37" s="28">
        <v>-6400</v>
      </c>
      <c r="E37" s="22">
        <v>-21480</v>
      </c>
      <c r="F37" s="28">
        <v>-13785</v>
      </c>
      <c r="G37" s="22">
        <v>-16903</v>
      </c>
      <c r="H37" s="28">
        <v>-14189</v>
      </c>
      <c r="I37" s="28">
        <v>-9594</v>
      </c>
      <c r="J37" s="28">
        <v>-8231</v>
      </c>
      <c r="K37" s="22">
        <v>-7497</v>
      </c>
      <c r="L37" s="28">
        <v>-5558</v>
      </c>
      <c r="M37" s="28">
        <v>-2356</v>
      </c>
      <c r="N37" s="28">
        <v>-3245</v>
      </c>
      <c r="O37" s="22">
        <v>-17542</v>
      </c>
      <c r="P37" s="28">
        <v>-15310</v>
      </c>
      <c r="Q37" s="28">
        <v>-9681</v>
      </c>
      <c r="R37" s="28">
        <v>-5042</v>
      </c>
      <c r="S37" s="22">
        <v>-16985</v>
      </c>
    </row>
    <row r="38" spans="1:19" ht="14.25" thickBot="1">
      <c r="A38" s="5" t="s">
        <v>53</v>
      </c>
      <c r="B38" s="29">
        <v>42239</v>
      </c>
      <c r="C38" s="23">
        <v>42040</v>
      </c>
      <c r="D38" s="29">
        <v>6590</v>
      </c>
      <c r="E38" s="23">
        <v>52599</v>
      </c>
      <c r="F38" s="29">
        <v>26342</v>
      </c>
      <c r="G38" s="23">
        <v>67586</v>
      </c>
      <c r="H38" s="29">
        <v>37338</v>
      </c>
      <c r="I38" s="29">
        <v>34316</v>
      </c>
      <c r="J38" s="29">
        <v>6419</v>
      </c>
      <c r="K38" s="23">
        <v>69431</v>
      </c>
      <c r="L38" s="29">
        <v>36014</v>
      </c>
      <c r="M38" s="29">
        <v>28941</v>
      </c>
      <c r="N38" s="29">
        <v>467</v>
      </c>
      <c r="O38" s="23">
        <v>42767</v>
      </c>
      <c r="P38" s="29">
        <v>21459</v>
      </c>
      <c r="Q38" s="29">
        <v>26615</v>
      </c>
      <c r="R38" s="29">
        <v>3740</v>
      </c>
      <c r="S38" s="23">
        <v>75307</v>
      </c>
    </row>
    <row r="39" spans="1:19" ht="14.25" thickTop="1">
      <c r="A39" s="6" t="s">
        <v>54</v>
      </c>
      <c r="B39" s="28">
        <v>-18378</v>
      </c>
      <c r="C39" s="22">
        <v>-18269</v>
      </c>
      <c r="D39" s="28">
        <v>-13350</v>
      </c>
      <c r="E39" s="22">
        <v>-16690</v>
      </c>
      <c r="F39" s="28">
        <v>-13536</v>
      </c>
      <c r="G39" s="22">
        <v>-28065</v>
      </c>
      <c r="H39" s="28">
        <v>-26213</v>
      </c>
      <c r="I39" s="28">
        <v>-12379</v>
      </c>
      <c r="J39" s="28">
        <v>-5386</v>
      </c>
      <c r="K39" s="22">
        <v>-33151</v>
      </c>
      <c r="L39" s="28">
        <v>-26235</v>
      </c>
      <c r="M39" s="28">
        <v>-22775</v>
      </c>
      <c r="N39" s="28">
        <v>-14511</v>
      </c>
      <c r="O39" s="22">
        <v>-31737</v>
      </c>
      <c r="P39" s="28">
        <v>-21852</v>
      </c>
      <c r="Q39" s="28">
        <v>-13148</v>
      </c>
      <c r="R39" s="28">
        <v>-3010</v>
      </c>
      <c r="S39" s="22">
        <v>-7092</v>
      </c>
    </row>
    <row r="40" spans="1:19" ht="13.5">
      <c r="A40" s="6" t="s">
        <v>55</v>
      </c>
      <c r="B40" s="28">
        <v>15583</v>
      </c>
      <c r="C40" s="22">
        <v>19605</v>
      </c>
      <c r="D40" s="28">
        <v>15125</v>
      </c>
      <c r="E40" s="22">
        <v>21751</v>
      </c>
      <c r="F40" s="28">
        <v>19396</v>
      </c>
      <c r="G40" s="22">
        <v>27821</v>
      </c>
      <c r="H40" s="28">
        <v>23193</v>
      </c>
      <c r="I40" s="28">
        <v>11147</v>
      </c>
      <c r="J40" s="28">
        <v>3261</v>
      </c>
      <c r="K40" s="22">
        <v>28668</v>
      </c>
      <c r="L40" s="28">
        <v>23898</v>
      </c>
      <c r="M40" s="28">
        <v>22170</v>
      </c>
      <c r="N40" s="28">
        <v>7680</v>
      </c>
      <c r="O40" s="22">
        <v>27667</v>
      </c>
      <c r="P40" s="28">
        <v>18310</v>
      </c>
      <c r="Q40" s="28">
        <v>14040</v>
      </c>
      <c r="R40" s="28">
        <v>10</v>
      </c>
      <c r="S40" s="22">
        <v>1515</v>
      </c>
    </row>
    <row r="41" spans="1:19" ht="13.5">
      <c r="A41" s="6" t="s">
        <v>56</v>
      </c>
      <c r="B41" s="28">
        <v>-242</v>
      </c>
      <c r="C41" s="22">
        <v>-231</v>
      </c>
      <c r="D41" s="28">
        <v>-230</v>
      </c>
      <c r="E41" s="22">
        <v>-314</v>
      </c>
      <c r="F41" s="28">
        <v>-324</v>
      </c>
      <c r="G41" s="22">
        <v>-1191</v>
      </c>
      <c r="H41" s="28">
        <v>-581</v>
      </c>
      <c r="I41" s="28">
        <v>-560</v>
      </c>
      <c r="J41" s="28">
        <v>-496</v>
      </c>
      <c r="K41" s="22">
        <v>-1365</v>
      </c>
      <c r="L41" s="28">
        <v>-849</v>
      </c>
      <c r="M41" s="28">
        <v>-846</v>
      </c>
      <c r="N41" s="28">
        <v>-636</v>
      </c>
      <c r="O41" s="22">
        <v>-934</v>
      </c>
      <c r="P41" s="28">
        <v>-809</v>
      </c>
      <c r="Q41" s="28">
        <v>-730</v>
      </c>
      <c r="R41" s="28">
        <v>-442</v>
      </c>
      <c r="S41" s="22">
        <v>-1525</v>
      </c>
    </row>
    <row r="42" spans="1:19" ht="13.5">
      <c r="A42" s="6" t="s">
        <v>57</v>
      </c>
      <c r="B42" s="28">
        <v>867</v>
      </c>
      <c r="C42" s="22">
        <v>282</v>
      </c>
      <c r="D42" s="28">
        <v>230</v>
      </c>
      <c r="E42" s="22">
        <v>576</v>
      </c>
      <c r="F42" s="28">
        <v>189</v>
      </c>
      <c r="G42" s="22">
        <v>941</v>
      </c>
      <c r="H42" s="28">
        <v>83</v>
      </c>
      <c r="I42" s="28"/>
      <c r="J42" s="28"/>
      <c r="K42" s="22">
        <v>1501</v>
      </c>
      <c r="L42" s="28">
        <v>657</v>
      </c>
      <c r="M42" s="28">
        <v>218</v>
      </c>
      <c r="N42" s="28">
        <v>159</v>
      </c>
      <c r="O42" s="22">
        <v>1638</v>
      </c>
      <c r="P42" s="28">
        <v>1635</v>
      </c>
      <c r="Q42" s="28">
        <v>298</v>
      </c>
      <c r="R42" s="28"/>
      <c r="S42" s="22">
        <v>895</v>
      </c>
    </row>
    <row r="43" spans="1:19" ht="13.5">
      <c r="A43" s="6" t="s">
        <v>58</v>
      </c>
      <c r="B43" s="28">
        <v>-773</v>
      </c>
      <c r="C43" s="22">
        <v>-15</v>
      </c>
      <c r="D43" s="28">
        <v>-8</v>
      </c>
      <c r="E43" s="22">
        <v>-220</v>
      </c>
      <c r="F43" s="28">
        <v>-107</v>
      </c>
      <c r="G43" s="22">
        <v>-29</v>
      </c>
      <c r="H43" s="28">
        <v>-25</v>
      </c>
      <c r="I43" s="28">
        <v>-16</v>
      </c>
      <c r="J43" s="28">
        <v>-4</v>
      </c>
      <c r="K43" s="22">
        <v>-157574</v>
      </c>
      <c r="L43" s="28">
        <v>-331</v>
      </c>
      <c r="M43" s="28">
        <v>-319</v>
      </c>
      <c r="N43" s="28">
        <v>-4</v>
      </c>
      <c r="O43" s="22">
        <v>-3815</v>
      </c>
      <c r="P43" s="28">
        <v>-3763</v>
      </c>
      <c r="Q43" s="28">
        <v>-3571</v>
      </c>
      <c r="R43" s="28">
        <v>-4</v>
      </c>
      <c r="S43" s="22">
        <v>-3348</v>
      </c>
    </row>
    <row r="44" spans="1:19" ht="13.5">
      <c r="A44" s="6" t="s">
        <v>59</v>
      </c>
      <c r="B44" s="28">
        <v>6377</v>
      </c>
      <c r="C44" s="22">
        <v>187</v>
      </c>
      <c r="D44" s="28">
        <v>41</v>
      </c>
      <c r="E44" s="22">
        <v>603</v>
      </c>
      <c r="F44" s="28">
        <v>18</v>
      </c>
      <c r="G44" s="22">
        <v>1352</v>
      </c>
      <c r="H44" s="28">
        <v>239</v>
      </c>
      <c r="I44" s="28">
        <v>63</v>
      </c>
      <c r="J44" s="28">
        <v>2</v>
      </c>
      <c r="K44" s="22">
        <v>317</v>
      </c>
      <c r="L44" s="28">
        <v>116</v>
      </c>
      <c r="M44" s="28">
        <v>99</v>
      </c>
      <c r="N44" s="28">
        <v>70</v>
      </c>
      <c r="O44" s="22">
        <v>3926</v>
      </c>
      <c r="P44" s="28">
        <v>3862</v>
      </c>
      <c r="Q44" s="28">
        <v>3200</v>
      </c>
      <c r="R44" s="28">
        <v>3045</v>
      </c>
      <c r="S44" s="22">
        <v>9741</v>
      </c>
    </row>
    <row r="45" spans="1:19" ht="13.5">
      <c r="A45" s="6" t="s">
        <v>60</v>
      </c>
      <c r="B45" s="28">
        <v>-6721</v>
      </c>
      <c r="C45" s="22">
        <v>-18763</v>
      </c>
      <c r="D45" s="28">
        <v>-9698</v>
      </c>
      <c r="E45" s="22">
        <v>-17719</v>
      </c>
      <c r="F45" s="28">
        <v>-8933</v>
      </c>
      <c r="G45" s="22">
        <v>-17701</v>
      </c>
      <c r="H45" s="28">
        <v>-11704</v>
      </c>
      <c r="I45" s="28">
        <v>-7072</v>
      </c>
      <c r="J45" s="28">
        <v>-2908</v>
      </c>
      <c r="K45" s="22">
        <v>-15544</v>
      </c>
      <c r="L45" s="28">
        <v>-10636</v>
      </c>
      <c r="M45" s="28">
        <v>-7509</v>
      </c>
      <c r="N45" s="28">
        <v>-3903</v>
      </c>
      <c r="O45" s="22">
        <v>-16133</v>
      </c>
      <c r="P45" s="28">
        <v>-11908</v>
      </c>
      <c r="Q45" s="28">
        <v>-8575</v>
      </c>
      <c r="R45" s="28">
        <v>-4982</v>
      </c>
      <c r="S45" s="22">
        <v>-17449</v>
      </c>
    </row>
    <row r="46" spans="1:19" ht="13.5">
      <c r="A46" s="6" t="s">
        <v>61</v>
      </c>
      <c r="B46" s="28">
        <v>497</v>
      </c>
      <c r="C46" s="22">
        <v>1933</v>
      </c>
      <c r="D46" s="28">
        <v>183</v>
      </c>
      <c r="E46" s="22">
        <v>1677</v>
      </c>
      <c r="F46" s="28">
        <v>943</v>
      </c>
      <c r="G46" s="22">
        <v>987</v>
      </c>
      <c r="H46" s="28">
        <v>934</v>
      </c>
      <c r="I46" s="28">
        <v>577</v>
      </c>
      <c r="J46" s="28">
        <v>658</v>
      </c>
      <c r="K46" s="22">
        <v>818</v>
      </c>
      <c r="L46" s="28">
        <v>729</v>
      </c>
      <c r="M46" s="28">
        <v>625</v>
      </c>
      <c r="N46" s="28">
        <v>4</v>
      </c>
      <c r="O46" s="22">
        <v>757</v>
      </c>
      <c r="P46" s="28">
        <v>661</v>
      </c>
      <c r="Q46" s="28">
        <v>95</v>
      </c>
      <c r="R46" s="28">
        <v>79</v>
      </c>
      <c r="S46" s="22">
        <v>18710</v>
      </c>
    </row>
    <row r="47" spans="1:19" ht="13.5">
      <c r="A47" s="6" t="s">
        <v>62</v>
      </c>
      <c r="B47" s="28">
        <v>-2633</v>
      </c>
      <c r="C47" s="22">
        <v>-5755</v>
      </c>
      <c r="D47" s="28">
        <v>-3199</v>
      </c>
      <c r="E47" s="22">
        <v>-7016</v>
      </c>
      <c r="F47" s="28">
        <v>-2710</v>
      </c>
      <c r="G47" s="22">
        <v>-4578</v>
      </c>
      <c r="H47" s="28">
        <v>-3110</v>
      </c>
      <c r="I47" s="28">
        <v>-2397</v>
      </c>
      <c r="J47" s="28">
        <v>-1377</v>
      </c>
      <c r="K47" s="22">
        <v>-4684</v>
      </c>
      <c r="L47" s="28">
        <v>-2878</v>
      </c>
      <c r="M47" s="28">
        <v>-1675</v>
      </c>
      <c r="N47" s="28">
        <v>-825</v>
      </c>
      <c r="O47" s="22">
        <v>-5670</v>
      </c>
      <c r="P47" s="28">
        <v>-3817</v>
      </c>
      <c r="Q47" s="28">
        <v>-3040</v>
      </c>
      <c r="R47" s="28">
        <v>-994</v>
      </c>
      <c r="S47" s="22">
        <v>-5399</v>
      </c>
    </row>
    <row r="48" spans="1:19" ht="13.5">
      <c r="A48" s="6" t="s">
        <v>63</v>
      </c>
      <c r="B48" s="28">
        <v>-2285</v>
      </c>
      <c r="C48" s="22">
        <v>-5173</v>
      </c>
      <c r="D48" s="28">
        <v>-2058</v>
      </c>
      <c r="E48" s="22">
        <v>-4499</v>
      </c>
      <c r="F48" s="28">
        <v>-1695</v>
      </c>
      <c r="G48" s="22">
        <v>-4053</v>
      </c>
      <c r="H48" s="28">
        <v>-2525</v>
      </c>
      <c r="I48" s="28">
        <v>-1644</v>
      </c>
      <c r="J48" s="28">
        <v>-659</v>
      </c>
      <c r="K48" s="22">
        <v>-5286</v>
      </c>
      <c r="L48" s="28">
        <v>-3881</v>
      </c>
      <c r="M48" s="28">
        <v>-2431</v>
      </c>
      <c r="N48" s="28">
        <v>-792</v>
      </c>
      <c r="O48" s="22">
        <v>-6419</v>
      </c>
      <c r="P48" s="28">
        <v>-5057</v>
      </c>
      <c r="Q48" s="28">
        <v>-2421</v>
      </c>
      <c r="R48" s="28">
        <v>-715</v>
      </c>
      <c r="S48" s="22">
        <v>-4899</v>
      </c>
    </row>
    <row r="49" spans="1:19" ht="13.5">
      <c r="A49" s="6" t="s">
        <v>98</v>
      </c>
      <c r="B49" s="28">
        <v>1863</v>
      </c>
      <c r="C49" s="22">
        <v>663</v>
      </c>
      <c r="D49" s="28">
        <v>349</v>
      </c>
      <c r="E49" s="22">
        <v>1184</v>
      </c>
      <c r="F49" s="28">
        <v>1735</v>
      </c>
      <c r="G49" s="22">
        <v>689</v>
      </c>
      <c r="H49" s="28">
        <v>120</v>
      </c>
      <c r="I49" s="28">
        <v>490</v>
      </c>
      <c r="J49" s="28">
        <v>-156</v>
      </c>
      <c r="K49" s="22">
        <v>2256</v>
      </c>
      <c r="L49" s="28">
        <v>235</v>
      </c>
      <c r="M49" s="28">
        <v>314</v>
      </c>
      <c r="N49" s="28">
        <v>81</v>
      </c>
      <c r="O49" s="22">
        <v>2219</v>
      </c>
      <c r="P49" s="28">
        <v>1514</v>
      </c>
      <c r="Q49" s="28">
        <v>1205</v>
      </c>
      <c r="R49" s="28">
        <v>523</v>
      </c>
      <c r="S49" s="22">
        <v>545</v>
      </c>
    </row>
    <row r="50" spans="1:19" ht="14.25" thickBot="1">
      <c r="A50" s="5" t="s">
        <v>64</v>
      </c>
      <c r="B50" s="29">
        <v>-5846</v>
      </c>
      <c r="C50" s="23">
        <v>-25534</v>
      </c>
      <c r="D50" s="29">
        <v>-12615</v>
      </c>
      <c r="E50" s="23">
        <v>-20668</v>
      </c>
      <c r="F50" s="29">
        <v>-5024</v>
      </c>
      <c r="G50" s="23">
        <v>-30303</v>
      </c>
      <c r="H50" s="29">
        <v>-26074</v>
      </c>
      <c r="I50" s="29">
        <v>-18295</v>
      </c>
      <c r="J50" s="29">
        <v>-13599</v>
      </c>
      <c r="K50" s="23">
        <v>-204884</v>
      </c>
      <c r="L50" s="29">
        <v>-19176</v>
      </c>
      <c r="M50" s="29">
        <v>-12128</v>
      </c>
      <c r="N50" s="29">
        <v>-12677</v>
      </c>
      <c r="O50" s="23">
        <v>-28157</v>
      </c>
      <c r="P50" s="29">
        <v>-20881</v>
      </c>
      <c r="Q50" s="29">
        <v>-12645</v>
      </c>
      <c r="R50" s="29">
        <v>-6490</v>
      </c>
      <c r="S50" s="23">
        <v>-5802</v>
      </c>
    </row>
    <row r="51" spans="1:19" ht="14.25" thickTop="1">
      <c r="A51" s="6" t="s">
        <v>65</v>
      </c>
      <c r="B51" s="28">
        <v>3325</v>
      </c>
      <c r="C51" s="22">
        <v>3296</v>
      </c>
      <c r="D51" s="28">
        <v>3537</v>
      </c>
      <c r="E51" s="22">
        <v>-3431</v>
      </c>
      <c r="F51" s="28">
        <v>-1306</v>
      </c>
      <c r="G51" s="22">
        <v>-99817</v>
      </c>
      <c r="H51" s="28">
        <v>-85331</v>
      </c>
      <c r="I51" s="28">
        <v>-99992</v>
      </c>
      <c r="J51" s="28">
        <v>-75988</v>
      </c>
      <c r="K51" s="22">
        <v>102177</v>
      </c>
      <c r="L51" s="28">
        <v>2228</v>
      </c>
      <c r="M51" s="28">
        <v>1348</v>
      </c>
      <c r="N51" s="28">
        <v>1826</v>
      </c>
      <c r="O51" s="22">
        <v>-260</v>
      </c>
      <c r="P51" s="28">
        <v>2284</v>
      </c>
      <c r="Q51" s="28">
        <v>711</v>
      </c>
      <c r="R51" s="28">
        <v>879</v>
      </c>
      <c r="S51" s="22">
        <v>259</v>
      </c>
    </row>
    <row r="52" spans="1:19" ht="13.5">
      <c r="A52" s="6" t="s">
        <v>0</v>
      </c>
      <c r="B52" s="28">
        <v>22850</v>
      </c>
      <c r="C52" s="22">
        <v>1507</v>
      </c>
      <c r="D52" s="28">
        <v>1505</v>
      </c>
      <c r="E52" s="22">
        <v>649</v>
      </c>
      <c r="F52" s="28"/>
      <c r="G52" s="22">
        <v>60021</v>
      </c>
      <c r="H52" s="28">
        <v>60002</v>
      </c>
      <c r="I52" s="28">
        <v>60002</v>
      </c>
      <c r="J52" s="28">
        <v>60000</v>
      </c>
      <c r="K52" s="22">
        <v>20879</v>
      </c>
      <c r="L52" s="28">
        <v>42</v>
      </c>
      <c r="M52" s="28">
        <v>18</v>
      </c>
      <c r="N52" s="28"/>
      <c r="O52" s="22">
        <v>28668</v>
      </c>
      <c r="P52" s="28">
        <v>28716</v>
      </c>
      <c r="Q52" s="28">
        <v>28698</v>
      </c>
      <c r="R52" s="28">
        <v>2105</v>
      </c>
      <c r="S52" s="22">
        <v>2656</v>
      </c>
    </row>
    <row r="53" spans="1:19" ht="13.5">
      <c r="A53" s="6" t="s">
        <v>1</v>
      </c>
      <c r="B53" s="28">
        <v>-35230</v>
      </c>
      <c r="C53" s="22">
        <v>-5994</v>
      </c>
      <c r="D53" s="28">
        <v>-3008</v>
      </c>
      <c r="E53" s="22">
        <v>-8365</v>
      </c>
      <c r="F53" s="28">
        <v>-5108</v>
      </c>
      <c r="G53" s="22">
        <v>-12861</v>
      </c>
      <c r="H53" s="28">
        <v>-3744</v>
      </c>
      <c r="I53" s="28">
        <v>-400</v>
      </c>
      <c r="J53" s="28">
        <v>-2</v>
      </c>
      <c r="K53" s="22">
        <v>-800</v>
      </c>
      <c r="L53" s="28">
        <v>-401</v>
      </c>
      <c r="M53" s="28">
        <v>-400</v>
      </c>
      <c r="N53" s="28"/>
      <c r="O53" s="22">
        <v>-27250</v>
      </c>
      <c r="P53" s="28">
        <v>-27100</v>
      </c>
      <c r="Q53" s="28">
        <v>-27100</v>
      </c>
      <c r="R53" s="28"/>
      <c r="S53" s="22">
        <v>-3381</v>
      </c>
    </row>
    <row r="54" spans="1:19" ht="13.5">
      <c r="A54" s="6" t="s">
        <v>2</v>
      </c>
      <c r="B54" s="28">
        <v>-1291</v>
      </c>
      <c r="C54" s="22">
        <v>-2147</v>
      </c>
      <c r="D54" s="28">
        <v>-1133</v>
      </c>
      <c r="E54" s="22">
        <v>-2602</v>
      </c>
      <c r="F54" s="28">
        <v>-1387</v>
      </c>
      <c r="G54" s="22">
        <v>-2838</v>
      </c>
      <c r="H54" s="28">
        <v>-2141</v>
      </c>
      <c r="I54" s="28">
        <v>-1458</v>
      </c>
      <c r="J54" s="28">
        <v>-738</v>
      </c>
      <c r="K54" s="22">
        <v>-3055</v>
      </c>
      <c r="L54" s="28">
        <v>-2277</v>
      </c>
      <c r="M54" s="28">
        <v>-1516</v>
      </c>
      <c r="N54" s="28">
        <v>-743</v>
      </c>
      <c r="O54" s="22">
        <v>-3166</v>
      </c>
      <c r="P54" s="28">
        <v>-2450</v>
      </c>
      <c r="Q54" s="28">
        <v>-1711</v>
      </c>
      <c r="R54" s="28">
        <v>-934</v>
      </c>
      <c r="S54" s="22"/>
    </row>
    <row r="55" spans="1:19" ht="13.5">
      <c r="A55" s="6" t="s">
        <v>3</v>
      </c>
      <c r="B55" s="28">
        <v>-1</v>
      </c>
      <c r="C55" s="22">
        <v>-2</v>
      </c>
      <c r="D55" s="28">
        <v>0</v>
      </c>
      <c r="E55" s="22">
        <v>-2</v>
      </c>
      <c r="F55" s="28">
        <v>-1</v>
      </c>
      <c r="G55" s="22">
        <v>-13</v>
      </c>
      <c r="H55" s="28">
        <v>-11</v>
      </c>
      <c r="I55" s="28">
        <v>-5</v>
      </c>
      <c r="J55" s="28">
        <v>-2</v>
      </c>
      <c r="K55" s="22">
        <v>-6829</v>
      </c>
      <c r="L55" s="28">
        <v>-6822</v>
      </c>
      <c r="M55" s="28">
        <v>-6813</v>
      </c>
      <c r="N55" s="28">
        <v>-6788</v>
      </c>
      <c r="O55" s="22">
        <v>-6546</v>
      </c>
      <c r="P55" s="28">
        <v>-6500</v>
      </c>
      <c r="Q55" s="28">
        <v>-328</v>
      </c>
      <c r="R55" s="28">
        <v>-109</v>
      </c>
      <c r="S55" s="22">
        <v>-25078</v>
      </c>
    </row>
    <row r="56" spans="1:19" ht="13.5">
      <c r="A56" s="6" t="s">
        <v>4</v>
      </c>
      <c r="B56" s="28">
        <v>331</v>
      </c>
      <c r="C56" s="22">
        <v>71</v>
      </c>
      <c r="D56" s="28">
        <v>0</v>
      </c>
      <c r="E56" s="22">
        <v>104</v>
      </c>
      <c r="F56" s="28">
        <v>71</v>
      </c>
      <c r="G56" s="22">
        <v>221</v>
      </c>
      <c r="H56" s="28">
        <v>168</v>
      </c>
      <c r="I56" s="28">
        <v>156</v>
      </c>
      <c r="J56" s="28">
        <v>152</v>
      </c>
      <c r="K56" s="22">
        <v>388</v>
      </c>
      <c r="L56" s="28">
        <v>166</v>
      </c>
      <c r="M56" s="28">
        <v>42</v>
      </c>
      <c r="N56" s="28">
        <v>17</v>
      </c>
      <c r="O56" s="22">
        <v>472</v>
      </c>
      <c r="P56" s="28">
        <v>455</v>
      </c>
      <c r="Q56" s="28">
        <v>402</v>
      </c>
      <c r="R56" s="28">
        <v>207</v>
      </c>
      <c r="S56" s="22">
        <v>2862</v>
      </c>
    </row>
    <row r="57" spans="1:19" ht="13.5">
      <c r="A57" s="6" t="s">
        <v>5</v>
      </c>
      <c r="B57" s="28">
        <v>-9949</v>
      </c>
      <c r="C57" s="22">
        <v>-19897</v>
      </c>
      <c r="D57" s="28">
        <v>-9945</v>
      </c>
      <c r="E57" s="22">
        <v>-19890</v>
      </c>
      <c r="F57" s="28">
        <v>-9939</v>
      </c>
      <c r="G57" s="22">
        <v>-19878</v>
      </c>
      <c r="H57" s="28">
        <v>-19435</v>
      </c>
      <c r="I57" s="28">
        <v>-9934</v>
      </c>
      <c r="J57" s="28">
        <v>-9441</v>
      </c>
      <c r="K57" s="22">
        <v>-19955</v>
      </c>
      <c r="L57" s="28">
        <v>-19354</v>
      </c>
      <c r="M57" s="28">
        <v>-10024</v>
      </c>
      <c r="N57" s="28">
        <v>-9427</v>
      </c>
      <c r="O57" s="22">
        <v>-16972</v>
      </c>
      <c r="P57" s="28">
        <v>-16374</v>
      </c>
      <c r="Q57" s="28">
        <v>-6870</v>
      </c>
      <c r="R57" s="28">
        <v>-6459</v>
      </c>
      <c r="S57" s="22">
        <v>-13461</v>
      </c>
    </row>
    <row r="58" spans="1:19" ht="13.5">
      <c r="A58" s="6" t="s">
        <v>6</v>
      </c>
      <c r="B58" s="28">
        <v>-941</v>
      </c>
      <c r="C58" s="22">
        <v>-1578</v>
      </c>
      <c r="D58" s="28">
        <v>-978</v>
      </c>
      <c r="E58" s="22">
        <v>-1943</v>
      </c>
      <c r="F58" s="28">
        <v>-1168</v>
      </c>
      <c r="G58" s="22">
        <v>-4405</v>
      </c>
      <c r="H58" s="28">
        <v>-1883</v>
      </c>
      <c r="I58" s="28">
        <v>-1426</v>
      </c>
      <c r="J58" s="28">
        <v>-552</v>
      </c>
      <c r="K58" s="22">
        <v>-1904</v>
      </c>
      <c r="L58" s="28">
        <v>-1603</v>
      </c>
      <c r="M58" s="28">
        <v>-1577</v>
      </c>
      <c r="N58" s="28">
        <v>-206</v>
      </c>
      <c r="O58" s="22">
        <v>-2065</v>
      </c>
      <c r="P58" s="28">
        <v>-1584</v>
      </c>
      <c r="Q58" s="28">
        <v>-1510</v>
      </c>
      <c r="R58" s="28">
        <v>-601</v>
      </c>
      <c r="S58" s="22">
        <v>-1982</v>
      </c>
    </row>
    <row r="59" spans="1:19" ht="13.5">
      <c r="A59" s="6" t="s">
        <v>98</v>
      </c>
      <c r="B59" s="28">
        <v>955</v>
      </c>
      <c r="C59" s="22"/>
      <c r="D59" s="28"/>
      <c r="E59" s="22"/>
      <c r="F59" s="28"/>
      <c r="G59" s="22"/>
      <c r="H59" s="28"/>
      <c r="I59" s="28"/>
      <c r="J59" s="28"/>
      <c r="K59" s="22">
        <v>301</v>
      </c>
      <c r="L59" s="28">
        <v>121</v>
      </c>
      <c r="M59" s="28">
        <v>60</v>
      </c>
      <c r="N59" s="28">
        <v>23</v>
      </c>
      <c r="O59" s="22">
        <v>110</v>
      </c>
      <c r="P59" s="28">
        <v>57</v>
      </c>
      <c r="Q59" s="28">
        <v>36</v>
      </c>
      <c r="R59" s="28">
        <v>20</v>
      </c>
      <c r="S59" s="22">
        <v>79</v>
      </c>
    </row>
    <row r="60" spans="1:19" ht="14.25" thickBot="1">
      <c r="A60" s="5" t="s">
        <v>7</v>
      </c>
      <c r="B60" s="29">
        <v>-19951</v>
      </c>
      <c r="C60" s="23">
        <v>-24745</v>
      </c>
      <c r="D60" s="29">
        <v>-10023</v>
      </c>
      <c r="E60" s="23">
        <v>-35482</v>
      </c>
      <c r="F60" s="29">
        <v>-18840</v>
      </c>
      <c r="G60" s="23">
        <v>-39571</v>
      </c>
      <c r="H60" s="29">
        <v>-12377</v>
      </c>
      <c r="I60" s="29">
        <v>-13059</v>
      </c>
      <c r="J60" s="29">
        <v>13425</v>
      </c>
      <c r="K60" s="23">
        <v>120359</v>
      </c>
      <c r="L60" s="29">
        <v>22904</v>
      </c>
      <c r="M60" s="29">
        <v>-18432</v>
      </c>
      <c r="N60" s="29">
        <v>-14363</v>
      </c>
      <c r="O60" s="23">
        <v>-32283</v>
      </c>
      <c r="P60" s="29">
        <v>-27787</v>
      </c>
      <c r="Q60" s="29">
        <v>-13758</v>
      </c>
      <c r="R60" s="29">
        <v>-8577</v>
      </c>
      <c r="S60" s="23">
        <v>-95882</v>
      </c>
    </row>
    <row r="61" spans="1:19" ht="14.25" thickTop="1">
      <c r="A61" s="7" t="s">
        <v>8</v>
      </c>
      <c r="B61" s="28">
        <v>5534</v>
      </c>
      <c r="C61" s="22">
        <v>5517</v>
      </c>
      <c r="D61" s="28">
        <v>664</v>
      </c>
      <c r="E61" s="22">
        <v>-2067</v>
      </c>
      <c r="F61" s="28">
        <v>1196</v>
      </c>
      <c r="G61" s="22">
        <v>-6935</v>
      </c>
      <c r="H61" s="28">
        <v>-5851</v>
      </c>
      <c r="I61" s="28">
        <v>-4212</v>
      </c>
      <c r="J61" s="28">
        <v>-248</v>
      </c>
      <c r="K61" s="22">
        <v>393</v>
      </c>
      <c r="L61" s="28">
        <v>336</v>
      </c>
      <c r="M61" s="28">
        <v>1387</v>
      </c>
      <c r="N61" s="28">
        <v>579</v>
      </c>
      <c r="O61" s="22">
        <v>-10752</v>
      </c>
      <c r="P61" s="28">
        <v>-4149</v>
      </c>
      <c r="Q61" s="28">
        <v>-747</v>
      </c>
      <c r="R61" s="28">
        <v>-3392</v>
      </c>
      <c r="S61" s="22">
        <v>1535</v>
      </c>
    </row>
    <row r="62" spans="1:19" ht="13.5">
      <c r="A62" s="7" t="s">
        <v>9</v>
      </c>
      <c r="B62" s="28">
        <v>21977</v>
      </c>
      <c r="C62" s="22">
        <v>-2721</v>
      </c>
      <c r="D62" s="28">
        <v>-15383</v>
      </c>
      <c r="E62" s="22">
        <v>-5618</v>
      </c>
      <c r="F62" s="28">
        <v>3673</v>
      </c>
      <c r="G62" s="22">
        <v>-9224</v>
      </c>
      <c r="H62" s="28">
        <v>-6965</v>
      </c>
      <c r="I62" s="28">
        <v>-1251</v>
      </c>
      <c r="J62" s="28">
        <v>5997</v>
      </c>
      <c r="K62" s="22">
        <v>-14700</v>
      </c>
      <c r="L62" s="28">
        <v>40080</v>
      </c>
      <c r="M62" s="28">
        <v>-232</v>
      </c>
      <c r="N62" s="28">
        <v>-25993</v>
      </c>
      <c r="O62" s="22">
        <v>-28425</v>
      </c>
      <c r="P62" s="28">
        <v>-31359</v>
      </c>
      <c r="Q62" s="28">
        <v>-536</v>
      </c>
      <c r="R62" s="28">
        <v>-14720</v>
      </c>
      <c r="S62" s="22">
        <v>-24841</v>
      </c>
    </row>
    <row r="63" spans="1:19" ht="13.5">
      <c r="A63" s="7" t="s">
        <v>10</v>
      </c>
      <c r="B63" s="28">
        <v>80253</v>
      </c>
      <c r="C63" s="22">
        <v>82974</v>
      </c>
      <c r="D63" s="28">
        <v>82974</v>
      </c>
      <c r="E63" s="22">
        <v>88592</v>
      </c>
      <c r="F63" s="28">
        <v>88592</v>
      </c>
      <c r="G63" s="22">
        <v>77157</v>
      </c>
      <c r="H63" s="28">
        <v>77157</v>
      </c>
      <c r="I63" s="28">
        <v>77157</v>
      </c>
      <c r="J63" s="28">
        <v>77157</v>
      </c>
      <c r="K63" s="22">
        <v>91857</v>
      </c>
      <c r="L63" s="28">
        <v>91857</v>
      </c>
      <c r="M63" s="28">
        <v>91857</v>
      </c>
      <c r="N63" s="28">
        <v>91857</v>
      </c>
      <c r="O63" s="22">
        <v>120393</v>
      </c>
      <c r="P63" s="28">
        <v>120393</v>
      </c>
      <c r="Q63" s="28">
        <v>120393</v>
      </c>
      <c r="R63" s="28">
        <v>120393</v>
      </c>
      <c r="S63" s="22">
        <v>145259</v>
      </c>
    </row>
    <row r="64" spans="1:19" ht="14.25" thickBot="1">
      <c r="A64" s="7" t="s">
        <v>10</v>
      </c>
      <c r="B64" s="28">
        <v>102230</v>
      </c>
      <c r="C64" s="22">
        <v>80253</v>
      </c>
      <c r="D64" s="28">
        <v>67590</v>
      </c>
      <c r="E64" s="22">
        <v>82974</v>
      </c>
      <c r="F64" s="28">
        <v>92265</v>
      </c>
      <c r="G64" s="22">
        <v>88592</v>
      </c>
      <c r="H64" s="28">
        <v>90851</v>
      </c>
      <c r="I64" s="28">
        <v>96565</v>
      </c>
      <c r="J64" s="28">
        <v>103814</v>
      </c>
      <c r="K64" s="22">
        <v>77157</v>
      </c>
      <c r="L64" s="28">
        <v>131937</v>
      </c>
      <c r="M64" s="28">
        <v>91625</v>
      </c>
      <c r="N64" s="28">
        <v>65863</v>
      </c>
      <c r="O64" s="22">
        <v>91857</v>
      </c>
      <c r="P64" s="28">
        <v>88920</v>
      </c>
      <c r="Q64" s="28">
        <v>119741</v>
      </c>
      <c r="R64" s="28">
        <v>105673</v>
      </c>
      <c r="S64" s="22">
        <v>120393</v>
      </c>
    </row>
    <row r="65" spans="1:19" ht="14.25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7" ht="13.5">
      <c r="A67" s="20" t="s">
        <v>174</v>
      </c>
    </row>
    <row r="68" ht="13.5">
      <c r="A68" s="20" t="s">
        <v>175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9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170</v>
      </c>
      <c r="B2" s="14">
        <v>4911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171</v>
      </c>
      <c r="B3" s="1" t="s">
        <v>172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66</v>
      </c>
      <c r="B4" s="15" t="str">
        <f>HYPERLINK("http://www.kabupro.jp/mark/20140212/S100152S.htm","四半期報告書")</f>
        <v>四半期報告書</v>
      </c>
      <c r="C4" s="15" t="str">
        <f>HYPERLINK("http://www.kabupro.jp/mark/20131112/S1000D47.htm","四半期報告書")</f>
        <v>四半期報告書</v>
      </c>
      <c r="D4" s="15" t="str">
        <f>HYPERLINK("http://www.kabupro.jp/mark/20130808/S000E72N.htm","四半期報告書")</f>
        <v>四半期報告書</v>
      </c>
      <c r="E4" s="15" t="str">
        <f>HYPERLINK("http://www.kabupro.jp/mark/20140212/S100152S.htm","四半期報告書")</f>
        <v>四半期報告書</v>
      </c>
      <c r="F4" s="15" t="str">
        <f>HYPERLINK("http://www.kabupro.jp/mark/20130208/S000CRCX.htm","四半期報告書")</f>
        <v>四半期報告書</v>
      </c>
      <c r="G4" s="15" t="str">
        <f>HYPERLINK("http://www.kabupro.jp/mark/20121106/S000C5JQ.htm","四半期報告書")</f>
        <v>四半期報告書</v>
      </c>
      <c r="H4" s="15" t="str">
        <f>HYPERLINK("http://www.kabupro.jp/mark/20120806/S000BKY9.htm","四半期報告書")</f>
        <v>四半期報告書</v>
      </c>
      <c r="I4" s="15" t="str">
        <f>HYPERLINK("http://www.kabupro.jp/mark/20130626/S000DPS0.htm","有価証券報告書")</f>
        <v>有価証券報告書</v>
      </c>
      <c r="J4" s="15" t="str">
        <f>HYPERLINK("http://www.kabupro.jp/mark/20120210/S000A8XF.htm","四半期報告書")</f>
        <v>四半期報告書</v>
      </c>
      <c r="K4" s="15" t="str">
        <f>HYPERLINK("http://www.kabupro.jp/mark/20111111/S0009PET.htm","四半期報告書")</f>
        <v>四半期報告書</v>
      </c>
      <c r="L4" s="15" t="str">
        <f>HYPERLINK("http://www.kabupro.jp/mark/20110811/S00094OA.htm","四半期報告書")</f>
        <v>四半期報告書</v>
      </c>
      <c r="M4" s="15" t="str">
        <f>HYPERLINK("http://www.kabupro.jp/mark/20120626/S000B3CB.htm","有価証券報告書")</f>
        <v>有価証券報告書</v>
      </c>
      <c r="N4" s="15" t="str">
        <f>HYPERLINK("http://www.kabupro.jp/mark/20110214/S0007STJ.htm","四半期報告書")</f>
        <v>四半期報告書</v>
      </c>
      <c r="O4" s="15" t="str">
        <f>HYPERLINK("http://www.kabupro.jp/mark/20101112/S00075J8.htm","四半期報告書")</f>
        <v>四半期報告書</v>
      </c>
      <c r="P4" s="15" t="str">
        <f>HYPERLINK("http://www.kabupro.jp/mark/20100806/S0006HBI.htm","四半期報告書")</f>
        <v>四半期報告書</v>
      </c>
      <c r="Q4" s="15" t="str">
        <f>HYPERLINK("http://www.kabupro.jp/mark/20110624/S0008L33.htm","有価証券報告書")</f>
        <v>有価証券報告書</v>
      </c>
      <c r="R4" s="15" t="str">
        <f>HYPERLINK("http://www.kabupro.jp/mark/20100212/S00055DF.htm","四半期報告書")</f>
        <v>四半期報告書</v>
      </c>
      <c r="S4" s="15" t="str">
        <f>HYPERLINK("http://www.kabupro.jp/mark/20091113/S0004L3I.htm","四半期報告書")</f>
        <v>四半期報告書</v>
      </c>
      <c r="T4" s="15" t="str">
        <f>HYPERLINK("http://www.kabupro.jp/mark/20090807/S0003SZK.htm","四半期報告書")</f>
        <v>四半期報告書</v>
      </c>
      <c r="U4" s="15" t="str">
        <f>HYPERLINK("http://www.kabupro.jp/mark/20100625/S00062BQ.htm","有価証券報告書")</f>
        <v>有価証券報告書</v>
      </c>
      <c r="V4" s="15" t="str">
        <f>HYPERLINK("http://www.kabupro.jp/mark/20090213/S0002HHY.htm","四半期報告書")</f>
        <v>四半期報告書</v>
      </c>
      <c r="W4" s="15" t="str">
        <f>HYPERLINK("http://www.kabupro.jp/mark/20081114/S0001UGV.htm","四半期報告書")</f>
        <v>四半期報告書</v>
      </c>
      <c r="X4" s="15" t="str">
        <f>HYPERLINK("http://www.kabupro.jp/mark/20080808/S0000ZU1.htm","四半期報告書")</f>
        <v>四半期報告書</v>
      </c>
      <c r="Y4" s="15" t="str">
        <f>HYPERLINK("http://www.kabupro.jp/mark/20090624/S0003DM4.htm","有価証券報告書")</f>
        <v>有価証券報告書</v>
      </c>
    </row>
    <row r="5" spans="1:25" ht="14.25" thickBot="1">
      <c r="A5" s="11" t="s">
        <v>67</v>
      </c>
      <c r="B5" s="1" t="s">
        <v>231</v>
      </c>
      <c r="C5" s="1" t="s">
        <v>234</v>
      </c>
      <c r="D5" s="1" t="s">
        <v>236</v>
      </c>
      <c r="E5" s="1" t="s">
        <v>231</v>
      </c>
      <c r="F5" s="1" t="s">
        <v>238</v>
      </c>
      <c r="G5" s="1" t="s">
        <v>240</v>
      </c>
      <c r="H5" s="1" t="s">
        <v>242</v>
      </c>
      <c r="I5" s="1" t="s">
        <v>73</v>
      </c>
      <c r="J5" s="1" t="s">
        <v>244</v>
      </c>
      <c r="K5" s="1" t="s">
        <v>246</v>
      </c>
      <c r="L5" s="1" t="s">
        <v>248</v>
      </c>
      <c r="M5" s="1" t="s">
        <v>77</v>
      </c>
      <c r="N5" s="1" t="s">
        <v>250</v>
      </c>
      <c r="O5" s="1" t="s">
        <v>252</v>
      </c>
      <c r="P5" s="1" t="s">
        <v>254</v>
      </c>
      <c r="Q5" s="1" t="s">
        <v>79</v>
      </c>
      <c r="R5" s="1" t="s">
        <v>256</v>
      </c>
      <c r="S5" s="1" t="s">
        <v>258</v>
      </c>
      <c r="T5" s="1" t="s">
        <v>260</v>
      </c>
      <c r="U5" s="1" t="s">
        <v>81</v>
      </c>
      <c r="V5" s="1" t="s">
        <v>262</v>
      </c>
      <c r="W5" s="1" t="s">
        <v>264</v>
      </c>
      <c r="X5" s="1" t="s">
        <v>266</v>
      </c>
      <c r="Y5" s="1" t="s">
        <v>83</v>
      </c>
    </row>
    <row r="6" spans="1:25" ht="15" thickBot="1" thickTop="1">
      <c r="A6" s="10" t="s">
        <v>68</v>
      </c>
      <c r="B6" s="18" t="s">
        <v>28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69</v>
      </c>
      <c r="B7" s="14" t="s">
        <v>232</v>
      </c>
      <c r="C7" s="14" t="s">
        <v>232</v>
      </c>
      <c r="D7" s="14" t="s">
        <v>232</v>
      </c>
      <c r="E7" s="16" t="s">
        <v>74</v>
      </c>
      <c r="F7" s="14" t="s">
        <v>232</v>
      </c>
      <c r="G7" s="14" t="s">
        <v>232</v>
      </c>
      <c r="H7" s="14" t="s">
        <v>232</v>
      </c>
      <c r="I7" s="16" t="s">
        <v>74</v>
      </c>
      <c r="J7" s="14" t="s">
        <v>232</v>
      </c>
      <c r="K7" s="14" t="s">
        <v>232</v>
      </c>
      <c r="L7" s="14" t="s">
        <v>232</v>
      </c>
      <c r="M7" s="16" t="s">
        <v>74</v>
      </c>
      <c r="N7" s="14" t="s">
        <v>232</v>
      </c>
      <c r="O7" s="14" t="s">
        <v>232</v>
      </c>
      <c r="P7" s="14" t="s">
        <v>232</v>
      </c>
      <c r="Q7" s="16" t="s">
        <v>74</v>
      </c>
      <c r="R7" s="14" t="s">
        <v>232</v>
      </c>
      <c r="S7" s="14" t="s">
        <v>232</v>
      </c>
      <c r="T7" s="14" t="s">
        <v>232</v>
      </c>
      <c r="U7" s="16" t="s">
        <v>74</v>
      </c>
      <c r="V7" s="14" t="s">
        <v>232</v>
      </c>
      <c r="W7" s="14" t="s">
        <v>232</v>
      </c>
      <c r="X7" s="14" t="s">
        <v>232</v>
      </c>
      <c r="Y7" s="16" t="s">
        <v>74</v>
      </c>
    </row>
    <row r="8" spans="1:25" ht="13.5">
      <c r="A8" s="13" t="s">
        <v>70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71</v>
      </c>
      <c r="B9" s="1" t="s">
        <v>233</v>
      </c>
      <c r="C9" s="1" t="s">
        <v>235</v>
      </c>
      <c r="D9" s="1" t="s">
        <v>237</v>
      </c>
      <c r="E9" s="17" t="s">
        <v>75</v>
      </c>
      <c r="F9" s="1" t="s">
        <v>239</v>
      </c>
      <c r="G9" s="1" t="s">
        <v>241</v>
      </c>
      <c r="H9" s="1" t="s">
        <v>243</v>
      </c>
      <c r="I9" s="17" t="s">
        <v>76</v>
      </c>
      <c r="J9" s="1" t="s">
        <v>245</v>
      </c>
      <c r="K9" s="1" t="s">
        <v>247</v>
      </c>
      <c r="L9" s="1" t="s">
        <v>249</v>
      </c>
      <c r="M9" s="17" t="s">
        <v>78</v>
      </c>
      <c r="N9" s="1" t="s">
        <v>251</v>
      </c>
      <c r="O9" s="1" t="s">
        <v>253</v>
      </c>
      <c r="P9" s="1" t="s">
        <v>255</v>
      </c>
      <c r="Q9" s="17" t="s">
        <v>80</v>
      </c>
      <c r="R9" s="1" t="s">
        <v>257</v>
      </c>
      <c r="S9" s="1" t="s">
        <v>259</v>
      </c>
      <c r="T9" s="1" t="s">
        <v>261</v>
      </c>
      <c r="U9" s="17" t="s">
        <v>82</v>
      </c>
      <c r="V9" s="1" t="s">
        <v>263</v>
      </c>
      <c r="W9" s="1" t="s">
        <v>265</v>
      </c>
      <c r="X9" s="1" t="s">
        <v>267</v>
      </c>
      <c r="Y9" s="17" t="s">
        <v>84</v>
      </c>
    </row>
    <row r="10" spans="1:25" ht="14.25" thickBot="1">
      <c r="A10" s="13" t="s">
        <v>72</v>
      </c>
      <c r="B10" s="1" t="s">
        <v>86</v>
      </c>
      <c r="C10" s="1" t="s">
        <v>86</v>
      </c>
      <c r="D10" s="1" t="s">
        <v>86</v>
      </c>
      <c r="E10" s="17" t="s">
        <v>86</v>
      </c>
      <c r="F10" s="1" t="s">
        <v>86</v>
      </c>
      <c r="G10" s="1" t="s">
        <v>86</v>
      </c>
      <c r="H10" s="1" t="s">
        <v>86</v>
      </c>
      <c r="I10" s="17" t="s">
        <v>86</v>
      </c>
      <c r="J10" s="1" t="s">
        <v>86</v>
      </c>
      <c r="K10" s="1" t="s">
        <v>86</v>
      </c>
      <c r="L10" s="1" t="s">
        <v>86</v>
      </c>
      <c r="M10" s="17" t="s">
        <v>86</v>
      </c>
      <c r="N10" s="1" t="s">
        <v>86</v>
      </c>
      <c r="O10" s="1" t="s">
        <v>86</v>
      </c>
      <c r="P10" s="1" t="s">
        <v>86</v>
      </c>
      <c r="Q10" s="17" t="s">
        <v>86</v>
      </c>
      <c r="R10" s="1" t="s">
        <v>86</v>
      </c>
      <c r="S10" s="1" t="s">
        <v>86</v>
      </c>
      <c r="T10" s="1" t="s">
        <v>86</v>
      </c>
      <c r="U10" s="17" t="s">
        <v>86</v>
      </c>
      <c r="V10" s="1" t="s">
        <v>86</v>
      </c>
      <c r="W10" s="1" t="s">
        <v>86</v>
      </c>
      <c r="X10" s="1" t="s">
        <v>86</v>
      </c>
      <c r="Y10" s="17" t="s">
        <v>86</v>
      </c>
    </row>
    <row r="11" spans="1:25" ht="14.25" thickTop="1">
      <c r="A11" s="9" t="s">
        <v>85</v>
      </c>
      <c r="B11" s="27">
        <v>74439</v>
      </c>
      <c r="C11" s="27">
        <v>73581</v>
      </c>
      <c r="D11" s="27">
        <v>61587</v>
      </c>
      <c r="E11" s="21">
        <v>59330</v>
      </c>
      <c r="F11" s="27">
        <v>45109</v>
      </c>
      <c r="G11" s="27">
        <v>49944</v>
      </c>
      <c r="H11" s="27">
        <v>57760</v>
      </c>
      <c r="I11" s="21">
        <v>67121</v>
      </c>
      <c r="J11" s="27">
        <v>53751</v>
      </c>
      <c r="K11" s="27">
        <v>63273</v>
      </c>
      <c r="L11" s="27">
        <v>69506</v>
      </c>
      <c r="M11" s="21">
        <v>90006</v>
      </c>
      <c r="N11" s="27">
        <v>86617</v>
      </c>
      <c r="O11" s="27">
        <v>96874</v>
      </c>
      <c r="P11" s="27">
        <v>107656</v>
      </c>
      <c r="Q11" s="21">
        <v>70101</v>
      </c>
      <c r="R11" s="27">
        <v>70115</v>
      </c>
      <c r="S11" s="27">
        <v>49694</v>
      </c>
      <c r="T11" s="27">
        <v>54902</v>
      </c>
      <c r="U11" s="21">
        <v>57411</v>
      </c>
      <c r="V11" s="27">
        <v>60003</v>
      </c>
      <c r="W11" s="27">
        <v>58170</v>
      </c>
      <c r="X11" s="27">
        <v>64235</v>
      </c>
      <c r="Y11" s="21">
        <v>67413</v>
      </c>
    </row>
    <row r="12" spans="1:25" ht="13.5">
      <c r="A12" s="2" t="s">
        <v>268</v>
      </c>
      <c r="B12" s="28">
        <v>107734</v>
      </c>
      <c r="C12" s="28">
        <v>110151</v>
      </c>
      <c r="D12" s="28">
        <v>102829</v>
      </c>
      <c r="E12" s="22">
        <v>118232</v>
      </c>
      <c r="F12" s="28">
        <v>94563</v>
      </c>
      <c r="G12" s="28">
        <v>106040</v>
      </c>
      <c r="H12" s="28">
        <v>93813</v>
      </c>
      <c r="I12" s="22">
        <v>112874</v>
      </c>
      <c r="J12" s="28">
        <v>93295</v>
      </c>
      <c r="K12" s="28">
        <v>99718</v>
      </c>
      <c r="L12" s="28">
        <v>93520</v>
      </c>
      <c r="M12" s="22">
        <v>103002</v>
      </c>
      <c r="N12" s="28">
        <v>96044</v>
      </c>
      <c r="O12" s="28">
        <v>102439</v>
      </c>
      <c r="P12" s="28">
        <v>92660</v>
      </c>
      <c r="Q12" s="22">
        <v>111796</v>
      </c>
      <c r="R12" s="28">
        <v>94355</v>
      </c>
      <c r="S12" s="28">
        <v>100904</v>
      </c>
      <c r="T12" s="28">
        <v>84215</v>
      </c>
      <c r="U12" s="22">
        <v>102019</v>
      </c>
      <c r="V12" s="28">
        <v>99367</v>
      </c>
      <c r="W12" s="28">
        <v>112908</v>
      </c>
      <c r="X12" s="28">
        <v>93655</v>
      </c>
      <c r="Y12" s="22">
        <v>111115</v>
      </c>
    </row>
    <row r="13" spans="1:25" ht="13.5">
      <c r="A13" s="2" t="s">
        <v>89</v>
      </c>
      <c r="B13" s="28">
        <v>30808</v>
      </c>
      <c r="C13" s="28">
        <v>43936</v>
      </c>
      <c r="D13" s="28">
        <v>30331</v>
      </c>
      <c r="E13" s="22">
        <v>31933</v>
      </c>
      <c r="F13" s="28">
        <v>16565</v>
      </c>
      <c r="G13" s="28">
        <v>27072</v>
      </c>
      <c r="H13" s="28">
        <v>19473</v>
      </c>
      <c r="I13" s="22">
        <v>26716</v>
      </c>
      <c r="J13" s="28">
        <v>30267</v>
      </c>
      <c r="K13" s="28">
        <v>40257</v>
      </c>
      <c r="L13" s="28">
        <v>30715</v>
      </c>
      <c r="M13" s="22">
        <v>15051</v>
      </c>
      <c r="N13" s="28">
        <v>23883</v>
      </c>
      <c r="O13" s="28">
        <v>17979</v>
      </c>
      <c r="P13" s="28">
        <v>16572</v>
      </c>
      <c r="Q13" s="22">
        <v>24723</v>
      </c>
      <c r="R13" s="28">
        <v>77258</v>
      </c>
      <c r="S13" s="28">
        <v>56905</v>
      </c>
      <c r="T13" s="28">
        <v>32452</v>
      </c>
      <c r="U13" s="22">
        <v>47343</v>
      </c>
      <c r="V13" s="28">
        <v>42943</v>
      </c>
      <c r="W13" s="28">
        <v>73181</v>
      </c>
      <c r="X13" s="28">
        <v>56108</v>
      </c>
      <c r="Y13" s="22">
        <v>65075</v>
      </c>
    </row>
    <row r="14" spans="1:25" ht="13.5">
      <c r="A14" s="2" t="s">
        <v>269</v>
      </c>
      <c r="B14" s="28">
        <v>94738</v>
      </c>
      <c r="C14" s="28">
        <v>90033</v>
      </c>
      <c r="D14" s="28">
        <v>91188</v>
      </c>
      <c r="E14" s="22">
        <v>84552</v>
      </c>
      <c r="F14" s="28">
        <v>86141</v>
      </c>
      <c r="G14" s="28">
        <v>78633</v>
      </c>
      <c r="H14" s="28">
        <v>86072</v>
      </c>
      <c r="I14" s="22">
        <v>71902</v>
      </c>
      <c r="J14" s="28">
        <v>75677</v>
      </c>
      <c r="K14" s="28">
        <v>71008</v>
      </c>
      <c r="L14" s="28">
        <v>75666</v>
      </c>
      <c r="M14" s="22">
        <v>65850</v>
      </c>
      <c r="N14" s="28">
        <v>76519</v>
      </c>
      <c r="O14" s="28">
        <v>73646</v>
      </c>
      <c r="P14" s="28">
        <v>83255</v>
      </c>
      <c r="Q14" s="22">
        <v>67342</v>
      </c>
      <c r="R14" s="28">
        <v>70503</v>
      </c>
      <c r="S14" s="28">
        <v>69884</v>
      </c>
      <c r="T14" s="28">
        <v>74315</v>
      </c>
      <c r="U14" s="22">
        <v>68330</v>
      </c>
      <c r="V14" s="28">
        <v>74338</v>
      </c>
      <c r="W14" s="28">
        <v>72790</v>
      </c>
      <c r="X14" s="28">
        <v>71344</v>
      </c>
      <c r="Y14" s="22">
        <v>68486</v>
      </c>
    </row>
    <row r="15" spans="1:25" ht="13.5">
      <c r="A15" s="2" t="s">
        <v>97</v>
      </c>
      <c r="B15" s="28">
        <v>22494</v>
      </c>
      <c r="C15" s="28">
        <v>27241</v>
      </c>
      <c r="D15" s="28">
        <v>23414</v>
      </c>
      <c r="E15" s="22">
        <v>24943</v>
      </c>
      <c r="F15" s="28">
        <v>18846</v>
      </c>
      <c r="G15" s="28">
        <v>21536</v>
      </c>
      <c r="H15" s="28">
        <v>22957</v>
      </c>
      <c r="I15" s="22">
        <v>19860</v>
      </c>
      <c r="J15" s="28">
        <v>16575</v>
      </c>
      <c r="K15" s="28">
        <v>20774</v>
      </c>
      <c r="L15" s="28">
        <v>20481</v>
      </c>
      <c r="M15" s="22">
        <v>27318</v>
      </c>
      <c r="N15" s="28">
        <v>24649</v>
      </c>
      <c r="O15" s="28">
        <v>27187</v>
      </c>
      <c r="P15" s="28">
        <v>28755</v>
      </c>
      <c r="Q15" s="22">
        <v>28389</v>
      </c>
      <c r="R15" s="28">
        <v>25895</v>
      </c>
      <c r="S15" s="28">
        <v>26191</v>
      </c>
      <c r="T15" s="28">
        <v>27853</v>
      </c>
      <c r="U15" s="22">
        <v>26228</v>
      </c>
      <c r="V15" s="28">
        <v>28411</v>
      </c>
      <c r="W15" s="28">
        <v>27557</v>
      </c>
      <c r="X15" s="28">
        <v>29906</v>
      </c>
      <c r="Y15" s="22">
        <v>29454</v>
      </c>
    </row>
    <row r="16" spans="1:25" ht="13.5">
      <c r="A16" s="2" t="s">
        <v>98</v>
      </c>
      <c r="B16" s="28">
        <v>16918</v>
      </c>
      <c r="C16" s="28">
        <v>16222</v>
      </c>
      <c r="D16" s="28">
        <v>15166</v>
      </c>
      <c r="E16" s="22">
        <v>14712</v>
      </c>
      <c r="F16" s="28">
        <v>19849</v>
      </c>
      <c r="G16" s="28">
        <v>18650</v>
      </c>
      <c r="H16" s="28">
        <v>21187</v>
      </c>
      <c r="I16" s="22">
        <v>17689</v>
      </c>
      <c r="J16" s="28">
        <v>21886</v>
      </c>
      <c r="K16" s="28">
        <v>16082</v>
      </c>
      <c r="L16" s="28">
        <v>16061</v>
      </c>
      <c r="M16" s="22">
        <v>12924</v>
      </c>
      <c r="N16" s="28">
        <v>17719</v>
      </c>
      <c r="O16" s="28">
        <v>16010</v>
      </c>
      <c r="P16" s="28">
        <v>17905</v>
      </c>
      <c r="Q16" s="22">
        <v>16939</v>
      </c>
      <c r="R16" s="28">
        <v>12252</v>
      </c>
      <c r="S16" s="28">
        <v>14184</v>
      </c>
      <c r="T16" s="28">
        <v>18726</v>
      </c>
      <c r="U16" s="22">
        <v>16696</v>
      </c>
      <c r="V16" s="28">
        <v>16943</v>
      </c>
      <c r="W16" s="28">
        <v>15304</v>
      </c>
      <c r="X16" s="28">
        <v>14511</v>
      </c>
      <c r="Y16" s="22">
        <v>17657</v>
      </c>
    </row>
    <row r="17" spans="1:25" ht="13.5">
      <c r="A17" s="2" t="s">
        <v>130</v>
      </c>
      <c r="B17" s="28">
        <v>-1141</v>
      </c>
      <c r="C17" s="28">
        <v>-1116</v>
      </c>
      <c r="D17" s="28">
        <v>-1047</v>
      </c>
      <c r="E17" s="22">
        <v>-1023</v>
      </c>
      <c r="F17" s="28">
        <v>-897</v>
      </c>
      <c r="G17" s="28">
        <v>-880</v>
      </c>
      <c r="H17" s="28">
        <v>-943</v>
      </c>
      <c r="I17" s="22">
        <v>-935</v>
      </c>
      <c r="J17" s="28">
        <v>-896</v>
      </c>
      <c r="K17" s="28">
        <v>-991</v>
      </c>
      <c r="L17" s="28">
        <v>-961</v>
      </c>
      <c r="M17" s="22">
        <v>-938</v>
      </c>
      <c r="N17" s="28">
        <v>-1000</v>
      </c>
      <c r="O17" s="28">
        <v>-1021</v>
      </c>
      <c r="P17" s="28">
        <v>-1055</v>
      </c>
      <c r="Q17" s="22">
        <v>-1050</v>
      </c>
      <c r="R17" s="28">
        <v>-998</v>
      </c>
      <c r="S17" s="28">
        <v>-1061</v>
      </c>
      <c r="T17" s="28">
        <v>-1039</v>
      </c>
      <c r="U17" s="22">
        <v>-1034</v>
      </c>
      <c r="V17" s="28">
        <v>-1105</v>
      </c>
      <c r="W17" s="28">
        <v>-1185</v>
      </c>
      <c r="X17" s="28">
        <v>-1174</v>
      </c>
      <c r="Y17" s="22">
        <v>-1494</v>
      </c>
    </row>
    <row r="18" spans="1:25" ht="13.5">
      <c r="A18" s="2" t="s">
        <v>99</v>
      </c>
      <c r="B18" s="28">
        <v>345992</v>
      </c>
      <c r="C18" s="28">
        <v>360049</v>
      </c>
      <c r="D18" s="28">
        <v>323469</v>
      </c>
      <c r="E18" s="22">
        <v>332681</v>
      </c>
      <c r="F18" s="28">
        <v>280179</v>
      </c>
      <c r="G18" s="28">
        <v>300998</v>
      </c>
      <c r="H18" s="28">
        <v>300321</v>
      </c>
      <c r="I18" s="22">
        <v>315229</v>
      </c>
      <c r="J18" s="28">
        <v>290557</v>
      </c>
      <c r="K18" s="28">
        <v>310122</v>
      </c>
      <c r="L18" s="28">
        <v>304989</v>
      </c>
      <c r="M18" s="22">
        <v>313215</v>
      </c>
      <c r="N18" s="28">
        <v>324433</v>
      </c>
      <c r="O18" s="28">
        <v>333115</v>
      </c>
      <c r="P18" s="28">
        <v>345752</v>
      </c>
      <c r="Q18" s="22">
        <v>318241</v>
      </c>
      <c r="R18" s="28">
        <v>349382</v>
      </c>
      <c r="S18" s="28">
        <v>316703</v>
      </c>
      <c r="T18" s="28">
        <v>291427</v>
      </c>
      <c r="U18" s="22">
        <v>316995</v>
      </c>
      <c r="V18" s="28">
        <v>320902</v>
      </c>
      <c r="W18" s="28">
        <v>358727</v>
      </c>
      <c r="X18" s="28">
        <v>328588</v>
      </c>
      <c r="Y18" s="22">
        <v>357707</v>
      </c>
    </row>
    <row r="19" spans="1:25" ht="13.5">
      <c r="A19" s="3" t="s">
        <v>270</v>
      </c>
      <c r="B19" s="28">
        <v>168994</v>
      </c>
      <c r="C19" s="28">
        <v>162928</v>
      </c>
      <c r="D19" s="28">
        <v>161171</v>
      </c>
      <c r="E19" s="22">
        <v>158731</v>
      </c>
      <c r="F19" s="28">
        <v>158973</v>
      </c>
      <c r="G19" s="28">
        <v>158998</v>
      </c>
      <c r="H19" s="28">
        <v>160150</v>
      </c>
      <c r="I19" s="22">
        <v>158246</v>
      </c>
      <c r="J19" s="28">
        <v>157537</v>
      </c>
      <c r="K19" s="28">
        <v>161339</v>
      </c>
      <c r="L19" s="28">
        <v>161975</v>
      </c>
      <c r="M19" s="22">
        <v>160045</v>
      </c>
      <c r="N19" s="28">
        <v>160022</v>
      </c>
      <c r="O19" s="28">
        <v>161058</v>
      </c>
      <c r="P19" s="28">
        <v>163200</v>
      </c>
      <c r="Q19" s="22">
        <v>157281</v>
      </c>
      <c r="R19" s="28">
        <v>158778</v>
      </c>
      <c r="S19" s="28">
        <v>160487</v>
      </c>
      <c r="T19" s="28">
        <v>160943</v>
      </c>
      <c r="U19" s="22">
        <v>161018</v>
      </c>
      <c r="V19" s="28">
        <v>164237</v>
      </c>
      <c r="W19" s="28">
        <v>166554</v>
      </c>
      <c r="X19" s="28">
        <v>165504</v>
      </c>
      <c r="Y19" s="22">
        <v>168342</v>
      </c>
    </row>
    <row r="20" spans="1:25" ht="13.5">
      <c r="A20" s="4" t="s">
        <v>101</v>
      </c>
      <c r="B20" s="28">
        <v>-106920</v>
      </c>
      <c r="C20" s="28">
        <v>-106030</v>
      </c>
      <c r="D20" s="28">
        <v>-104646</v>
      </c>
      <c r="E20" s="22">
        <v>-102689</v>
      </c>
      <c r="F20" s="28">
        <v>-101306</v>
      </c>
      <c r="G20" s="28">
        <v>-100653</v>
      </c>
      <c r="H20" s="28">
        <v>-100510</v>
      </c>
      <c r="I20" s="22">
        <v>-98806</v>
      </c>
      <c r="J20" s="28">
        <v>-98176</v>
      </c>
      <c r="K20" s="28">
        <v>-100234</v>
      </c>
      <c r="L20" s="28">
        <v>-100227</v>
      </c>
      <c r="M20" s="22">
        <v>-98605</v>
      </c>
      <c r="N20" s="28">
        <v>-98149</v>
      </c>
      <c r="O20" s="28">
        <v>-97498</v>
      </c>
      <c r="P20" s="28">
        <v>-97664</v>
      </c>
      <c r="Q20" s="22">
        <v>-95191</v>
      </c>
      <c r="R20" s="28">
        <v>-94796</v>
      </c>
      <c r="S20" s="28">
        <v>-94813</v>
      </c>
      <c r="T20" s="28">
        <v>-94413</v>
      </c>
      <c r="U20" s="22">
        <v>-92670</v>
      </c>
      <c r="V20" s="28">
        <v>-93696</v>
      </c>
      <c r="W20" s="28">
        <v>-94009</v>
      </c>
      <c r="X20" s="28">
        <v>-92641</v>
      </c>
      <c r="Y20" s="22">
        <v>-92783</v>
      </c>
    </row>
    <row r="21" spans="1:25" ht="13.5">
      <c r="A21" s="4" t="s">
        <v>271</v>
      </c>
      <c r="B21" s="28">
        <v>62073</v>
      </c>
      <c r="C21" s="28">
        <v>56897</v>
      </c>
      <c r="D21" s="28">
        <v>56524</v>
      </c>
      <c r="E21" s="22">
        <v>56042</v>
      </c>
      <c r="F21" s="28">
        <v>57666</v>
      </c>
      <c r="G21" s="28">
        <v>58345</v>
      </c>
      <c r="H21" s="28">
        <v>59639</v>
      </c>
      <c r="I21" s="22">
        <v>59439</v>
      </c>
      <c r="J21" s="28">
        <v>59360</v>
      </c>
      <c r="K21" s="28">
        <v>61104</v>
      </c>
      <c r="L21" s="28">
        <v>61747</v>
      </c>
      <c r="M21" s="22">
        <v>61439</v>
      </c>
      <c r="N21" s="28">
        <v>61872</v>
      </c>
      <c r="O21" s="28">
        <v>63560</v>
      </c>
      <c r="P21" s="28">
        <v>65536</v>
      </c>
      <c r="Q21" s="22">
        <v>62089</v>
      </c>
      <c r="R21" s="28">
        <v>63981</v>
      </c>
      <c r="S21" s="28">
        <v>65673</v>
      </c>
      <c r="T21" s="28">
        <v>66529</v>
      </c>
      <c r="U21" s="22">
        <v>68348</v>
      </c>
      <c r="V21" s="28">
        <v>70541</v>
      </c>
      <c r="W21" s="28">
        <v>72545</v>
      </c>
      <c r="X21" s="28">
        <v>72862</v>
      </c>
      <c r="Y21" s="22">
        <v>75559</v>
      </c>
    </row>
    <row r="22" spans="1:25" ht="13.5">
      <c r="A22" s="3" t="s">
        <v>272</v>
      </c>
      <c r="B22" s="28">
        <v>87514</v>
      </c>
      <c r="C22" s="28">
        <v>87101</v>
      </c>
      <c r="D22" s="28">
        <v>85843</v>
      </c>
      <c r="E22" s="22">
        <v>84597</v>
      </c>
      <c r="F22" s="28">
        <v>82850</v>
      </c>
      <c r="G22" s="28">
        <v>82850</v>
      </c>
      <c r="H22" s="28">
        <v>83987</v>
      </c>
      <c r="I22" s="22">
        <v>81581</v>
      </c>
      <c r="J22" s="28">
        <v>80189</v>
      </c>
      <c r="K22" s="28">
        <v>81962</v>
      </c>
      <c r="L22" s="28">
        <v>83248</v>
      </c>
      <c r="M22" s="22">
        <v>82166</v>
      </c>
      <c r="N22" s="28">
        <v>82964</v>
      </c>
      <c r="O22" s="28">
        <v>84338</v>
      </c>
      <c r="P22" s="28">
        <v>86573</v>
      </c>
      <c r="Q22" s="22">
        <v>82938</v>
      </c>
      <c r="R22" s="28">
        <v>82431</v>
      </c>
      <c r="S22" s="28">
        <v>84037</v>
      </c>
      <c r="T22" s="28">
        <v>83271</v>
      </c>
      <c r="U22" s="22">
        <v>81888</v>
      </c>
      <c r="V22" s="28">
        <v>84073</v>
      </c>
      <c r="W22" s="28">
        <v>84910</v>
      </c>
      <c r="X22" s="28">
        <v>84440</v>
      </c>
      <c r="Y22" s="22">
        <v>85927</v>
      </c>
    </row>
    <row r="23" spans="1:25" ht="13.5">
      <c r="A23" s="4" t="s">
        <v>101</v>
      </c>
      <c r="B23" s="28">
        <v>-75646</v>
      </c>
      <c r="C23" s="28">
        <v>-75167</v>
      </c>
      <c r="D23" s="28">
        <v>-74175</v>
      </c>
      <c r="E23" s="22">
        <v>-73018</v>
      </c>
      <c r="F23" s="28">
        <v>-71688</v>
      </c>
      <c r="G23" s="28">
        <v>-71153</v>
      </c>
      <c r="H23" s="28">
        <v>-71841</v>
      </c>
      <c r="I23" s="22">
        <v>-69791</v>
      </c>
      <c r="J23" s="28">
        <v>-70162</v>
      </c>
      <c r="K23" s="28">
        <v>-71217</v>
      </c>
      <c r="L23" s="28">
        <v>-72346</v>
      </c>
      <c r="M23" s="22">
        <v>-71084</v>
      </c>
      <c r="N23" s="28">
        <v>-71973</v>
      </c>
      <c r="O23" s="28">
        <v>-71925</v>
      </c>
      <c r="P23" s="28">
        <v>-73539</v>
      </c>
      <c r="Q23" s="22">
        <v>-72112</v>
      </c>
      <c r="R23" s="28">
        <v>-71827</v>
      </c>
      <c r="S23" s="28">
        <v>-72453</v>
      </c>
      <c r="T23" s="28">
        <v>-71643</v>
      </c>
      <c r="U23" s="22">
        <v>-70287</v>
      </c>
      <c r="V23" s="28">
        <v>-72426</v>
      </c>
      <c r="W23" s="28">
        <v>-72855</v>
      </c>
      <c r="X23" s="28">
        <v>-72836</v>
      </c>
      <c r="Y23" s="22">
        <v>-73485</v>
      </c>
    </row>
    <row r="24" spans="1:25" ht="13.5">
      <c r="A24" s="4" t="s">
        <v>273</v>
      </c>
      <c r="B24" s="28">
        <v>11867</v>
      </c>
      <c r="C24" s="28">
        <v>11934</v>
      </c>
      <c r="D24" s="28">
        <v>11668</v>
      </c>
      <c r="E24" s="22">
        <v>11579</v>
      </c>
      <c r="F24" s="28">
        <v>11161</v>
      </c>
      <c r="G24" s="28">
        <v>11697</v>
      </c>
      <c r="H24" s="28">
        <v>12145</v>
      </c>
      <c r="I24" s="22">
        <v>11789</v>
      </c>
      <c r="J24" s="28">
        <v>10026</v>
      </c>
      <c r="K24" s="28">
        <v>10744</v>
      </c>
      <c r="L24" s="28">
        <v>10901</v>
      </c>
      <c r="M24" s="22">
        <v>11082</v>
      </c>
      <c r="N24" s="28">
        <v>10991</v>
      </c>
      <c r="O24" s="28">
        <v>12413</v>
      </c>
      <c r="P24" s="28">
        <v>13034</v>
      </c>
      <c r="Q24" s="22">
        <v>10826</v>
      </c>
      <c r="R24" s="28">
        <v>10603</v>
      </c>
      <c r="S24" s="28">
        <v>11584</v>
      </c>
      <c r="T24" s="28">
        <v>11628</v>
      </c>
      <c r="U24" s="22">
        <v>11601</v>
      </c>
      <c r="V24" s="28">
        <v>11646</v>
      </c>
      <c r="W24" s="28">
        <v>12054</v>
      </c>
      <c r="X24" s="28">
        <v>11604</v>
      </c>
      <c r="Y24" s="22">
        <v>12441</v>
      </c>
    </row>
    <row r="25" spans="1:25" ht="13.5">
      <c r="A25" s="3" t="s">
        <v>109</v>
      </c>
      <c r="B25" s="28">
        <v>70533</v>
      </c>
      <c r="C25" s="28">
        <v>68888</v>
      </c>
      <c r="D25" s="28">
        <v>67077</v>
      </c>
      <c r="E25" s="22">
        <v>64078</v>
      </c>
      <c r="F25" s="28">
        <v>59803</v>
      </c>
      <c r="G25" s="28">
        <v>58960</v>
      </c>
      <c r="H25" s="28">
        <v>60162</v>
      </c>
      <c r="I25" s="22">
        <v>56916</v>
      </c>
      <c r="J25" s="28">
        <v>54532</v>
      </c>
      <c r="K25" s="28">
        <v>56020</v>
      </c>
      <c r="L25" s="28">
        <v>56584</v>
      </c>
      <c r="M25" s="22">
        <v>54677</v>
      </c>
      <c r="N25" s="28">
        <v>54423</v>
      </c>
      <c r="O25" s="28">
        <v>53348</v>
      </c>
      <c r="P25" s="28">
        <v>54386</v>
      </c>
      <c r="Q25" s="22">
        <v>50434</v>
      </c>
      <c r="R25" s="28">
        <v>49578</v>
      </c>
      <c r="S25" s="28">
        <v>49685</v>
      </c>
      <c r="T25" s="28">
        <v>48592</v>
      </c>
      <c r="U25" s="22">
        <v>47002</v>
      </c>
      <c r="V25" s="28">
        <v>49614</v>
      </c>
      <c r="W25" s="28">
        <v>50810</v>
      </c>
      <c r="X25" s="28">
        <v>48751</v>
      </c>
      <c r="Y25" s="22">
        <v>50047</v>
      </c>
    </row>
    <row r="26" spans="1:25" ht="13.5">
      <c r="A26" s="4" t="s">
        <v>101</v>
      </c>
      <c r="B26" s="28">
        <v>-49875</v>
      </c>
      <c r="C26" s="28">
        <v>-48670</v>
      </c>
      <c r="D26" s="28">
        <v>-46826</v>
      </c>
      <c r="E26" s="22">
        <v>-44130</v>
      </c>
      <c r="F26" s="28">
        <v>-41416</v>
      </c>
      <c r="G26" s="28">
        <v>-40359</v>
      </c>
      <c r="H26" s="28">
        <v>-40475</v>
      </c>
      <c r="I26" s="22">
        <v>-38045</v>
      </c>
      <c r="J26" s="28">
        <v>-36866</v>
      </c>
      <c r="K26" s="28">
        <v>-37823</v>
      </c>
      <c r="L26" s="28">
        <v>-38439</v>
      </c>
      <c r="M26" s="22">
        <v>-36825</v>
      </c>
      <c r="N26" s="28">
        <v>-37687</v>
      </c>
      <c r="O26" s="28">
        <v>-36819</v>
      </c>
      <c r="P26" s="28">
        <v>-37475</v>
      </c>
      <c r="Q26" s="22">
        <v>-36061</v>
      </c>
      <c r="R26" s="28">
        <v>-35908</v>
      </c>
      <c r="S26" s="28">
        <v>-35655</v>
      </c>
      <c r="T26" s="28">
        <v>-34646</v>
      </c>
      <c r="U26" s="22">
        <v>-33333</v>
      </c>
      <c r="V26" s="28">
        <v>-35562</v>
      </c>
      <c r="W26" s="28">
        <v>-36133</v>
      </c>
      <c r="X26" s="28">
        <v>-34852</v>
      </c>
      <c r="Y26" s="22">
        <v>-35354</v>
      </c>
    </row>
    <row r="27" spans="1:25" ht="13.5">
      <c r="A27" s="4" t="s">
        <v>110</v>
      </c>
      <c r="B27" s="28">
        <v>20658</v>
      </c>
      <c r="C27" s="28">
        <v>20217</v>
      </c>
      <c r="D27" s="28">
        <v>20251</v>
      </c>
      <c r="E27" s="22">
        <v>19948</v>
      </c>
      <c r="F27" s="28">
        <v>18386</v>
      </c>
      <c r="G27" s="28">
        <v>18601</v>
      </c>
      <c r="H27" s="28">
        <v>19686</v>
      </c>
      <c r="I27" s="22">
        <v>18871</v>
      </c>
      <c r="J27" s="28">
        <v>17666</v>
      </c>
      <c r="K27" s="28">
        <v>18197</v>
      </c>
      <c r="L27" s="28">
        <v>18144</v>
      </c>
      <c r="M27" s="22">
        <v>17852</v>
      </c>
      <c r="N27" s="28">
        <v>16735</v>
      </c>
      <c r="O27" s="28">
        <v>16528</v>
      </c>
      <c r="P27" s="28">
        <v>16910</v>
      </c>
      <c r="Q27" s="22">
        <v>14373</v>
      </c>
      <c r="R27" s="28">
        <v>13670</v>
      </c>
      <c r="S27" s="28">
        <v>14030</v>
      </c>
      <c r="T27" s="28">
        <v>13946</v>
      </c>
      <c r="U27" s="22">
        <v>13668</v>
      </c>
      <c r="V27" s="28">
        <v>14051</v>
      </c>
      <c r="W27" s="28">
        <v>14676</v>
      </c>
      <c r="X27" s="28">
        <v>13898</v>
      </c>
      <c r="Y27" s="22">
        <v>14692</v>
      </c>
    </row>
    <row r="28" spans="1:25" ht="13.5">
      <c r="A28" s="3" t="s">
        <v>111</v>
      </c>
      <c r="B28" s="28">
        <v>30901</v>
      </c>
      <c r="C28" s="28">
        <v>31029</v>
      </c>
      <c r="D28" s="28">
        <v>32062</v>
      </c>
      <c r="E28" s="22">
        <v>31833</v>
      </c>
      <c r="F28" s="28">
        <v>32974</v>
      </c>
      <c r="G28" s="28">
        <v>32997</v>
      </c>
      <c r="H28" s="28">
        <v>33303</v>
      </c>
      <c r="I28" s="22">
        <v>33091</v>
      </c>
      <c r="J28" s="28">
        <v>33539</v>
      </c>
      <c r="K28" s="28">
        <v>33816</v>
      </c>
      <c r="L28" s="28">
        <v>33572</v>
      </c>
      <c r="M28" s="22">
        <v>33490</v>
      </c>
      <c r="N28" s="28">
        <v>33430</v>
      </c>
      <c r="O28" s="28">
        <v>33946</v>
      </c>
      <c r="P28" s="28">
        <v>34626</v>
      </c>
      <c r="Q28" s="22">
        <v>35274</v>
      </c>
      <c r="R28" s="28">
        <v>37296</v>
      </c>
      <c r="S28" s="28">
        <v>37472</v>
      </c>
      <c r="T28" s="28">
        <v>37725</v>
      </c>
      <c r="U28" s="22">
        <v>38184</v>
      </c>
      <c r="V28" s="28">
        <v>39114</v>
      </c>
      <c r="W28" s="28">
        <v>39979</v>
      </c>
      <c r="X28" s="28">
        <v>40425</v>
      </c>
      <c r="Y28" s="22">
        <v>40290</v>
      </c>
    </row>
    <row r="29" spans="1:25" ht="13.5">
      <c r="A29" s="3" t="s">
        <v>112</v>
      </c>
      <c r="B29" s="28">
        <v>7428</v>
      </c>
      <c r="C29" s="28">
        <v>7434</v>
      </c>
      <c r="D29" s="28">
        <v>7545</v>
      </c>
      <c r="E29" s="22">
        <v>7517</v>
      </c>
      <c r="F29" s="28">
        <v>7714</v>
      </c>
      <c r="G29" s="28">
        <v>8239</v>
      </c>
      <c r="H29" s="28">
        <v>8856</v>
      </c>
      <c r="I29" s="22">
        <v>8706</v>
      </c>
      <c r="J29" s="28">
        <v>9424</v>
      </c>
      <c r="K29" s="28">
        <v>9629</v>
      </c>
      <c r="L29" s="28">
        <v>9944</v>
      </c>
      <c r="M29" s="22">
        <v>9817</v>
      </c>
      <c r="N29" s="28">
        <v>10267</v>
      </c>
      <c r="O29" s="28">
        <v>10241</v>
      </c>
      <c r="P29" s="28">
        <v>10744</v>
      </c>
      <c r="Q29" s="22">
        <v>11094</v>
      </c>
      <c r="R29" s="28">
        <v>11250</v>
      </c>
      <c r="S29" s="28">
        <v>11757</v>
      </c>
      <c r="T29" s="28">
        <v>10519</v>
      </c>
      <c r="U29" s="22">
        <v>10839</v>
      </c>
      <c r="V29" s="28"/>
      <c r="W29" s="28"/>
      <c r="X29" s="28"/>
      <c r="Y29" s="22"/>
    </row>
    <row r="30" spans="1:25" ht="13.5">
      <c r="A30" s="4" t="s">
        <v>101</v>
      </c>
      <c r="B30" s="28">
        <v>-4480</v>
      </c>
      <c r="C30" s="28">
        <v>-4292</v>
      </c>
      <c r="D30" s="28">
        <v>-4265</v>
      </c>
      <c r="E30" s="22">
        <v>-4211</v>
      </c>
      <c r="F30" s="28">
        <v>-4281</v>
      </c>
      <c r="G30" s="28">
        <v>-4660</v>
      </c>
      <c r="H30" s="28">
        <v>-5093</v>
      </c>
      <c r="I30" s="22">
        <v>-5033</v>
      </c>
      <c r="J30" s="28">
        <v>-5375</v>
      </c>
      <c r="K30" s="28">
        <v>-5211</v>
      </c>
      <c r="L30" s="28">
        <v>-5532</v>
      </c>
      <c r="M30" s="22">
        <v>-5285</v>
      </c>
      <c r="N30" s="28">
        <v>-5291</v>
      </c>
      <c r="O30" s="28">
        <v>-4933</v>
      </c>
      <c r="P30" s="28">
        <v>-5134</v>
      </c>
      <c r="Q30" s="22">
        <v>-5196</v>
      </c>
      <c r="R30" s="28">
        <v>-4994</v>
      </c>
      <c r="S30" s="28">
        <v>-4982</v>
      </c>
      <c r="T30" s="28">
        <v>-4829</v>
      </c>
      <c r="U30" s="22">
        <v>-5545</v>
      </c>
      <c r="V30" s="28"/>
      <c r="W30" s="28"/>
      <c r="X30" s="28"/>
      <c r="Y30" s="22"/>
    </row>
    <row r="31" spans="1:25" ht="13.5">
      <c r="A31" s="4" t="s">
        <v>112</v>
      </c>
      <c r="B31" s="28">
        <v>2947</v>
      </c>
      <c r="C31" s="28">
        <v>3141</v>
      </c>
      <c r="D31" s="28">
        <v>3280</v>
      </c>
      <c r="E31" s="22">
        <v>3306</v>
      </c>
      <c r="F31" s="28">
        <v>3433</v>
      </c>
      <c r="G31" s="28">
        <v>3578</v>
      </c>
      <c r="H31" s="28">
        <v>3762</v>
      </c>
      <c r="I31" s="22">
        <v>3673</v>
      </c>
      <c r="J31" s="28">
        <v>4049</v>
      </c>
      <c r="K31" s="28">
        <v>4418</v>
      </c>
      <c r="L31" s="28">
        <v>4412</v>
      </c>
      <c r="M31" s="22">
        <v>4532</v>
      </c>
      <c r="N31" s="28">
        <v>4976</v>
      </c>
      <c r="O31" s="28">
        <v>5307</v>
      </c>
      <c r="P31" s="28">
        <v>5610</v>
      </c>
      <c r="Q31" s="22">
        <v>5898</v>
      </c>
      <c r="R31" s="28">
        <v>6256</v>
      </c>
      <c r="S31" s="28">
        <v>6775</v>
      </c>
      <c r="T31" s="28">
        <v>5689</v>
      </c>
      <c r="U31" s="22">
        <v>5294</v>
      </c>
      <c r="V31" s="28">
        <v>5602</v>
      </c>
      <c r="W31" s="28">
        <v>5942</v>
      </c>
      <c r="X31" s="28">
        <v>6256</v>
      </c>
      <c r="Y31" s="22"/>
    </row>
    <row r="32" spans="1:25" ht="13.5">
      <c r="A32" s="3" t="s">
        <v>113</v>
      </c>
      <c r="B32" s="28">
        <v>2644</v>
      </c>
      <c r="C32" s="28">
        <v>9577</v>
      </c>
      <c r="D32" s="28">
        <v>5997</v>
      </c>
      <c r="E32" s="22">
        <v>5095</v>
      </c>
      <c r="F32" s="28">
        <v>4992</v>
      </c>
      <c r="G32" s="28">
        <v>4303</v>
      </c>
      <c r="H32" s="28">
        <v>3983</v>
      </c>
      <c r="I32" s="22">
        <v>2931</v>
      </c>
      <c r="J32" s="28">
        <v>3425</v>
      </c>
      <c r="K32" s="28">
        <v>3330</v>
      </c>
      <c r="L32" s="28">
        <v>3328</v>
      </c>
      <c r="M32" s="22">
        <v>2823</v>
      </c>
      <c r="N32" s="28">
        <v>3155</v>
      </c>
      <c r="O32" s="28">
        <v>2795</v>
      </c>
      <c r="P32" s="28">
        <v>1896</v>
      </c>
      <c r="Q32" s="22">
        <v>4322</v>
      </c>
      <c r="R32" s="28">
        <v>3085</v>
      </c>
      <c r="S32" s="28">
        <v>2880</v>
      </c>
      <c r="T32" s="28">
        <v>2227</v>
      </c>
      <c r="U32" s="22">
        <v>1136</v>
      </c>
      <c r="V32" s="28">
        <v>1374</v>
      </c>
      <c r="W32" s="28">
        <v>1498</v>
      </c>
      <c r="X32" s="28">
        <v>1290</v>
      </c>
      <c r="Y32" s="22">
        <v>1374</v>
      </c>
    </row>
    <row r="33" spans="1:25" ht="13.5">
      <c r="A33" s="3" t="s">
        <v>114</v>
      </c>
      <c r="B33" s="28">
        <v>131093</v>
      </c>
      <c r="C33" s="28">
        <v>132798</v>
      </c>
      <c r="D33" s="28">
        <v>129786</v>
      </c>
      <c r="E33" s="22">
        <v>127805</v>
      </c>
      <c r="F33" s="28">
        <v>128615</v>
      </c>
      <c r="G33" s="28">
        <v>129522</v>
      </c>
      <c r="H33" s="28">
        <v>132521</v>
      </c>
      <c r="I33" s="22">
        <v>129796</v>
      </c>
      <c r="J33" s="28">
        <v>128068</v>
      </c>
      <c r="K33" s="28">
        <v>131612</v>
      </c>
      <c r="L33" s="28">
        <v>132107</v>
      </c>
      <c r="M33" s="22">
        <v>131221</v>
      </c>
      <c r="N33" s="28">
        <v>131161</v>
      </c>
      <c r="O33" s="28">
        <v>134552</v>
      </c>
      <c r="P33" s="28">
        <v>137614</v>
      </c>
      <c r="Q33" s="22">
        <v>132784</v>
      </c>
      <c r="R33" s="28">
        <v>134893</v>
      </c>
      <c r="S33" s="28">
        <v>138416</v>
      </c>
      <c r="T33" s="28">
        <v>137746</v>
      </c>
      <c r="U33" s="22">
        <v>138232</v>
      </c>
      <c r="V33" s="28">
        <v>142331</v>
      </c>
      <c r="W33" s="28">
        <v>146698</v>
      </c>
      <c r="X33" s="28">
        <v>146338</v>
      </c>
      <c r="Y33" s="22">
        <v>144357</v>
      </c>
    </row>
    <row r="34" spans="1:25" ht="13.5">
      <c r="A34" s="3" t="s">
        <v>19</v>
      </c>
      <c r="B34" s="28">
        <v>59961</v>
      </c>
      <c r="C34" s="28">
        <v>61550</v>
      </c>
      <c r="D34" s="28">
        <v>60700</v>
      </c>
      <c r="E34" s="22">
        <v>57127</v>
      </c>
      <c r="F34" s="28">
        <v>80407</v>
      </c>
      <c r="G34" s="28">
        <v>83422</v>
      </c>
      <c r="H34" s="28">
        <v>87934</v>
      </c>
      <c r="I34" s="22">
        <v>84539</v>
      </c>
      <c r="J34" s="28">
        <v>84643</v>
      </c>
      <c r="K34" s="28">
        <v>90756</v>
      </c>
      <c r="L34" s="28">
        <v>94802</v>
      </c>
      <c r="M34" s="22">
        <v>94122</v>
      </c>
      <c r="N34" s="28">
        <v>98249</v>
      </c>
      <c r="O34" s="28">
        <v>104750</v>
      </c>
      <c r="P34" s="28">
        <v>112058</v>
      </c>
      <c r="Q34" s="22">
        <v>11852</v>
      </c>
      <c r="R34" s="28">
        <v>11986</v>
      </c>
      <c r="S34" s="28">
        <v>12823</v>
      </c>
      <c r="T34" s="28">
        <v>13151</v>
      </c>
      <c r="U34" s="22">
        <v>12197</v>
      </c>
      <c r="V34" s="28">
        <v>16260</v>
      </c>
      <c r="W34" s="28">
        <v>17704</v>
      </c>
      <c r="X34" s="28">
        <v>17012</v>
      </c>
      <c r="Y34" s="22">
        <v>22194</v>
      </c>
    </row>
    <row r="35" spans="1:25" ht="13.5">
      <c r="A35" s="3" t="s">
        <v>112</v>
      </c>
      <c r="B35" s="28">
        <v>625</v>
      </c>
      <c r="C35" s="28">
        <v>673</v>
      </c>
      <c r="D35" s="28">
        <v>676</v>
      </c>
      <c r="E35" s="22">
        <v>534</v>
      </c>
      <c r="F35" s="28">
        <v>596</v>
      </c>
      <c r="G35" s="28">
        <v>648</v>
      </c>
      <c r="H35" s="28">
        <v>704</v>
      </c>
      <c r="I35" s="22">
        <v>613</v>
      </c>
      <c r="J35" s="28">
        <v>649</v>
      </c>
      <c r="K35" s="28">
        <v>552</v>
      </c>
      <c r="L35" s="28">
        <v>575</v>
      </c>
      <c r="M35" s="22">
        <v>348</v>
      </c>
      <c r="N35" s="28">
        <v>338</v>
      </c>
      <c r="O35" s="28">
        <v>327</v>
      </c>
      <c r="P35" s="28">
        <v>357</v>
      </c>
      <c r="Q35" s="22">
        <v>371</v>
      </c>
      <c r="R35" s="28">
        <v>394</v>
      </c>
      <c r="S35" s="28">
        <v>362</v>
      </c>
      <c r="T35" s="28">
        <v>259</v>
      </c>
      <c r="U35" s="22">
        <v>208</v>
      </c>
      <c r="V35" s="28"/>
      <c r="W35" s="28"/>
      <c r="X35" s="28"/>
      <c r="Y35" s="22"/>
    </row>
    <row r="36" spans="1:25" ht="13.5">
      <c r="A36" s="3" t="s">
        <v>20</v>
      </c>
      <c r="B36" s="28">
        <v>51124</v>
      </c>
      <c r="C36" s="28">
        <v>51457</v>
      </c>
      <c r="D36" s="28">
        <v>48990</v>
      </c>
      <c r="E36" s="22">
        <v>45246</v>
      </c>
      <c r="F36" s="28">
        <v>40486</v>
      </c>
      <c r="G36" s="28">
        <v>41269</v>
      </c>
      <c r="H36" s="28">
        <v>42978</v>
      </c>
      <c r="I36" s="22">
        <v>40583</v>
      </c>
      <c r="J36" s="28">
        <v>40163</v>
      </c>
      <c r="K36" s="28">
        <v>42540</v>
      </c>
      <c r="L36" s="28">
        <v>43741</v>
      </c>
      <c r="M36" s="22">
        <v>42628</v>
      </c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3" t="s">
        <v>98</v>
      </c>
      <c r="B37" s="28">
        <v>47057</v>
      </c>
      <c r="C37" s="28">
        <v>49041</v>
      </c>
      <c r="D37" s="28">
        <v>49128</v>
      </c>
      <c r="E37" s="22">
        <v>47784</v>
      </c>
      <c r="F37" s="28">
        <v>44827</v>
      </c>
      <c r="G37" s="28">
        <v>46200</v>
      </c>
      <c r="H37" s="28">
        <v>48475</v>
      </c>
      <c r="I37" s="22">
        <v>47907</v>
      </c>
      <c r="J37" s="28">
        <v>45777</v>
      </c>
      <c r="K37" s="28">
        <v>47911</v>
      </c>
      <c r="L37" s="28">
        <v>48702</v>
      </c>
      <c r="M37" s="22">
        <v>48955</v>
      </c>
      <c r="N37" s="28">
        <v>94349</v>
      </c>
      <c r="O37" s="28">
        <v>99104</v>
      </c>
      <c r="P37" s="28">
        <v>105118</v>
      </c>
      <c r="Q37" s="22">
        <v>23612</v>
      </c>
      <c r="R37" s="28">
        <v>22854</v>
      </c>
      <c r="S37" s="28">
        <v>23310</v>
      </c>
      <c r="T37" s="28">
        <v>23399</v>
      </c>
      <c r="U37" s="22">
        <v>22999</v>
      </c>
      <c r="V37" s="28">
        <v>26956</v>
      </c>
      <c r="W37" s="28">
        <v>28657</v>
      </c>
      <c r="X37" s="28">
        <v>27471</v>
      </c>
      <c r="Y37" s="22">
        <v>28743</v>
      </c>
    </row>
    <row r="38" spans="1:25" ht="13.5">
      <c r="A38" s="3" t="s">
        <v>120</v>
      </c>
      <c r="B38" s="28">
        <v>158769</v>
      </c>
      <c r="C38" s="28">
        <v>162723</v>
      </c>
      <c r="D38" s="28">
        <v>159496</v>
      </c>
      <c r="E38" s="22">
        <v>150692</v>
      </c>
      <c r="F38" s="28">
        <v>166317</v>
      </c>
      <c r="G38" s="28">
        <v>171540</v>
      </c>
      <c r="H38" s="28">
        <v>180092</v>
      </c>
      <c r="I38" s="22">
        <v>173644</v>
      </c>
      <c r="J38" s="28">
        <v>171233</v>
      </c>
      <c r="K38" s="28">
        <v>181761</v>
      </c>
      <c r="L38" s="28">
        <v>187821</v>
      </c>
      <c r="M38" s="22">
        <v>186054</v>
      </c>
      <c r="N38" s="28">
        <v>192937</v>
      </c>
      <c r="O38" s="28">
        <v>204183</v>
      </c>
      <c r="P38" s="28">
        <v>217534</v>
      </c>
      <c r="Q38" s="22">
        <v>35837</v>
      </c>
      <c r="R38" s="28">
        <v>35235</v>
      </c>
      <c r="S38" s="28">
        <v>36496</v>
      </c>
      <c r="T38" s="28">
        <v>36810</v>
      </c>
      <c r="U38" s="22">
        <v>35405</v>
      </c>
      <c r="V38" s="28">
        <v>43217</v>
      </c>
      <c r="W38" s="28">
        <v>46361</v>
      </c>
      <c r="X38" s="28">
        <v>44483</v>
      </c>
      <c r="Y38" s="22">
        <v>50938</v>
      </c>
    </row>
    <row r="39" spans="1:25" ht="13.5">
      <c r="A39" s="3" t="s">
        <v>121</v>
      </c>
      <c r="B39" s="28">
        <v>28231</v>
      </c>
      <c r="C39" s="28">
        <v>26281</v>
      </c>
      <c r="D39" s="28">
        <v>31401</v>
      </c>
      <c r="E39" s="22">
        <v>30510</v>
      </c>
      <c r="F39" s="28">
        <v>27349</v>
      </c>
      <c r="G39" s="28">
        <v>25738</v>
      </c>
      <c r="H39" s="28">
        <v>26425</v>
      </c>
      <c r="I39" s="22">
        <v>27396</v>
      </c>
      <c r="J39" s="28">
        <v>25845</v>
      </c>
      <c r="K39" s="28">
        <v>27780</v>
      </c>
      <c r="L39" s="28">
        <v>27294</v>
      </c>
      <c r="M39" s="22">
        <v>27515</v>
      </c>
      <c r="N39" s="28">
        <v>32285</v>
      </c>
      <c r="O39" s="28">
        <v>28512</v>
      </c>
      <c r="P39" s="28">
        <v>32348</v>
      </c>
      <c r="Q39" s="22">
        <v>192142</v>
      </c>
      <c r="R39" s="28">
        <v>34953</v>
      </c>
      <c r="S39" s="28">
        <v>34989</v>
      </c>
      <c r="T39" s="28">
        <v>36368</v>
      </c>
      <c r="U39" s="22">
        <v>33929</v>
      </c>
      <c r="V39" s="28">
        <v>36772</v>
      </c>
      <c r="W39" s="28">
        <v>42438</v>
      </c>
      <c r="X39" s="28">
        <v>42817</v>
      </c>
      <c r="Y39" s="22">
        <v>39781</v>
      </c>
    </row>
    <row r="40" spans="1:25" ht="13.5">
      <c r="A40" s="3" t="s">
        <v>128</v>
      </c>
      <c r="B40" s="28">
        <v>15737</v>
      </c>
      <c r="C40" s="28">
        <v>16210</v>
      </c>
      <c r="D40" s="28">
        <v>16674</v>
      </c>
      <c r="E40" s="22">
        <v>17155</v>
      </c>
      <c r="F40" s="28">
        <v>18108</v>
      </c>
      <c r="G40" s="28">
        <v>19056</v>
      </c>
      <c r="H40" s="28">
        <v>20000</v>
      </c>
      <c r="I40" s="22">
        <v>20948</v>
      </c>
      <c r="J40" s="28">
        <v>21970</v>
      </c>
      <c r="K40" s="28">
        <v>22877</v>
      </c>
      <c r="L40" s="28">
        <v>23714</v>
      </c>
      <c r="M40" s="22">
        <v>24560</v>
      </c>
      <c r="N40" s="28">
        <v>25669</v>
      </c>
      <c r="O40" s="28">
        <v>26768</v>
      </c>
      <c r="P40" s="28">
        <v>27751</v>
      </c>
      <c r="Q40" s="22">
        <v>28740</v>
      </c>
      <c r="R40" s="28">
        <v>30144</v>
      </c>
      <c r="S40" s="28">
        <v>31549</v>
      </c>
      <c r="T40" s="28">
        <v>32955</v>
      </c>
      <c r="U40" s="22">
        <v>34359</v>
      </c>
      <c r="V40" s="28">
        <v>34548</v>
      </c>
      <c r="W40" s="28">
        <v>34741</v>
      </c>
      <c r="X40" s="28">
        <v>34942</v>
      </c>
      <c r="Y40" s="22">
        <v>35158</v>
      </c>
    </row>
    <row r="41" spans="1:25" ht="13.5">
      <c r="A41" s="3" t="s">
        <v>129</v>
      </c>
      <c r="B41" s="28">
        <v>10748</v>
      </c>
      <c r="C41" s="28">
        <v>10158</v>
      </c>
      <c r="D41" s="28">
        <v>9916</v>
      </c>
      <c r="E41" s="22">
        <v>10087</v>
      </c>
      <c r="F41" s="28">
        <v>9783</v>
      </c>
      <c r="G41" s="28">
        <v>9760</v>
      </c>
      <c r="H41" s="28">
        <v>9302</v>
      </c>
      <c r="I41" s="22">
        <v>9658</v>
      </c>
      <c r="J41" s="28">
        <v>9054</v>
      </c>
      <c r="K41" s="28">
        <v>9174</v>
      </c>
      <c r="L41" s="28">
        <v>9352</v>
      </c>
      <c r="M41" s="22">
        <v>9743</v>
      </c>
      <c r="N41" s="28">
        <v>9499</v>
      </c>
      <c r="O41" s="28">
        <v>9747</v>
      </c>
      <c r="P41" s="28">
        <v>10000</v>
      </c>
      <c r="Q41" s="22">
        <v>10326</v>
      </c>
      <c r="R41" s="28">
        <v>10272</v>
      </c>
      <c r="S41" s="28">
        <v>10366</v>
      </c>
      <c r="T41" s="28">
        <v>10029</v>
      </c>
      <c r="U41" s="22">
        <v>11313</v>
      </c>
      <c r="V41" s="28">
        <v>11385</v>
      </c>
      <c r="W41" s="28">
        <v>10378</v>
      </c>
      <c r="X41" s="28">
        <v>9798</v>
      </c>
      <c r="Y41" s="22">
        <v>10418</v>
      </c>
    </row>
    <row r="42" spans="1:25" ht="13.5">
      <c r="A42" s="3" t="s">
        <v>97</v>
      </c>
      <c r="B42" s="28">
        <v>21117</v>
      </c>
      <c r="C42" s="28">
        <v>21086</v>
      </c>
      <c r="D42" s="28">
        <v>21189</v>
      </c>
      <c r="E42" s="22">
        <v>20589</v>
      </c>
      <c r="F42" s="28">
        <v>20416</v>
      </c>
      <c r="G42" s="28">
        <v>19914</v>
      </c>
      <c r="H42" s="28">
        <v>19671</v>
      </c>
      <c r="I42" s="22">
        <v>18084</v>
      </c>
      <c r="J42" s="28">
        <v>18074</v>
      </c>
      <c r="K42" s="28">
        <v>19899</v>
      </c>
      <c r="L42" s="28">
        <v>20594</v>
      </c>
      <c r="M42" s="22">
        <v>19577</v>
      </c>
      <c r="N42" s="28">
        <v>15349</v>
      </c>
      <c r="O42" s="28">
        <v>16280</v>
      </c>
      <c r="P42" s="28">
        <v>15164</v>
      </c>
      <c r="Q42" s="22">
        <v>14163</v>
      </c>
      <c r="R42" s="28">
        <v>14621</v>
      </c>
      <c r="S42" s="28">
        <v>13391</v>
      </c>
      <c r="T42" s="28">
        <v>12691</v>
      </c>
      <c r="U42" s="22">
        <v>12092</v>
      </c>
      <c r="V42" s="28">
        <v>15487</v>
      </c>
      <c r="W42" s="28">
        <v>13708</v>
      </c>
      <c r="X42" s="28">
        <v>12684</v>
      </c>
      <c r="Y42" s="22">
        <v>10944</v>
      </c>
    </row>
    <row r="43" spans="1:25" ht="13.5">
      <c r="A43" s="3" t="s">
        <v>98</v>
      </c>
      <c r="B43" s="28">
        <v>26362</v>
      </c>
      <c r="C43" s="28">
        <v>26207</v>
      </c>
      <c r="D43" s="28">
        <v>24626</v>
      </c>
      <c r="E43" s="22">
        <v>26121</v>
      </c>
      <c r="F43" s="28">
        <v>26203</v>
      </c>
      <c r="G43" s="28">
        <v>26086</v>
      </c>
      <c r="H43" s="28">
        <v>26119</v>
      </c>
      <c r="I43" s="22">
        <v>26026</v>
      </c>
      <c r="J43" s="28">
        <v>25772</v>
      </c>
      <c r="K43" s="28">
        <v>25862</v>
      </c>
      <c r="L43" s="28">
        <v>27232</v>
      </c>
      <c r="M43" s="22">
        <v>27366</v>
      </c>
      <c r="N43" s="28">
        <v>27691</v>
      </c>
      <c r="O43" s="28">
        <v>26207</v>
      </c>
      <c r="P43" s="28">
        <v>26560</v>
      </c>
      <c r="Q43" s="22">
        <v>25896</v>
      </c>
      <c r="R43" s="28">
        <v>24079</v>
      </c>
      <c r="S43" s="28">
        <v>24763</v>
      </c>
      <c r="T43" s="28">
        <v>24416</v>
      </c>
      <c r="U43" s="22">
        <v>24466</v>
      </c>
      <c r="V43" s="28">
        <v>25074</v>
      </c>
      <c r="W43" s="28">
        <v>25487</v>
      </c>
      <c r="X43" s="28">
        <v>25556</v>
      </c>
      <c r="Y43" s="22">
        <v>26836</v>
      </c>
    </row>
    <row r="44" spans="1:25" ht="13.5">
      <c r="A44" s="3" t="s">
        <v>130</v>
      </c>
      <c r="B44" s="28">
        <v>-55</v>
      </c>
      <c r="C44" s="28">
        <v>-56</v>
      </c>
      <c r="D44" s="28">
        <v>-78</v>
      </c>
      <c r="E44" s="22">
        <v>-49</v>
      </c>
      <c r="F44" s="28">
        <v>-52</v>
      </c>
      <c r="G44" s="28">
        <v>-62</v>
      </c>
      <c r="H44" s="28">
        <v>-71</v>
      </c>
      <c r="I44" s="22">
        <v>-77</v>
      </c>
      <c r="J44" s="28">
        <v>-133</v>
      </c>
      <c r="K44" s="28">
        <v>-123</v>
      </c>
      <c r="L44" s="28">
        <v>-123</v>
      </c>
      <c r="M44" s="22">
        <v>-133</v>
      </c>
      <c r="N44" s="28">
        <v>-165</v>
      </c>
      <c r="O44" s="28">
        <v>-163</v>
      </c>
      <c r="P44" s="28">
        <v>-164</v>
      </c>
      <c r="Q44" s="22">
        <v>-164</v>
      </c>
      <c r="R44" s="28">
        <v>-192</v>
      </c>
      <c r="S44" s="28">
        <v>-194</v>
      </c>
      <c r="T44" s="28">
        <v>-210</v>
      </c>
      <c r="U44" s="22">
        <v>-227</v>
      </c>
      <c r="V44" s="28">
        <v>-229</v>
      </c>
      <c r="W44" s="28">
        <v>-251</v>
      </c>
      <c r="X44" s="28">
        <v>-255</v>
      </c>
      <c r="Y44" s="22">
        <v>-278</v>
      </c>
    </row>
    <row r="45" spans="1:25" ht="13.5">
      <c r="A45" s="3" t="s">
        <v>131</v>
      </c>
      <c r="B45" s="28">
        <v>102141</v>
      </c>
      <c r="C45" s="28">
        <v>99887</v>
      </c>
      <c r="D45" s="28">
        <v>103730</v>
      </c>
      <c r="E45" s="22">
        <v>104413</v>
      </c>
      <c r="F45" s="28">
        <v>101809</v>
      </c>
      <c r="G45" s="28">
        <v>100493</v>
      </c>
      <c r="H45" s="28">
        <v>101448</v>
      </c>
      <c r="I45" s="22">
        <v>102037</v>
      </c>
      <c r="J45" s="28">
        <v>100583</v>
      </c>
      <c r="K45" s="28">
        <v>105471</v>
      </c>
      <c r="L45" s="28">
        <v>108064</v>
      </c>
      <c r="M45" s="22">
        <v>108628</v>
      </c>
      <c r="N45" s="28">
        <v>110330</v>
      </c>
      <c r="O45" s="28">
        <v>107353</v>
      </c>
      <c r="P45" s="28">
        <v>111660</v>
      </c>
      <c r="Q45" s="22">
        <v>288581</v>
      </c>
      <c r="R45" s="28">
        <v>113878</v>
      </c>
      <c r="S45" s="28">
        <v>114865</v>
      </c>
      <c r="T45" s="28">
        <v>116250</v>
      </c>
      <c r="U45" s="22">
        <v>115934</v>
      </c>
      <c r="V45" s="28">
        <v>123038</v>
      </c>
      <c r="W45" s="28">
        <v>126503</v>
      </c>
      <c r="X45" s="28">
        <v>125544</v>
      </c>
      <c r="Y45" s="22">
        <v>122861</v>
      </c>
    </row>
    <row r="46" spans="1:25" ht="13.5">
      <c r="A46" s="2" t="s">
        <v>132</v>
      </c>
      <c r="B46" s="28">
        <v>392004</v>
      </c>
      <c r="C46" s="28">
        <v>395410</v>
      </c>
      <c r="D46" s="28">
        <v>393013</v>
      </c>
      <c r="E46" s="22">
        <v>382912</v>
      </c>
      <c r="F46" s="28">
        <v>396742</v>
      </c>
      <c r="G46" s="28">
        <v>401557</v>
      </c>
      <c r="H46" s="28">
        <v>414062</v>
      </c>
      <c r="I46" s="22">
        <v>405478</v>
      </c>
      <c r="J46" s="28">
        <v>399885</v>
      </c>
      <c r="K46" s="28">
        <v>418845</v>
      </c>
      <c r="L46" s="28">
        <v>427992</v>
      </c>
      <c r="M46" s="22">
        <v>425904</v>
      </c>
      <c r="N46" s="28">
        <v>434428</v>
      </c>
      <c r="O46" s="28">
        <v>446089</v>
      </c>
      <c r="P46" s="28">
        <v>466809</v>
      </c>
      <c r="Q46" s="22">
        <v>457203</v>
      </c>
      <c r="R46" s="28">
        <v>284007</v>
      </c>
      <c r="S46" s="28">
        <v>289778</v>
      </c>
      <c r="T46" s="28">
        <v>290807</v>
      </c>
      <c r="U46" s="22">
        <v>289572</v>
      </c>
      <c r="V46" s="28">
        <v>308587</v>
      </c>
      <c r="W46" s="28">
        <v>319563</v>
      </c>
      <c r="X46" s="28">
        <v>316367</v>
      </c>
      <c r="Y46" s="22">
        <v>318157</v>
      </c>
    </row>
    <row r="47" spans="1:25" ht="14.25" thickBot="1">
      <c r="A47" s="5" t="s">
        <v>133</v>
      </c>
      <c r="B47" s="29">
        <v>737996</v>
      </c>
      <c r="C47" s="29">
        <v>755459</v>
      </c>
      <c r="D47" s="29">
        <v>716483</v>
      </c>
      <c r="E47" s="23">
        <v>715593</v>
      </c>
      <c r="F47" s="29">
        <v>676921</v>
      </c>
      <c r="G47" s="29">
        <v>702555</v>
      </c>
      <c r="H47" s="29">
        <v>714384</v>
      </c>
      <c r="I47" s="23">
        <v>720707</v>
      </c>
      <c r="J47" s="29">
        <v>690442</v>
      </c>
      <c r="K47" s="29">
        <v>728968</v>
      </c>
      <c r="L47" s="29">
        <v>732982</v>
      </c>
      <c r="M47" s="23">
        <v>739120</v>
      </c>
      <c r="N47" s="29">
        <v>758862</v>
      </c>
      <c r="O47" s="29">
        <v>779204</v>
      </c>
      <c r="P47" s="29">
        <v>812561</v>
      </c>
      <c r="Q47" s="23">
        <v>775445</v>
      </c>
      <c r="R47" s="29">
        <v>633390</v>
      </c>
      <c r="S47" s="29">
        <v>606482</v>
      </c>
      <c r="T47" s="29">
        <v>582235</v>
      </c>
      <c r="U47" s="23">
        <v>606568</v>
      </c>
      <c r="V47" s="29">
        <v>629489</v>
      </c>
      <c r="W47" s="29">
        <v>678291</v>
      </c>
      <c r="X47" s="29">
        <v>644956</v>
      </c>
      <c r="Y47" s="23">
        <v>675864</v>
      </c>
    </row>
    <row r="48" spans="1:25" ht="14.25" thickTop="1">
      <c r="A48" s="2" t="s">
        <v>21</v>
      </c>
      <c r="B48" s="28">
        <v>46024</v>
      </c>
      <c r="C48" s="28">
        <v>47590</v>
      </c>
      <c r="D48" s="28">
        <v>43686</v>
      </c>
      <c r="E48" s="22">
        <v>43542</v>
      </c>
      <c r="F48" s="28">
        <v>44369</v>
      </c>
      <c r="G48" s="28">
        <v>44041</v>
      </c>
      <c r="H48" s="28">
        <v>48180</v>
      </c>
      <c r="I48" s="22">
        <v>48305</v>
      </c>
      <c r="J48" s="28">
        <v>43995</v>
      </c>
      <c r="K48" s="28">
        <v>46343</v>
      </c>
      <c r="L48" s="28">
        <v>47423</v>
      </c>
      <c r="M48" s="22">
        <v>43771</v>
      </c>
      <c r="N48" s="28">
        <v>44299</v>
      </c>
      <c r="O48" s="28">
        <v>46048</v>
      </c>
      <c r="P48" s="28">
        <v>47240</v>
      </c>
      <c r="Q48" s="22">
        <v>44320</v>
      </c>
      <c r="R48" s="28">
        <v>44170</v>
      </c>
      <c r="S48" s="28">
        <v>45262</v>
      </c>
      <c r="T48" s="28">
        <v>46240</v>
      </c>
      <c r="U48" s="22">
        <v>52713</v>
      </c>
      <c r="V48" s="28">
        <v>55134</v>
      </c>
      <c r="W48" s="28">
        <v>59306</v>
      </c>
      <c r="X48" s="28">
        <v>56054</v>
      </c>
      <c r="Y48" s="22">
        <v>58333</v>
      </c>
    </row>
    <row r="49" spans="1:25" ht="13.5">
      <c r="A49" s="2" t="s">
        <v>22</v>
      </c>
      <c r="B49" s="28">
        <v>9305</v>
      </c>
      <c r="C49" s="28">
        <v>10058</v>
      </c>
      <c r="D49" s="28">
        <v>11082</v>
      </c>
      <c r="E49" s="22">
        <v>5975</v>
      </c>
      <c r="F49" s="28">
        <v>6730</v>
      </c>
      <c r="G49" s="28">
        <v>5482</v>
      </c>
      <c r="H49" s="28">
        <v>4270</v>
      </c>
      <c r="I49" s="22">
        <v>1989</v>
      </c>
      <c r="J49" s="28">
        <v>10606</v>
      </c>
      <c r="K49" s="28">
        <v>4476</v>
      </c>
      <c r="L49" s="28">
        <v>13184</v>
      </c>
      <c r="M49" s="22">
        <v>5595</v>
      </c>
      <c r="N49" s="28">
        <v>20226</v>
      </c>
      <c r="O49" s="28">
        <v>5717</v>
      </c>
      <c r="P49" s="28">
        <v>30066</v>
      </c>
      <c r="Q49" s="22">
        <v>105966</v>
      </c>
      <c r="R49" s="28">
        <v>5883</v>
      </c>
      <c r="S49" s="28">
        <v>5317</v>
      </c>
      <c r="T49" s="28">
        <v>5932</v>
      </c>
      <c r="U49" s="22">
        <v>3709</v>
      </c>
      <c r="V49" s="28">
        <v>6791</v>
      </c>
      <c r="W49" s="28">
        <v>5393</v>
      </c>
      <c r="X49" s="28">
        <v>5137</v>
      </c>
      <c r="Y49" s="22">
        <v>4704</v>
      </c>
    </row>
    <row r="50" spans="1:25" ht="13.5">
      <c r="A50" s="2" t="s">
        <v>23</v>
      </c>
      <c r="B50" s="28">
        <v>50000</v>
      </c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  <c r="R50" s="28">
        <v>20000</v>
      </c>
      <c r="S50" s="28">
        <v>20000</v>
      </c>
      <c r="T50" s="28">
        <v>20000</v>
      </c>
      <c r="U50" s="22">
        <v>20000</v>
      </c>
      <c r="V50" s="28"/>
      <c r="W50" s="28"/>
      <c r="X50" s="28"/>
      <c r="Y50" s="22">
        <v>6849</v>
      </c>
    </row>
    <row r="51" spans="1:25" ht="13.5">
      <c r="A51" s="2" t="s">
        <v>136</v>
      </c>
      <c r="B51" s="28">
        <v>5905</v>
      </c>
      <c r="C51" s="28">
        <v>7681</v>
      </c>
      <c r="D51" s="28">
        <v>30098</v>
      </c>
      <c r="E51" s="22">
        <v>31685</v>
      </c>
      <c r="F51" s="28">
        <v>31727</v>
      </c>
      <c r="G51" s="28">
        <v>30315</v>
      </c>
      <c r="H51" s="28">
        <v>7581</v>
      </c>
      <c r="I51" s="22">
        <v>5915</v>
      </c>
      <c r="J51" s="28">
        <v>5752</v>
      </c>
      <c r="K51" s="28">
        <v>6409</v>
      </c>
      <c r="L51" s="28">
        <v>8228</v>
      </c>
      <c r="M51" s="22">
        <v>8509</v>
      </c>
      <c r="N51" s="28">
        <v>8736</v>
      </c>
      <c r="O51" s="28">
        <v>9179</v>
      </c>
      <c r="P51" s="28">
        <v>7747</v>
      </c>
      <c r="Q51" s="22">
        <v>4273</v>
      </c>
      <c r="R51" s="28">
        <v>800</v>
      </c>
      <c r="S51" s="28">
        <v>800</v>
      </c>
      <c r="T51" s="28">
        <v>800</v>
      </c>
      <c r="U51" s="22">
        <v>800</v>
      </c>
      <c r="V51" s="28">
        <v>550</v>
      </c>
      <c r="W51" s="28">
        <v>550</v>
      </c>
      <c r="X51" s="28">
        <v>27100</v>
      </c>
      <c r="Y51" s="22">
        <v>27100</v>
      </c>
    </row>
    <row r="52" spans="1:25" ht="13.5">
      <c r="A52" s="2" t="s">
        <v>137</v>
      </c>
      <c r="B52" s="28">
        <v>1508</v>
      </c>
      <c r="C52" s="28">
        <v>1654</v>
      </c>
      <c r="D52" s="28">
        <v>1769</v>
      </c>
      <c r="E52" s="22">
        <v>1733</v>
      </c>
      <c r="F52" s="28">
        <v>1730</v>
      </c>
      <c r="G52" s="28">
        <v>1762</v>
      </c>
      <c r="H52" s="28">
        <v>1847</v>
      </c>
      <c r="I52" s="22">
        <v>1830</v>
      </c>
      <c r="J52" s="28">
        <v>1982</v>
      </c>
      <c r="K52" s="28">
        <v>2118</v>
      </c>
      <c r="L52" s="28">
        <v>2242</v>
      </c>
      <c r="M52" s="22">
        <v>2256</v>
      </c>
      <c r="N52" s="28">
        <v>2383</v>
      </c>
      <c r="O52" s="28">
        <v>2383</v>
      </c>
      <c r="P52" s="28">
        <v>2471</v>
      </c>
      <c r="Q52" s="22">
        <v>2453</v>
      </c>
      <c r="R52" s="28">
        <v>2526</v>
      </c>
      <c r="S52" s="28">
        <v>2631</v>
      </c>
      <c r="T52" s="28">
        <v>2331</v>
      </c>
      <c r="U52" s="22">
        <v>2273</v>
      </c>
      <c r="V52" s="28">
        <v>2545</v>
      </c>
      <c r="W52" s="28">
        <v>2762</v>
      </c>
      <c r="X52" s="28">
        <v>2985</v>
      </c>
      <c r="Y52" s="22"/>
    </row>
    <row r="53" spans="1:25" ht="13.5">
      <c r="A53" s="2" t="s">
        <v>138</v>
      </c>
      <c r="B53" s="28">
        <v>31768</v>
      </c>
      <c r="C53" s="28">
        <v>37648</v>
      </c>
      <c r="D53" s="28">
        <v>34409</v>
      </c>
      <c r="E53" s="22">
        <v>39627</v>
      </c>
      <c r="F53" s="28">
        <v>31477</v>
      </c>
      <c r="G53" s="28">
        <v>33999</v>
      </c>
      <c r="H53" s="28">
        <v>40768</v>
      </c>
      <c r="I53" s="22">
        <v>44273</v>
      </c>
      <c r="J53" s="28">
        <v>35665</v>
      </c>
      <c r="K53" s="28">
        <v>36438</v>
      </c>
      <c r="L53" s="28">
        <v>36127</v>
      </c>
      <c r="M53" s="22">
        <v>37980</v>
      </c>
      <c r="N53" s="28">
        <v>37215</v>
      </c>
      <c r="O53" s="28">
        <v>39662</v>
      </c>
      <c r="P53" s="28">
        <v>40559</v>
      </c>
      <c r="Q53" s="22">
        <v>46988</v>
      </c>
      <c r="R53" s="28">
        <v>36866</v>
      </c>
      <c r="S53" s="28">
        <v>41159</v>
      </c>
      <c r="T53" s="28">
        <v>40796</v>
      </c>
      <c r="U53" s="22">
        <v>47005</v>
      </c>
      <c r="V53" s="28">
        <v>44183</v>
      </c>
      <c r="W53" s="28">
        <v>49172</v>
      </c>
      <c r="X53" s="28">
        <v>47769</v>
      </c>
      <c r="Y53" s="22">
        <v>56108</v>
      </c>
    </row>
    <row r="54" spans="1:25" ht="13.5">
      <c r="A54" s="2" t="s">
        <v>140</v>
      </c>
      <c r="B54" s="28">
        <v>5172</v>
      </c>
      <c r="C54" s="28">
        <v>9814</v>
      </c>
      <c r="D54" s="28">
        <v>6690</v>
      </c>
      <c r="E54" s="22">
        <v>9113</v>
      </c>
      <c r="F54" s="28">
        <v>7394</v>
      </c>
      <c r="G54" s="28">
        <v>7146</v>
      </c>
      <c r="H54" s="28">
        <v>7460</v>
      </c>
      <c r="I54" s="22">
        <v>8025</v>
      </c>
      <c r="J54" s="28">
        <v>8011</v>
      </c>
      <c r="K54" s="28">
        <v>6865</v>
      </c>
      <c r="L54" s="28">
        <v>7803</v>
      </c>
      <c r="M54" s="22">
        <v>12214</v>
      </c>
      <c r="N54" s="28">
        <v>8138</v>
      </c>
      <c r="O54" s="28">
        <v>8629</v>
      </c>
      <c r="P54" s="28">
        <v>4961</v>
      </c>
      <c r="Q54" s="22">
        <v>10277</v>
      </c>
      <c r="R54" s="28">
        <v>5620</v>
      </c>
      <c r="S54" s="28">
        <v>4725</v>
      </c>
      <c r="T54" s="28">
        <v>4041</v>
      </c>
      <c r="U54" s="22">
        <v>5306</v>
      </c>
      <c r="V54" s="28">
        <v>6113</v>
      </c>
      <c r="W54" s="28">
        <v>10385</v>
      </c>
      <c r="X54" s="28">
        <v>8700</v>
      </c>
      <c r="Y54" s="22">
        <v>9029</v>
      </c>
    </row>
    <row r="55" spans="1:25" ht="13.5">
      <c r="A55" s="2" t="s">
        <v>143</v>
      </c>
      <c r="B55" s="28">
        <v>10591</v>
      </c>
      <c r="C55" s="28">
        <v>12077</v>
      </c>
      <c r="D55" s="28">
        <v>8921</v>
      </c>
      <c r="E55" s="22">
        <v>10609</v>
      </c>
      <c r="F55" s="28">
        <v>8710</v>
      </c>
      <c r="G55" s="28">
        <v>8344</v>
      </c>
      <c r="H55" s="28">
        <v>8728</v>
      </c>
      <c r="I55" s="22">
        <v>11065</v>
      </c>
      <c r="J55" s="28">
        <v>9571</v>
      </c>
      <c r="K55" s="28">
        <v>9752</v>
      </c>
      <c r="L55" s="28">
        <v>9478</v>
      </c>
      <c r="M55" s="22">
        <v>11447</v>
      </c>
      <c r="N55" s="28">
        <v>10142</v>
      </c>
      <c r="O55" s="28">
        <v>9241</v>
      </c>
      <c r="P55" s="28">
        <v>10321</v>
      </c>
      <c r="Q55" s="22">
        <v>11821</v>
      </c>
      <c r="R55" s="28">
        <v>8677</v>
      </c>
      <c r="S55" s="28">
        <v>10298</v>
      </c>
      <c r="T55" s="28">
        <v>9691</v>
      </c>
      <c r="U55" s="22">
        <v>11061</v>
      </c>
      <c r="V55" s="28">
        <v>7434</v>
      </c>
      <c r="W55" s="28">
        <v>6189</v>
      </c>
      <c r="X55" s="28">
        <v>6368</v>
      </c>
      <c r="Y55" s="22">
        <v>7945</v>
      </c>
    </row>
    <row r="56" spans="1:25" ht="13.5">
      <c r="A56" s="2" t="s">
        <v>144</v>
      </c>
      <c r="B56" s="28">
        <v>8391</v>
      </c>
      <c r="C56" s="28">
        <v>11914</v>
      </c>
      <c r="D56" s="28">
        <v>5468</v>
      </c>
      <c r="E56" s="22">
        <v>12493</v>
      </c>
      <c r="F56" s="28">
        <v>6412</v>
      </c>
      <c r="G56" s="28">
        <v>14049</v>
      </c>
      <c r="H56" s="28">
        <v>5857</v>
      </c>
      <c r="I56" s="22">
        <v>15030</v>
      </c>
      <c r="J56" s="28">
        <v>6507</v>
      </c>
      <c r="K56" s="28">
        <v>11160</v>
      </c>
      <c r="L56" s="28">
        <v>4418</v>
      </c>
      <c r="M56" s="22">
        <v>11549</v>
      </c>
      <c r="N56" s="28">
        <v>4700</v>
      </c>
      <c r="O56" s="28">
        <v>11537</v>
      </c>
      <c r="P56" s="28">
        <v>3898</v>
      </c>
      <c r="Q56" s="22">
        <v>11320</v>
      </c>
      <c r="R56" s="28">
        <v>4365</v>
      </c>
      <c r="S56" s="28">
        <v>9712</v>
      </c>
      <c r="T56" s="28">
        <v>3097</v>
      </c>
      <c r="U56" s="22">
        <v>9563</v>
      </c>
      <c r="V56" s="28">
        <v>4074</v>
      </c>
      <c r="W56" s="28">
        <v>12272</v>
      </c>
      <c r="X56" s="28">
        <v>3719</v>
      </c>
      <c r="Y56" s="22">
        <v>12416</v>
      </c>
    </row>
    <row r="57" spans="1:25" ht="13.5">
      <c r="A57" s="2" t="s">
        <v>145</v>
      </c>
      <c r="B57" s="28">
        <v>267</v>
      </c>
      <c r="C57" s="28">
        <v>241</v>
      </c>
      <c r="D57" s="28">
        <v>197</v>
      </c>
      <c r="E57" s="22">
        <v>268</v>
      </c>
      <c r="F57" s="28">
        <v>276</v>
      </c>
      <c r="G57" s="28">
        <v>280</v>
      </c>
      <c r="H57" s="28">
        <v>230</v>
      </c>
      <c r="I57" s="22">
        <v>395</v>
      </c>
      <c r="J57" s="28">
        <v>345</v>
      </c>
      <c r="K57" s="28">
        <v>293</v>
      </c>
      <c r="L57" s="28">
        <v>241</v>
      </c>
      <c r="M57" s="22">
        <v>373</v>
      </c>
      <c r="N57" s="28">
        <v>334</v>
      </c>
      <c r="O57" s="28">
        <v>285</v>
      </c>
      <c r="P57" s="28">
        <v>227</v>
      </c>
      <c r="Q57" s="22">
        <v>317</v>
      </c>
      <c r="R57" s="28">
        <v>265</v>
      </c>
      <c r="S57" s="28">
        <v>210</v>
      </c>
      <c r="T57" s="28">
        <v>147</v>
      </c>
      <c r="U57" s="22">
        <v>119</v>
      </c>
      <c r="V57" s="28">
        <v>166</v>
      </c>
      <c r="W57" s="28">
        <v>114</v>
      </c>
      <c r="X57" s="28">
        <v>58</v>
      </c>
      <c r="Y57" s="22">
        <v>110</v>
      </c>
    </row>
    <row r="58" spans="1:25" ht="13.5">
      <c r="A58" s="2" t="s">
        <v>24</v>
      </c>
      <c r="B58" s="28">
        <v>270</v>
      </c>
      <c r="C58" s="28">
        <v>505</v>
      </c>
      <c r="D58" s="28"/>
      <c r="E58" s="22">
        <v>386</v>
      </c>
      <c r="F58" s="28">
        <v>508</v>
      </c>
      <c r="G58" s="28">
        <v>521</v>
      </c>
      <c r="H58" s="28">
        <v>584</v>
      </c>
      <c r="I58" s="22"/>
      <c r="J58" s="28">
        <v>501</v>
      </c>
      <c r="K58" s="28">
        <v>652</v>
      </c>
      <c r="L58" s="28">
        <v>757</v>
      </c>
      <c r="M58" s="22"/>
      <c r="N58" s="28">
        <v>737</v>
      </c>
      <c r="O58" s="28">
        <v>895</v>
      </c>
      <c r="P58" s="28">
        <v>1007</v>
      </c>
      <c r="Q58" s="22">
        <v>1025</v>
      </c>
      <c r="R58" s="28">
        <v>795</v>
      </c>
      <c r="S58" s="28"/>
      <c r="T58" s="28"/>
      <c r="U58" s="22">
        <v>633</v>
      </c>
      <c r="V58" s="28"/>
      <c r="W58" s="28"/>
      <c r="X58" s="28"/>
      <c r="Y58" s="22"/>
    </row>
    <row r="59" spans="1:25" ht="13.5">
      <c r="A59" s="2" t="s">
        <v>146</v>
      </c>
      <c r="B59" s="28">
        <v>2470</v>
      </c>
      <c r="C59" s="28">
        <v>6341</v>
      </c>
      <c r="D59" s="28">
        <v>342</v>
      </c>
      <c r="E59" s="22">
        <v>361</v>
      </c>
      <c r="F59" s="28"/>
      <c r="G59" s="28"/>
      <c r="H59" s="28"/>
      <c r="I59" s="22"/>
      <c r="J59" s="28"/>
      <c r="K59" s="28"/>
      <c r="L59" s="28"/>
      <c r="M59" s="22"/>
      <c r="N59" s="28"/>
      <c r="O59" s="28"/>
      <c r="P59" s="28"/>
      <c r="Q59" s="22"/>
      <c r="R59" s="28"/>
      <c r="S59" s="28"/>
      <c r="T59" s="28"/>
      <c r="U59" s="22"/>
      <c r="V59" s="28"/>
      <c r="W59" s="28"/>
      <c r="X59" s="28"/>
      <c r="Y59" s="22"/>
    </row>
    <row r="60" spans="1:25" ht="13.5">
      <c r="A60" s="2" t="s">
        <v>25</v>
      </c>
      <c r="B60" s="28">
        <v>17</v>
      </c>
      <c r="C60" s="28">
        <v>8</v>
      </c>
      <c r="D60" s="28">
        <v>15</v>
      </c>
      <c r="E60" s="22">
        <v>8</v>
      </c>
      <c r="F60" s="28">
        <v>20</v>
      </c>
      <c r="G60" s="28">
        <v>14</v>
      </c>
      <c r="H60" s="28">
        <v>14</v>
      </c>
      <c r="I60" s="22">
        <v>20</v>
      </c>
      <c r="J60" s="28">
        <v>29</v>
      </c>
      <c r="K60" s="28">
        <v>29</v>
      </c>
      <c r="L60" s="28">
        <v>26</v>
      </c>
      <c r="M60" s="22">
        <v>25</v>
      </c>
      <c r="N60" s="28">
        <v>25</v>
      </c>
      <c r="O60" s="28">
        <v>23</v>
      </c>
      <c r="P60" s="28">
        <v>30</v>
      </c>
      <c r="Q60" s="22">
        <v>21</v>
      </c>
      <c r="R60" s="28">
        <v>3</v>
      </c>
      <c r="S60" s="28">
        <v>3</v>
      </c>
      <c r="T60" s="28">
        <v>4</v>
      </c>
      <c r="U60" s="22">
        <v>8</v>
      </c>
      <c r="V60" s="28">
        <v>10</v>
      </c>
      <c r="W60" s="28">
        <v>7</v>
      </c>
      <c r="X60" s="28">
        <v>6</v>
      </c>
      <c r="Y60" s="22">
        <v>3</v>
      </c>
    </row>
    <row r="61" spans="1:25" ht="13.5">
      <c r="A61" s="2" t="s">
        <v>98</v>
      </c>
      <c r="B61" s="28">
        <v>31901</v>
      </c>
      <c r="C61" s="28">
        <v>31915</v>
      </c>
      <c r="D61" s="28">
        <v>30910</v>
      </c>
      <c r="E61" s="22">
        <v>31417</v>
      </c>
      <c r="F61" s="28">
        <v>26303</v>
      </c>
      <c r="G61" s="28">
        <v>27667</v>
      </c>
      <c r="H61" s="28">
        <v>28158</v>
      </c>
      <c r="I61" s="22">
        <v>27302</v>
      </c>
      <c r="J61" s="28">
        <v>24012</v>
      </c>
      <c r="K61" s="28">
        <v>24931</v>
      </c>
      <c r="L61" s="28">
        <v>26184</v>
      </c>
      <c r="M61" s="22">
        <v>24263</v>
      </c>
      <c r="N61" s="28">
        <v>24986</v>
      </c>
      <c r="O61" s="28">
        <v>25241</v>
      </c>
      <c r="P61" s="28">
        <v>25516</v>
      </c>
      <c r="Q61" s="22">
        <v>22725</v>
      </c>
      <c r="R61" s="28">
        <v>18753</v>
      </c>
      <c r="S61" s="28">
        <v>20299</v>
      </c>
      <c r="T61" s="28">
        <v>18247</v>
      </c>
      <c r="U61" s="22">
        <v>20082</v>
      </c>
      <c r="V61" s="28">
        <v>21117</v>
      </c>
      <c r="W61" s="28">
        <v>21637</v>
      </c>
      <c r="X61" s="28">
        <v>20025</v>
      </c>
      <c r="Y61" s="22">
        <v>22499</v>
      </c>
    </row>
    <row r="62" spans="1:25" ht="13.5">
      <c r="A62" s="2" t="s">
        <v>148</v>
      </c>
      <c r="B62" s="28">
        <v>203595</v>
      </c>
      <c r="C62" s="28">
        <v>177453</v>
      </c>
      <c r="D62" s="28">
        <v>173938</v>
      </c>
      <c r="E62" s="22">
        <v>187225</v>
      </c>
      <c r="F62" s="28">
        <v>165660</v>
      </c>
      <c r="G62" s="28">
        <v>173624</v>
      </c>
      <c r="H62" s="28">
        <v>153684</v>
      </c>
      <c r="I62" s="22">
        <v>164719</v>
      </c>
      <c r="J62" s="28">
        <v>146982</v>
      </c>
      <c r="K62" s="28">
        <v>149471</v>
      </c>
      <c r="L62" s="28">
        <v>156330</v>
      </c>
      <c r="M62" s="22">
        <v>159676</v>
      </c>
      <c r="N62" s="28">
        <v>161927</v>
      </c>
      <c r="O62" s="28">
        <v>158846</v>
      </c>
      <c r="P62" s="28">
        <v>174049</v>
      </c>
      <c r="Q62" s="22">
        <v>261512</v>
      </c>
      <c r="R62" s="28">
        <v>150305</v>
      </c>
      <c r="S62" s="28">
        <v>162414</v>
      </c>
      <c r="T62" s="28">
        <v>154006</v>
      </c>
      <c r="U62" s="22">
        <v>174097</v>
      </c>
      <c r="V62" s="28">
        <v>149963</v>
      </c>
      <c r="W62" s="28">
        <v>168921</v>
      </c>
      <c r="X62" s="28">
        <v>181267</v>
      </c>
      <c r="Y62" s="22">
        <v>205989</v>
      </c>
    </row>
    <row r="63" spans="1:25" ht="13.5">
      <c r="A63" s="2" t="s">
        <v>149</v>
      </c>
      <c r="B63" s="28">
        <v>40000</v>
      </c>
      <c r="C63" s="28">
        <v>90000</v>
      </c>
      <c r="D63" s="28">
        <v>90000</v>
      </c>
      <c r="E63" s="22">
        <v>90000</v>
      </c>
      <c r="F63" s="28">
        <v>90000</v>
      </c>
      <c r="G63" s="28">
        <v>90000</v>
      </c>
      <c r="H63" s="28">
        <v>90000</v>
      </c>
      <c r="I63" s="22">
        <v>90000</v>
      </c>
      <c r="J63" s="28">
        <v>90000</v>
      </c>
      <c r="K63" s="28">
        <v>90000</v>
      </c>
      <c r="L63" s="28">
        <v>90000</v>
      </c>
      <c r="M63" s="22">
        <v>90000</v>
      </c>
      <c r="N63" s="28">
        <v>90000</v>
      </c>
      <c r="O63" s="28">
        <v>90000</v>
      </c>
      <c r="P63" s="28">
        <v>90000</v>
      </c>
      <c r="Q63" s="22">
        <v>50000</v>
      </c>
      <c r="R63" s="28">
        <v>50000</v>
      </c>
      <c r="S63" s="28"/>
      <c r="T63" s="28"/>
      <c r="U63" s="22"/>
      <c r="V63" s="28">
        <v>20000</v>
      </c>
      <c r="W63" s="28">
        <v>20000</v>
      </c>
      <c r="X63" s="28">
        <v>20000</v>
      </c>
      <c r="Y63" s="22">
        <v>20000</v>
      </c>
    </row>
    <row r="64" spans="1:25" ht="13.5">
      <c r="A64" s="2" t="s">
        <v>150</v>
      </c>
      <c r="B64" s="28">
        <v>62634</v>
      </c>
      <c r="C64" s="28">
        <v>65133</v>
      </c>
      <c r="D64" s="28">
        <v>50564</v>
      </c>
      <c r="E64" s="22">
        <v>53028</v>
      </c>
      <c r="F64" s="28">
        <v>53043</v>
      </c>
      <c r="G64" s="28">
        <v>57037</v>
      </c>
      <c r="H64" s="28">
        <v>80299</v>
      </c>
      <c r="I64" s="22">
        <v>82836</v>
      </c>
      <c r="J64" s="28">
        <v>82726</v>
      </c>
      <c r="K64" s="28">
        <v>85300</v>
      </c>
      <c r="L64" s="28">
        <v>85764</v>
      </c>
      <c r="M64" s="22">
        <v>88337</v>
      </c>
      <c r="N64" s="28">
        <v>97224</v>
      </c>
      <c r="O64" s="28">
        <v>101245</v>
      </c>
      <c r="P64" s="28">
        <v>104361</v>
      </c>
      <c r="Q64" s="22">
        <v>47779</v>
      </c>
      <c r="R64" s="28">
        <v>30701</v>
      </c>
      <c r="S64" s="28">
        <v>31030</v>
      </c>
      <c r="T64" s="28">
        <v>31545</v>
      </c>
      <c r="U64" s="22">
        <v>31110</v>
      </c>
      <c r="V64" s="28">
        <v>32267</v>
      </c>
      <c r="W64" s="28">
        <v>32435</v>
      </c>
      <c r="X64" s="28">
        <v>6012</v>
      </c>
      <c r="Y64" s="22">
        <v>4566</v>
      </c>
    </row>
    <row r="65" spans="1:25" ht="13.5">
      <c r="A65" s="2" t="s">
        <v>137</v>
      </c>
      <c r="B65" s="28">
        <v>2197</v>
      </c>
      <c r="C65" s="28">
        <v>2295</v>
      </c>
      <c r="D65" s="28">
        <v>2325</v>
      </c>
      <c r="E65" s="22">
        <v>2245</v>
      </c>
      <c r="F65" s="28">
        <v>2401</v>
      </c>
      <c r="G65" s="28">
        <v>2571</v>
      </c>
      <c r="H65" s="28">
        <v>2734</v>
      </c>
      <c r="I65" s="22">
        <v>2581</v>
      </c>
      <c r="J65" s="28">
        <v>2829</v>
      </c>
      <c r="K65" s="28">
        <v>2998</v>
      </c>
      <c r="L65" s="28">
        <v>2898</v>
      </c>
      <c r="M65" s="22">
        <v>2818</v>
      </c>
      <c r="N65" s="28">
        <v>3138</v>
      </c>
      <c r="O65" s="28">
        <v>3465</v>
      </c>
      <c r="P65" s="28">
        <v>3722</v>
      </c>
      <c r="Q65" s="22">
        <v>3974</v>
      </c>
      <c r="R65" s="28">
        <v>4276</v>
      </c>
      <c r="S65" s="28">
        <v>4626</v>
      </c>
      <c r="T65" s="28">
        <v>3711</v>
      </c>
      <c r="U65" s="22">
        <v>3340</v>
      </c>
      <c r="V65" s="28">
        <v>3496</v>
      </c>
      <c r="W65" s="28">
        <v>3716</v>
      </c>
      <c r="X65" s="28">
        <v>3867</v>
      </c>
      <c r="Y65" s="22"/>
    </row>
    <row r="66" spans="1:25" ht="13.5">
      <c r="A66" s="2" t="s">
        <v>151</v>
      </c>
      <c r="B66" s="28">
        <v>44721</v>
      </c>
      <c r="C66" s="28">
        <v>44388</v>
      </c>
      <c r="D66" s="28">
        <v>44399</v>
      </c>
      <c r="E66" s="22">
        <v>44151</v>
      </c>
      <c r="F66" s="28">
        <v>42917</v>
      </c>
      <c r="G66" s="28">
        <v>42572</v>
      </c>
      <c r="H66" s="28">
        <v>42540</v>
      </c>
      <c r="I66" s="22">
        <v>42089</v>
      </c>
      <c r="J66" s="28">
        <v>42065</v>
      </c>
      <c r="K66" s="28">
        <v>42138</v>
      </c>
      <c r="L66" s="28">
        <v>41847</v>
      </c>
      <c r="M66" s="22">
        <v>41285</v>
      </c>
      <c r="N66" s="28">
        <v>41161</v>
      </c>
      <c r="O66" s="28">
        <v>40667</v>
      </c>
      <c r="P66" s="28">
        <v>40585</v>
      </c>
      <c r="Q66" s="22">
        <v>40130</v>
      </c>
      <c r="R66" s="28">
        <v>39842</v>
      </c>
      <c r="S66" s="28">
        <v>39656</v>
      </c>
      <c r="T66" s="28">
        <v>39105</v>
      </c>
      <c r="U66" s="22">
        <v>39271</v>
      </c>
      <c r="V66" s="28">
        <v>39374</v>
      </c>
      <c r="W66" s="28">
        <v>39422</v>
      </c>
      <c r="X66" s="28">
        <v>38513</v>
      </c>
      <c r="Y66" s="22">
        <v>38301</v>
      </c>
    </row>
    <row r="67" spans="1:25" ht="13.5">
      <c r="A67" s="2" t="s">
        <v>152</v>
      </c>
      <c r="B67" s="28">
        <v>350</v>
      </c>
      <c r="C67" s="28">
        <v>350</v>
      </c>
      <c r="D67" s="28">
        <v>350</v>
      </c>
      <c r="E67" s="22">
        <v>350</v>
      </c>
      <c r="F67" s="28">
        <v>350</v>
      </c>
      <c r="G67" s="28">
        <v>350</v>
      </c>
      <c r="H67" s="28">
        <v>350</v>
      </c>
      <c r="I67" s="22">
        <v>350</v>
      </c>
      <c r="J67" s="28">
        <v>350</v>
      </c>
      <c r="K67" s="28">
        <v>350</v>
      </c>
      <c r="L67" s="28">
        <v>350</v>
      </c>
      <c r="M67" s="22">
        <v>350</v>
      </c>
      <c r="N67" s="28">
        <v>350</v>
      </c>
      <c r="O67" s="28">
        <v>350</v>
      </c>
      <c r="P67" s="28">
        <v>350</v>
      </c>
      <c r="Q67" s="22">
        <v>350</v>
      </c>
      <c r="R67" s="28">
        <v>350</v>
      </c>
      <c r="S67" s="28">
        <v>350</v>
      </c>
      <c r="T67" s="28">
        <v>350</v>
      </c>
      <c r="U67" s="22">
        <v>350</v>
      </c>
      <c r="V67" s="28">
        <v>350</v>
      </c>
      <c r="W67" s="28">
        <v>350</v>
      </c>
      <c r="X67" s="28">
        <v>350</v>
      </c>
      <c r="Y67" s="22">
        <v>350</v>
      </c>
    </row>
    <row r="68" spans="1:25" ht="13.5">
      <c r="A68" s="2" t="s">
        <v>153</v>
      </c>
      <c r="B68" s="28">
        <v>400</v>
      </c>
      <c r="C68" s="28">
        <v>444</v>
      </c>
      <c r="D68" s="28">
        <v>445</v>
      </c>
      <c r="E68" s="22">
        <v>445</v>
      </c>
      <c r="F68" s="28">
        <v>446</v>
      </c>
      <c r="G68" s="28">
        <v>471</v>
      </c>
      <c r="H68" s="28">
        <v>486</v>
      </c>
      <c r="I68" s="22">
        <v>486</v>
      </c>
      <c r="J68" s="28">
        <v>488</v>
      </c>
      <c r="K68" s="28">
        <v>488</v>
      </c>
      <c r="L68" s="28">
        <v>488</v>
      </c>
      <c r="M68" s="22">
        <v>495</v>
      </c>
      <c r="N68" s="28">
        <v>495</v>
      </c>
      <c r="O68" s="28">
        <v>496</v>
      </c>
      <c r="P68" s="28">
        <v>498</v>
      </c>
      <c r="Q68" s="22">
        <v>499</v>
      </c>
      <c r="R68" s="28"/>
      <c r="S68" s="28"/>
      <c r="T68" s="28"/>
      <c r="U68" s="22"/>
      <c r="V68" s="28"/>
      <c r="W68" s="28"/>
      <c r="X68" s="28"/>
      <c r="Y68" s="22"/>
    </row>
    <row r="69" spans="1:25" ht="13.5">
      <c r="A69" s="2" t="s">
        <v>146</v>
      </c>
      <c r="B69" s="28">
        <v>1396</v>
      </c>
      <c r="C69" s="28">
        <v>1396</v>
      </c>
      <c r="D69" s="28">
        <v>1396</v>
      </c>
      <c r="E69" s="22">
        <v>1396</v>
      </c>
      <c r="F69" s="28"/>
      <c r="G69" s="28"/>
      <c r="H69" s="28"/>
      <c r="I69" s="22"/>
      <c r="J69" s="28"/>
      <c r="K69" s="28"/>
      <c r="L69" s="28"/>
      <c r="M69" s="22"/>
      <c r="N69" s="28"/>
      <c r="O69" s="28"/>
      <c r="P69" s="28"/>
      <c r="Q69" s="22"/>
      <c r="R69" s="28"/>
      <c r="S69" s="28"/>
      <c r="T69" s="28"/>
      <c r="U69" s="22"/>
      <c r="V69" s="28"/>
      <c r="W69" s="28"/>
      <c r="X69" s="28"/>
      <c r="Y69" s="22"/>
    </row>
    <row r="70" spans="1:25" ht="13.5">
      <c r="A70" s="2" t="s">
        <v>25</v>
      </c>
      <c r="B70" s="28">
        <v>31987</v>
      </c>
      <c r="C70" s="28">
        <v>32462</v>
      </c>
      <c r="D70" s="28">
        <v>31222</v>
      </c>
      <c r="E70" s="22">
        <v>28931</v>
      </c>
      <c r="F70" s="28">
        <v>27223</v>
      </c>
      <c r="G70" s="28">
        <v>28192</v>
      </c>
      <c r="H70" s="28">
        <v>29222</v>
      </c>
      <c r="I70" s="22">
        <v>27622</v>
      </c>
      <c r="J70" s="28">
        <v>27521</v>
      </c>
      <c r="K70" s="28">
        <v>29152</v>
      </c>
      <c r="L70" s="28">
        <v>30382</v>
      </c>
      <c r="M70" s="22">
        <v>29165</v>
      </c>
      <c r="N70" s="28">
        <v>31618</v>
      </c>
      <c r="O70" s="28">
        <v>33755</v>
      </c>
      <c r="P70" s="28">
        <v>35208</v>
      </c>
      <c r="Q70" s="22">
        <v>3381</v>
      </c>
      <c r="R70" s="28">
        <v>3046</v>
      </c>
      <c r="S70" s="28">
        <v>2949</v>
      </c>
      <c r="T70" s="28">
        <v>2707</v>
      </c>
      <c r="U70" s="22">
        <v>3821</v>
      </c>
      <c r="V70" s="28">
        <v>5982</v>
      </c>
      <c r="W70" s="28">
        <v>6017</v>
      </c>
      <c r="X70" s="28">
        <v>5236</v>
      </c>
      <c r="Y70" s="22">
        <v>3796</v>
      </c>
    </row>
    <row r="71" spans="1:25" ht="13.5">
      <c r="A71" s="2" t="s">
        <v>98</v>
      </c>
      <c r="B71" s="28">
        <v>4901</v>
      </c>
      <c r="C71" s="28">
        <v>4840</v>
      </c>
      <c r="D71" s="28">
        <v>4558</v>
      </c>
      <c r="E71" s="22">
        <v>4665</v>
      </c>
      <c r="F71" s="28">
        <v>4856</v>
      </c>
      <c r="G71" s="28">
        <v>4850</v>
      </c>
      <c r="H71" s="28">
        <v>5394</v>
      </c>
      <c r="I71" s="22">
        <v>6306</v>
      </c>
      <c r="J71" s="28">
        <v>5912</v>
      </c>
      <c r="K71" s="28">
        <v>6017</v>
      </c>
      <c r="L71" s="28">
        <v>5965</v>
      </c>
      <c r="M71" s="22">
        <v>6864</v>
      </c>
      <c r="N71" s="28">
        <v>6270</v>
      </c>
      <c r="O71" s="28">
        <v>6183</v>
      </c>
      <c r="P71" s="28">
        <v>6264</v>
      </c>
      <c r="Q71" s="22">
        <v>2611</v>
      </c>
      <c r="R71" s="28">
        <v>2602</v>
      </c>
      <c r="S71" s="28">
        <v>2414</v>
      </c>
      <c r="T71" s="28">
        <v>2636</v>
      </c>
      <c r="U71" s="22">
        <v>2625</v>
      </c>
      <c r="V71" s="28">
        <v>2754</v>
      </c>
      <c r="W71" s="28">
        <v>2760</v>
      </c>
      <c r="X71" s="28">
        <v>3020</v>
      </c>
      <c r="Y71" s="22">
        <v>3121</v>
      </c>
    </row>
    <row r="72" spans="1:25" ht="13.5">
      <c r="A72" s="2" t="s">
        <v>154</v>
      </c>
      <c r="B72" s="28">
        <v>188590</v>
      </c>
      <c r="C72" s="28">
        <v>241311</v>
      </c>
      <c r="D72" s="28">
        <v>225262</v>
      </c>
      <c r="E72" s="22">
        <v>225214</v>
      </c>
      <c r="F72" s="28">
        <v>221239</v>
      </c>
      <c r="G72" s="28">
        <v>226046</v>
      </c>
      <c r="H72" s="28">
        <v>251027</v>
      </c>
      <c r="I72" s="22">
        <v>252273</v>
      </c>
      <c r="J72" s="28">
        <v>251894</v>
      </c>
      <c r="K72" s="28">
        <v>256446</v>
      </c>
      <c r="L72" s="28">
        <v>257697</v>
      </c>
      <c r="M72" s="22">
        <v>259316</v>
      </c>
      <c r="N72" s="28">
        <v>270259</v>
      </c>
      <c r="O72" s="28">
        <v>276164</v>
      </c>
      <c r="P72" s="28">
        <v>280991</v>
      </c>
      <c r="Q72" s="22">
        <v>148725</v>
      </c>
      <c r="R72" s="28">
        <v>130818</v>
      </c>
      <c r="S72" s="28">
        <v>81026</v>
      </c>
      <c r="T72" s="28">
        <v>80056</v>
      </c>
      <c r="U72" s="22">
        <v>80519</v>
      </c>
      <c r="V72" s="28">
        <v>104226</v>
      </c>
      <c r="W72" s="28">
        <v>104702</v>
      </c>
      <c r="X72" s="28">
        <v>77000</v>
      </c>
      <c r="Y72" s="22">
        <v>70136</v>
      </c>
    </row>
    <row r="73" spans="1:25" ht="14.25" thickBot="1">
      <c r="A73" s="5" t="s">
        <v>155</v>
      </c>
      <c r="B73" s="29">
        <v>392186</v>
      </c>
      <c r="C73" s="29">
        <v>418764</v>
      </c>
      <c r="D73" s="29">
        <v>399201</v>
      </c>
      <c r="E73" s="23">
        <v>412439</v>
      </c>
      <c r="F73" s="29">
        <v>386899</v>
      </c>
      <c r="G73" s="29">
        <v>399670</v>
      </c>
      <c r="H73" s="29">
        <v>404712</v>
      </c>
      <c r="I73" s="23">
        <v>416992</v>
      </c>
      <c r="J73" s="29">
        <v>398876</v>
      </c>
      <c r="K73" s="29">
        <v>405918</v>
      </c>
      <c r="L73" s="29">
        <v>414027</v>
      </c>
      <c r="M73" s="23">
        <v>418993</v>
      </c>
      <c r="N73" s="29">
        <v>432187</v>
      </c>
      <c r="O73" s="29">
        <v>435011</v>
      </c>
      <c r="P73" s="29">
        <v>455040</v>
      </c>
      <c r="Q73" s="23">
        <v>410237</v>
      </c>
      <c r="R73" s="29">
        <v>281124</v>
      </c>
      <c r="S73" s="29">
        <v>243441</v>
      </c>
      <c r="T73" s="29">
        <v>234062</v>
      </c>
      <c r="U73" s="23">
        <v>254617</v>
      </c>
      <c r="V73" s="29">
        <v>254189</v>
      </c>
      <c r="W73" s="29">
        <v>273623</v>
      </c>
      <c r="X73" s="29">
        <v>258267</v>
      </c>
      <c r="Y73" s="23">
        <v>276125</v>
      </c>
    </row>
    <row r="74" spans="1:25" ht="14.25" thickTop="1">
      <c r="A74" s="2" t="s">
        <v>156</v>
      </c>
      <c r="B74" s="28">
        <v>64506</v>
      </c>
      <c r="C74" s="28">
        <v>64506</v>
      </c>
      <c r="D74" s="28">
        <v>64506</v>
      </c>
      <c r="E74" s="22">
        <v>64506</v>
      </c>
      <c r="F74" s="28">
        <v>64506</v>
      </c>
      <c r="G74" s="28">
        <v>64506</v>
      </c>
      <c r="H74" s="28">
        <v>64506</v>
      </c>
      <c r="I74" s="22">
        <v>64506</v>
      </c>
      <c r="J74" s="28">
        <v>64506</v>
      </c>
      <c r="K74" s="28">
        <v>64506</v>
      </c>
      <c r="L74" s="28">
        <v>64506</v>
      </c>
      <c r="M74" s="22">
        <v>64506</v>
      </c>
      <c r="N74" s="28">
        <v>64506</v>
      </c>
      <c r="O74" s="28">
        <v>64506</v>
      </c>
      <c r="P74" s="28">
        <v>64506</v>
      </c>
      <c r="Q74" s="22">
        <v>64506</v>
      </c>
      <c r="R74" s="28">
        <v>64506</v>
      </c>
      <c r="S74" s="28">
        <v>64506</v>
      </c>
      <c r="T74" s="28">
        <v>64506</v>
      </c>
      <c r="U74" s="22">
        <v>64506</v>
      </c>
      <c r="V74" s="28">
        <v>64506</v>
      </c>
      <c r="W74" s="28">
        <v>64506</v>
      </c>
      <c r="X74" s="28">
        <v>64506</v>
      </c>
      <c r="Y74" s="22">
        <v>64506</v>
      </c>
    </row>
    <row r="75" spans="1:25" ht="13.5">
      <c r="A75" s="2" t="s">
        <v>159</v>
      </c>
      <c r="B75" s="28">
        <v>70258</v>
      </c>
      <c r="C75" s="28">
        <v>70258</v>
      </c>
      <c r="D75" s="28">
        <v>70258</v>
      </c>
      <c r="E75" s="22">
        <v>70258</v>
      </c>
      <c r="F75" s="28">
        <v>70260</v>
      </c>
      <c r="G75" s="28">
        <v>70263</v>
      </c>
      <c r="H75" s="28">
        <v>70263</v>
      </c>
      <c r="I75" s="22">
        <v>70263</v>
      </c>
      <c r="J75" s="28">
        <v>70261</v>
      </c>
      <c r="K75" s="28">
        <v>70261</v>
      </c>
      <c r="L75" s="28">
        <v>70258</v>
      </c>
      <c r="M75" s="22">
        <v>70258</v>
      </c>
      <c r="N75" s="28">
        <v>70258</v>
      </c>
      <c r="O75" s="28">
        <v>70258</v>
      </c>
      <c r="P75" s="28">
        <v>70258</v>
      </c>
      <c r="Q75" s="22">
        <v>70258</v>
      </c>
      <c r="R75" s="28">
        <v>70258</v>
      </c>
      <c r="S75" s="28">
        <v>70258</v>
      </c>
      <c r="T75" s="28">
        <v>70258</v>
      </c>
      <c r="U75" s="22">
        <v>70258</v>
      </c>
      <c r="V75" s="28">
        <v>70258</v>
      </c>
      <c r="W75" s="28">
        <v>70258</v>
      </c>
      <c r="X75" s="28">
        <v>70258</v>
      </c>
      <c r="Y75" s="22">
        <v>70258</v>
      </c>
    </row>
    <row r="76" spans="1:25" ht="13.5">
      <c r="A76" s="2" t="s">
        <v>162</v>
      </c>
      <c r="B76" s="28">
        <v>194110</v>
      </c>
      <c r="C76" s="28">
        <v>186791</v>
      </c>
      <c r="D76" s="28">
        <v>184130</v>
      </c>
      <c r="E76" s="22">
        <v>191476</v>
      </c>
      <c r="F76" s="28">
        <v>210327</v>
      </c>
      <c r="G76" s="28">
        <v>220745</v>
      </c>
      <c r="H76" s="28">
        <v>214466</v>
      </c>
      <c r="I76" s="22">
        <v>225598</v>
      </c>
      <c r="J76" s="28">
        <v>217177</v>
      </c>
      <c r="K76" s="28">
        <v>230447</v>
      </c>
      <c r="L76" s="28">
        <v>221061</v>
      </c>
      <c r="M76" s="22">
        <v>231336</v>
      </c>
      <c r="N76" s="28">
        <v>229206</v>
      </c>
      <c r="O76" s="28">
        <v>237749</v>
      </c>
      <c r="P76" s="28">
        <v>229555</v>
      </c>
      <c r="Q76" s="22">
        <v>259063</v>
      </c>
      <c r="R76" s="28">
        <v>249196</v>
      </c>
      <c r="S76" s="28">
        <v>253280</v>
      </c>
      <c r="T76" s="28">
        <v>239825</v>
      </c>
      <c r="U76" s="22">
        <v>245544</v>
      </c>
      <c r="V76" s="28">
        <v>246990</v>
      </c>
      <c r="W76" s="28">
        <v>255989</v>
      </c>
      <c r="X76" s="28">
        <v>246372</v>
      </c>
      <c r="Y76" s="22">
        <v>248920</v>
      </c>
    </row>
    <row r="77" spans="1:25" ht="13.5">
      <c r="A77" s="2" t="s">
        <v>163</v>
      </c>
      <c r="B77" s="28">
        <v>-2977</v>
      </c>
      <c r="C77" s="28">
        <v>-3263</v>
      </c>
      <c r="D77" s="28">
        <v>-3523</v>
      </c>
      <c r="E77" s="22">
        <v>-3697</v>
      </c>
      <c r="F77" s="28">
        <v>-3754</v>
      </c>
      <c r="G77" s="28">
        <v>-3778</v>
      </c>
      <c r="H77" s="28">
        <v>-3778</v>
      </c>
      <c r="I77" s="22">
        <v>-3778</v>
      </c>
      <c r="J77" s="28">
        <v>-3808</v>
      </c>
      <c r="K77" s="28">
        <v>-3808</v>
      </c>
      <c r="L77" s="28">
        <v>-3861</v>
      </c>
      <c r="M77" s="22">
        <v>-3874</v>
      </c>
      <c r="N77" s="28">
        <v>-3977</v>
      </c>
      <c r="O77" s="28">
        <v>-4048</v>
      </c>
      <c r="P77" s="28">
        <v>-4064</v>
      </c>
      <c r="Q77" s="22">
        <v>-23111</v>
      </c>
      <c r="R77" s="28">
        <v>-23434</v>
      </c>
      <c r="S77" s="28">
        <v>-23596</v>
      </c>
      <c r="T77" s="28">
        <v>-23604</v>
      </c>
      <c r="U77" s="22">
        <v>-16839</v>
      </c>
      <c r="V77" s="28">
        <v>-16856</v>
      </c>
      <c r="W77" s="28">
        <v>-10824</v>
      </c>
      <c r="X77" s="28">
        <v>-11061</v>
      </c>
      <c r="Y77" s="22">
        <v>-11196</v>
      </c>
    </row>
    <row r="78" spans="1:25" ht="13.5">
      <c r="A78" s="2" t="s">
        <v>164</v>
      </c>
      <c r="B78" s="28">
        <v>325898</v>
      </c>
      <c r="C78" s="28">
        <v>318293</v>
      </c>
      <c r="D78" s="28">
        <v>315372</v>
      </c>
      <c r="E78" s="22">
        <v>322543</v>
      </c>
      <c r="F78" s="28">
        <v>341341</v>
      </c>
      <c r="G78" s="28">
        <v>351737</v>
      </c>
      <c r="H78" s="28">
        <v>345458</v>
      </c>
      <c r="I78" s="22">
        <v>356590</v>
      </c>
      <c r="J78" s="28">
        <v>348136</v>
      </c>
      <c r="K78" s="28">
        <v>361407</v>
      </c>
      <c r="L78" s="28">
        <v>351964</v>
      </c>
      <c r="M78" s="22">
        <v>362226</v>
      </c>
      <c r="N78" s="28">
        <v>359994</v>
      </c>
      <c r="O78" s="28">
        <v>368465</v>
      </c>
      <c r="P78" s="28">
        <v>360255</v>
      </c>
      <c r="Q78" s="22">
        <v>370717</v>
      </c>
      <c r="R78" s="28">
        <v>360527</v>
      </c>
      <c r="S78" s="28">
        <v>364448</v>
      </c>
      <c r="T78" s="28">
        <v>350985</v>
      </c>
      <c r="U78" s="22">
        <v>363469</v>
      </c>
      <c r="V78" s="28">
        <v>364898</v>
      </c>
      <c r="W78" s="28">
        <v>379930</v>
      </c>
      <c r="X78" s="28">
        <v>370076</v>
      </c>
      <c r="Y78" s="22">
        <v>372488</v>
      </c>
    </row>
    <row r="79" spans="1:25" ht="13.5">
      <c r="A79" s="2" t="s">
        <v>165</v>
      </c>
      <c r="B79" s="28">
        <v>4744</v>
      </c>
      <c r="C79" s="28">
        <v>3625</v>
      </c>
      <c r="D79" s="28">
        <v>3180</v>
      </c>
      <c r="E79" s="22">
        <v>2799</v>
      </c>
      <c r="F79" s="28">
        <v>756</v>
      </c>
      <c r="G79" s="28">
        <v>177</v>
      </c>
      <c r="H79" s="28">
        <v>111</v>
      </c>
      <c r="I79" s="22">
        <v>605</v>
      </c>
      <c r="J79" s="28">
        <v>-883</v>
      </c>
      <c r="K79" s="28">
        <v>282</v>
      </c>
      <c r="L79" s="28">
        <v>88</v>
      </c>
      <c r="M79" s="22">
        <v>83</v>
      </c>
      <c r="N79" s="28">
        <v>-31</v>
      </c>
      <c r="O79" s="28">
        <v>131</v>
      </c>
      <c r="P79" s="28">
        <v>283</v>
      </c>
      <c r="Q79" s="22">
        <v>1054</v>
      </c>
      <c r="R79" s="28">
        <v>210</v>
      </c>
      <c r="S79" s="28">
        <v>908</v>
      </c>
      <c r="T79" s="28">
        <v>1801</v>
      </c>
      <c r="U79" s="22">
        <v>353</v>
      </c>
      <c r="V79" s="28">
        <v>1747</v>
      </c>
      <c r="W79" s="28">
        <v>5073</v>
      </c>
      <c r="X79" s="28">
        <v>7067</v>
      </c>
      <c r="Y79" s="22">
        <v>5274</v>
      </c>
    </row>
    <row r="80" spans="1:25" ht="13.5">
      <c r="A80" s="2" t="s">
        <v>26</v>
      </c>
      <c r="B80" s="28">
        <v>-4104</v>
      </c>
      <c r="C80" s="28">
        <v>-4141</v>
      </c>
      <c r="D80" s="28">
        <v>-18556</v>
      </c>
      <c r="E80" s="22">
        <v>-37832</v>
      </c>
      <c r="F80" s="28">
        <v>-66368</v>
      </c>
      <c r="G80" s="28">
        <v>-63238</v>
      </c>
      <c r="H80" s="28">
        <v>-50353</v>
      </c>
      <c r="I80" s="22">
        <v>-66702</v>
      </c>
      <c r="J80" s="28">
        <v>-68654</v>
      </c>
      <c r="K80" s="28">
        <v>-52117</v>
      </c>
      <c r="L80" s="28">
        <v>-46248</v>
      </c>
      <c r="M80" s="22">
        <v>-55040</v>
      </c>
      <c r="N80" s="28">
        <v>-46549</v>
      </c>
      <c r="O80" s="28">
        <v>-37918</v>
      </c>
      <c r="P80" s="28">
        <v>-18782</v>
      </c>
      <c r="Q80" s="22">
        <v>-23447</v>
      </c>
      <c r="R80" s="28">
        <v>-24926</v>
      </c>
      <c r="S80" s="28">
        <v>-19462</v>
      </c>
      <c r="T80" s="28">
        <v>-20839</v>
      </c>
      <c r="U80" s="22">
        <v>-26599</v>
      </c>
      <c r="V80" s="28">
        <v>-8536</v>
      </c>
      <c r="W80" s="28">
        <v>1635</v>
      </c>
      <c r="X80" s="28">
        <v>-6043</v>
      </c>
      <c r="Y80" s="22">
        <v>4763</v>
      </c>
    </row>
    <row r="81" spans="1:25" ht="13.5">
      <c r="A81" s="2"/>
      <c r="B81" s="28">
        <v>-407</v>
      </c>
      <c r="C81" s="28">
        <v>-418</v>
      </c>
      <c r="D81" s="28">
        <v>-429</v>
      </c>
      <c r="E81" s="22">
        <v>-440</v>
      </c>
      <c r="F81" s="28"/>
      <c r="G81" s="28"/>
      <c r="H81" s="28"/>
      <c r="I81" s="22"/>
      <c r="J81" s="28"/>
      <c r="K81" s="28"/>
      <c r="L81" s="28"/>
      <c r="M81" s="22"/>
      <c r="N81" s="28"/>
      <c r="O81" s="28"/>
      <c r="P81" s="28"/>
      <c r="Q81" s="22"/>
      <c r="R81" s="28"/>
      <c r="S81" s="28"/>
      <c r="T81" s="28"/>
      <c r="U81" s="22"/>
      <c r="V81" s="28"/>
      <c r="W81" s="28"/>
      <c r="X81" s="28"/>
      <c r="Y81" s="22"/>
    </row>
    <row r="82" spans="1:25" ht="13.5">
      <c r="A82" s="2" t="s">
        <v>166</v>
      </c>
      <c r="B82" s="28">
        <v>232</v>
      </c>
      <c r="C82" s="28">
        <v>-934</v>
      </c>
      <c r="D82" s="28">
        <v>-15806</v>
      </c>
      <c r="E82" s="22">
        <v>-35474</v>
      </c>
      <c r="F82" s="28">
        <v>-65611</v>
      </c>
      <c r="G82" s="28">
        <v>-63060</v>
      </c>
      <c r="H82" s="28">
        <v>-50241</v>
      </c>
      <c r="I82" s="22">
        <v>-66096</v>
      </c>
      <c r="J82" s="28">
        <v>-69538</v>
      </c>
      <c r="K82" s="28">
        <v>-51834</v>
      </c>
      <c r="L82" s="28">
        <v>-46159</v>
      </c>
      <c r="M82" s="22">
        <v>-54956</v>
      </c>
      <c r="N82" s="28">
        <v>-46580</v>
      </c>
      <c r="O82" s="28">
        <v>-37786</v>
      </c>
      <c r="P82" s="28">
        <v>-18498</v>
      </c>
      <c r="Q82" s="22">
        <v>-22393</v>
      </c>
      <c r="R82" s="28">
        <v>-24716</v>
      </c>
      <c r="S82" s="28">
        <v>-18553</v>
      </c>
      <c r="T82" s="28">
        <v>-19038</v>
      </c>
      <c r="U82" s="22">
        <v>-26245</v>
      </c>
      <c r="V82" s="28">
        <v>-6788</v>
      </c>
      <c r="W82" s="28">
        <v>6709</v>
      </c>
      <c r="X82" s="28">
        <v>892</v>
      </c>
      <c r="Y82" s="22">
        <v>9980</v>
      </c>
    </row>
    <row r="83" spans="1:25" ht="13.5">
      <c r="A83" s="6" t="s">
        <v>167</v>
      </c>
      <c r="B83" s="28">
        <v>920</v>
      </c>
      <c r="C83" s="28">
        <v>877</v>
      </c>
      <c r="D83" s="28">
        <v>871</v>
      </c>
      <c r="E83" s="22">
        <v>846</v>
      </c>
      <c r="F83" s="28">
        <v>778</v>
      </c>
      <c r="G83" s="28">
        <v>741</v>
      </c>
      <c r="H83" s="28">
        <v>703</v>
      </c>
      <c r="I83" s="22">
        <v>668</v>
      </c>
      <c r="J83" s="28">
        <v>652</v>
      </c>
      <c r="K83" s="28">
        <v>593</v>
      </c>
      <c r="L83" s="28">
        <v>623</v>
      </c>
      <c r="M83" s="22">
        <v>590</v>
      </c>
      <c r="N83" s="28">
        <v>554</v>
      </c>
      <c r="O83" s="28">
        <v>486</v>
      </c>
      <c r="P83" s="28">
        <v>445</v>
      </c>
      <c r="Q83" s="22">
        <v>430</v>
      </c>
      <c r="R83" s="28">
        <v>377</v>
      </c>
      <c r="S83" s="28">
        <v>316</v>
      </c>
      <c r="T83" s="28">
        <v>279</v>
      </c>
      <c r="U83" s="22">
        <v>255</v>
      </c>
      <c r="V83" s="28">
        <v>217</v>
      </c>
      <c r="W83" s="28">
        <v>181</v>
      </c>
      <c r="X83" s="28">
        <v>165</v>
      </c>
      <c r="Y83" s="22">
        <v>153</v>
      </c>
    </row>
    <row r="84" spans="1:25" ht="13.5">
      <c r="A84" s="6" t="s">
        <v>27</v>
      </c>
      <c r="B84" s="28">
        <v>18758</v>
      </c>
      <c r="C84" s="28">
        <v>18458</v>
      </c>
      <c r="D84" s="28">
        <v>16844</v>
      </c>
      <c r="E84" s="22">
        <v>15237</v>
      </c>
      <c r="F84" s="28">
        <v>13514</v>
      </c>
      <c r="G84" s="28">
        <v>13467</v>
      </c>
      <c r="H84" s="28">
        <v>13751</v>
      </c>
      <c r="I84" s="22">
        <v>12553</v>
      </c>
      <c r="J84" s="28">
        <v>12315</v>
      </c>
      <c r="K84" s="28">
        <v>12883</v>
      </c>
      <c r="L84" s="28">
        <v>12527</v>
      </c>
      <c r="M84" s="22">
        <v>12267</v>
      </c>
      <c r="N84" s="28">
        <v>12706</v>
      </c>
      <c r="O84" s="28">
        <v>13028</v>
      </c>
      <c r="P84" s="28">
        <v>15318</v>
      </c>
      <c r="Q84" s="22">
        <v>16453</v>
      </c>
      <c r="R84" s="28">
        <v>16078</v>
      </c>
      <c r="S84" s="28">
        <v>16829</v>
      </c>
      <c r="T84" s="28">
        <v>15946</v>
      </c>
      <c r="U84" s="22">
        <v>14471</v>
      </c>
      <c r="V84" s="28">
        <v>16972</v>
      </c>
      <c r="W84" s="28">
        <v>17846</v>
      </c>
      <c r="X84" s="28">
        <v>15553</v>
      </c>
      <c r="Y84" s="22">
        <v>17115</v>
      </c>
    </row>
    <row r="85" spans="1:25" ht="13.5">
      <c r="A85" s="6" t="s">
        <v>168</v>
      </c>
      <c r="B85" s="28">
        <v>345810</v>
      </c>
      <c r="C85" s="28">
        <v>336695</v>
      </c>
      <c r="D85" s="28">
        <v>317281</v>
      </c>
      <c r="E85" s="22">
        <v>303153</v>
      </c>
      <c r="F85" s="28">
        <v>290022</v>
      </c>
      <c r="G85" s="28">
        <v>302885</v>
      </c>
      <c r="H85" s="28">
        <v>309671</v>
      </c>
      <c r="I85" s="22">
        <v>303715</v>
      </c>
      <c r="J85" s="28">
        <v>291565</v>
      </c>
      <c r="K85" s="28">
        <v>323050</v>
      </c>
      <c r="L85" s="28">
        <v>318954</v>
      </c>
      <c r="M85" s="22">
        <v>320127</v>
      </c>
      <c r="N85" s="28">
        <v>326674</v>
      </c>
      <c r="O85" s="28">
        <v>344193</v>
      </c>
      <c r="P85" s="28">
        <v>357520</v>
      </c>
      <c r="Q85" s="22">
        <v>365207</v>
      </c>
      <c r="R85" s="28">
        <v>352266</v>
      </c>
      <c r="S85" s="28">
        <v>363041</v>
      </c>
      <c r="T85" s="28">
        <v>348172</v>
      </c>
      <c r="U85" s="22">
        <v>351951</v>
      </c>
      <c r="V85" s="28">
        <v>375300</v>
      </c>
      <c r="W85" s="28">
        <v>404667</v>
      </c>
      <c r="X85" s="28">
        <v>386688</v>
      </c>
      <c r="Y85" s="22">
        <v>399738</v>
      </c>
    </row>
    <row r="86" spans="1:25" ht="14.25" thickBot="1">
      <c r="A86" s="7" t="s">
        <v>169</v>
      </c>
      <c r="B86" s="28">
        <v>737996</v>
      </c>
      <c r="C86" s="28">
        <v>755459</v>
      </c>
      <c r="D86" s="28">
        <v>716483</v>
      </c>
      <c r="E86" s="22">
        <v>715593</v>
      </c>
      <c r="F86" s="28">
        <v>676921</v>
      </c>
      <c r="G86" s="28">
        <v>702555</v>
      </c>
      <c r="H86" s="28">
        <v>714384</v>
      </c>
      <c r="I86" s="22">
        <v>720707</v>
      </c>
      <c r="J86" s="28">
        <v>690442</v>
      </c>
      <c r="K86" s="28">
        <v>728968</v>
      </c>
      <c r="L86" s="28">
        <v>732982</v>
      </c>
      <c r="M86" s="22">
        <v>739120</v>
      </c>
      <c r="N86" s="28">
        <v>758862</v>
      </c>
      <c r="O86" s="28">
        <v>779204</v>
      </c>
      <c r="P86" s="28">
        <v>812561</v>
      </c>
      <c r="Q86" s="22">
        <v>775445</v>
      </c>
      <c r="R86" s="28">
        <v>633390</v>
      </c>
      <c r="S86" s="28">
        <v>606482</v>
      </c>
      <c r="T86" s="28">
        <v>582235</v>
      </c>
      <c r="U86" s="22">
        <v>606568</v>
      </c>
      <c r="V86" s="28">
        <v>629489</v>
      </c>
      <c r="W86" s="28">
        <v>678291</v>
      </c>
      <c r="X86" s="28">
        <v>644956</v>
      </c>
      <c r="Y86" s="22">
        <v>675864</v>
      </c>
    </row>
    <row r="87" spans="1:25" ht="14.25" thickTop="1">
      <c r="A87" s="8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9" ht="13.5">
      <c r="A89" s="20" t="s">
        <v>174</v>
      </c>
    </row>
    <row r="90" ht="13.5">
      <c r="A90" s="20" t="s">
        <v>175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170</v>
      </c>
      <c r="B2" s="14">
        <v>4911</v>
      </c>
      <c r="C2" s="14"/>
      <c r="D2" s="14"/>
      <c r="E2" s="14"/>
      <c r="F2" s="14"/>
      <c r="G2" s="14"/>
    </row>
    <row r="3" spans="1:7" ht="14.25" thickBot="1">
      <c r="A3" s="11" t="s">
        <v>171</v>
      </c>
      <c r="B3" s="1" t="s">
        <v>172</v>
      </c>
      <c r="C3" s="1"/>
      <c r="D3" s="1"/>
      <c r="E3" s="1"/>
      <c r="F3" s="1"/>
      <c r="G3" s="1"/>
    </row>
    <row r="4" spans="1:7" ht="14.25" thickTop="1">
      <c r="A4" s="10" t="s">
        <v>66</v>
      </c>
      <c r="B4" s="15" t="str">
        <f>HYPERLINK("http://www.kabupro.jp/mark/20130626/S000DPS0.htm","有価証券報告書")</f>
        <v>有価証券報告書</v>
      </c>
      <c r="C4" s="15" t="str">
        <f>HYPERLINK("http://www.kabupro.jp/mark/20130626/S000DPS0.htm","有価証券報告書")</f>
        <v>有価証券報告書</v>
      </c>
      <c r="D4" s="15" t="str">
        <f>HYPERLINK("http://www.kabupro.jp/mark/20120626/S000B3CB.htm","有価証券報告書")</f>
        <v>有価証券報告書</v>
      </c>
      <c r="E4" s="15" t="str">
        <f>HYPERLINK("http://www.kabupro.jp/mark/20110624/S0008L33.htm","有価証券報告書")</f>
        <v>有価証券報告書</v>
      </c>
      <c r="F4" s="15" t="str">
        <f>HYPERLINK("http://www.kabupro.jp/mark/20100625/S00062BQ.htm","有価証券報告書")</f>
        <v>有価証券報告書</v>
      </c>
      <c r="G4" s="15" t="str">
        <f>HYPERLINK("http://www.kabupro.jp/mark/20090624/S0003DM4.htm","有価証券報告書")</f>
        <v>有価証券報告書</v>
      </c>
    </row>
    <row r="5" spans="1:7" ht="14.25" thickBot="1">
      <c r="A5" s="11" t="s">
        <v>67</v>
      </c>
      <c r="B5" s="1" t="s">
        <v>73</v>
      </c>
      <c r="C5" s="1" t="s">
        <v>73</v>
      </c>
      <c r="D5" s="1" t="s">
        <v>77</v>
      </c>
      <c r="E5" s="1" t="s">
        <v>79</v>
      </c>
      <c r="F5" s="1" t="s">
        <v>81</v>
      </c>
      <c r="G5" s="1" t="s">
        <v>83</v>
      </c>
    </row>
    <row r="6" spans="1:7" ht="15" thickBot="1" thickTop="1">
      <c r="A6" s="10" t="s">
        <v>68</v>
      </c>
      <c r="B6" s="18" t="s">
        <v>230</v>
      </c>
      <c r="C6" s="19"/>
      <c r="D6" s="19"/>
      <c r="E6" s="19"/>
      <c r="F6" s="19"/>
      <c r="G6" s="19"/>
    </row>
    <row r="7" spans="1:7" ht="14.25" thickTop="1">
      <c r="A7" s="12" t="s">
        <v>69</v>
      </c>
      <c r="B7" s="16" t="s">
        <v>74</v>
      </c>
      <c r="C7" s="16" t="s">
        <v>74</v>
      </c>
      <c r="D7" s="16" t="s">
        <v>74</v>
      </c>
      <c r="E7" s="16" t="s">
        <v>74</v>
      </c>
      <c r="F7" s="16" t="s">
        <v>74</v>
      </c>
      <c r="G7" s="16" t="s">
        <v>74</v>
      </c>
    </row>
    <row r="8" spans="1:7" ht="13.5">
      <c r="A8" s="13" t="s">
        <v>70</v>
      </c>
      <c r="B8" s="17" t="s">
        <v>176</v>
      </c>
      <c r="C8" s="17" t="s">
        <v>177</v>
      </c>
      <c r="D8" s="17" t="s">
        <v>178</v>
      </c>
      <c r="E8" s="17" t="s">
        <v>179</v>
      </c>
      <c r="F8" s="17" t="s">
        <v>180</v>
      </c>
      <c r="G8" s="17" t="s">
        <v>181</v>
      </c>
    </row>
    <row r="9" spans="1:7" ht="13.5">
      <c r="A9" s="13" t="s">
        <v>71</v>
      </c>
      <c r="B9" s="17" t="s">
        <v>75</v>
      </c>
      <c r="C9" s="17" t="s">
        <v>76</v>
      </c>
      <c r="D9" s="17" t="s">
        <v>78</v>
      </c>
      <c r="E9" s="17" t="s">
        <v>80</v>
      </c>
      <c r="F9" s="17" t="s">
        <v>82</v>
      </c>
      <c r="G9" s="17" t="s">
        <v>84</v>
      </c>
    </row>
    <row r="10" spans="1:7" ht="14.25" thickBot="1">
      <c r="A10" s="13" t="s">
        <v>72</v>
      </c>
      <c r="B10" s="17" t="s">
        <v>86</v>
      </c>
      <c r="C10" s="17" t="s">
        <v>86</v>
      </c>
      <c r="D10" s="17" t="s">
        <v>86</v>
      </c>
      <c r="E10" s="17" t="s">
        <v>86</v>
      </c>
      <c r="F10" s="17" t="s">
        <v>86</v>
      </c>
      <c r="G10" s="17" t="s">
        <v>86</v>
      </c>
    </row>
    <row r="11" spans="1:7" ht="14.25" thickTop="1">
      <c r="A11" s="26" t="s">
        <v>182</v>
      </c>
      <c r="B11" s="21">
        <v>186783</v>
      </c>
      <c r="C11" s="21">
        <v>193392</v>
      </c>
      <c r="D11" s="21">
        <v>208350</v>
      </c>
      <c r="E11" s="21">
        <v>217286</v>
      </c>
      <c r="F11" s="21">
        <v>231647</v>
      </c>
      <c r="G11" s="21">
        <v>240182</v>
      </c>
    </row>
    <row r="12" spans="1:7" ht="13.5">
      <c r="A12" s="6" t="s">
        <v>183</v>
      </c>
      <c r="B12" s="22">
        <v>33621</v>
      </c>
      <c r="C12" s="22">
        <v>31504</v>
      </c>
      <c r="D12" s="22">
        <v>28392</v>
      </c>
      <c r="E12" s="22">
        <v>27184</v>
      </c>
      <c r="F12" s="22">
        <v>32863</v>
      </c>
      <c r="G12" s="22">
        <v>32976</v>
      </c>
    </row>
    <row r="13" spans="1:7" ht="13.5">
      <c r="A13" s="6" t="s">
        <v>184</v>
      </c>
      <c r="B13" s="22">
        <v>220404</v>
      </c>
      <c r="C13" s="22">
        <v>224897</v>
      </c>
      <c r="D13" s="22">
        <v>236742</v>
      </c>
      <c r="E13" s="22">
        <v>244470</v>
      </c>
      <c r="F13" s="22">
        <v>264511</v>
      </c>
      <c r="G13" s="22">
        <v>273158</v>
      </c>
    </row>
    <row r="14" spans="1:7" ht="13.5">
      <c r="A14" s="6" t="s">
        <v>185</v>
      </c>
      <c r="B14" s="22">
        <v>2941</v>
      </c>
      <c r="C14" s="22">
        <v>2650</v>
      </c>
      <c r="D14" s="22">
        <v>3150</v>
      </c>
      <c r="E14" s="22">
        <v>2349</v>
      </c>
      <c r="F14" s="22">
        <v>2032</v>
      </c>
      <c r="G14" s="22">
        <v>1568</v>
      </c>
    </row>
    <row r="15" spans="1:7" ht="13.5">
      <c r="A15" s="6" t="s">
        <v>186</v>
      </c>
      <c r="B15" s="22">
        <v>88673</v>
      </c>
      <c r="C15" s="22">
        <v>94105</v>
      </c>
      <c r="D15" s="22">
        <v>92844</v>
      </c>
      <c r="E15" s="22">
        <v>101067</v>
      </c>
      <c r="F15" s="22">
        <v>105942</v>
      </c>
      <c r="G15" s="22">
        <v>104400</v>
      </c>
    </row>
    <row r="16" spans="1:7" ht="13.5">
      <c r="A16" s="6" t="s">
        <v>187</v>
      </c>
      <c r="B16" s="22">
        <v>9006</v>
      </c>
      <c r="C16" s="22">
        <v>10922</v>
      </c>
      <c r="D16" s="22">
        <v>10349</v>
      </c>
      <c r="E16" s="22">
        <v>12087</v>
      </c>
      <c r="F16" s="22">
        <v>15602</v>
      </c>
      <c r="G16" s="22">
        <v>18912</v>
      </c>
    </row>
    <row r="17" spans="1:7" ht="13.5">
      <c r="A17" s="6" t="s">
        <v>188</v>
      </c>
      <c r="B17" s="22">
        <v>3712</v>
      </c>
      <c r="C17" s="22">
        <v>2941</v>
      </c>
      <c r="D17" s="22">
        <v>2650</v>
      </c>
      <c r="E17" s="22">
        <v>3150</v>
      </c>
      <c r="F17" s="22">
        <v>2349</v>
      </c>
      <c r="G17" s="22">
        <v>2032</v>
      </c>
    </row>
    <row r="18" spans="1:7" ht="13.5">
      <c r="A18" s="6" t="s">
        <v>189</v>
      </c>
      <c r="B18" s="22">
        <v>78894</v>
      </c>
      <c r="C18" s="22">
        <v>82892</v>
      </c>
      <c r="D18" s="22">
        <v>82995</v>
      </c>
      <c r="E18" s="22">
        <v>88178</v>
      </c>
      <c r="F18" s="22">
        <v>90022</v>
      </c>
      <c r="G18" s="22">
        <v>85024</v>
      </c>
    </row>
    <row r="19" spans="1:7" ht="13.5">
      <c r="A19" s="6" t="s">
        <v>190</v>
      </c>
      <c r="B19" s="22">
        <v>3741</v>
      </c>
      <c r="C19" s="22">
        <v>2655</v>
      </c>
      <c r="D19" s="22">
        <v>2210</v>
      </c>
      <c r="E19" s="22">
        <v>2457</v>
      </c>
      <c r="F19" s="22">
        <v>2856</v>
      </c>
      <c r="G19" s="22">
        <v>2759</v>
      </c>
    </row>
    <row r="20" spans="1:7" ht="13.5">
      <c r="A20" s="6" t="s">
        <v>191</v>
      </c>
      <c r="B20" s="22">
        <v>23485</v>
      </c>
      <c r="C20" s="22">
        <v>21447</v>
      </c>
      <c r="D20" s="22">
        <v>19064</v>
      </c>
      <c r="E20" s="22">
        <v>16667</v>
      </c>
      <c r="F20" s="22">
        <v>26365</v>
      </c>
      <c r="G20" s="22">
        <v>31222</v>
      </c>
    </row>
    <row r="21" spans="1:7" ht="13.5">
      <c r="A21" s="6" t="s">
        <v>192</v>
      </c>
      <c r="B21" s="22">
        <v>4528</v>
      </c>
      <c r="C21" s="22">
        <v>3741</v>
      </c>
      <c r="D21" s="22">
        <v>2655</v>
      </c>
      <c r="E21" s="22">
        <v>2210</v>
      </c>
      <c r="F21" s="22">
        <v>2457</v>
      </c>
      <c r="G21" s="22">
        <v>2856</v>
      </c>
    </row>
    <row r="22" spans="1:7" ht="13.5">
      <c r="A22" s="6" t="s">
        <v>189</v>
      </c>
      <c r="B22" s="22">
        <v>22698</v>
      </c>
      <c r="C22" s="22">
        <v>20362</v>
      </c>
      <c r="D22" s="22">
        <v>18618</v>
      </c>
      <c r="E22" s="22">
        <v>16914</v>
      </c>
      <c r="F22" s="22">
        <v>26763</v>
      </c>
      <c r="G22" s="22">
        <v>31125</v>
      </c>
    </row>
    <row r="23" spans="1:7" ht="13.5">
      <c r="A23" s="6" t="s">
        <v>193</v>
      </c>
      <c r="B23" s="22">
        <v>101593</v>
      </c>
      <c r="C23" s="22">
        <v>103254</v>
      </c>
      <c r="D23" s="22">
        <v>101614</v>
      </c>
      <c r="E23" s="22">
        <v>105093</v>
      </c>
      <c r="F23" s="22">
        <v>116785</v>
      </c>
      <c r="G23" s="22">
        <v>116149</v>
      </c>
    </row>
    <row r="24" spans="1:7" ht="13.5">
      <c r="A24" s="6" t="s">
        <v>194</v>
      </c>
      <c r="B24" s="22">
        <v>118810</v>
      </c>
      <c r="C24" s="22">
        <v>121643</v>
      </c>
      <c r="D24" s="22">
        <v>135128</v>
      </c>
      <c r="E24" s="22">
        <v>139377</v>
      </c>
      <c r="F24" s="22">
        <v>147726</v>
      </c>
      <c r="G24" s="22">
        <v>157008</v>
      </c>
    </row>
    <row r="25" spans="1:7" ht="13.5">
      <c r="A25" s="7" t="s">
        <v>195</v>
      </c>
      <c r="B25" s="22">
        <v>115529</v>
      </c>
      <c r="C25" s="22">
        <v>123963</v>
      </c>
      <c r="D25" s="22">
        <v>119885</v>
      </c>
      <c r="E25" s="22">
        <v>124502</v>
      </c>
      <c r="F25" s="22">
        <v>139142</v>
      </c>
      <c r="G25" s="22">
        <v>140745</v>
      </c>
    </row>
    <row r="26" spans="1:7" ht="14.25" thickBot="1">
      <c r="A26" s="25" t="s">
        <v>196</v>
      </c>
      <c r="B26" s="23">
        <v>3280</v>
      </c>
      <c r="C26" s="23">
        <v>-2320</v>
      </c>
      <c r="D26" s="23">
        <v>15243</v>
      </c>
      <c r="E26" s="23">
        <v>14874</v>
      </c>
      <c r="F26" s="23">
        <v>8583</v>
      </c>
      <c r="G26" s="23">
        <v>16263</v>
      </c>
    </row>
    <row r="27" spans="1:7" ht="14.25" thickTop="1">
      <c r="A27" s="6" t="s">
        <v>197</v>
      </c>
      <c r="B27" s="22">
        <v>161</v>
      </c>
      <c r="C27" s="22">
        <v>178</v>
      </c>
      <c r="D27" s="22">
        <v>211</v>
      </c>
      <c r="E27" s="22">
        <v>245</v>
      </c>
      <c r="F27" s="22">
        <v>386</v>
      </c>
      <c r="G27" s="22">
        <v>687</v>
      </c>
    </row>
    <row r="28" spans="1:7" ht="13.5">
      <c r="A28" s="6" t="s">
        <v>198</v>
      </c>
      <c r="B28" s="22"/>
      <c r="C28" s="22">
        <v>42</v>
      </c>
      <c r="D28" s="22">
        <v>27</v>
      </c>
      <c r="E28" s="22">
        <v>141</v>
      </c>
      <c r="F28" s="22">
        <v>276</v>
      </c>
      <c r="G28" s="22">
        <v>161</v>
      </c>
    </row>
    <row r="29" spans="1:7" ht="13.5">
      <c r="A29" s="6" t="s">
        <v>199</v>
      </c>
      <c r="B29" s="22">
        <v>18629</v>
      </c>
      <c r="C29" s="22">
        <v>8775</v>
      </c>
      <c r="D29" s="22">
        <v>6857</v>
      </c>
      <c r="E29" s="22">
        <v>4216</v>
      </c>
      <c r="F29" s="22">
        <v>12396</v>
      </c>
      <c r="G29" s="22">
        <v>10416</v>
      </c>
    </row>
    <row r="30" spans="1:7" ht="13.5">
      <c r="A30" s="6" t="s">
        <v>200</v>
      </c>
      <c r="B30" s="22">
        <v>788</v>
      </c>
      <c r="C30" s="22"/>
      <c r="D30" s="22"/>
      <c r="E30" s="22"/>
      <c r="F30" s="22"/>
      <c r="G30" s="22"/>
    </row>
    <row r="31" spans="1:7" ht="13.5">
      <c r="A31" s="6" t="s">
        <v>201</v>
      </c>
      <c r="B31" s="22">
        <v>1420</v>
      </c>
      <c r="C31" s="22">
        <v>1403</v>
      </c>
      <c r="D31" s="22">
        <v>1485</v>
      </c>
      <c r="E31" s="22">
        <v>1476</v>
      </c>
      <c r="F31" s="22">
        <v>1448</v>
      </c>
      <c r="G31" s="22">
        <v>1316</v>
      </c>
    </row>
    <row r="32" spans="1:7" ht="13.5">
      <c r="A32" s="6" t="s">
        <v>202</v>
      </c>
      <c r="B32" s="22">
        <v>2972</v>
      </c>
      <c r="C32" s="22">
        <v>3013</v>
      </c>
      <c r="D32" s="22">
        <v>2843</v>
      </c>
      <c r="E32" s="22">
        <v>2657</v>
      </c>
      <c r="F32" s="22">
        <v>2683</v>
      </c>
      <c r="G32" s="22">
        <v>2859</v>
      </c>
    </row>
    <row r="33" spans="1:7" ht="13.5">
      <c r="A33" s="6" t="s">
        <v>98</v>
      </c>
      <c r="B33" s="22">
        <v>1406</v>
      </c>
      <c r="C33" s="22">
        <v>1892</v>
      </c>
      <c r="D33" s="22">
        <v>1780</v>
      </c>
      <c r="E33" s="22">
        <v>1797</v>
      </c>
      <c r="F33" s="22">
        <v>1994</v>
      </c>
      <c r="G33" s="22">
        <v>1870</v>
      </c>
    </row>
    <row r="34" spans="1:7" ht="13.5">
      <c r="A34" s="6" t="s">
        <v>203</v>
      </c>
      <c r="B34" s="22">
        <v>25378</v>
      </c>
      <c r="C34" s="22">
        <v>15306</v>
      </c>
      <c r="D34" s="22">
        <v>13205</v>
      </c>
      <c r="E34" s="22">
        <v>10536</v>
      </c>
      <c r="F34" s="22">
        <v>19185</v>
      </c>
      <c r="G34" s="22">
        <v>17311</v>
      </c>
    </row>
    <row r="35" spans="1:7" ht="13.5">
      <c r="A35" s="6" t="s">
        <v>204</v>
      </c>
      <c r="B35" s="22">
        <v>428</v>
      </c>
      <c r="C35" s="22">
        <v>443</v>
      </c>
      <c r="D35" s="22">
        <v>584</v>
      </c>
      <c r="E35" s="22">
        <v>363</v>
      </c>
      <c r="F35" s="22">
        <v>457</v>
      </c>
      <c r="G35" s="22">
        <v>460</v>
      </c>
    </row>
    <row r="36" spans="1:7" ht="13.5">
      <c r="A36" s="6" t="s">
        <v>205</v>
      </c>
      <c r="B36" s="22">
        <v>541</v>
      </c>
      <c r="C36" s="22">
        <v>544</v>
      </c>
      <c r="D36" s="22">
        <v>492</v>
      </c>
      <c r="E36" s="22">
        <v>311</v>
      </c>
      <c r="F36" s="22">
        <v>224</v>
      </c>
      <c r="G36" s="22"/>
    </row>
    <row r="37" spans="1:7" ht="13.5">
      <c r="A37" s="6" t="s">
        <v>206</v>
      </c>
      <c r="B37" s="22"/>
      <c r="C37" s="22">
        <v>213</v>
      </c>
      <c r="D37" s="22">
        <v>294</v>
      </c>
      <c r="E37" s="22">
        <v>185</v>
      </c>
      <c r="F37" s="22">
        <v>69</v>
      </c>
      <c r="G37" s="22">
        <v>1611</v>
      </c>
    </row>
    <row r="38" spans="1:7" ht="13.5">
      <c r="A38" s="6" t="s">
        <v>207</v>
      </c>
      <c r="B38" s="22">
        <v>86</v>
      </c>
      <c r="C38" s="22">
        <v>81</v>
      </c>
      <c r="D38" s="22">
        <v>257</v>
      </c>
      <c r="E38" s="22">
        <v>88</v>
      </c>
      <c r="F38" s="22">
        <v>190</v>
      </c>
      <c r="G38" s="22"/>
    </row>
    <row r="39" spans="1:7" ht="13.5">
      <c r="A39" s="6" t="s">
        <v>98</v>
      </c>
      <c r="B39" s="22">
        <v>522</v>
      </c>
      <c r="C39" s="22">
        <v>656</v>
      </c>
      <c r="D39" s="22">
        <v>554</v>
      </c>
      <c r="E39" s="22">
        <v>945</v>
      </c>
      <c r="F39" s="22">
        <v>262</v>
      </c>
      <c r="G39" s="22">
        <v>472</v>
      </c>
    </row>
    <row r="40" spans="1:7" ht="13.5">
      <c r="A40" s="6" t="s">
        <v>208</v>
      </c>
      <c r="B40" s="22">
        <v>1578</v>
      </c>
      <c r="C40" s="22">
        <v>1939</v>
      </c>
      <c r="D40" s="22">
        <v>2183</v>
      </c>
      <c r="E40" s="22">
        <v>1894</v>
      </c>
      <c r="F40" s="22">
        <v>1204</v>
      </c>
      <c r="G40" s="22">
        <v>2544</v>
      </c>
    </row>
    <row r="41" spans="1:7" ht="14.25" thickBot="1">
      <c r="A41" s="25" t="s">
        <v>209</v>
      </c>
      <c r="B41" s="23">
        <v>27080</v>
      </c>
      <c r="C41" s="23">
        <v>11046</v>
      </c>
      <c r="D41" s="23">
        <v>26264</v>
      </c>
      <c r="E41" s="23">
        <v>23515</v>
      </c>
      <c r="F41" s="23">
        <v>26564</v>
      </c>
      <c r="G41" s="23">
        <v>31031</v>
      </c>
    </row>
    <row r="42" spans="1:7" ht="14.25" thickTop="1">
      <c r="A42" s="6" t="s">
        <v>210</v>
      </c>
      <c r="B42" s="22">
        <v>1037</v>
      </c>
      <c r="C42" s="22">
        <v>709</v>
      </c>
      <c r="D42" s="22">
        <v>798</v>
      </c>
      <c r="E42" s="22">
        <v>29</v>
      </c>
      <c r="F42" s="22">
        <v>195</v>
      </c>
      <c r="G42" s="22">
        <v>6</v>
      </c>
    </row>
    <row r="43" spans="1:7" ht="13.5">
      <c r="A43" s="6" t="s">
        <v>211</v>
      </c>
      <c r="B43" s="22">
        <v>88</v>
      </c>
      <c r="C43" s="22">
        <v>26</v>
      </c>
      <c r="D43" s="22">
        <v>170</v>
      </c>
      <c r="E43" s="22">
        <v>198</v>
      </c>
      <c r="F43" s="22">
        <v>35</v>
      </c>
      <c r="G43" s="22">
        <v>2038</v>
      </c>
    </row>
    <row r="44" spans="1:7" ht="13.5">
      <c r="A44" s="6" t="s">
        <v>212</v>
      </c>
      <c r="B44" s="22">
        <v>3</v>
      </c>
      <c r="C44" s="22">
        <v>4</v>
      </c>
      <c r="D44" s="22">
        <v>0</v>
      </c>
      <c r="E44" s="22">
        <v>8</v>
      </c>
      <c r="F44" s="22">
        <v>52</v>
      </c>
      <c r="G44" s="22"/>
    </row>
    <row r="45" spans="1:7" ht="13.5">
      <c r="A45" s="6" t="s">
        <v>213</v>
      </c>
      <c r="B45" s="22">
        <v>1128</v>
      </c>
      <c r="C45" s="22">
        <v>739</v>
      </c>
      <c r="D45" s="22">
        <v>1552</v>
      </c>
      <c r="E45" s="22">
        <v>5527</v>
      </c>
      <c r="F45" s="22">
        <v>545</v>
      </c>
      <c r="G45" s="22">
        <v>6718</v>
      </c>
    </row>
    <row r="46" spans="1:7" ht="13.5">
      <c r="A46" s="6" t="s">
        <v>214</v>
      </c>
      <c r="B46" s="22">
        <v>22</v>
      </c>
      <c r="C46" s="22">
        <v>19</v>
      </c>
      <c r="D46" s="22">
        <v>29</v>
      </c>
      <c r="E46" s="22">
        <v>568</v>
      </c>
      <c r="F46" s="22">
        <v>555</v>
      </c>
      <c r="G46" s="22"/>
    </row>
    <row r="47" spans="1:7" ht="13.5">
      <c r="A47" s="6" t="s">
        <v>215</v>
      </c>
      <c r="B47" s="22">
        <v>5782</v>
      </c>
      <c r="C47" s="22"/>
      <c r="D47" s="22"/>
      <c r="E47" s="22"/>
      <c r="F47" s="22"/>
      <c r="G47" s="22"/>
    </row>
    <row r="48" spans="1:7" ht="13.5">
      <c r="A48" s="6" t="s">
        <v>216</v>
      </c>
      <c r="B48" s="22">
        <v>259</v>
      </c>
      <c r="C48" s="22">
        <v>462</v>
      </c>
      <c r="D48" s="22">
        <v>734</v>
      </c>
      <c r="E48" s="22">
        <v>310</v>
      </c>
      <c r="F48" s="22">
        <v>680</v>
      </c>
      <c r="G48" s="22">
        <v>464</v>
      </c>
    </row>
    <row r="49" spans="1:7" ht="13.5">
      <c r="A49" s="6" t="s">
        <v>217</v>
      </c>
      <c r="B49" s="22">
        <v>1</v>
      </c>
      <c r="C49" s="22"/>
      <c r="D49" s="22">
        <v>191</v>
      </c>
      <c r="E49" s="22">
        <v>20</v>
      </c>
      <c r="F49" s="22"/>
      <c r="G49" s="22">
        <v>1687</v>
      </c>
    </row>
    <row r="50" spans="1:7" ht="13.5">
      <c r="A50" s="6" t="s">
        <v>218</v>
      </c>
      <c r="B50" s="22">
        <v>4</v>
      </c>
      <c r="C50" s="22">
        <v>65</v>
      </c>
      <c r="D50" s="22">
        <v>4178</v>
      </c>
      <c r="E50" s="22">
        <v>327</v>
      </c>
      <c r="F50" s="22">
        <v>173</v>
      </c>
      <c r="G50" s="22">
        <v>75</v>
      </c>
    </row>
    <row r="51" spans="1:7" ht="13.5">
      <c r="A51" s="6" t="s">
        <v>219</v>
      </c>
      <c r="B51" s="22"/>
      <c r="C51" s="22">
        <v>34</v>
      </c>
      <c r="D51" s="22">
        <v>384</v>
      </c>
      <c r="E51" s="22"/>
      <c r="F51" s="22">
        <v>12</v>
      </c>
      <c r="G51" s="22">
        <v>5</v>
      </c>
    </row>
    <row r="52" spans="1:7" ht="13.5">
      <c r="A52" s="6" t="s">
        <v>220</v>
      </c>
      <c r="B52" s="22">
        <v>918</v>
      </c>
      <c r="C52" s="22">
        <v>51</v>
      </c>
      <c r="D52" s="22">
        <v>2449</v>
      </c>
      <c r="E52" s="22"/>
      <c r="F52" s="22">
        <v>227</v>
      </c>
      <c r="G52" s="22"/>
    </row>
    <row r="53" spans="1:7" ht="13.5">
      <c r="A53" s="6" t="s">
        <v>221</v>
      </c>
      <c r="B53" s="22">
        <v>14</v>
      </c>
      <c r="C53" s="22">
        <v>7</v>
      </c>
      <c r="D53" s="22">
        <v>12</v>
      </c>
      <c r="E53" s="22">
        <v>6</v>
      </c>
      <c r="F53" s="22">
        <v>14</v>
      </c>
      <c r="G53" s="22">
        <v>10</v>
      </c>
    </row>
    <row r="54" spans="1:7" ht="13.5">
      <c r="A54" s="6" t="s">
        <v>222</v>
      </c>
      <c r="B54" s="22">
        <v>26</v>
      </c>
      <c r="C54" s="22">
        <v>28</v>
      </c>
      <c r="D54" s="22">
        <v>67</v>
      </c>
      <c r="E54" s="22">
        <v>109</v>
      </c>
      <c r="F54" s="22">
        <v>199</v>
      </c>
      <c r="G54" s="22"/>
    </row>
    <row r="55" spans="1:7" ht="13.5">
      <c r="A55" s="6" t="s">
        <v>223</v>
      </c>
      <c r="B55" s="22"/>
      <c r="C55" s="22">
        <v>68</v>
      </c>
      <c r="D55" s="22"/>
      <c r="E55" s="22"/>
      <c r="F55" s="22"/>
      <c r="G55" s="22"/>
    </row>
    <row r="56" spans="1:7" ht="13.5">
      <c r="A56" s="6" t="s">
        <v>224</v>
      </c>
      <c r="B56" s="22">
        <v>7031</v>
      </c>
      <c r="C56" s="22">
        <v>736</v>
      </c>
      <c r="D56" s="22">
        <v>10159</v>
      </c>
      <c r="E56" s="22">
        <v>1677</v>
      </c>
      <c r="F56" s="22">
        <v>5863</v>
      </c>
      <c r="G56" s="22">
        <v>2510</v>
      </c>
    </row>
    <row r="57" spans="1:7" ht="13.5">
      <c r="A57" s="7" t="s">
        <v>225</v>
      </c>
      <c r="B57" s="22">
        <v>21178</v>
      </c>
      <c r="C57" s="22">
        <v>11049</v>
      </c>
      <c r="D57" s="22">
        <v>17657</v>
      </c>
      <c r="E57" s="22">
        <v>27366</v>
      </c>
      <c r="F57" s="22">
        <v>21247</v>
      </c>
      <c r="G57" s="22">
        <v>35238</v>
      </c>
    </row>
    <row r="58" spans="1:7" ht="13.5">
      <c r="A58" s="7" t="s">
        <v>226</v>
      </c>
      <c r="B58" s="22">
        <v>2057</v>
      </c>
      <c r="C58" s="22">
        <v>-1103</v>
      </c>
      <c r="D58" s="22">
        <v>4880</v>
      </c>
      <c r="E58" s="22">
        <v>4570</v>
      </c>
      <c r="F58" s="22">
        <v>2390</v>
      </c>
      <c r="G58" s="22">
        <v>6440</v>
      </c>
    </row>
    <row r="59" spans="1:7" ht="13.5">
      <c r="A59" s="7" t="s">
        <v>227</v>
      </c>
      <c r="B59" s="22">
        <v>-998</v>
      </c>
      <c r="C59" s="22">
        <v>3677</v>
      </c>
      <c r="D59" s="22">
        <v>84</v>
      </c>
      <c r="E59" s="22">
        <v>1783</v>
      </c>
      <c r="F59" s="22">
        <v>2562</v>
      </c>
      <c r="G59" s="22">
        <v>4979</v>
      </c>
    </row>
    <row r="60" spans="1:7" ht="13.5">
      <c r="A60" s="7" t="s">
        <v>228</v>
      </c>
      <c r="B60" s="22">
        <v>1058</v>
      </c>
      <c r="C60" s="22">
        <v>2573</v>
      </c>
      <c r="D60" s="22">
        <v>4964</v>
      </c>
      <c r="E60" s="22">
        <v>6353</v>
      </c>
      <c r="F60" s="22">
        <v>4952</v>
      </c>
      <c r="G60" s="22">
        <v>11419</v>
      </c>
    </row>
    <row r="61" spans="1:7" ht="14.25" thickBot="1">
      <c r="A61" s="7" t="s">
        <v>229</v>
      </c>
      <c r="B61" s="22">
        <v>20119</v>
      </c>
      <c r="C61" s="22">
        <v>8476</v>
      </c>
      <c r="D61" s="22">
        <v>12692</v>
      </c>
      <c r="E61" s="22">
        <v>21012</v>
      </c>
      <c r="F61" s="22">
        <v>16294</v>
      </c>
      <c r="G61" s="22">
        <v>23819</v>
      </c>
    </row>
    <row r="62" spans="1:7" ht="14.25" thickTop="1">
      <c r="A62" s="8"/>
      <c r="B62" s="24"/>
      <c r="C62" s="24"/>
      <c r="D62" s="24"/>
      <c r="E62" s="24"/>
      <c r="F62" s="24"/>
      <c r="G62" s="24"/>
    </row>
    <row r="64" ht="13.5">
      <c r="A64" s="20" t="s">
        <v>174</v>
      </c>
    </row>
    <row r="65" ht="13.5">
      <c r="A65" s="20" t="s">
        <v>175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170</v>
      </c>
      <c r="B2" s="14">
        <v>4911</v>
      </c>
      <c r="C2" s="14"/>
      <c r="D2" s="14"/>
      <c r="E2" s="14"/>
      <c r="F2" s="14"/>
      <c r="G2" s="14"/>
    </row>
    <row r="3" spans="1:7" ht="14.25" thickBot="1">
      <c r="A3" s="11" t="s">
        <v>171</v>
      </c>
      <c r="B3" s="1" t="s">
        <v>172</v>
      </c>
      <c r="C3" s="1"/>
      <c r="D3" s="1"/>
      <c r="E3" s="1"/>
      <c r="F3" s="1"/>
      <c r="G3" s="1"/>
    </row>
    <row r="4" spans="1:7" ht="14.25" thickTop="1">
      <c r="A4" s="10" t="s">
        <v>66</v>
      </c>
      <c r="B4" s="15" t="str">
        <f>HYPERLINK("http://www.kabupro.jp/mark/20130626/S000DPS0.htm","有価証券報告書")</f>
        <v>有価証券報告書</v>
      </c>
      <c r="C4" s="15" t="str">
        <f>HYPERLINK("http://www.kabupro.jp/mark/20130626/S000DPS0.htm","有価証券報告書")</f>
        <v>有価証券報告書</v>
      </c>
      <c r="D4" s="15" t="str">
        <f>HYPERLINK("http://www.kabupro.jp/mark/20120626/S000B3CB.htm","有価証券報告書")</f>
        <v>有価証券報告書</v>
      </c>
      <c r="E4" s="15" t="str">
        <f>HYPERLINK("http://www.kabupro.jp/mark/20110624/S0008L33.htm","有価証券報告書")</f>
        <v>有価証券報告書</v>
      </c>
      <c r="F4" s="15" t="str">
        <f>HYPERLINK("http://www.kabupro.jp/mark/20100625/S00062BQ.htm","有価証券報告書")</f>
        <v>有価証券報告書</v>
      </c>
      <c r="G4" s="15" t="str">
        <f>HYPERLINK("http://www.kabupro.jp/mark/20090624/S0003DM4.htm","有価証券報告書")</f>
        <v>有価証券報告書</v>
      </c>
    </row>
    <row r="5" spans="1:7" ht="14.25" thickBot="1">
      <c r="A5" s="11" t="s">
        <v>67</v>
      </c>
      <c r="B5" s="1" t="s">
        <v>73</v>
      </c>
      <c r="C5" s="1" t="s">
        <v>73</v>
      </c>
      <c r="D5" s="1" t="s">
        <v>77</v>
      </c>
      <c r="E5" s="1" t="s">
        <v>79</v>
      </c>
      <c r="F5" s="1" t="s">
        <v>81</v>
      </c>
      <c r="G5" s="1" t="s">
        <v>83</v>
      </c>
    </row>
    <row r="6" spans="1:7" ht="15" thickBot="1" thickTop="1">
      <c r="A6" s="10" t="s">
        <v>68</v>
      </c>
      <c r="B6" s="18" t="s">
        <v>173</v>
      </c>
      <c r="C6" s="19"/>
      <c r="D6" s="19"/>
      <c r="E6" s="19"/>
      <c r="F6" s="19"/>
      <c r="G6" s="19"/>
    </row>
    <row r="7" spans="1:7" ht="14.25" thickTop="1">
      <c r="A7" s="12" t="s">
        <v>69</v>
      </c>
      <c r="B7" s="16" t="s">
        <v>74</v>
      </c>
      <c r="C7" s="16" t="s">
        <v>74</v>
      </c>
      <c r="D7" s="16" t="s">
        <v>74</v>
      </c>
      <c r="E7" s="16" t="s">
        <v>74</v>
      </c>
      <c r="F7" s="16" t="s">
        <v>74</v>
      </c>
      <c r="G7" s="16" t="s">
        <v>74</v>
      </c>
    </row>
    <row r="8" spans="1:7" ht="13.5">
      <c r="A8" s="13" t="s">
        <v>70</v>
      </c>
      <c r="B8" s="17"/>
      <c r="C8" s="17"/>
      <c r="D8" s="17"/>
      <c r="E8" s="17"/>
      <c r="F8" s="17"/>
      <c r="G8" s="17"/>
    </row>
    <row r="9" spans="1:7" ht="13.5">
      <c r="A9" s="13" t="s">
        <v>71</v>
      </c>
      <c r="B9" s="17" t="s">
        <v>75</v>
      </c>
      <c r="C9" s="17" t="s">
        <v>76</v>
      </c>
      <c r="D9" s="17" t="s">
        <v>78</v>
      </c>
      <c r="E9" s="17" t="s">
        <v>80</v>
      </c>
      <c r="F9" s="17" t="s">
        <v>82</v>
      </c>
      <c r="G9" s="17" t="s">
        <v>84</v>
      </c>
    </row>
    <row r="10" spans="1:7" ht="14.25" thickBot="1">
      <c r="A10" s="13" t="s">
        <v>72</v>
      </c>
      <c r="B10" s="17" t="s">
        <v>86</v>
      </c>
      <c r="C10" s="17" t="s">
        <v>86</v>
      </c>
      <c r="D10" s="17" t="s">
        <v>86</v>
      </c>
      <c r="E10" s="17" t="s">
        <v>86</v>
      </c>
      <c r="F10" s="17" t="s">
        <v>86</v>
      </c>
      <c r="G10" s="17" t="s">
        <v>86</v>
      </c>
    </row>
    <row r="11" spans="1:7" ht="14.25" thickTop="1">
      <c r="A11" s="9" t="s">
        <v>85</v>
      </c>
      <c r="B11" s="21">
        <v>7684</v>
      </c>
      <c r="C11" s="21">
        <v>11048</v>
      </c>
      <c r="D11" s="21">
        <v>23299</v>
      </c>
      <c r="E11" s="21">
        <v>12519</v>
      </c>
      <c r="F11" s="21">
        <v>6454</v>
      </c>
      <c r="G11" s="21">
        <v>12726</v>
      </c>
    </row>
    <row r="12" spans="1:7" ht="13.5">
      <c r="A12" s="2" t="s">
        <v>87</v>
      </c>
      <c r="B12" s="22">
        <v>155</v>
      </c>
      <c r="C12" s="22">
        <v>142</v>
      </c>
      <c r="D12" s="22">
        <v>120</v>
      </c>
      <c r="E12" s="22">
        <v>108</v>
      </c>
      <c r="F12" s="22">
        <v>123</v>
      </c>
      <c r="G12" s="22">
        <v>144</v>
      </c>
    </row>
    <row r="13" spans="1:7" ht="13.5">
      <c r="A13" s="2" t="s">
        <v>88</v>
      </c>
      <c r="B13" s="22">
        <v>80211</v>
      </c>
      <c r="C13" s="22">
        <v>81655</v>
      </c>
      <c r="D13" s="22">
        <v>87531</v>
      </c>
      <c r="E13" s="22">
        <v>93996</v>
      </c>
      <c r="F13" s="22">
        <v>93854</v>
      </c>
      <c r="G13" s="22">
        <v>96932</v>
      </c>
    </row>
    <row r="14" spans="1:7" ht="13.5">
      <c r="A14" s="2" t="s">
        <v>89</v>
      </c>
      <c r="B14" s="22">
        <v>30064</v>
      </c>
      <c r="C14" s="22">
        <v>24061</v>
      </c>
      <c r="D14" s="22">
        <v>9058</v>
      </c>
      <c r="E14" s="22">
        <v>21053</v>
      </c>
      <c r="F14" s="22">
        <v>40094</v>
      </c>
      <c r="G14" s="22">
        <v>48736</v>
      </c>
    </row>
    <row r="15" spans="1:7" ht="13.5">
      <c r="A15" s="2" t="s">
        <v>90</v>
      </c>
      <c r="B15" s="22">
        <v>8241</v>
      </c>
      <c r="C15" s="22">
        <v>6682</v>
      </c>
      <c r="D15" s="22">
        <v>5306</v>
      </c>
      <c r="E15" s="22">
        <v>5360</v>
      </c>
      <c r="F15" s="22">
        <v>4807</v>
      </c>
      <c r="G15" s="22"/>
    </row>
    <row r="16" spans="1:7" ht="13.5">
      <c r="A16" s="2" t="s">
        <v>91</v>
      </c>
      <c r="B16" s="22">
        <v>2073</v>
      </c>
      <c r="C16" s="22">
        <v>1779</v>
      </c>
      <c r="D16" s="22">
        <v>1651</v>
      </c>
      <c r="E16" s="22">
        <v>1810</v>
      </c>
      <c r="F16" s="22">
        <v>2456</v>
      </c>
      <c r="G16" s="22">
        <v>2588</v>
      </c>
    </row>
    <row r="17" spans="1:7" ht="13.5">
      <c r="A17" s="2" t="s">
        <v>92</v>
      </c>
      <c r="B17" s="22">
        <v>6251</v>
      </c>
      <c r="C17" s="22">
        <v>7082</v>
      </c>
      <c r="D17" s="22">
        <v>7182</v>
      </c>
      <c r="E17" s="22">
        <v>6829</v>
      </c>
      <c r="F17" s="22">
        <v>6498</v>
      </c>
      <c r="G17" s="22"/>
    </row>
    <row r="18" spans="1:7" ht="13.5">
      <c r="A18" s="2" t="s">
        <v>93</v>
      </c>
      <c r="B18" s="22">
        <v>2172</v>
      </c>
      <c r="C18" s="22">
        <v>2410</v>
      </c>
      <c r="D18" s="22">
        <v>2129</v>
      </c>
      <c r="E18" s="22">
        <v>2002</v>
      </c>
      <c r="F18" s="22">
        <v>2137</v>
      </c>
      <c r="G18" s="22">
        <v>1941</v>
      </c>
    </row>
    <row r="19" spans="1:7" ht="13.5">
      <c r="A19" s="2" t="s">
        <v>94</v>
      </c>
      <c r="B19" s="22">
        <v>1372</v>
      </c>
      <c r="C19" s="22">
        <v>1162</v>
      </c>
      <c r="D19" s="22">
        <v>1211</v>
      </c>
      <c r="E19" s="22">
        <v>668</v>
      </c>
      <c r="F19" s="22">
        <v>3300</v>
      </c>
      <c r="G19" s="22">
        <v>3916</v>
      </c>
    </row>
    <row r="20" spans="1:7" ht="13.5">
      <c r="A20" s="2" t="s">
        <v>95</v>
      </c>
      <c r="B20" s="22">
        <v>10203</v>
      </c>
      <c r="C20" s="22">
        <v>10229</v>
      </c>
      <c r="D20" s="22">
        <v>7260</v>
      </c>
      <c r="E20" s="22">
        <v>8683</v>
      </c>
      <c r="F20" s="22">
        <v>7671</v>
      </c>
      <c r="G20" s="22">
        <v>9036</v>
      </c>
    </row>
    <row r="21" spans="1:7" ht="13.5">
      <c r="A21" s="2" t="s">
        <v>96</v>
      </c>
      <c r="B21" s="22"/>
      <c r="C21" s="22">
        <v>2136</v>
      </c>
      <c r="D21" s="22"/>
      <c r="E21" s="22"/>
      <c r="F21" s="22"/>
      <c r="G21" s="22"/>
    </row>
    <row r="22" spans="1:7" ht="13.5">
      <c r="A22" s="2" t="s">
        <v>97</v>
      </c>
      <c r="B22" s="22">
        <v>6065</v>
      </c>
      <c r="C22" s="22">
        <v>6934</v>
      </c>
      <c r="D22" s="22">
        <v>8232</v>
      </c>
      <c r="E22" s="22">
        <v>10492</v>
      </c>
      <c r="F22" s="22">
        <v>12807</v>
      </c>
      <c r="G22" s="22">
        <v>9760</v>
      </c>
    </row>
    <row r="23" spans="1:7" ht="13.5">
      <c r="A23" s="2" t="s">
        <v>98</v>
      </c>
      <c r="B23" s="22">
        <v>137</v>
      </c>
      <c r="C23" s="22">
        <v>1940</v>
      </c>
      <c r="D23" s="22">
        <v>182</v>
      </c>
      <c r="E23" s="22">
        <v>674</v>
      </c>
      <c r="F23" s="22">
        <v>4718</v>
      </c>
      <c r="G23" s="22">
        <v>2010</v>
      </c>
    </row>
    <row r="24" spans="1:7" ht="13.5">
      <c r="A24" s="2" t="s">
        <v>99</v>
      </c>
      <c r="B24" s="22">
        <v>154632</v>
      </c>
      <c r="C24" s="22">
        <v>157265</v>
      </c>
      <c r="D24" s="22">
        <v>153166</v>
      </c>
      <c r="E24" s="22">
        <v>164203</v>
      </c>
      <c r="F24" s="22">
        <v>184926</v>
      </c>
      <c r="G24" s="22">
        <v>197739</v>
      </c>
    </row>
    <row r="25" spans="1:7" ht="13.5">
      <c r="A25" s="3" t="s">
        <v>100</v>
      </c>
      <c r="B25" s="22">
        <v>68222</v>
      </c>
      <c r="C25" s="22">
        <v>70498</v>
      </c>
      <c r="D25" s="22">
        <v>71458</v>
      </c>
      <c r="E25" s="22">
        <v>70779</v>
      </c>
      <c r="F25" s="22">
        <v>72624</v>
      </c>
      <c r="G25" s="22">
        <v>71632</v>
      </c>
    </row>
    <row r="26" spans="1:7" ht="13.5">
      <c r="A26" s="4" t="s">
        <v>101</v>
      </c>
      <c r="B26" s="22">
        <v>-52208</v>
      </c>
      <c r="C26" s="22">
        <v>-50936</v>
      </c>
      <c r="D26" s="22">
        <v>-51851</v>
      </c>
      <c r="E26" s="22">
        <v>-49837</v>
      </c>
      <c r="F26" s="22">
        <v>-48957</v>
      </c>
      <c r="G26" s="22">
        <v>-47240</v>
      </c>
    </row>
    <row r="27" spans="1:7" ht="13.5">
      <c r="A27" s="4" t="s">
        <v>102</v>
      </c>
      <c r="B27" s="22">
        <v>16013</v>
      </c>
      <c r="C27" s="22">
        <v>19561</v>
      </c>
      <c r="D27" s="22">
        <v>19606</v>
      </c>
      <c r="E27" s="22">
        <v>20941</v>
      </c>
      <c r="F27" s="22">
        <v>23667</v>
      </c>
      <c r="G27" s="22">
        <v>24391</v>
      </c>
    </row>
    <row r="28" spans="1:7" ht="13.5">
      <c r="A28" s="3" t="s">
        <v>103</v>
      </c>
      <c r="B28" s="22">
        <v>5465</v>
      </c>
      <c r="C28" s="22">
        <v>5663</v>
      </c>
      <c r="D28" s="22">
        <v>5806</v>
      </c>
      <c r="E28" s="22">
        <v>5743</v>
      </c>
      <c r="F28" s="22">
        <v>5950</v>
      </c>
      <c r="G28" s="22">
        <v>5986</v>
      </c>
    </row>
    <row r="29" spans="1:7" ht="13.5">
      <c r="A29" s="4" t="s">
        <v>101</v>
      </c>
      <c r="B29" s="22">
        <v>-4907</v>
      </c>
      <c r="C29" s="22">
        <v>-4906</v>
      </c>
      <c r="D29" s="22">
        <v>-5007</v>
      </c>
      <c r="E29" s="22">
        <v>-4909</v>
      </c>
      <c r="F29" s="22">
        <v>-4983</v>
      </c>
      <c r="G29" s="22">
        <v>-4931</v>
      </c>
    </row>
    <row r="30" spans="1:7" ht="13.5">
      <c r="A30" s="4" t="s">
        <v>104</v>
      </c>
      <c r="B30" s="22">
        <v>558</v>
      </c>
      <c r="C30" s="22">
        <v>756</v>
      </c>
      <c r="D30" s="22">
        <v>799</v>
      </c>
      <c r="E30" s="22">
        <v>834</v>
      </c>
      <c r="F30" s="22">
        <v>967</v>
      </c>
      <c r="G30" s="22">
        <v>1055</v>
      </c>
    </row>
    <row r="31" spans="1:7" ht="13.5">
      <c r="A31" s="3" t="s">
        <v>105</v>
      </c>
      <c r="B31" s="22">
        <v>46035</v>
      </c>
      <c r="C31" s="22">
        <v>47164</v>
      </c>
      <c r="D31" s="22">
        <v>48845</v>
      </c>
      <c r="E31" s="22">
        <v>49808</v>
      </c>
      <c r="F31" s="22">
        <v>50783</v>
      </c>
      <c r="G31" s="22">
        <v>50648</v>
      </c>
    </row>
    <row r="32" spans="1:7" ht="13.5">
      <c r="A32" s="4" t="s">
        <v>101</v>
      </c>
      <c r="B32" s="22">
        <v>-42730</v>
      </c>
      <c r="C32" s="22">
        <v>-42961</v>
      </c>
      <c r="D32" s="22">
        <v>-44352</v>
      </c>
      <c r="E32" s="22">
        <v>-44524</v>
      </c>
      <c r="F32" s="22">
        <v>-44287</v>
      </c>
      <c r="G32" s="22">
        <v>-43887</v>
      </c>
    </row>
    <row r="33" spans="1:7" ht="13.5">
      <c r="A33" s="4" t="s">
        <v>106</v>
      </c>
      <c r="B33" s="22">
        <v>3304</v>
      </c>
      <c r="C33" s="22">
        <v>4203</v>
      </c>
      <c r="D33" s="22">
        <v>4492</v>
      </c>
      <c r="E33" s="22">
        <v>5283</v>
      </c>
      <c r="F33" s="22">
        <v>6496</v>
      </c>
      <c r="G33" s="22">
        <v>6760</v>
      </c>
    </row>
    <row r="34" spans="1:7" ht="13.5">
      <c r="A34" s="3" t="s">
        <v>107</v>
      </c>
      <c r="B34" s="22">
        <v>447</v>
      </c>
      <c r="C34" s="22">
        <v>471</v>
      </c>
      <c r="D34" s="22">
        <v>462</v>
      </c>
      <c r="E34" s="22">
        <v>456</v>
      </c>
      <c r="F34" s="22">
        <v>448</v>
      </c>
      <c r="G34" s="22">
        <v>453</v>
      </c>
    </row>
    <row r="35" spans="1:7" ht="13.5">
      <c r="A35" s="4" t="s">
        <v>101</v>
      </c>
      <c r="B35" s="22">
        <v>-439</v>
      </c>
      <c r="C35" s="22">
        <v>-456</v>
      </c>
      <c r="D35" s="22">
        <v>-447</v>
      </c>
      <c r="E35" s="22">
        <v>-434</v>
      </c>
      <c r="F35" s="22">
        <v>-421</v>
      </c>
      <c r="G35" s="22">
        <v>-420</v>
      </c>
    </row>
    <row r="36" spans="1:7" ht="13.5">
      <c r="A36" s="4" t="s">
        <v>108</v>
      </c>
      <c r="B36" s="22">
        <v>7</v>
      </c>
      <c r="C36" s="22">
        <v>14</v>
      </c>
      <c r="D36" s="22">
        <v>14</v>
      </c>
      <c r="E36" s="22">
        <v>22</v>
      </c>
      <c r="F36" s="22">
        <v>27</v>
      </c>
      <c r="G36" s="22">
        <v>33</v>
      </c>
    </row>
    <row r="37" spans="1:7" ht="13.5">
      <c r="A37" s="3" t="s">
        <v>109</v>
      </c>
      <c r="B37" s="22">
        <v>20916</v>
      </c>
      <c r="C37" s="22">
        <v>21687</v>
      </c>
      <c r="D37" s="22">
        <v>22234</v>
      </c>
      <c r="E37" s="22">
        <v>22123</v>
      </c>
      <c r="F37" s="22">
        <v>22006</v>
      </c>
      <c r="G37" s="22">
        <v>21853</v>
      </c>
    </row>
    <row r="38" spans="1:7" ht="13.5">
      <c r="A38" s="4" t="s">
        <v>101</v>
      </c>
      <c r="B38" s="22">
        <v>-17344</v>
      </c>
      <c r="C38" s="22">
        <v>-17568</v>
      </c>
      <c r="D38" s="22">
        <v>-18092</v>
      </c>
      <c r="E38" s="22">
        <v>-17780</v>
      </c>
      <c r="F38" s="22">
        <v>-17281</v>
      </c>
      <c r="G38" s="22">
        <v>-16932</v>
      </c>
    </row>
    <row r="39" spans="1:7" ht="13.5">
      <c r="A39" s="4" t="s">
        <v>110</v>
      </c>
      <c r="B39" s="22">
        <v>3572</v>
      </c>
      <c r="C39" s="22">
        <v>4119</v>
      </c>
      <c r="D39" s="22">
        <v>4142</v>
      </c>
      <c r="E39" s="22">
        <v>4342</v>
      </c>
      <c r="F39" s="22">
        <v>4725</v>
      </c>
      <c r="G39" s="22">
        <v>4921</v>
      </c>
    </row>
    <row r="40" spans="1:7" ht="13.5">
      <c r="A40" s="3" t="s">
        <v>111</v>
      </c>
      <c r="B40" s="22">
        <v>22252</v>
      </c>
      <c r="C40" s="22">
        <v>23348</v>
      </c>
      <c r="D40" s="22">
        <v>23437</v>
      </c>
      <c r="E40" s="22">
        <v>24042</v>
      </c>
      <c r="F40" s="22">
        <v>26097</v>
      </c>
      <c r="G40" s="22">
        <v>23770</v>
      </c>
    </row>
    <row r="41" spans="1:7" ht="13.5">
      <c r="A41" s="3" t="s">
        <v>112</v>
      </c>
      <c r="B41" s="22">
        <v>4917</v>
      </c>
      <c r="C41" s="22">
        <v>6001</v>
      </c>
      <c r="D41" s="22">
        <v>7163</v>
      </c>
      <c r="E41" s="22">
        <v>7911</v>
      </c>
      <c r="F41" s="22">
        <v>8953</v>
      </c>
      <c r="G41" s="22"/>
    </row>
    <row r="42" spans="1:7" ht="13.5">
      <c r="A42" s="4" t="s">
        <v>101</v>
      </c>
      <c r="B42" s="22">
        <v>-2438</v>
      </c>
      <c r="C42" s="22">
        <v>-3593</v>
      </c>
      <c r="D42" s="22">
        <v>-4200</v>
      </c>
      <c r="E42" s="22">
        <v>-3954</v>
      </c>
      <c r="F42" s="22">
        <v>-4195</v>
      </c>
      <c r="G42" s="22"/>
    </row>
    <row r="43" spans="1:7" ht="13.5">
      <c r="A43" s="4" t="s">
        <v>112</v>
      </c>
      <c r="B43" s="22">
        <v>2478</v>
      </c>
      <c r="C43" s="22">
        <v>2407</v>
      </c>
      <c r="D43" s="22">
        <v>2962</v>
      </c>
      <c r="E43" s="22">
        <v>3957</v>
      </c>
      <c r="F43" s="22">
        <v>4757</v>
      </c>
      <c r="G43" s="22"/>
    </row>
    <row r="44" spans="1:7" ht="13.5">
      <c r="A44" s="3" t="s">
        <v>113</v>
      </c>
      <c r="B44" s="22">
        <v>3414</v>
      </c>
      <c r="C44" s="22">
        <v>1927</v>
      </c>
      <c r="D44" s="22">
        <v>832</v>
      </c>
      <c r="E44" s="22">
        <v>203</v>
      </c>
      <c r="F44" s="22">
        <v>198</v>
      </c>
      <c r="G44" s="22">
        <v>678</v>
      </c>
    </row>
    <row r="45" spans="1:7" ht="13.5">
      <c r="A45" s="3" t="s">
        <v>114</v>
      </c>
      <c r="B45" s="22">
        <v>51601</v>
      </c>
      <c r="C45" s="22">
        <v>56338</v>
      </c>
      <c r="D45" s="22">
        <v>56287</v>
      </c>
      <c r="E45" s="22">
        <v>59628</v>
      </c>
      <c r="F45" s="22">
        <v>66937</v>
      </c>
      <c r="G45" s="22">
        <v>61611</v>
      </c>
    </row>
    <row r="46" spans="1:7" ht="13.5">
      <c r="A46" s="3" t="s">
        <v>115</v>
      </c>
      <c r="B46" s="22">
        <v>46</v>
      </c>
      <c r="C46" s="22">
        <v>27</v>
      </c>
      <c r="D46" s="22">
        <v>10</v>
      </c>
      <c r="E46" s="22">
        <v>10</v>
      </c>
      <c r="F46" s="22">
        <v>9</v>
      </c>
      <c r="G46" s="22"/>
    </row>
    <row r="47" spans="1:7" ht="13.5">
      <c r="A47" s="3" t="s">
        <v>116</v>
      </c>
      <c r="B47" s="22"/>
      <c r="C47" s="22">
        <v>99</v>
      </c>
      <c r="D47" s="22">
        <v>99</v>
      </c>
      <c r="E47" s="22">
        <v>90</v>
      </c>
      <c r="F47" s="22">
        <v>90</v>
      </c>
      <c r="G47" s="22">
        <v>90</v>
      </c>
    </row>
    <row r="48" spans="1:7" ht="13.5">
      <c r="A48" s="3" t="s">
        <v>117</v>
      </c>
      <c r="B48" s="22">
        <v>124</v>
      </c>
      <c r="C48" s="22">
        <v>124</v>
      </c>
      <c r="D48" s="22">
        <v>124</v>
      </c>
      <c r="E48" s="22">
        <v>124</v>
      </c>
      <c r="F48" s="22">
        <v>124</v>
      </c>
      <c r="G48" s="22">
        <v>124</v>
      </c>
    </row>
    <row r="49" spans="1:7" ht="13.5">
      <c r="A49" s="3" t="s">
        <v>118</v>
      </c>
      <c r="B49" s="22">
        <v>8714</v>
      </c>
      <c r="C49" s="22">
        <v>7373</v>
      </c>
      <c r="D49" s="22">
        <v>7547</v>
      </c>
      <c r="E49" s="22">
        <v>8256</v>
      </c>
      <c r="F49" s="22">
        <v>8961</v>
      </c>
      <c r="G49" s="22">
        <v>5532</v>
      </c>
    </row>
    <row r="50" spans="1:7" ht="13.5">
      <c r="A50" s="3" t="s">
        <v>119</v>
      </c>
      <c r="B50" s="22">
        <v>2170</v>
      </c>
      <c r="C50" s="22">
        <v>3831</v>
      </c>
      <c r="D50" s="22">
        <v>1414</v>
      </c>
      <c r="E50" s="22">
        <v>1643</v>
      </c>
      <c r="F50" s="22">
        <v>1874</v>
      </c>
      <c r="G50" s="22">
        <v>4599</v>
      </c>
    </row>
    <row r="51" spans="1:7" ht="13.5">
      <c r="A51" s="3" t="s">
        <v>112</v>
      </c>
      <c r="B51" s="22">
        <v>219</v>
      </c>
      <c r="C51" s="22">
        <v>164</v>
      </c>
      <c r="D51" s="22">
        <v>155</v>
      </c>
      <c r="E51" s="22">
        <v>112</v>
      </c>
      <c r="F51" s="22">
        <v>74</v>
      </c>
      <c r="G51" s="22"/>
    </row>
    <row r="52" spans="1:7" ht="13.5">
      <c r="A52" s="3" t="s">
        <v>98</v>
      </c>
      <c r="B52" s="22">
        <v>3</v>
      </c>
      <c r="C52" s="22">
        <v>1</v>
      </c>
      <c r="D52" s="22">
        <v>17</v>
      </c>
      <c r="E52" s="22">
        <v>17</v>
      </c>
      <c r="F52" s="22"/>
      <c r="G52" s="22"/>
    </row>
    <row r="53" spans="1:7" ht="13.5">
      <c r="A53" s="3" t="s">
        <v>120</v>
      </c>
      <c r="B53" s="22">
        <v>11278</v>
      </c>
      <c r="C53" s="22">
        <v>11621</v>
      </c>
      <c r="D53" s="22">
        <v>9368</v>
      </c>
      <c r="E53" s="22">
        <v>10255</v>
      </c>
      <c r="F53" s="22">
        <v>11146</v>
      </c>
      <c r="G53" s="22">
        <v>10375</v>
      </c>
    </row>
    <row r="54" spans="1:7" ht="13.5">
      <c r="A54" s="3" t="s">
        <v>121</v>
      </c>
      <c r="B54" s="22">
        <v>26998</v>
      </c>
      <c r="C54" s="22">
        <v>24064</v>
      </c>
      <c r="D54" s="22">
        <v>24297</v>
      </c>
      <c r="E54" s="22">
        <v>31466</v>
      </c>
      <c r="F54" s="22">
        <v>30612</v>
      </c>
      <c r="G54" s="22">
        <v>35891</v>
      </c>
    </row>
    <row r="55" spans="1:7" ht="13.5">
      <c r="A55" s="3" t="s">
        <v>122</v>
      </c>
      <c r="B55" s="22">
        <v>288332</v>
      </c>
      <c r="C55" s="22">
        <v>289251</v>
      </c>
      <c r="D55" s="22">
        <v>289398</v>
      </c>
      <c r="E55" s="22">
        <v>284778</v>
      </c>
      <c r="F55" s="22">
        <v>127064</v>
      </c>
      <c r="G55" s="22">
        <v>125974</v>
      </c>
    </row>
    <row r="56" spans="1:7" ht="13.5">
      <c r="A56" s="3" t="s">
        <v>123</v>
      </c>
      <c r="B56" s="22">
        <v>16737</v>
      </c>
      <c r="C56" s="22">
        <v>16737</v>
      </c>
      <c r="D56" s="22">
        <v>16737</v>
      </c>
      <c r="E56" s="22">
        <v>17462</v>
      </c>
      <c r="F56" s="22">
        <v>16223</v>
      </c>
      <c r="G56" s="22">
        <v>12120</v>
      </c>
    </row>
    <row r="57" spans="1:7" ht="13.5">
      <c r="A57" s="3" t="s">
        <v>124</v>
      </c>
      <c r="B57" s="22">
        <v>787</v>
      </c>
      <c r="C57" s="22">
        <v>824</v>
      </c>
      <c r="D57" s="22">
        <v>838</v>
      </c>
      <c r="E57" s="22">
        <v>870</v>
      </c>
      <c r="F57" s="22">
        <v>875</v>
      </c>
      <c r="G57" s="22">
        <v>890</v>
      </c>
    </row>
    <row r="58" spans="1:7" ht="13.5">
      <c r="A58" s="3" t="s">
        <v>125</v>
      </c>
      <c r="B58" s="22">
        <v>11816</v>
      </c>
      <c r="C58" s="22">
        <v>11241</v>
      </c>
      <c r="D58" s="22">
        <v>11241</v>
      </c>
      <c r="E58" s="22">
        <v>11241</v>
      </c>
      <c r="F58" s="22">
        <v>11241</v>
      </c>
      <c r="G58" s="22">
        <v>7852</v>
      </c>
    </row>
    <row r="59" spans="1:7" ht="13.5">
      <c r="A59" s="3" t="s">
        <v>126</v>
      </c>
      <c r="B59" s="22"/>
      <c r="C59" s="22">
        <v>0</v>
      </c>
      <c r="D59" s="22">
        <v>0</v>
      </c>
      <c r="E59" s="22">
        <v>1</v>
      </c>
      <c r="F59" s="22">
        <v>1</v>
      </c>
      <c r="G59" s="22">
        <v>1</v>
      </c>
    </row>
    <row r="60" spans="1:7" ht="13.5">
      <c r="A60" s="3" t="s">
        <v>127</v>
      </c>
      <c r="B60" s="22">
        <v>4702</v>
      </c>
      <c r="C60" s="22">
        <v>4464</v>
      </c>
      <c r="D60" s="22">
        <v>7141</v>
      </c>
      <c r="E60" s="22">
        <v>7191</v>
      </c>
      <c r="F60" s="22">
        <v>6742</v>
      </c>
      <c r="G60" s="22">
        <v>10192</v>
      </c>
    </row>
    <row r="61" spans="1:7" ht="13.5">
      <c r="A61" s="3" t="s">
        <v>128</v>
      </c>
      <c r="B61" s="22">
        <v>8134</v>
      </c>
      <c r="C61" s="22">
        <v>9244</v>
      </c>
      <c r="D61" s="22">
        <v>10173</v>
      </c>
      <c r="E61" s="22">
        <v>11497</v>
      </c>
      <c r="F61" s="22">
        <v>13501</v>
      </c>
      <c r="G61" s="22">
        <v>12890</v>
      </c>
    </row>
    <row r="62" spans="1:7" ht="13.5">
      <c r="A62" s="3" t="s">
        <v>129</v>
      </c>
      <c r="B62" s="22">
        <v>245</v>
      </c>
      <c r="C62" s="22">
        <v>248</v>
      </c>
      <c r="D62" s="22">
        <v>241</v>
      </c>
      <c r="E62" s="22">
        <v>366</v>
      </c>
      <c r="F62" s="22">
        <v>401</v>
      </c>
      <c r="G62" s="22">
        <v>226</v>
      </c>
    </row>
    <row r="63" spans="1:7" ht="13.5">
      <c r="A63" s="3" t="s">
        <v>97</v>
      </c>
      <c r="B63" s="22">
        <v>8014</v>
      </c>
      <c r="C63" s="22">
        <v>7247</v>
      </c>
      <c r="D63" s="22">
        <v>9837</v>
      </c>
      <c r="E63" s="22">
        <v>7048</v>
      </c>
      <c r="F63" s="22">
        <v>6944</v>
      </c>
      <c r="G63" s="22">
        <v>9602</v>
      </c>
    </row>
    <row r="64" spans="1:7" ht="13.5">
      <c r="A64" s="3" t="s">
        <v>98</v>
      </c>
      <c r="B64" s="22">
        <v>7701</v>
      </c>
      <c r="C64" s="22">
        <v>7923</v>
      </c>
      <c r="D64" s="22">
        <v>8602</v>
      </c>
      <c r="E64" s="22">
        <v>8162</v>
      </c>
      <c r="F64" s="22">
        <v>6345</v>
      </c>
      <c r="G64" s="22">
        <v>6902</v>
      </c>
    </row>
    <row r="65" spans="1:7" ht="13.5">
      <c r="A65" s="3" t="s">
        <v>130</v>
      </c>
      <c r="B65" s="22">
        <v>-1055</v>
      </c>
      <c r="C65" s="22">
        <v>-1057</v>
      </c>
      <c r="D65" s="22">
        <v>-1271</v>
      </c>
      <c r="E65" s="22">
        <v>-1853</v>
      </c>
      <c r="F65" s="22">
        <v>-2062</v>
      </c>
      <c r="G65" s="22">
        <v>-2641</v>
      </c>
    </row>
    <row r="66" spans="1:7" ht="13.5">
      <c r="A66" s="3" t="s">
        <v>131</v>
      </c>
      <c r="B66" s="22">
        <v>372415</v>
      </c>
      <c r="C66" s="22">
        <v>370191</v>
      </c>
      <c r="D66" s="22">
        <v>377268</v>
      </c>
      <c r="E66" s="22">
        <v>378330</v>
      </c>
      <c r="F66" s="22">
        <v>218126</v>
      </c>
      <c r="G66" s="22">
        <v>221282</v>
      </c>
    </row>
    <row r="67" spans="1:7" ht="13.5">
      <c r="A67" s="2" t="s">
        <v>132</v>
      </c>
      <c r="B67" s="22">
        <v>435296</v>
      </c>
      <c r="C67" s="22">
        <v>438151</v>
      </c>
      <c r="D67" s="22">
        <v>442925</v>
      </c>
      <c r="E67" s="22">
        <v>448214</v>
      </c>
      <c r="F67" s="22">
        <v>296210</v>
      </c>
      <c r="G67" s="22">
        <v>293269</v>
      </c>
    </row>
    <row r="68" spans="1:7" ht="14.25" thickBot="1">
      <c r="A68" s="5" t="s">
        <v>133</v>
      </c>
      <c r="B68" s="23">
        <v>589928</v>
      </c>
      <c r="C68" s="23">
        <v>595417</v>
      </c>
      <c r="D68" s="23">
        <v>596091</v>
      </c>
      <c r="E68" s="23">
        <v>612417</v>
      </c>
      <c r="F68" s="23">
        <v>481137</v>
      </c>
      <c r="G68" s="23">
        <v>491009</v>
      </c>
    </row>
    <row r="69" spans="1:7" ht="14.25" thickTop="1">
      <c r="A69" s="2" t="s">
        <v>134</v>
      </c>
      <c r="B69" s="22">
        <v>1293</v>
      </c>
      <c r="C69" s="22">
        <v>3279</v>
      </c>
      <c r="D69" s="22">
        <v>1493</v>
      </c>
      <c r="E69" s="22">
        <v>1146</v>
      </c>
      <c r="F69" s="22">
        <v>1556</v>
      </c>
      <c r="G69" s="22">
        <v>1308</v>
      </c>
    </row>
    <row r="70" spans="1:7" ht="13.5">
      <c r="A70" s="2" t="s">
        <v>135</v>
      </c>
      <c r="B70" s="22">
        <v>25633</v>
      </c>
      <c r="C70" s="22">
        <v>28184</v>
      </c>
      <c r="D70" s="22">
        <v>26649</v>
      </c>
      <c r="E70" s="22">
        <v>28996</v>
      </c>
      <c r="F70" s="22">
        <v>31623</v>
      </c>
      <c r="G70" s="22">
        <v>30101</v>
      </c>
    </row>
    <row r="71" spans="1:7" ht="13.5">
      <c r="A71" s="2" t="s">
        <v>136</v>
      </c>
      <c r="B71" s="22">
        <v>5000</v>
      </c>
      <c r="C71" s="22">
        <v>2500</v>
      </c>
      <c r="D71" s="22"/>
      <c r="E71" s="22"/>
      <c r="F71" s="22"/>
      <c r="G71" s="22"/>
    </row>
    <row r="72" spans="1:7" ht="13.5">
      <c r="A72" s="2" t="s">
        <v>137</v>
      </c>
      <c r="B72" s="22">
        <v>1080</v>
      </c>
      <c r="C72" s="22">
        <v>1161</v>
      </c>
      <c r="D72" s="22">
        <v>1625</v>
      </c>
      <c r="E72" s="22">
        <v>1840</v>
      </c>
      <c r="F72" s="22">
        <v>2014</v>
      </c>
      <c r="G72" s="22"/>
    </row>
    <row r="73" spans="1:7" ht="13.5">
      <c r="A73" s="2" t="s">
        <v>138</v>
      </c>
      <c r="B73" s="22">
        <v>20076</v>
      </c>
      <c r="C73" s="22">
        <v>27042</v>
      </c>
      <c r="D73" s="22">
        <v>20825</v>
      </c>
      <c r="E73" s="22">
        <v>23712</v>
      </c>
      <c r="F73" s="22">
        <v>25430</v>
      </c>
      <c r="G73" s="22">
        <v>29660</v>
      </c>
    </row>
    <row r="74" spans="1:7" ht="13.5">
      <c r="A74" s="2" t="s">
        <v>139</v>
      </c>
      <c r="B74" s="22">
        <v>557</v>
      </c>
      <c r="C74" s="22">
        <v>851</v>
      </c>
      <c r="D74" s="22">
        <v>922</v>
      </c>
      <c r="E74" s="22">
        <v>494</v>
      </c>
      <c r="F74" s="22">
        <v>311</v>
      </c>
      <c r="G74" s="22">
        <v>667</v>
      </c>
    </row>
    <row r="75" spans="1:7" ht="13.5">
      <c r="A75" s="2" t="s">
        <v>140</v>
      </c>
      <c r="B75" s="22">
        <v>2377</v>
      </c>
      <c r="C75" s="22"/>
      <c r="D75" s="22">
        <v>3206</v>
      </c>
      <c r="E75" s="22">
        <v>3897</v>
      </c>
      <c r="F75" s="22"/>
      <c r="G75" s="22">
        <v>3378</v>
      </c>
    </row>
    <row r="76" spans="1:7" ht="13.5">
      <c r="A76" s="2" t="s">
        <v>141</v>
      </c>
      <c r="B76" s="22">
        <v>429</v>
      </c>
      <c r="C76" s="22">
        <v>360</v>
      </c>
      <c r="D76" s="22">
        <v>267</v>
      </c>
      <c r="E76" s="22">
        <v>259</v>
      </c>
      <c r="F76" s="22">
        <v>270</v>
      </c>
      <c r="G76" s="22">
        <v>285</v>
      </c>
    </row>
    <row r="77" spans="1:7" ht="13.5">
      <c r="A77" s="2" t="s">
        <v>142</v>
      </c>
      <c r="B77" s="22">
        <v>36614</v>
      </c>
      <c r="C77" s="22">
        <v>35531</v>
      </c>
      <c r="D77" s="22">
        <v>29401</v>
      </c>
      <c r="E77" s="22">
        <v>31356</v>
      </c>
      <c r="F77" s="22">
        <v>23960</v>
      </c>
      <c r="G77" s="22">
        <v>23980</v>
      </c>
    </row>
    <row r="78" spans="1:7" ht="13.5">
      <c r="A78" s="2" t="s">
        <v>143</v>
      </c>
      <c r="B78" s="22">
        <v>5757</v>
      </c>
      <c r="C78" s="22">
        <v>5308</v>
      </c>
      <c r="D78" s="22">
        <v>7127</v>
      </c>
      <c r="E78" s="22">
        <v>8763</v>
      </c>
      <c r="F78" s="22">
        <v>11164</v>
      </c>
      <c r="G78" s="22">
        <v>6360</v>
      </c>
    </row>
    <row r="79" spans="1:7" ht="13.5">
      <c r="A79" s="2" t="s">
        <v>144</v>
      </c>
      <c r="B79" s="22">
        <v>2963</v>
      </c>
      <c r="C79" s="22">
        <v>3801</v>
      </c>
      <c r="D79" s="22">
        <v>3113</v>
      </c>
      <c r="E79" s="22">
        <v>3387</v>
      </c>
      <c r="F79" s="22">
        <v>2825</v>
      </c>
      <c r="G79" s="22">
        <v>3683</v>
      </c>
    </row>
    <row r="80" spans="1:7" ht="13.5">
      <c r="A80" s="2" t="s">
        <v>145</v>
      </c>
      <c r="B80" s="22">
        <v>268</v>
      </c>
      <c r="C80" s="22">
        <v>395</v>
      </c>
      <c r="D80" s="22">
        <v>373</v>
      </c>
      <c r="E80" s="22">
        <v>307</v>
      </c>
      <c r="F80" s="22">
        <v>115</v>
      </c>
      <c r="G80" s="22">
        <v>99</v>
      </c>
    </row>
    <row r="81" spans="1:7" ht="13.5">
      <c r="A81" s="2" t="s">
        <v>146</v>
      </c>
      <c r="B81" s="22">
        <v>361</v>
      </c>
      <c r="C81" s="22"/>
      <c r="D81" s="22"/>
      <c r="E81" s="22"/>
      <c r="F81" s="22"/>
      <c r="G81" s="22"/>
    </row>
    <row r="82" spans="1:7" ht="13.5">
      <c r="A82" s="2" t="s">
        <v>147</v>
      </c>
      <c r="B82" s="22">
        <v>44</v>
      </c>
      <c r="C82" s="22"/>
      <c r="D82" s="22">
        <v>45</v>
      </c>
      <c r="E82" s="22"/>
      <c r="F82" s="22"/>
      <c r="G82" s="22"/>
    </row>
    <row r="83" spans="1:7" ht="13.5">
      <c r="A83" s="2" t="s">
        <v>98</v>
      </c>
      <c r="B83" s="22">
        <v>1254</v>
      </c>
      <c r="C83" s="22">
        <v>213</v>
      </c>
      <c r="D83" s="22">
        <v>417</v>
      </c>
      <c r="E83" s="22">
        <v>893</v>
      </c>
      <c r="F83" s="22">
        <v>232</v>
      </c>
      <c r="G83" s="22">
        <v>738</v>
      </c>
    </row>
    <row r="84" spans="1:7" ht="13.5">
      <c r="A84" s="2" t="s">
        <v>148</v>
      </c>
      <c r="B84" s="22">
        <v>103713</v>
      </c>
      <c r="C84" s="22">
        <v>108631</v>
      </c>
      <c r="D84" s="22">
        <v>96339</v>
      </c>
      <c r="E84" s="22">
        <v>205057</v>
      </c>
      <c r="F84" s="22">
        <v>119505</v>
      </c>
      <c r="G84" s="22">
        <v>100264</v>
      </c>
    </row>
    <row r="85" spans="1:7" ht="13.5">
      <c r="A85" s="2" t="s">
        <v>149</v>
      </c>
      <c r="B85" s="22">
        <v>90000</v>
      </c>
      <c r="C85" s="22">
        <v>90000</v>
      </c>
      <c r="D85" s="22">
        <v>90000</v>
      </c>
      <c r="E85" s="22">
        <v>50000</v>
      </c>
      <c r="F85" s="22"/>
      <c r="G85" s="22">
        <v>20000</v>
      </c>
    </row>
    <row r="86" spans="1:7" ht="13.5">
      <c r="A86" s="2" t="s">
        <v>150</v>
      </c>
      <c r="B86" s="22">
        <v>52500</v>
      </c>
      <c r="C86" s="22">
        <v>57500</v>
      </c>
      <c r="D86" s="22">
        <v>60000</v>
      </c>
      <c r="E86" s="22"/>
      <c r="F86" s="22"/>
      <c r="G86" s="22"/>
    </row>
    <row r="87" spans="1:7" ht="13.5">
      <c r="A87" s="2" t="s">
        <v>137</v>
      </c>
      <c r="B87" s="22">
        <v>1719</v>
      </c>
      <c r="C87" s="22">
        <v>1489</v>
      </c>
      <c r="D87" s="22">
        <v>1597</v>
      </c>
      <c r="E87" s="22">
        <v>2344</v>
      </c>
      <c r="F87" s="22">
        <v>2910</v>
      </c>
      <c r="G87" s="22"/>
    </row>
    <row r="88" spans="1:7" ht="13.5">
      <c r="A88" s="2" t="s">
        <v>151</v>
      </c>
      <c r="B88" s="22">
        <v>14661</v>
      </c>
      <c r="C88" s="22">
        <v>14362</v>
      </c>
      <c r="D88" s="22">
        <v>13871</v>
      </c>
      <c r="E88" s="22">
        <v>13771</v>
      </c>
      <c r="F88" s="22">
        <v>13360</v>
      </c>
      <c r="G88" s="22">
        <v>13423</v>
      </c>
    </row>
    <row r="89" spans="1:7" ht="13.5">
      <c r="A89" s="2" t="s">
        <v>152</v>
      </c>
      <c r="B89" s="22">
        <v>380</v>
      </c>
      <c r="C89" s="22">
        <v>350</v>
      </c>
      <c r="D89" s="22">
        <v>350</v>
      </c>
      <c r="E89" s="22">
        <v>350</v>
      </c>
      <c r="F89" s="22">
        <v>350</v>
      </c>
      <c r="G89" s="22">
        <v>580</v>
      </c>
    </row>
    <row r="90" spans="1:7" ht="13.5">
      <c r="A90" s="2" t="s">
        <v>153</v>
      </c>
      <c r="B90" s="22">
        <v>328</v>
      </c>
      <c r="C90" s="22">
        <v>332</v>
      </c>
      <c r="D90" s="22">
        <v>333</v>
      </c>
      <c r="E90" s="22">
        <v>335</v>
      </c>
      <c r="F90" s="22"/>
      <c r="G90" s="22"/>
    </row>
    <row r="91" spans="1:7" ht="13.5">
      <c r="A91" s="2" t="s">
        <v>146</v>
      </c>
      <c r="B91" s="22">
        <v>1396</v>
      </c>
      <c r="C91" s="22"/>
      <c r="D91" s="22"/>
      <c r="E91" s="22"/>
      <c r="F91" s="22"/>
      <c r="G91" s="22"/>
    </row>
    <row r="92" spans="1:7" ht="13.5">
      <c r="A92" s="2" t="s">
        <v>147</v>
      </c>
      <c r="B92" s="22">
        <v>758</v>
      </c>
      <c r="C92" s="22">
        <v>794</v>
      </c>
      <c r="D92" s="22">
        <v>775</v>
      </c>
      <c r="E92" s="22"/>
      <c r="F92" s="22"/>
      <c r="G92" s="22"/>
    </row>
    <row r="93" spans="1:7" ht="13.5">
      <c r="A93" s="2" t="s">
        <v>98</v>
      </c>
      <c r="B93" s="22">
        <v>1508</v>
      </c>
      <c r="C93" s="22">
        <v>1416</v>
      </c>
      <c r="D93" s="22">
        <v>1427</v>
      </c>
      <c r="E93" s="22">
        <v>1451</v>
      </c>
      <c r="F93" s="22">
        <v>1286</v>
      </c>
      <c r="G93" s="22">
        <v>1496</v>
      </c>
    </row>
    <row r="94" spans="1:7" ht="13.5">
      <c r="A94" s="2" t="s">
        <v>154</v>
      </c>
      <c r="B94" s="22">
        <v>163251</v>
      </c>
      <c r="C94" s="22">
        <v>166245</v>
      </c>
      <c r="D94" s="22">
        <v>168356</v>
      </c>
      <c r="E94" s="22">
        <v>68251</v>
      </c>
      <c r="F94" s="22">
        <v>17907</v>
      </c>
      <c r="G94" s="22">
        <v>35500</v>
      </c>
    </row>
    <row r="95" spans="1:7" ht="14.25" thickBot="1">
      <c r="A95" s="5" t="s">
        <v>155</v>
      </c>
      <c r="B95" s="23">
        <v>266964</v>
      </c>
      <c r="C95" s="23">
        <v>274877</v>
      </c>
      <c r="D95" s="23">
        <v>264695</v>
      </c>
      <c r="E95" s="23">
        <v>273308</v>
      </c>
      <c r="F95" s="23">
        <v>137413</v>
      </c>
      <c r="G95" s="23">
        <v>135764</v>
      </c>
    </row>
    <row r="96" spans="1:7" ht="14.25" thickTop="1">
      <c r="A96" s="2" t="s">
        <v>156</v>
      </c>
      <c r="B96" s="22">
        <v>64506</v>
      </c>
      <c r="C96" s="22">
        <v>64506</v>
      </c>
      <c r="D96" s="22">
        <v>64506</v>
      </c>
      <c r="E96" s="22">
        <v>64506</v>
      </c>
      <c r="F96" s="22">
        <v>64506</v>
      </c>
      <c r="G96" s="22">
        <v>64506</v>
      </c>
    </row>
    <row r="97" spans="1:7" ht="13.5">
      <c r="A97" s="3" t="s">
        <v>157</v>
      </c>
      <c r="B97" s="22">
        <v>70258</v>
      </c>
      <c r="C97" s="22">
        <v>70258</v>
      </c>
      <c r="D97" s="22">
        <v>70258</v>
      </c>
      <c r="E97" s="22">
        <v>70258</v>
      </c>
      <c r="F97" s="22">
        <v>70258</v>
      </c>
      <c r="G97" s="22">
        <v>70258</v>
      </c>
    </row>
    <row r="98" spans="1:7" ht="13.5">
      <c r="A98" s="3" t="s">
        <v>158</v>
      </c>
      <c r="B98" s="22"/>
      <c r="C98" s="22">
        <v>5</v>
      </c>
      <c r="D98" s="22"/>
      <c r="E98" s="22"/>
      <c r="F98" s="22"/>
      <c r="G98" s="22"/>
    </row>
    <row r="99" spans="1:7" ht="13.5">
      <c r="A99" s="3" t="s">
        <v>159</v>
      </c>
      <c r="B99" s="22">
        <v>70258</v>
      </c>
      <c r="C99" s="22">
        <v>70263</v>
      </c>
      <c r="D99" s="22">
        <v>70258</v>
      </c>
      <c r="E99" s="22">
        <v>70258</v>
      </c>
      <c r="F99" s="22">
        <v>70258</v>
      </c>
      <c r="G99" s="22">
        <v>70258</v>
      </c>
    </row>
    <row r="100" spans="1:7" ht="13.5">
      <c r="A100" s="3" t="s">
        <v>160</v>
      </c>
      <c r="B100" s="22">
        <v>16230</v>
      </c>
      <c r="C100" s="22">
        <v>16230</v>
      </c>
      <c r="D100" s="22">
        <v>16230</v>
      </c>
      <c r="E100" s="22">
        <v>16230</v>
      </c>
      <c r="F100" s="22">
        <v>16230</v>
      </c>
      <c r="G100" s="22">
        <v>16230</v>
      </c>
    </row>
    <row r="101" spans="1:7" ht="13.5">
      <c r="A101" s="4" t="s">
        <v>161</v>
      </c>
      <c r="B101" s="22">
        <v>172425</v>
      </c>
      <c r="C101" s="22">
        <v>172211</v>
      </c>
      <c r="D101" s="22">
        <v>183633</v>
      </c>
      <c r="E101" s="22">
        <v>209860</v>
      </c>
      <c r="F101" s="22">
        <v>208992</v>
      </c>
      <c r="G101" s="22">
        <v>-6932</v>
      </c>
    </row>
    <row r="102" spans="1:7" ht="13.5">
      <c r="A102" s="3" t="s">
        <v>162</v>
      </c>
      <c r="B102" s="22">
        <v>188656</v>
      </c>
      <c r="C102" s="22">
        <v>188442</v>
      </c>
      <c r="D102" s="22">
        <v>199864</v>
      </c>
      <c r="E102" s="22">
        <v>226091</v>
      </c>
      <c r="F102" s="22">
        <v>225223</v>
      </c>
      <c r="G102" s="22">
        <v>226341</v>
      </c>
    </row>
    <row r="103" spans="1:7" ht="13.5">
      <c r="A103" s="2" t="s">
        <v>163</v>
      </c>
      <c r="B103" s="22">
        <v>-3697</v>
      </c>
      <c r="C103" s="22">
        <v>-3778</v>
      </c>
      <c r="D103" s="22">
        <v>-3874</v>
      </c>
      <c r="E103" s="22">
        <v>-23111</v>
      </c>
      <c r="F103" s="22">
        <v>-16839</v>
      </c>
      <c r="G103" s="22">
        <v>-11196</v>
      </c>
    </row>
    <row r="104" spans="1:7" ht="13.5">
      <c r="A104" s="2" t="s">
        <v>164</v>
      </c>
      <c r="B104" s="22">
        <v>319722</v>
      </c>
      <c r="C104" s="22">
        <v>319434</v>
      </c>
      <c r="D104" s="22">
        <v>330753</v>
      </c>
      <c r="E104" s="22">
        <v>337744</v>
      </c>
      <c r="F104" s="22">
        <v>343148</v>
      </c>
      <c r="G104" s="22">
        <v>349910</v>
      </c>
    </row>
    <row r="105" spans="1:7" ht="13.5">
      <c r="A105" s="2" t="s">
        <v>165</v>
      </c>
      <c r="B105" s="22">
        <v>2394</v>
      </c>
      <c r="C105" s="22">
        <v>437</v>
      </c>
      <c r="D105" s="22">
        <v>50</v>
      </c>
      <c r="E105" s="22">
        <v>934</v>
      </c>
      <c r="F105" s="22">
        <v>319</v>
      </c>
      <c r="G105" s="22">
        <v>5180</v>
      </c>
    </row>
    <row r="106" spans="1:7" ht="13.5">
      <c r="A106" s="2" t="s">
        <v>166</v>
      </c>
      <c r="B106" s="22">
        <v>2394</v>
      </c>
      <c r="C106" s="22">
        <v>437</v>
      </c>
      <c r="D106" s="22">
        <v>50</v>
      </c>
      <c r="E106" s="22">
        <v>934</v>
      </c>
      <c r="F106" s="22">
        <v>319</v>
      </c>
      <c r="G106" s="22">
        <v>5180</v>
      </c>
    </row>
    <row r="107" spans="1:7" ht="13.5">
      <c r="A107" s="6" t="s">
        <v>167</v>
      </c>
      <c r="B107" s="22">
        <v>846</v>
      </c>
      <c r="C107" s="22">
        <v>668</v>
      </c>
      <c r="D107" s="22">
        <v>590</v>
      </c>
      <c r="E107" s="22">
        <v>430</v>
      </c>
      <c r="F107" s="22">
        <v>255</v>
      </c>
      <c r="G107" s="22">
        <v>153</v>
      </c>
    </row>
    <row r="108" spans="1:7" ht="13.5">
      <c r="A108" s="6" t="s">
        <v>168</v>
      </c>
      <c r="B108" s="22">
        <v>322963</v>
      </c>
      <c r="C108" s="22">
        <v>320540</v>
      </c>
      <c r="D108" s="22">
        <v>331395</v>
      </c>
      <c r="E108" s="22">
        <v>339108</v>
      </c>
      <c r="F108" s="22">
        <v>343724</v>
      </c>
      <c r="G108" s="22">
        <v>355244</v>
      </c>
    </row>
    <row r="109" spans="1:7" ht="14.25" thickBot="1">
      <c r="A109" s="7" t="s">
        <v>169</v>
      </c>
      <c r="B109" s="22">
        <v>589928</v>
      </c>
      <c r="C109" s="22">
        <v>595417</v>
      </c>
      <c r="D109" s="22">
        <v>596091</v>
      </c>
      <c r="E109" s="22">
        <v>612417</v>
      </c>
      <c r="F109" s="22">
        <v>481137</v>
      </c>
      <c r="G109" s="22">
        <v>491009</v>
      </c>
    </row>
    <row r="110" spans="1:7" ht="14.25" thickTop="1">
      <c r="A110" s="8"/>
      <c r="B110" s="24"/>
      <c r="C110" s="24"/>
      <c r="D110" s="24"/>
      <c r="E110" s="24"/>
      <c r="F110" s="24"/>
      <c r="G110" s="24"/>
    </row>
    <row r="112" ht="13.5">
      <c r="A112" s="20" t="s">
        <v>174</v>
      </c>
    </row>
    <row r="113" ht="13.5">
      <c r="A113" s="20" t="s">
        <v>175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2014-02-12T06:13:51Z</dcterms:created>
  <dcterms:modified xsi:type="dcterms:W3CDTF">2014-02-12T06:14:01Z</dcterms:modified>
  <cp:category/>
  <cp:version/>
  <cp:contentType/>
  <cp:contentStatus/>
</cp:coreProperties>
</file>