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個別・損益計算書" sheetId="1" r:id="rId1"/>
    <sheet name="個別・キャッシュフロー計算書" sheetId="2" r:id="rId2"/>
    <sheet name="個別・貸借対照表" sheetId="3" r:id="rId3"/>
  </sheets>
  <definedNames/>
  <calcPr fullCalcOnLoad="1"/>
</workbook>
</file>

<file path=xl/sharedStrings.xml><?xml version="1.0" encoding="utf-8"?>
<sst xmlns="http://schemas.openxmlformats.org/spreadsheetml/2006/main" count="406" uniqueCount="161">
  <si>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</si>
  <si>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</si>
  <si>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</si>
  <si>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</si>
  <si>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</si>
  <si>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</si>
  <si>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</si>
  <si>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2013/11/14</t>
  </si>
  <si>
    <t>四半期</t>
  </si>
  <si>
    <t>2013/09/30</t>
  </si>
  <si>
    <t>2013/08/14</t>
  </si>
  <si>
    <t>2013/06/30</t>
  </si>
  <si>
    <t>2013/05/14</t>
  </si>
  <si>
    <t>2013/03/31</t>
  </si>
  <si>
    <t>通期</t>
  </si>
  <si>
    <t>2012/12/31</t>
  </si>
  <si>
    <t>2012/11/14</t>
  </si>
  <si>
    <t>2012/09/30</t>
  </si>
  <si>
    <t>2012/08/10</t>
  </si>
  <si>
    <t>2012/06/30</t>
  </si>
  <si>
    <t>2012/05/14</t>
  </si>
  <si>
    <t>2012/03/31</t>
  </si>
  <si>
    <t>2013/03/29</t>
  </si>
  <si>
    <t>2011/12/31</t>
  </si>
  <si>
    <t>2011/11/10</t>
  </si>
  <si>
    <t>2011/09/30</t>
  </si>
  <si>
    <t>2011/08/11</t>
  </si>
  <si>
    <t>2011/06/30</t>
  </si>
  <si>
    <t>2011/05/12</t>
  </si>
  <si>
    <t>2011/03/31</t>
  </si>
  <si>
    <t>2012/03/30</t>
  </si>
  <si>
    <t>2010/12/31</t>
  </si>
  <si>
    <t>2010/08/13</t>
  </si>
  <si>
    <t>2010/06/30</t>
  </si>
  <si>
    <t>2010/05/14</t>
  </si>
  <si>
    <t>2010/03/31</t>
  </si>
  <si>
    <t>2009/12/31</t>
  </si>
  <si>
    <t>2009/11/13</t>
  </si>
  <si>
    <t>2009/09/30</t>
  </si>
  <si>
    <t>2009/08/14</t>
  </si>
  <si>
    <t>2009/06/30</t>
  </si>
  <si>
    <t>2009/05/14</t>
  </si>
  <si>
    <t>2009/03/31</t>
  </si>
  <si>
    <t>2010/03/29</t>
  </si>
  <si>
    <t>2008/12/31</t>
  </si>
  <si>
    <t>現金及び預金</t>
  </si>
  <si>
    <t>百万円</t>
  </si>
  <si>
    <t>受取手形及び営業未収入金</t>
  </si>
  <si>
    <t>商品及び製品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</si>
  <si>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</si>
  <si>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</si>
  <si>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</si>
  <si>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</si>
  <si>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</si>
  <si>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</si>
  <si>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</si>
  <si>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</si>
  <si>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</si>
  <si>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土地</t>
  </si>
  <si>
    <t>建設仮勘定</t>
  </si>
  <si>
    <t>その他（純額）</t>
  </si>
  <si>
    <t>有形固定資産</t>
  </si>
  <si>
    <t>無形固定資産</t>
  </si>
  <si>
    <t>投資その他の資産</t>
  </si>
  <si>
    <t>固定資産</t>
  </si>
  <si>
    <t>資産</t>
  </si>
  <si>
    <t>支払手形及び買掛金</t>
  </si>
  <si>
    <t>短期借入金</t>
  </si>
  <si>
    <t>未払金</t>
  </si>
  <si>
    <t>未払法人税等</t>
  </si>
  <si>
    <t>預り金</t>
  </si>
  <si>
    <t>賞与引当金</t>
  </si>
  <si>
    <t>修繕引当金</t>
  </si>
  <si>
    <t>設備関係支払手形</t>
  </si>
  <si>
    <t>流動負債</t>
  </si>
  <si>
    <t>長期借入金</t>
  </si>
  <si>
    <t>リース債務</t>
  </si>
  <si>
    <t>再評価に係る繰延税金負債</t>
  </si>
  <si>
    <t>退職給付引当金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</si>
  <si>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</si>
  <si>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</si>
  <si>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</si>
  <si>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</si>
  <si>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</si>
  <si>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</si>
  <si>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</si>
  <si>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</si>
  <si>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</si>
  <si>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</si>
  <si>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</si>
  <si>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</si>
  <si>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</si>
  <si>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</si>
  <si>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日本精蝋株式会社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</si>
  <si>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</si>
  <si>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</si>
  <si>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</si>
  <si>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</si>
  <si>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2013/01/01</t>
  </si>
  <si>
    <t>2012/01/01</t>
  </si>
  <si>
    <t>2011/01/01</t>
  </si>
  <si>
    <t>2010/01/01</t>
  </si>
  <si>
    <t>2010/09/30</t>
  </si>
  <si>
    <t>2009/01/01</t>
  </si>
  <si>
    <t>2008/01/01</t>
  </si>
  <si>
    <t>税引前四半期純利益</t>
  </si>
  <si>
    <t>減価償却費</t>
  </si>
  <si>
    <t>貸倒引当金の増減額（△は減少）</t>
  </si>
  <si>
    <t>賞与引当金の増減額（△は減少）</t>
  </si>
  <si>
    <t>修繕引当金の増減額（△は減少）</t>
  </si>
  <si>
    <t>退職給付引当金の増減額（△は減少）</t>
  </si>
  <si>
    <t>受取利息及び受取配当金</t>
  </si>
  <si>
    <t>支払利息</t>
  </si>
  <si>
    <t>為替差損益（△は益）</t>
  </si>
  <si>
    <t>受取保険金</t>
  </si>
  <si>
    <t>固定資産除却損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</si>
  <si>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</si>
  <si>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</si>
  <si>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</si>
  <si>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</si>
  <si>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未払消費税等の増減額（△は減少）</t>
  </si>
  <si>
    <t>小計</t>
  </si>
  <si>
    <t>利息及び配当金の受取額</t>
  </si>
  <si>
    <t>利息の支払額</t>
  </si>
  <si>
    <t>保険金の受取額</t>
  </si>
  <si>
    <t>法人税等の支払額</t>
  </si>
  <si>
    <t>営業活動によるキャッシュ・フロー</t>
  </si>
  <si>
    <t>定期預金の解約による収入</t>
  </si>
  <si>
    <t>定期預金の預入による支出</t>
  </si>
  <si>
    <t>有形及び無形固定資産の取得による支出</t>
  </si>
  <si>
    <t>投資有価証券の取得による支出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</si>
  <si>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</si>
  <si>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</si>
  <si>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</si>
  <si>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</si>
  <si>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配当金の支払額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</si>
  <si>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</si>
  <si>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</si>
  <si>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</si>
  <si>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</si>
  <si>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</si>
  <si>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</si>
  <si>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</si>
  <si>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</si>
  <si>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</si>
  <si>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</si>
  <si>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</si>
  <si>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</si>
  <si>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</si>
  <si>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受取賃貸料</t>
  </si>
  <si>
    <t>為替差益</t>
  </si>
  <si>
    <t>営業外収益</t>
  </si>
  <si>
    <t>為替差損</t>
  </si>
  <si>
    <t>固定資産賃貸費用</t>
  </si>
  <si>
    <t>営業外費用</t>
  </si>
  <si>
    <t>経常利益</t>
  </si>
  <si>
    <t>特別利益</t>
  </si>
  <si>
    <t>特別損失</t>
  </si>
  <si>
    <t>法人税等合計</t>
  </si>
  <si>
    <t>四半期純利益</t>
  </si>
  <si>
    <t>個別・損益計算書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</si>
</sst>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U38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9" t="s">
        <v>91</v>
      </c>
      <c r="B2" s="13">
        <v>5010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" thickBot="1">
      <c r="A3" s="10" t="s">
        <v>92</v>
      </c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9" t="s">
        <v>0</v>
      </c>
      <c r="B4" s="14" t="str">
        <f>HYPERLINK("http://www.kabupro.jp/mark/20131114/S1000IFO.htm","四半期報告書")</f>
        <v>四半期報告書</v>
      </c>
      <c r="C4" s="14" t="str">
        <f>HYPERLINK("http://www.kabupro.jp/mark/20130814/S000EBA8.htm","四半期報告書")</f>
        <v>四半期報告書</v>
      </c>
      <c r="D4" s="14" t="str">
        <f>HYPERLINK("http://www.kabupro.jp/mark/20130514/S000DDUV.htm","四半期報告書")</f>
        <v>四半期報告書</v>
      </c>
      <c r="E4" s="14" t="str">
        <f>HYPERLINK("http://www.kabupro.jp/mark/20130329/S000D5NP.htm","有価証券報告書")</f>
        <v>有価証券報告書</v>
      </c>
      <c r="F4" s="14" t="str">
        <f>HYPERLINK("http://www.kabupro.jp/mark/20131114/S1000IFO.htm","四半期報告書")</f>
        <v>四半期報告書</v>
      </c>
      <c r="G4" s="14" t="str">
        <f>HYPERLINK("http://www.kabupro.jp/mark/20130814/S000EBA8.htm","四半期報告書")</f>
        <v>四半期報告書</v>
      </c>
      <c r="H4" s="14" t="str">
        <f>HYPERLINK("http://www.kabupro.jp/mark/20130514/S000DDUV.htm","四半期報告書")</f>
        <v>四半期報告書</v>
      </c>
      <c r="I4" s="14" t="str">
        <f>HYPERLINK("http://www.kabupro.jp/mark/20130329/S000D5NP.htm","有価証券報告書")</f>
        <v>有価証券報告書</v>
      </c>
      <c r="J4" s="14" t="str">
        <f>HYPERLINK("http://www.kabupro.jp/mark/20121114/S000CBJ5.htm","四半期報告書")</f>
        <v>四半期報告書</v>
      </c>
      <c r="K4" s="14" t="str">
        <f>HYPERLINK("http://www.kabupro.jp/mark/20120810/S000BPTC.htm","四半期報告書")</f>
        <v>四半期報告書</v>
      </c>
      <c r="L4" s="14" t="str">
        <f>HYPERLINK("http://www.kabupro.jp/mark/20120514/S000AUJY.htm","四半期報告書")</f>
        <v>四半期報告書</v>
      </c>
      <c r="M4" s="14" t="str">
        <f>HYPERLINK("http://www.kabupro.jp/mark/20120330/S000AMR2.htm","有価証券報告書")</f>
        <v>有価証券報告書</v>
      </c>
      <c r="N4" s="14" t="str">
        <f>HYPERLINK("http://www.kabupro.jp/mark/20111110/S0009O7Q.htm","四半期報告書")</f>
        <v>四半期報告書</v>
      </c>
      <c r="O4" s="14" t="str">
        <f>HYPERLINK("http://www.kabupro.jp/mark/20110811/S00094DT.htm","四半期報告書")</f>
        <v>四半期報告書</v>
      </c>
      <c r="P4" s="14" t="str">
        <f>HYPERLINK("http://www.kabupro.jp/mark/20110512/S00089Y4.htm","四半期報告書")</f>
        <v>四半期報告書</v>
      </c>
      <c r="Q4" s="14" t="str">
        <f>HYPERLINK("http://www.kabupro.jp/mark/20110331/S000831G.htm","有価証券報告書")</f>
        <v>有価証券報告書</v>
      </c>
      <c r="R4" s="14" t="str">
        <f>HYPERLINK("http://www.kabupro.jp/mark/20091113/S0004ME0.htm","四半期報告書")</f>
        <v>四半期報告書</v>
      </c>
      <c r="S4" s="14" t="str">
        <f>HYPERLINK("http://www.kabupro.jp/mark/20100813/S0006N6B.htm","四半期報告書")</f>
        <v>四半期報告書</v>
      </c>
      <c r="T4" s="14" t="str">
        <f>HYPERLINK("http://www.kabupro.jp/mark/20100514/S0005PN5.htm","四半期報告書")</f>
        <v>四半期報告書</v>
      </c>
      <c r="U4" s="14" t="str">
        <f>HYPERLINK("http://www.kabupro.jp/mark/20100329/S0005G61.htm","有価証券報告書")</f>
        <v>有価証券報告書</v>
      </c>
    </row>
    <row r="5" spans="1:21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22</v>
      </c>
      <c r="F5" s="1" t="s">
        <v>7</v>
      </c>
      <c r="G5" s="1" t="s">
        <v>10</v>
      </c>
      <c r="H5" s="1" t="s">
        <v>12</v>
      </c>
      <c r="I5" s="1" t="s">
        <v>22</v>
      </c>
      <c r="J5" s="1" t="s">
        <v>16</v>
      </c>
      <c r="K5" s="1" t="s">
        <v>18</v>
      </c>
      <c r="L5" s="1" t="s">
        <v>20</v>
      </c>
      <c r="M5" s="1" t="s">
        <v>30</v>
      </c>
      <c r="N5" s="1" t="s">
        <v>24</v>
      </c>
      <c r="O5" s="1" t="s">
        <v>26</v>
      </c>
      <c r="P5" s="1" t="s">
        <v>28</v>
      </c>
      <c r="Q5" s="1" t="s">
        <v>29</v>
      </c>
      <c r="R5" s="1" t="s">
        <v>37</v>
      </c>
      <c r="S5" s="1" t="s">
        <v>32</v>
      </c>
      <c r="T5" s="1" t="s">
        <v>34</v>
      </c>
      <c r="U5" s="1" t="s">
        <v>43</v>
      </c>
    </row>
    <row r="6" spans="1:21" ht="12.75" thickBot="1" thickTop="1">
      <c r="A6" s="9" t="s">
        <v>2</v>
      </c>
      <c r="B6" s="17" t="s">
        <v>160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" thickTop="1">
      <c r="A7" s="11" t="s">
        <v>3</v>
      </c>
      <c r="B7" s="13" t="s">
        <v>97</v>
      </c>
      <c r="C7" s="13" t="s">
        <v>97</v>
      </c>
      <c r="D7" s="13" t="s">
        <v>97</v>
      </c>
      <c r="E7" s="15" t="s">
        <v>14</v>
      </c>
      <c r="F7" s="13" t="s">
        <v>97</v>
      </c>
      <c r="G7" s="13" t="s">
        <v>97</v>
      </c>
      <c r="H7" s="13" t="s">
        <v>97</v>
      </c>
      <c r="I7" s="15" t="s">
        <v>14</v>
      </c>
      <c r="J7" s="13" t="s">
        <v>97</v>
      </c>
      <c r="K7" s="13" t="s">
        <v>97</v>
      </c>
      <c r="L7" s="13" t="s">
        <v>97</v>
      </c>
      <c r="M7" s="15" t="s">
        <v>14</v>
      </c>
      <c r="N7" s="13" t="s">
        <v>97</v>
      </c>
      <c r="O7" s="13" t="s">
        <v>97</v>
      </c>
      <c r="P7" s="13" t="s">
        <v>97</v>
      </c>
      <c r="Q7" s="15" t="s">
        <v>14</v>
      </c>
      <c r="R7" s="13" t="s">
        <v>97</v>
      </c>
      <c r="S7" s="13" t="s">
        <v>97</v>
      </c>
      <c r="T7" s="13" t="s">
        <v>97</v>
      </c>
      <c r="U7" s="15" t="s">
        <v>14</v>
      </c>
    </row>
    <row r="8" spans="1:21" ht="11.25">
      <c r="A8" s="12" t="s">
        <v>4</v>
      </c>
      <c r="B8" s="1" t="s">
        <v>98</v>
      </c>
      <c r="C8" s="1" t="s">
        <v>98</v>
      </c>
      <c r="D8" s="1" t="s">
        <v>98</v>
      </c>
      <c r="E8" s="16" t="s">
        <v>99</v>
      </c>
      <c r="F8" s="1" t="s">
        <v>99</v>
      </c>
      <c r="G8" s="1" t="s">
        <v>99</v>
      </c>
      <c r="H8" s="1" t="s">
        <v>99</v>
      </c>
      <c r="I8" s="16" t="s">
        <v>100</v>
      </c>
      <c r="J8" s="1" t="s">
        <v>100</v>
      </c>
      <c r="K8" s="1" t="s">
        <v>100</v>
      </c>
      <c r="L8" s="1" t="s">
        <v>100</v>
      </c>
      <c r="M8" s="16" t="s">
        <v>101</v>
      </c>
      <c r="N8" s="1" t="s">
        <v>101</v>
      </c>
      <c r="O8" s="1" t="s">
        <v>101</v>
      </c>
      <c r="P8" s="1" t="s">
        <v>101</v>
      </c>
      <c r="Q8" s="16" t="s">
        <v>103</v>
      </c>
      <c r="R8" s="1" t="s">
        <v>103</v>
      </c>
      <c r="S8" s="1" t="s">
        <v>103</v>
      </c>
      <c r="T8" s="1" t="s">
        <v>103</v>
      </c>
      <c r="U8" s="16" t="s">
        <v>104</v>
      </c>
    </row>
    <row r="9" spans="1:21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102</v>
      </c>
      <c r="O9" s="1" t="s">
        <v>33</v>
      </c>
      <c r="P9" s="1" t="s">
        <v>35</v>
      </c>
      <c r="Q9" s="16" t="s">
        <v>36</v>
      </c>
      <c r="R9" s="1" t="s">
        <v>38</v>
      </c>
      <c r="S9" s="1" t="s">
        <v>40</v>
      </c>
      <c r="T9" s="1" t="s">
        <v>42</v>
      </c>
      <c r="U9" s="16" t="s">
        <v>44</v>
      </c>
    </row>
    <row r="10" spans="1:21" ht="12" thickBot="1">
      <c r="A10" s="12" t="s">
        <v>6</v>
      </c>
      <c r="B10" s="1" t="s">
        <v>46</v>
      </c>
      <c r="C10" s="1" t="s">
        <v>46</v>
      </c>
      <c r="D10" s="1" t="s">
        <v>46</v>
      </c>
      <c r="E10" s="16" t="s">
        <v>46</v>
      </c>
      <c r="F10" s="1" t="s">
        <v>46</v>
      </c>
      <c r="G10" s="1" t="s">
        <v>46</v>
      </c>
      <c r="H10" s="1" t="s">
        <v>46</v>
      </c>
      <c r="I10" s="16" t="s">
        <v>46</v>
      </c>
      <c r="J10" s="1" t="s">
        <v>46</v>
      </c>
      <c r="K10" s="1" t="s">
        <v>46</v>
      </c>
      <c r="L10" s="1" t="s">
        <v>46</v>
      </c>
      <c r="M10" s="16" t="s">
        <v>46</v>
      </c>
      <c r="N10" s="1" t="s">
        <v>46</v>
      </c>
      <c r="O10" s="1" t="s">
        <v>46</v>
      </c>
      <c r="P10" s="1" t="s">
        <v>46</v>
      </c>
      <c r="Q10" s="16" t="s">
        <v>46</v>
      </c>
      <c r="R10" s="1" t="s">
        <v>46</v>
      </c>
      <c r="S10" s="1" t="s">
        <v>46</v>
      </c>
      <c r="T10" s="1" t="s">
        <v>46</v>
      </c>
      <c r="U10" s="16" t="s">
        <v>46</v>
      </c>
    </row>
    <row r="11" spans="1:21" ht="12" thickTop="1">
      <c r="A11" s="29" t="s">
        <v>142</v>
      </c>
      <c r="B11" s="20">
        <v>30367</v>
      </c>
      <c r="C11" s="20">
        <v>20041</v>
      </c>
      <c r="D11" s="20">
        <v>10853</v>
      </c>
      <c r="E11" s="21">
        <v>40077</v>
      </c>
      <c r="F11" s="20">
        <v>31286</v>
      </c>
      <c r="G11" s="20">
        <v>20815</v>
      </c>
      <c r="H11" s="20">
        <v>8778</v>
      </c>
      <c r="I11" s="21">
        <v>37003</v>
      </c>
      <c r="J11" s="20">
        <v>28730</v>
      </c>
      <c r="K11" s="20">
        <v>19765</v>
      </c>
      <c r="L11" s="20">
        <v>10397</v>
      </c>
      <c r="M11" s="21">
        <v>32648</v>
      </c>
      <c r="N11" s="20">
        <v>24018</v>
      </c>
      <c r="O11" s="20">
        <v>16463</v>
      </c>
      <c r="P11" s="20">
        <v>8764</v>
      </c>
      <c r="Q11" s="21">
        <v>26176</v>
      </c>
      <c r="R11" s="20">
        <v>19157</v>
      </c>
      <c r="S11" s="20">
        <v>10410</v>
      </c>
      <c r="T11" s="20">
        <v>5405</v>
      </c>
      <c r="U11" s="21">
        <v>48110</v>
      </c>
    </row>
    <row r="12" spans="1:21" ht="11.25">
      <c r="A12" s="6" t="s">
        <v>143</v>
      </c>
      <c r="B12" s="22">
        <v>28366</v>
      </c>
      <c r="C12" s="22">
        <v>18917</v>
      </c>
      <c r="D12" s="22">
        <v>9881</v>
      </c>
      <c r="E12" s="23"/>
      <c r="F12" s="22">
        <v>29476</v>
      </c>
      <c r="G12" s="22">
        <v>19674</v>
      </c>
      <c r="H12" s="22">
        <v>8242</v>
      </c>
      <c r="I12" s="23"/>
      <c r="J12" s="22">
        <v>24221</v>
      </c>
      <c r="K12" s="22">
        <v>16522</v>
      </c>
      <c r="L12" s="22">
        <v>8487</v>
      </c>
      <c r="M12" s="23"/>
      <c r="N12" s="22">
        <v>20316</v>
      </c>
      <c r="O12" s="22">
        <v>13898</v>
      </c>
      <c r="P12" s="22">
        <v>7509</v>
      </c>
      <c r="Q12" s="23"/>
      <c r="R12" s="22">
        <v>18235</v>
      </c>
      <c r="S12" s="22">
        <v>10841</v>
      </c>
      <c r="T12" s="22">
        <v>6190</v>
      </c>
      <c r="U12" s="23"/>
    </row>
    <row r="13" spans="1:21" ht="11.25">
      <c r="A13" s="6" t="s">
        <v>144</v>
      </c>
      <c r="B13" s="22">
        <v>2001</v>
      </c>
      <c r="C13" s="22">
        <v>1123</v>
      </c>
      <c r="D13" s="22">
        <v>971</v>
      </c>
      <c r="E13" s="23">
        <v>2581</v>
      </c>
      <c r="F13" s="22">
        <v>1809</v>
      </c>
      <c r="G13" s="22">
        <v>1141</v>
      </c>
      <c r="H13" s="22">
        <v>536</v>
      </c>
      <c r="I13" s="23">
        <v>5481</v>
      </c>
      <c r="J13" s="22">
        <v>4508</v>
      </c>
      <c r="K13" s="22">
        <v>3243</v>
      </c>
      <c r="L13" s="22">
        <v>1909</v>
      </c>
      <c r="M13" s="23">
        <v>4994</v>
      </c>
      <c r="N13" s="22">
        <v>3702</v>
      </c>
      <c r="O13" s="22">
        <v>2564</v>
      </c>
      <c r="P13" s="22">
        <v>1255</v>
      </c>
      <c r="Q13" s="23">
        <v>1915</v>
      </c>
      <c r="R13" s="22">
        <v>921</v>
      </c>
      <c r="S13" s="22">
        <v>-430</v>
      </c>
      <c r="T13" s="22">
        <v>-785</v>
      </c>
      <c r="U13" s="23">
        <v>4435</v>
      </c>
    </row>
    <row r="14" spans="1:21" ht="11.25">
      <c r="A14" s="6" t="s">
        <v>145</v>
      </c>
      <c r="B14" s="22">
        <v>1685</v>
      </c>
      <c r="C14" s="22">
        <v>1101</v>
      </c>
      <c r="D14" s="22">
        <v>504</v>
      </c>
      <c r="E14" s="23">
        <v>2290</v>
      </c>
      <c r="F14" s="22">
        <v>1726</v>
      </c>
      <c r="G14" s="22">
        <v>1162</v>
      </c>
      <c r="H14" s="22">
        <v>564</v>
      </c>
      <c r="I14" s="23">
        <v>2386</v>
      </c>
      <c r="J14" s="22">
        <v>1801</v>
      </c>
      <c r="K14" s="22">
        <v>1222</v>
      </c>
      <c r="L14" s="22">
        <v>638</v>
      </c>
      <c r="M14" s="23">
        <v>2378</v>
      </c>
      <c r="N14" s="22">
        <v>1774</v>
      </c>
      <c r="O14" s="22">
        <v>1188</v>
      </c>
      <c r="P14" s="22">
        <v>569</v>
      </c>
      <c r="Q14" s="23">
        <v>2298</v>
      </c>
      <c r="R14" s="22">
        <v>1740</v>
      </c>
      <c r="S14" s="22">
        <v>1084</v>
      </c>
      <c r="T14" s="22">
        <v>572</v>
      </c>
      <c r="U14" s="23">
        <v>2848</v>
      </c>
    </row>
    <row r="15" spans="1:21" ht="12" thickBot="1">
      <c r="A15" s="28" t="s">
        <v>146</v>
      </c>
      <c r="B15" s="24">
        <v>315</v>
      </c>
      <c r="C15" s="24">
        <v>22</v>
      </c>
      <c r="D15" s="24">
        <v>467</v>
      </c>
      <c r="E15" s="25">
        <v>290</v>
      </c>
      <c r="F15" s="24">
        <v>83</v>
      </c>
      <c r="G15" s="24">
        <v>-21</v>
      </c>
      <c r="H15" s="24">
        <v>-28</v>
      </c>
      <c r="I15" s="25">
        <v>3094</v>
      </c>
      <c r="J15" s="24">
        <v>2707</v>
      </c>
      <c r="K15" s="24">
        <v>2021</v>
      </c>
      <c r="L15" s="24">
        <v>1271</v>
      </c>
      <c r="M15" s="25">
        <v>2616</v>
      </c>
      <c r="N15" s="24">
        <v>1927</v>
      </c>
      <c r="O15" s="24">
        <v>1376</v>
      </c>
      <c r="P15" s="24">
        <v>686</v>
      </c>
      <c r="Q15" s="25">
        <v>-382</v>
      </c>
      <c r="R15" s="24">
        <v>-818</v>
      </c>
      <c r="S15" s="24">
        <v>-1514</v>
      </c>
      <c r="T15" s="24">
        <v>-1357</v>
      </c>
      <c r="U15" s="25">
        <v>1586</v>
      </c>
    </row>
    <row r="16" spans="1:21" ht="12" thickTop="1">
      <c r="A16" s="5" t="s">
        <v>147</v>
      </c>
      <c r="B16" s="22">
        <v>0</v>
      </c>
      <c r="C16" s="22">
        <v>0</v>
      </c>
      <c r="D16" s="22">
        <v>0</v>
      </c>
      <c r="E16" s="23">
        <v>0</v>
      </c>
      <c r="F16" s="22">
        <v>0</v>
      </c>
      <c r="G16" s="22">
        <v>0</v>
      </c>
      <c r="H16" s="22">
        <v>0</v>
      </c>
      <c r="I16" s="23">
        <v>0</v>
      </c>
      <c r="J16" s="22">
        <v>0</v>
      </c>
      <c r="K16" s="22">
        <v>0</v>
      </c>
      <c r="L16" s="22">
        <v>0</v>
      </c>
      <c r="M16" s="23">
        <v>0</v>
      </c>
      <c r="N16" s="22">
        <v>0</v>
      </c>
      <c r="O16" s="22">
        <v>0</v>
      </c>
      <c r="P16" s="22">
        <v>0</v>
      </c>
      <c r="Q16" s="23">
        <v>0</v>
      </c>
      <c r="R16" s="22">
        <v>0</v>
      </c>
      <c r="S16" s="22">
        <v>0</v>
      </c>
      <c r="T16" s="22">
        <v>0</v>
      </c>
      <c r="U16" s="23">
        <v>1</v>
      </c>
    </row>
    <row r="17" spans="1:21" ht="11.25">
      <c r="A17" s="5" t="s">
        <v>148</v>
      </c>
      <c r="B17" s="22">
        <v>5</v>
      </c>
      <c r="C17" s="22">
        <v>5</v>
      </c>
      <c r="D17" s="22">
        <v>0</v>
      </c>
      <c r="E17" s="23">
        <v>6</v>
      </c>
      <c r="F17" s="22">
        <v>5</v>
      </c>
      <c r="G17" s="22">
        <v>4</v>
      </c>
      <c r="H17" s="22">
        <v>0</v>
      </c>
      <c r="I17" s="23">
        <v>6</v>
      </c>
      <c r="J17" s="22">
        <v>4</v>
      </c>
      <c r="K17" s="22">
        <v>4</v>
      </c>
      <c r="L17" s="22"/>
      <c r="M17" s="23">
        <v>8</v>
      </c>
      <c r="N17" s="22">
        <v>6</v>
      </c>
      <c r="O17" s="22">
        <v>5</v>
      </c>
      <c r="P17" s="22">
        <v>0</v>
      </c>
      <c r="Q17" s="23">
        <v>8</v>
      </c>
      <c r="R17" s="22">
        <v>6</v>
      </c>
      <c r="S17" s="22">
        <v>5</v>
      </c>
      <c r="T17" s="22">
        <v>0</v>
      </c>
      <c r="U17" s="23">
        <v>8</v>
      </c>
    </row>
    <row r="18" spans="1:21" ht="11.25">
      <c r="A18" s="5" t="s">
        <v>149</v>
      </c>
      <c r="B18" s="22">
        <v>174</v>
      </c>
      <c r="C18" s="22">
        <v>116</v>
      </c>
      <c r="D18" s="22">
        <v>53</v>
      </c>
      <c r="E18" s="23">
        <v>216</v>
      </c>
      <c r="F18" s="22">
        <v>154</v>
      </c>
      <c r="G18" s="22">
        <v>102</v>
      </c>
      <c r="H18" s="22">
        <v>48</v>
      </c>
      <c r="I18" s="23">
        <v>206</v>
      </c>
      <c r="J18" s="22">
        <v>113</v>
      </c>
      <c r="K18" s="22">
        <v>75</v>
      </c>
      <c r="L18" s="22">
        <v>37</v>
      </c>
      <c r="M18" s="23">
        <v>86</v>
      </c>
      <c r="N18" s="22">
        <v>47</v>
      </c>
      <c r="O18" s="22">
        <v>32</v>
      </c>
      <c r="P18" s="22">
        <v>15</v>
      </c>
      <c r="Q18" s="23">
        <v>56</v>
      </c>
      <c r="R18" s="22">
        <v>47</v>
      </c>
      <c r="S18" s="22">
        <v>31</v>
      </c>
      <c r="T18" s="22">
        <v>12</v>
      </c>
      <c r="U18" s="23"/>
    </row>
    <row r="19" spans="1:21" ht="11.25">
      <c r="A19" s="5" t="s">
        <v>150</v>
      </c>
      <c r="B19" s="22">
        <v>68</v>
      </c>
      <c r="C19" s="22">
        <v>89</v>
      </c>
      <c r="D19" s="22">
        <v>72</v>
      </c>
      <c r="E19" s="23">
        <v>55</v>
      </c>
      <c r="F19" s="22"/>
      <c r="G19" s="22"/>
      <c r="H19" s="22"/>
      <c r="I19" s="23">
        <v>15</v>
      </c>
      <c r="J19" s="22"/>
      <c r="K19" s="22"/>
      <c r="L19" s="22"/>
      <c r="M19" s="23">
        <v>86</v>
      </c>
      <c r="N19" s="22">
        <v>70</v>
      </c>
      <c r="O19" s="22">
        <v>65</v>
      </c>
      <c r="P19" s="22">
        <v>19</v>
      </c>
      <c r="Q19" s="23">
        <v>26</v>
      </c>
      <c r="R19" s="22">
        <v>1</v>
      </c>
      <c r="S19" s="22"/>
      <c r="T19" s="22"/>
      <c r="U19" s="23">
        <v>145</v>
      </c>
    </row>
    <row r="20" spans="1:21" ht="11.25">
      <c r="A20" s="5" t="s">
        <v>52</v>
      </c>
      <c r="B20" s="22">
        <v>54</v>
      </c>
      <c r="C20" s="22">
        <v>35</v>
      </c>
      <c r="D20" s="22">
        <v>19</v>
      </c>
      <c r="E20" s="23"/>
      <c r="F20" s="22">
        <v>88</v>
      </c>
      <c r="G20" s="22">
        <v>34</v>
      </c>
      <c r="H20" s="22">
        <v>11</v>
      </c>
      <c r="I20" s="23"/>
      <c r="J20" s="22">
        <v>35</v>
      </c>
      <c r="K20" s="22">
        <v>25</v>
      </c>
      <c r="L20" s="22">
        <v>7</v>
      </c>
      <c r="M20" s="23"/>
      <c r="N20" s="22">
        <v>48</v>
      </c>
      <c r="O20" s="22">
        <v>42</v>
      </c>
      <c r="P20" s="22">
        <v>14</v>
      </c>
      <c r="Q20" s="23"/>
      <c r="R20" s="22">
        <v>27</v>
      </c>
      <c r="S20" s="22">
        <v>18</v>
      </c>
      <c r="T20" s="22">
        <v>10</v>
      </c>
      <c r="U20" s="23"/>
    </row>
    <row r="21" spans="1:21" ht="11.25">
      <c r="A21" s="5" t="s">
        <v>151</v>
      </c>
      <c r="B21" s="22">
        <v>302</v>
      </c>
      <c r="C21" s="22">
        <v>246</v>
      </c>
      <c r="D21" s="22">
        <v>146</v>
      </c>
      <c r="E21" s="23">
        <v>380</v>
      </c>
      <c r="F21" s="22">
        <v>248</v>
      </c>
      <c r="G21" s="22">
        <v>142</v>
      </c>
      <c r="H21" s="22">
        <v>59</v>
      </c>
      <c r="I21" s="23">
        <v>282</v>
      </c>
      <c r="J21" s="22">
        <v>153</v>
      </c>
      <c r="K21" s="22">
        <v>106</v>
      </c>
      <c r="L21" s="22">
        <v>45</v>
      </c>
      <c r="M21" s="23">
        <v>249</v>
      </c>
      <c r="N21" s="22">
        <v>179</v>
      </c>
      <c r="O21" s="22">
        <v>151</v>
      </c>
      <c r="P21" s="22">
        <v>55</v>
      </c>
      <c r="Q21" s="23">
        <v>180</v>
      </c>
      <c r="R21" s="22">
        <v>101</v>
      </c>
      <c r="S21" s="22">
        <v>75</v>
      </c>
      <c r="T21" s="22">
        <v>39</v>
      </c>
      <c r="U21" s="23">
        <v>226</v>
      </c>
    </row>
    <row r="22" spans="1:21" ht="11.25">
      <c r="A22" s="5" t="s">
        <v>112</v>
      </c>
      <c r="B22" s="22">
        <v>150</v>
      </c>
      <c r="C22" s="22">
        <v>98</v>
      </c>
      <c r="D22" s="22">
        <v>49</v>
      </c>
      <c r="E22" s="23">
        <v>223</v>
      </c>
      <c r="F22" s="22">
        <v>168</v>
      </c>
      <c r="G22" s="22">
        <v>119</v>
      </c>
      <c r="H22" s="22">
        <v>50</v>
      </c>
      <c r="I22" s="23">
        <v>198</v>
      </c>
      <c r="J22" s="22">
        <v>150</v>
      </c>
      <c r="K22" s="22">
        <v>102</v>
      </c>
      <c r="L22" s="22">
        <v>54</v>
      </c>
      <c r="M22" s="23">
        <v>218</v>
      </c>
      <c r="N22" s="22">
        <v>171</v>
      </c>
      <c r="O22" s="22">
        <v>120</v>
      </c>
      <c r="P22" s="22">
        <v>62</v>
      </c>
      <c r="Q22" s="23">
        <v>260</v>
      </c>
      <c r="R22" s="22">
        <v>196</v>
      </c>
      <c r="S22" s="22">
        <v>131</v>
      </c>
      <c r="T22" s="22">
        <v>75</v>
      </c>
      <c r="U22" s="23">
        <v>353</v>
      </c>
    </row>
    <row r="23" spans="1:21" ht="11.25">
      <c r="A23" s="5" t="s">
        <v>152</v>
      </c>
      <c r="B23" s="22"/>
      <c r="C23" s="22"/>
      <c r="D23" s="22"/>
      <c r="E23" s="23"/>
      <c r="F23" s="22">
        <v>8</v>
      </c>
      <c r="G23" s="22">
        <v>32</v>
      </c>
      <c r="H23" s="22">
        <v>71</v>
      </c>
      <c r="I23" s="23"/>
      <c r="J23" s="22">
        <v>3</v>
      </c>
      <c r="K23" s="22">
        <v>24</v>
      </c>
      <c r="L23" s="22">
        <v>27</v>
      </c>
      <c r="M23" s="23"/>
      <c r="N23" s="22"/>
      <c r="O23" s="22"/>
      <c r="P23" s="22"/>
      <c r="Q23" s="23"/>
      <c r="R23" s="22"/>
      <c r="S23" s="22">
        <v>41</v>
      </c>
      <c r="T23" s="22"/>
      <c r="U23" s="23"/>
    </row>
    <row r="24" spans="1:21" ht="11.25">
      <c r="A24" s="5" t="s">
        <v>153</v>
      </c>
      <c r="B24" s="22">
        <v>137</v>
      </c>
      <c r="C24" s="22">
        <v>91</v>
      </c>
      <c r="D24" s="22">
        <v>45</v>
      </c>
      <c r="E24" s="23">
        <v>209</v>
      </c>
      <c r="F24" s="22">
        <v>157</v>
      </c>
      <c r="G24" s="22">
        <v>98</v>
      </c>
      <c r="H24" s="22">
        <v>44</v>
      </c>
      <c r="I24" s="23">
        <v>197</v>
      </c>
      <c r="J24" s="22">
        <v>106</v>
      </c>
      <c r="K24" s="22">
        <v>68</v>
      </c>
      <c r="L24" s="22">
        <v>34</v>
      </c>
      <c r="M24" s="23">
        <v>62</v>
      </c>
      <c r="N24" s="22"/>
      <c r="O24" s="22"/>
      <c r="P24" s="22"/>
      <c r="Q24" s="23">
        <v>37</v>
      </c>
      <c r="R24" s="22"/>
      <c r="S24" s="22"/>
      <c r="T24" s="22"/>
      <c r="U24" s="23"/>
    </row>
    <row r="25" spans="1:21" ht="11.25">
      <c r="A25" s="5" t="s">
        <v>52</v>
      </c>
      <c r="B25" s="22">
        <v>24</v>
      </c>
      <c r="C25" s="22">
        <v>18</v>
      </c>
      <c r="D25" s="22">
        <v>14</v>
      </c>
      <c r="E25" s="23"/>
      <c r="F25" s="22">
        <v>20</v>
      </c>
      <c r="G25" s="22">
        <v>16</v>
      </c>
      <c r="H25" s="22">
        <v>6</v>
      </c>
      <c r="I25" s="23"/>
      <c r="J25" s="22">
        <v>13</v>
      </c>
      <c r="K25" s="22">
        <v>9</v>
      </c>
      <c r="L25" s="22">
        <v>4</v>
      </c>
      <c r="M25" s="23"/>
      <c r="N25" s="22">
        <v>52</v>
      </c>
      <c r="O25" s="22">
        <v>34</v>
      </c>
      <c r="P25" s="22">
        <v>14</v>
      </c>
      <c r="Q25" s="23"/>
      <c r="R25" s="22">
        <v>44</v>
      </c>
      <c r="S25" s="22">
        <v>30</v>
      </c>
      <c r="T25" s="22">
        <v>25</v>
      </c>
      <c r="U25" s="23"/>
    </row>
    <row r="26" spans="1:21" ht="11.25">
      <c r="A26" s="5" t="s">
        <v>154</v>
      </c>
      <c r="B26" s="22">
        <v>311</v>
      </c>
      <c r="C26" s="22">
        <v>208</v>
      </c>
      <c r="D26" s="22">
        <v>110</v>
      </c>
      <c r="E26" s="23">
        <v>459</v>
      </c>
      <c r="F26" s="22">
        <v>354</v>
      </c>
      <c r="G26" s="22">
        <v>265</v>
      </c>
      <c r="H26" s="22">
        <v>173</v>
      </c>
      <c r="I26" s="23">
        <v>429</v>
      </c>
      <c r="J26" s="22">
        <v>274</v>
      </c>
      <c r="K26" s="22">
        <v>204</v>
      </c>
      <c r="L26" s="22">
        <v>120</v>
      </c>
      <c r="M26" s="23">
        <v>342</v>
      </c>
      <c r="N26" s="22">
        <v>223</v>
      </c>
      <c r="O26" s="22">
        <v>155</v>
      </c>
      <c r="P26" s="22">
        <v>76</v>
      </c>
      <c r="Q26" s="23">
        <v>332</v>
      </c>
      <c r="R26" s="22">
        <v>240</v>
      </c>
      <c r="S26" s="22">
        <v>203</v>
      </c>
      <c r="T26" s="22">
        <v>100</v>
      </c>
      <c r="U26" s="23">
        <v>381</v>
      </c>
    </row>
    <row r="27" spans="1:21" ht="12" thickBot="1">
      <c r="A27" s="28" t="s">
        <v>155</v>
      </c>
      <c r="B27" s="24">
        <v>306</v>
      </c>
      <c r="C27" s="24">
        <v>60</v>
      </c>
      <c r="D27" s="24">
        <v>503</v>
      </c>
      <c r="E27" s="25">
        <v>212</v>
      </c>
      <c r="F27" s="24">
        <v>-23</v>
      </c>
      <c r="G27" s="24">
        <v>-144</v>
      </c>
      <c r="H27" s="24">
        <v>-142</v>
      </c>
      <c r="I27" s="25">
        <v>2948</v>
      </c>
      <c r="J27" s="24">
        <v>2586</v>
      </c>
      <c r="K27" s="24">
        <v>1922</v>
      </c>
      <c r="L27" s="24"/>
      <c r="M27" s="25">
        <v>2523</v>
      </c>
      <c r="N27" s="24">
        <v>1883</v>
      </c>
      <c r="O27" s="24">
        <v>1372</v>
      </c>
      <c r="P27" s="24">
        <v>664</v>
      </c>
      <c r="Q27" s="25">
        <v>-534</v>
      </c>
      <c r="R27" s="24">
        <v>-956</v>
      </c>
      <c r="S27" s="24">
        <v>-1643</v>
      </c>
      <c r="T27" s="24">
        <v>-1417</v>
      </c>
      <c r="U27" s="25">
        <v>1432</v>
      </c>
    </row>
    <row r="28" spans="1:21" ht="12" thickTop="1">
      <c r="A28" s="5" t="s">
        <v>114</v>
      </c>
      <c r="B28" s="22"/>
      <c r="C28" s="22"/>
      <c r="D28" s="22"/>
      <c r="E28" s="23">
        <v>1478</v>
      </c>
      <c r="F28" s="22">
        <v>1000</v>
      </c>
      <c r="G28" s="22"/>
      <c r="H28" s="22"/>
      <c r="I28" s="23"/>
      <c r="J28" s="22"/>
      <c r="K28" s="22"/>
      <c r="L28" s="22"/>
      <c r="M28" s="23"/>
      <c r="N28" s="22"/>
      <c r="O28" s="22"/>
      <c r="P28" s="22"/>
      <c r="Q28" s="23"/>
      <c r="R28" s="22"/>
      <c r="S28" s="22"/>
      <c r="T28" s="22"/>
      <c r="U28" s="23"/>
    </row>
    <row r="29" spans="1:21" ht="11.25">
      <c r="A29" s="5" t="s">
        <v>156</v>
      </c>
      <c r="B29" s="22"/>
      <c r="C29" s="22"/>
      <c r="D29" s="22"/>
      <c r="E29" s="23">
        <v>1478</v>
      </c>
      <c r="F29" s="22">
        <v>1000</v>
      </c>
      <c r="G29" s="22">
        <v>1000</v>
      </c>
      <c r="H29" s="22">
        <v>498</v>
      </c>
      <c r="I29" s="23"/>
      <c r="J29" s="22"/>
      <c r="K29" s="22"/>
      <c r="L29" s="22"/>
      <c r="M29" s="23">
        <v>63</v>
      </c>
      <c r="N29" s="22">
        <v>63</v>
      </c>
      <c r="O29" s="22"/>
      <c r="P29" s="22"/>
      <c r="Q29" s="23"/>
      <c r="R29" s="22"/>
      <c r="S29" s="22"/>
      <c r="T29" s="22"/>
      <c r="U29" s="23">
        <v>4</v>
      </c>
    </row>
    <row r="30" spans="1:21" ht="11.25">
      <c r="A30" s="5" t="s">
        <v>115</v>
      </c>
      <c r="B30" s="22">
        <v>15</v>
      </c>
      <c r="C30" s="22">
        <v>15</v>
      </c>
      <c r="D30" s="22">
        <v>9</v>
      </c>
      <c r="E30" s="23">
        <v>21</v>
      </c>
      <c r="F30" s="22">
        <v>21</v>
      </c>
      <c r="G30" s="22">
        <v>15</v>
      </c>
      <c r="H30" s="22">
        <v>0</v>
      </c>
      <c r="I30" s="23">
        <v>15</v>
      </c>
      <c r="J30" s="22">
        <v>12</v>
      </c>
      <c r="K30" s="22">
        <v>9</v>
      </c>
      <c r="L30" s="22"/>
      <c r="M30" s="23">
        <v>17</v>
      </c>
      <c r="N30" s="22"/>
      <c r="O30" s="22"/>
      <c r="P30" s="22"/>
      <c r="Q30" s="23">
        <v>16</v>
      </c>
      <c r="R30" s="22">
        <v>12</v>
      </c>
      <c r="S30" s="22">
        <v>4</v>
      </c>
      <c r="T30" s="22"/>
      <c r="U30" s="23">
        <v>19</v>
      </c>
    </row>
    <row r="31" spans="1:21" ht="11.25">
      <c r="A31" s="5" t="s">
        <v>157</v>
      </c>
      <c r="B31" s="22">
        <v>15</v>
      </c>
      <c r="C31" s="22">
        <v>15</v>
      </c>
      <c r="D31" s="22">
        <v>9</v>
      </c>
      <c r="E31" s="23">
        <v>615</v>
      </c>
      <c r="F31" s="22">
        <v>21</v>
      </c>
      <c r="G31" s="22">
        <v>15</v>
      </c>
      <c r="H31" s="22">
        <v>0</v>
      </c>
      <c r="I31" s="23">
        <v>22</v>
      </c>
      <c r="J31" s="22">
        <v>17</v>
      </c>
      <c r="K31" s="22">
        <v>14</v>
      </c>
      <c r="L31" s="22">
        <v>5</v>
      </c>
      <c r="M31" s="23">
        <v>23</v>
      </c>
      <c r="N31" s="22">
        <v>13</v>
      </c>
      <c r="O31" s="22">
        <v>11</v>
      </c>
      <c r="P31" s="22">
        <v>3</v>
      </c>
      <c r="Q31" s="23">
        <v>118</v>
      </c>
      <c r="R31" s="22">
        <v>108</v>
      </c>
      <c r="S31" s="22">
        <v>4</v>
      </c>
      <c r="T31" s="22">
        <v>118</v>
      </c>
      <c r="U31" s="23">
        <v>303</v>
      </c>
    </row>
    <row r="32" spans="1:21" ht="11.25">
      <c r="A32" s="6" t="s">
        <v>105</v>
      </c>
      <c r="B32" s="22">
        <v>290</v>
      </c>
      <c r="C32" s="22">
        <v>45</v>
      </c>
      <c r="D32" s="22">
        <v>493</v>
      </c>
      <c r="E32" s="23">
        <v>1074</v>
      </c>
      <c r="F32" s="22">
        <v>955</v>
      </c>
      <c r="G32" s="22">
        <v>840</v>
      </c>
      <c r="H32" s="22">
        <v>356</v>
      </c>
      <c r="I32" s="23">
        <v>2925</v>
      </c>
      <c r="J32" s="22">
        <v>2568</v>
      </c>
      <c r="K32" s="22">
        <v>1907</v>
      </c>
      <c r="L32" s="22">
        <v>1191</v>
      </c>
      <c r="M32" s="23">
        <v>2563</v>
      </c>
      <c r="N32" s="22">
        <v>1932</v>
      </c>
      <c r="O32" s="22">
        <v>1361</v>
      </c>
      <c r="P32" s="22">
        <v>661</v>
      </c>
      <c r="Q32" s="23">
        <v>-652</v>
      </c>
      <c r="R32" s="22">
        <v>-1065</v>
      </c>
      <c r="S32" s="22">
        <v>-1647</v>
      </c>
      <c r="T32" s="22">
        <v>-1536</v>
      </c>
      <c r="U32" s="23">
        <v>1132</v>
      </c>
    </row>
    <row r="33" spans="1:21" ht="11.25">
      <c r="A33" s="6" t="s">
        <v>158</v>
      </c>
      <c r="B33" s="22">
        <v>167</v>
      </c>
      <c r="C33" s="22">
        <v>12</v>
      </c>
      <c r="D33" s="22">
        <v>183</v>
      </c>
      <c r="E33" s="23">
        <v>433</v>
      </c>
      <c r="F33" s="22">
        <v>392</v>
      </c>
      <c r="G33" s="22">
        <v>341</v>
      </c>
      <c r="H33" s="22">
        <v>146</v>
      </c>
      <c r="I33" s="23">
        <v>1187</v>
      </c>
      <c r="J33" s="22">
        <v>1039</v>
      </c>
      <c r="K33" s="22">
        <v>769</v>
      </c>
      <c r="L33" s="22">
        <v>486</v>
      </c>
      <c r="M33" s="23">
        <v>1047</v>
      </c>
      <c r="N33" s="22">
        <v>792</v>
      </c>
      <c r="O33" s="22">
        <v>548</v>
      </c>
      <c r="P33" s="22">
        <v>269</v>
      </c>
      <c r="Q33" s="23">
        <v>-211</v>
      </c>
      <c r="R33" s="22">
        <v>-436</v>
      </c>
      <c r="S33" s="22">
        <v>-673</v>
      </c>
      <c r="T33" s="22">
        <v>-619</v>
      </c>
      <c r="U33" s="23">
        <v>1910</v>
      </c>
    </row>
    <row r="34" spans="1:21" ht="12" thickBot="1">
      <c r="A34" s="6" t="s">
        <v>159</v>
      </c>
      <c r="B34" s="22">
        <v>123</v>
      </c>
      <c r="C34" s="22">
        <v>32</v>
      </c>
      <c r="D34" s="22">
        <v>310</v>
      </c>
      <c r="E34" s="23">
        <v>641</v>
      </c>
      <c r="F34" s="22">
        <v>563</v>
      </c>
      <c r="G34" s="22">
        <v>498</v>
      </c>
      <c r="H34" s="22">
        <v>210</v>
      </c>
      <c r="I34" s="23">
        <v>1738</v>
      </c>
      <c r="J34" s="22">
        <v>1529</v>
      </c>
      <c r="K34" s="22">
        <v>1137</v>
      </c>
      <c r="L34" s="22">
        <v>705</v>
      </c>
      <c r="M34" s="23">
        <v>1516</v>
      </c>
      <c r="N34" s="22">
        <v>1140</v>
      </c>
      <c r="O34" s="22">
        <v>812</v>
      </c>
      <c r="P34" s="22">
        <v>391</v>
      </c>
      <c r="Q34" s="23">
        <v>-441</v>
      </c>
      <c r="R34" s="22">
        <v>-629</v>
      </c>
      <c r="S34" s="22">
        <v>-973</v>
      </c>
      <c r="T34" s="22">
        <v>-917</v>
      </c>
      <c r="U34" s="23">
        <v>-777</v>
      </c>
    </row>
    <row r="35" spans="1:21" ht="12" thickTop="1">
      <c r="A35" s="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7" ht="11.25">
      <c r="A37" s="19" t="s">
        <v>95</v>
      </c>
    </row>
    <row r="38" ht="11.25">
      <c r="A38" s="19" t="s">
        <v>96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5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9" t="s">
        <v>91</v>
      </c>
      <c r="B2" s="13">
        <v>5010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" thickBot="1">
      <c r="A3" s="10" t="s">
        <v>92</v>
      </c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9" t="s">
        <v>0</v>
      </c>
      <c r="B4" s="14" t="str">
        <f>HYPERLINK("http://www.kabupro.jp/mark/20130814/S000EBA8.htm","四半期報告書")</f>
        <v>四半期報告書</v>
      </c>
      <c r="C4" s="14" t="str">
        <f>HYPERLINK("http://www.kabupro.jp/mark/20130329/S000D5NP.htm","有価証券報告書")</f>
        <v>有価証券報告書</v>
      </c>
      <c r="D4" s="14" t="str">
        <f>HYPERLINK("http://www.kabupro.jp/mark/20130814/S000EBA8.htm","四半期報告書")</f>
        <v>四半期報告書</v>
      </c>
      <c r="E4" s="14" t="str">
        <f>HYPERLINK("http://www.kabupro.jp/mark/20130329/S000D5NP.htm","有価証券報告書")</f>
        <v>有価証券報告書</v>
      </c>
      <c r="F4" s="14" t="str">
        <f>HYPERLINK("http://www.kabupro.jp/mark/20111110/S0009O7Q.htm","四半期報告書")</f>
        <v>四半期報告書</v>
      </c>
      <c r="G4" s="14" t="str">
        <f>HYPERLINK("http://www.kabupro.jp/mark/20120810/S000BPTC.htm","四半期報告書")</f>
        <v>四半期報告書</v>
      </c>
      <c r="H4" s="14" t="str">
        <f>HYPERLINK("http://www.kabupro.jp/mark/20110512/S00089Y4.htm","四半期報告書")</f>
        <v>四半期報告書</v>
      </c>
      <c r="I4" s="14" t="str">
        <f>HYPERLINK("http://www.kabupro.jp/mark/20120330/S000AMR2.htm","有価証券報告書")</f>
        <v>有価証券報告書</v>
      </c>
      <c r="J4" s="14" t="str">
        <f>HYPERLINK("http://www.kabupro.jp/mark/20111110/S0009O7Q.htm","四半期報告書")</f>
        <v>四半期報告書</v>
      </c>
      <c r="K4" s="14" t="str">
        <f>HYPERLINK("http://www.kabupro.jp/mark/20110811/S00094DT.htm","四半期報告書")</f>
        <v>四半期報告書</v>
      </c>
      <c r="L4" s="14" t="str">
        <f>HYPERLINK("http://www.kabupro.jp/mark/20110512/S00089Y4.htm","四半期報告書")</f>
        <v>四半期報告書</v>
      </c>
      <c r="M4" s="14" t="str">
        <f>HYPERLINK("http://www.kabupro.jp/mark/20110331/S000831G.htm","有価証券報告書")</f>
        <v>有価証券報告書</v>
      </c>
      <c r="N4" s="14" t="str">
        <f>HYPERLINK("http://www.kabupro.jp/mark/20091113/S0004ME0.htm","四半期報告書")</f>
        <v>四半期報告書</v>
      </c>
      <c r="O4" s="14" t="str">
        <f>HYPERLINK("http://www.kabupro.jp/mark/20100813/S0006N6B.htm","四半期報告書")</f>
        <v>四半期報告書</v>
      </c>
      <c r="P4" s="14" t="str">
        <f>HYPERLINK("http://www.kabupro.jp/mark/20100514/S0005PN5.htm","四半期報告書")</f>
        <v>四半期報告書</v>
      </c>
      <c r="Q4" s="14" t="str">
        <f>HYPERLINK("http://www.kabupro.jp/mark/20100329/S0005G61.htm","有価証券報告書")</f>
        <v>有価証券報告書</v>
      </c>
    </row>
    <row r="5" spans="1:17" ht="12" thickBot="1">
      <c r="A5" s="10" t="s">
        <v>1</v>
      </c>
      <c r="B5" s="1" t="s">
        <v>10</v>
      </c>
      <c r="C5" s="1" t="s">
        <v>22</v>
      </c>
      <c r="D5" s="1" t="s">
        <v>10</v>
      </c>
      <c r="E5" s="1" t="s">
        <v>22</v>
      </c>
      <c r="F5" s="1" t="s">
        <v>24</v>
      </c>
      <c r="G5" s="1" t="s">
        <v>18</v>
      </c>
      <c r="H5" s="1" t="s">
        <v>28</v>
      </c>
      <c r="I5" s="1" t="s">
        <v>30</v>
      </c>
      <c r="J5" s="1" t="s">
        <v>24</v>
      </c>
      <c r="K5" s="1" t="s">
        <v>26</v>
      </c>
      <c r="L5" s="1" t="s">
        <v>28</v>
      </c>
      <c r="M5" s="1" t="s">
        <v>29</v>
      </c>
      <c r="N5" s="1" t="s">
        <v>37</v>
      </c>
      <c r="O5" s="1" t="s">
        <v>32</v>
      </c>
      <c r="P5" s="1" t="s">
        <v>34</v>
      </c>
      <c r="Q5" s="1" t="s">
        <v>43</v>
      </c>
    </row>
    <row r="6" spans="1:17" ht="12.75" thickBot="1" thickTop="1">
      <c r="A6" s="9" t="s">
        <v>2</v>
      </c>
      <c r="B6" s="17" t="s">
        <v>141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" thickTop="1">
      <c r="A7" s="11" t="s">
        <v>3</v>
      </c>
      <c r="B7" s="13" t="s">
        <v>97</v>
      </c>
      <c r="C7" s="15" t="s">
        <v>14</v>
      </c>
      <c r="D7" s="13" t="s">
        <v>97</v>
      </c>
      <c r="E7" s="15" t="s">
        <v>14</v>
      </c>
      <c r="F7" s="13" t="s">
        <v>97</v>
      </c>
      <c r="G7" s="13" t="s">
        <v>97</v>
      </c>
      <c r="H7" s="13" t="s">
        <v>97</v>
      </c>
      <c r="I7" s="15" t="s">
        <v>14</v>
      </c>
      <c r="J7" s="13" t="s">
        <v>97</v>
      </c>
      <c r="K7" s="13" t="s">
        <v>97</v>
      </c>
      <c r="L7" s="13" t="s">
        <v>97</v>
      </c>
      <c r="M7" s="15" t="s">
        <v>14</v>
      </c>
      <c r="N7" s="13" t="s">
        <v>97</v>
      </c>
      <c r="O7" s="13" t="s">
        <v>97</v>
      </c>
      <c r="P7" s="13" t="s">
        <v>97</v>
      </c>
      <c r="Q7" s="15" t="s">
        <v>14</v>
      </c>
    </row>
    <row r="8" spans="1:17" ht="11.25">
      <c r="A8" s="12" t="s">
        <v>4</v>
      </c>
      <c r="B8" s="1" t="s">
        <v>98</v>
      </c>
      <c r="C8" s="16" t="s">
        <v>99</v>
      </c>
      <c r="D8" s="1" t="s">
        <v>99</v>
      </c>
      <c r="E8" s="16" t="s">
        <v>100</v>
      </c>
      <c r="F8" s="1" t="s">
        <v>100</v>
      </c>
      <c r="G8" s="1" t="s">
        <v>100</v>
      </c>
      <c r="H8" s="1" t="s">
        <v>100</v>
      </c>
      <c r="I8" s="16" t="s">
        <v>101</v>
      </c>
      <c r="J8" s="1" t="s">
        <v>101</v>
      </c>
      <c r="K8" s="1" t="s">
        <v>101</v>
      </c>
      <c r="L8" s="1" t="s">
        <v>101</v>
      </c>
      <c r="M8" s="16" t="s">
        <v>103</v>
      </c>
      <c r="N8" s="1" t="s">
        <v>103</v>
      </c>
      <c r="O8" s="1" t="s">
        <v>103</v>
      </c>
      <c r="P8" s="1" t="s">
        <v>103</v>
      </c>
      <c r="Q8" s="16" t="s">
        <v>104</v>
      </c>
    </row>
    <row r="9" spans="1:17" ht="11.25">
      <c r="A9" s="12" t="s">
        <v>5</v>
      </c>
      <c r="B9" s="1" t="s">
        <v>11</v>
      </c>
      <c r="C9" s="16" t="s">
        <v>15</v>
      </c>
      <c r="D9" s="1" t="s">
        <v>19</v>
      </c>
      <c r="E9" s="16" t="s">
        <v>23</v>
      </c>
      <c r="F9" s="1" t="s">
        <v>25</v>
      </c>
      <c r="G9" s="1" t="s">
        <v>27</v>
      </c>
      <c r="H9" s="1" t="s">
        <v>29</v>
      </c>
      <c r="I9" s="16" t="s">
        <v>31</v>
      </c>
      <c r="J9" s="1" t="s">
        <v>102</v>
      </c>
      <c r="K9" s="1" t="s">
        <v>33</v>
      </c>
      <c r="L9" s="1" t="s">
        <v>35</v>
      </c>
      <c r="M9" s="16" t="s">
        <v>36</v>
      </c>
      <c r="N9" s="1" t="s">
        <v>38</v>
      </c>
      <c r="O9" s="1" t="s">
        <v>40</v>
      </c>
      <c r="P9" s="1" t="s">
        <v>42</v>
      </c>
      <c r="Q9" s="16" t="s">
        <v>44</v>
      </c>
    </row>
    <row r="10" spans="1:17" ht="12" thickBot="1">
      <c r="A10" s="12" t="s">
        <v>6</v>
      </c>
      <c r="B10" s="1" t="s">
        <v>46</v>
      </c>
      <c r="C10" s="16" t="s">
        <v>46</v>
      </c>
      <c r="D10" s="1" t="s">
        <v>46</v>
      </c>
      <c r="E10" s="16" t="s">
        <v>46</v>
      </c>
      <c r="F10" s="1" t="s">
        <v>46</v>
      </c>
      <c r="G10" s="1" t="s">
        <v>46</v>
      </c>
      <c r="H10" s="1" t="s">
        <v>46</v>
      </c>
      <c r="I10" s="16" t="s">
        <v>46</v>
      </c>
      <c r="J10" s="1" t="s">
        <v>46</v>
      </c>
      <c r="K10" s="1" t="s">
        <v>46</v>
      </c>
      <c r="L10" s="1" t="s">
        <v>46</v>
      </c>
      <c r="M10" s="16" t="s">
        <v>46</v>
      </c>
      <c r="N10" s="1" t="s">
        <v>46</v>
      </c>
      <c r="O10" s="1" t="s">
        <v>46</v>
      </c>
      <c r="P10" s="1" t="s">
        <v>46</v>
      </c>
      <c r="Q10" s="16" t="s">
        <v>46</v>
      </c>
    </row>
    <row r="11" spans="1:17" ht="12" thickTop="1">
      <c r="A11" s="27" t="s">
        <v>105</v>
      </c>
      <c r="B11" s="20">
        <v>45</v>
      </c>
      <c r="C11" s="21">
        <v>1074</v>
      </c>
      <c r="D11" s="20">
        <v>840</v>
      </c>
      <c r="E11" s="21">
        <v>2925</v>
      </c>
      <c r="F11" s="20">
        <v>2568</v>
      </c>
      <c r="G11" s="20">
        <v>1907</v>
      </c>
      <c r="H11" s="20">
        <v>1191</v>
      </c>
      <c r="I11" s="21">
        <v>2563</v>
      </c>
      <c r="J11" s="20">
        <v>1932</v>
      </c>
      <c r="K11" s="20">
        <v>1361</v>
      </c>
      <c r="L11" s="20">
        <v>661</v>
      </c>
      <c r="M11" s="21">
        <v>-652</v>
      </c>
      <c r="N11" s="20">
        <v>-1065</v>
      </c>
      <c r="O11" s="20">
        <v>-1647</v>
      </c>
      <c r="P11" s="20">
        <v>-1536</v>
      </c>
      <c r="Q11" s="21">
        <v>1132</v>
      </c>
    </row>
    <row r="12" spans="1:17" ht="11.25">
      <c r="A12" s="5" t="s">
        <v>106</v>
      </c>
      <c r="B12" s="22">
        <v>470</v>
      </c>
      <c r="C12" s="23">
        <v>1154</v>
      </c>
      <c r="D12" s="22">
        <v>569</v>
      </c>
      <c r="E12" s="23">
        <v>1058</v>
      </c>
      <c r="F12" s="22">
        <v>773</v>
      </c>
      <c r="G12" s="22">
        <v>507</v>
      </c>
      <c r="H12" s="22">
        <v>250</v>
      </c>
      <c r="I12" s="23">
        <v>918</v>
      </c>
      <c r="J12" s="22">
        <v>681</v>
      </c>
      <c r="K12" s="22">
        <v>426</v>
      </c>
      <c r="L12" s="22">
        <v>195</v>
      </c>
      <c r="M12" s="23">
        <v>810</v>
      </c>
      <c r="N12" s="22">
        <v>604</v>
      </c>
      <c r="O12" s="22">
        <v>393</v>
      </c>
      <c r="P12" s="22">
        <v>198</v>
      </c>
      <c r="Q12" s="23">
        <v>733</v>
      </c>
    </row>
    <row r="13" spans="1:17" ht="11.25">
      <c r="A13" s="5" t="s">
        <v>107</v>
      </c>
      <c r="B13" s="22"/>
      <c r="C13" s="23">
        <v>-1</v>
      </c>
      <c r="D13" s="22">
        <v>0</v>
      </c>
      <c r="E13" s="23">
        <v>1</v>
      </c>
      <c r="F13" s="22">
        <v>1</v>
      </c>
      <c r="G13" s="22">
        <v>0</v>
      </c>
      <c r="H13" s="22">
        <v>2</v>
      </c>
      <c r="I13" s="23">
        <v>1</v>
      </c>
      <c r="J13" s="22">
        <v>0</v>
      </c>
      <c r="K13" s="22">
        <v>0</v>
      </c>
      <c r="L13" s="22">
        <v>0</v>
      </c>
      <c r="M13" s="23">
        <v>0</v>
      </c>
      <c r="N13" s="22">
        <v>0</v>
      </c>
      <c r="O13" s="22">
        <v>0</v>
      </c>
      <c r="P13" s="22">
        <v>-1</v>
      </c>
      <c r="Q13" s="23">
        <v>-1</v>
      </c>
    </row>
    <row r="14" spans="1:17" ht="11.25">
      <c r="A14" s="5" t="s">
        <v>108</v>
      </c>
      <c r="B14" s="22">
        <v>-9</v>
      </c>
      <c r="C14" s="23">
        <v>-5</v>
      </c>
      <c r="D14" s="22">
        <v>0</v>
      </c>
      <c r="E14" s="23">
        <v>1</v>
      </c>
      <c r="F14" s="22">
        <v>79</v>
      </c>
      <c r="G14" s="22">
        <v>0</v>
      </c>
      <c r="H14" s="22">
        <v>77</v>
      </c>
      <c r="I14" s="23">
        <v>2</v>
      </c>
      <c r="J14" s="22">
        <v>70</v>
      </c>
      <c r="K14" s="22"/>
      <c r="L14" s="22">
        <v>71</v>
      </c>
      <c r="M14" s="23">
        <v>-8</v>
      </c>
      <c r="N14" s="22">
        <v>62</v>
      </c>
      <c r="O14" s="22">
        <v>-8</v>
      </c>
      <c r="P14" s="22">
        <v>88</v>
      </c>
      <c r="Q14" s="23">
        <v>2</v>
      </c>
    </row>
    <row r="15" spans="1:17" ht="11.25">
      <c r="A15" s="5" t="s">
        <v>109</v>
      </c>
      <c r="B15" s="22">
        <v>-140</v>
      </c>
      <c r="C15" s="23">
        <v>-11</v>
      </c>
      <c r="D15" s="22">
        <v>-150</v>
      </c>
      <c r="E15" s="23"/>
      <c r="F15" s="22">
        <v>-75</v>
      </c>
      <c r="G15" s="22">
        <v>-150</v>
      </c>
      <c r="H15" s="22">
        <v>75</v>
      </c>
      <c r="I15" s="23"/>
      <c r="J15" s="22">
        <v>-75</v>
      </c>
      <c r="K15" s="22">
        <v>-150</v>
      </c>
      <c r="L15" s="22">
        <v>75</v>
      </c>
      <c r="M15" s="23"/>
      <c r="N15" s="22">
        <v>-75</v>
      </c>
      <c r="O15" s="22">
        <v>-150</v>
      </c>
      <c r="P15" s="22">
        <v>75</v>
      </c>
      <c r="Q15" s="23">
        <v>-25</v>
      </c>
    </row>
    <row r="16" spans="1:17" ht="11.25">
      <c r="A16" s="5" t="s">
        <v>110</v>
      </c>
      <c r="B16" s="22">
        <v>-107</v>
      </c>
      <c r="C16" s="23">
        <v>-35</v>
      </c>
      <c r="D16" s="22">
        <v>-51</v>
      </c>
      <c r="E16" s="23">
        <v>55</v>
      </c>
      <c r="F16" s="22">
        <v>9</v>
      </c>
      <c r="G16" s="22">
        <v>-3</v>
      </c>
      <c r="H16" s="22"/>
      <c r="I16" s="23">
        <v>31</v>
      </c>
      <c r="J16" s="22">
        <v>39</v>
      </c>
      <c r="K16" s="22">
        <v>46</v>
      </c>
      <c r="L16" s="22">
        <v>0</v>
      </c>
      <c r="M16" s="23">
        <v>-80</v>
      </c>
      <c r="N16" s="22">
        <v>-32</v>
      </c>
      <c r="O16" s="22">
        <v>-22</v>
      </c>
      <c r="P16" s="22">
        <v>-7</v>
      </c>
      <c r="Q16" s="23">
        <v>171</v>
      </c>
    </row>
    <row r="17" spans="1:17" ht="11.25">
      <c r="A17" s="5" t="s">
        <v>111</v>
      </c>
      <c r="B17" s="22">
        <v>-5</v>
      </c>
      <c r="C17" s="23">
        <v>-6</v>
      </c>
      <c r="D17" s="22">
        <v>-5</v>
      </c>
      <c r="E17" s="23">
        <v>-6</v>
      </c>
      <c r="F17" s="22">
        <v>-5</v>
      </c>
      <c r="G17" s="22">
        <v>-4</v>
      </c>
      <c r="H17" s="22">
        <v>0</v>
      </c>
      <c r="I17" s="23">
        <v>-8</v>
      </c>
      <c r="J17" s="22">
        <v>-6</v>
      </c>
      <c r="K17" s="22">
        <v>-6</v>
      </c>
      <c r="L17" s="22">
        <v>0</v>
      </c>
      <c r="M17" s="23">
        <v>-9</v>
      </c>
      <c r="N17" s="22">
        <v>-6</v>
      </c>
      <c r="O17" s="22">
        <v>-5</v>
      </c>
      <c r="P17" s="22">
        <v>0</v>
      </c>
      <c r="Q17" s="23">
        <v>-10</v>
      </c>
    </row>
    <row r="18" spans="1:17" ht="11.25">
      <c r="A18" s="5" t="s">
        <v>112</v>
      </c>
      <c r="B18" s="22">
        <v>98</v>
      </c>
      <c r="C18" s="23">
        <v>223</v>
      </c>
      <c r="D18" s="22">
        <v>119</v>
      </c>
      <c r="E18" s="23">
        <v>198</v>
      </c>
      <c r="F18" s="22">
        <v>150</v>
      </c>
      <c r="G18" s="22">
        <v>102</v>
      </c>
      <c r="H18" s="22">
        <v>54</v>
      </c>
      <c r="I18" s="23">
        <v>218</v>
      </c>
      <c r="J18" s="22">
        <v>171</v>
      </c>
      <c r="K18" s="22">
        <v>120</v>
      </c>
      <c r="L18" s="22">
        <v>62</v>
      </c>
      <c r="M18" s="23">
        <v>260</v>
      </c>
      <c r="N18" s="22">
        <v>196</v>
      </c>
      <c r="O18" s="22">
        <v>131</v>
      </c>
      <c r="P18" s="22">
        <v>75</v>
      </c>
      <c r="Q18" s="23">
        <v>353</v>
      </c>
    </row>
    <row r="19" spans="1:17" ht="11.25">
      <c r="A19" s="5" t="s">
        <v>113</v>
      </c>
      <c r="B19" s="22">
        <v>14</v>
      </c>
      <c r="C19" s="23">
        <v>61</v>
      </c>
      <c r="D19" s="22">
        <v>73</v>
      </c>
      <c r="E19" s="23">
        <v>42</v>
      </c>
      <c r="F19" s="22">
        <v>27</v>
      </c>
      <c r="G19" s="22">
        <v>18</v>
      </c>
      <c r="H19" s="22">
        <v>22</v>
      </c>
      <c r="I19" s="23">
        <v>-96</v>
      </c>
      <c r="J19" s="22">
        <v>-80</v>
      </c>
      <c r="K19" s="22">
        <v>-66</v>
      </c>
      <c r="L19" s="22">
        <v>-33</v>
      </c>
      <c r="M19" s="23">
        <v>-25</v>
      </c>
      <c r="N19" s="22">
        <v>-15</v>
      </c>
      <c r="O19" s="22">
        <v>76</v>
      </c>
      <c r="P19" s="22">
        <v>50</v>
      </c>
      <c r="Q19" s="23">
        <v>-334</v>
      </c>
    </row>
    <row r="20" spans="1:17" ht="11.25">
      <c r="A20" s="5" t="s">
        <v>114</v>
      </c>
      <c r="B20" s="22"/>
      <c r="C20" s="23">
        <v>-1478</v>
      </c>
      <c r="D20" s="22">
        <v>-1000</v>
      </c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</row>
    <row r="21" spans="1:17" ht="11.25">
      <c r="A21" s="5" t="s">
        <v>115</v>
      </c>
      <c r="B21" s="22">
        <v>15</v>
      </c>
      <c r="C21" s="23">
        <v>21</v>
      </c>
      <c r="D21" s="22">
        <v>15</v>
      </c>
      <c r="E21" s="23">
        <v>15</v>
      </c>
      <c r="F21" s="22">
        <v>12</v>
      </c>
      <c r="G21" s="22">
        <v>9</v>
      </c>
      <c r="H21" s="22"/>
      <c r="I21" s="23">
        <v>17</v>
      </c>
      <c r="J21" s="22">
        <v>12</v>
      </c>
      <c r="K21" s="22">
        <v>9</v>
      </c>
      <c r="L21" s="22">
        <v>2</v>
      </c>
      <c r="M21" s="23">
        <v>16</v>
      </c>
      <c r="N21" s="22">
        <v>12</v>
      </c>
      <c r="O21" s="22">
        <v>4</v>
      </c>
      <c r="P21" s="22"/>
      <c r="Q21" s="23">
        <v>19</v>
      </c>
    </row>
    <row r="22" spans="1:17" ht="11.25">
      <c r="A22" s="5" t="s">
        <v>116</v>
      </c>
      <c r="B22" s="22">
        <v>50</v>
      </c>
      <c r="C22" s="23">
        <v>-147</v>
      </c>
      <c r="D22" s="22">
        <v>-1470</v>
      </c>
      <c r="E22" s="23">
        <v>-15</v>
      </c>
      <c r="F22" s="22">
        <v>510</v>
      </c>
      <c r="G22" s="22">
        <v>609</v>
      </c>
      <c r="H22" s="22">
        <v>-871</v>
      </c>
      <c r="I22" s="23">
        <v>-283</v>
      </c>
      <c r="J22" s="22">
        <v>685</v>
      </c>
      <c r="K22" s="22">
        <v>640</v>
      </c>
      <c r="L22" s="22">
        <v>-527</v>
      </c>
      <c r="M22" s="23">
        <v>324</v>
      </c>
      <c r="N22" s="22">
        <v>391</v>
      </c>
      <c r="O22" s="22">
        <v>1369</v>
      </c>
      <c r="P22" s="22">
        <v>2041</v>
      </c>
      <c r="Q22" s="23">
        <v>1447</v>
      </c>
    </row>
    <row r="23" spans="1:17" ht="11.25">
      <c r="A23" s="5" t="s">
        <v>117</v>
      </c>
      <c r="B23" s="22">
        <v>114</v>
      </c>
      <c r="C23" s="23">
        <v>-76</v>
      </c>
      <c r="D23" s="22">
        <v>470</v>
      </c>
      <c r="E23" s="23">
        <v>-3291</v>
      </c>
      <c r="F23" s="22">
        <v>-2936</v>
      </c>
      <c r="G23" s="22">
        <v>-3114</v>
      </c>
      <c r="H23" s="22">
        <v>312</v>
      </c>
      <c r="I23" s="23">
        <v>1180</v>
      </c>
      <c r="J23" s="22">
        <v>1150</v>
      </c>
      <c r="K23" s="22">
        <v>720</v>
      </c>
      <c r="L23" s="22">
        <v>1865</v>
      </c>
      <c r="M23" s="23">
        <v>1966</v>
      </c>
      <c r="N23" s="22">
        <v>3741</v>
      </c>
      <c r="O23" s="22">
        <v>3350</v>
      </c>
      <c r="P23" s="22">
        <v>3137</v>
      </c>
      <c r="Q23" s="23">
        <v>-2547</v>
      </c>
    </row>
    <row r="24" spans="1:17" ht="11.25">
      <c r="A24" s="5" t="s">
        <v>118</v>
      </c>
      <c r="B24" s="22">
        <v>12</v>
      </c>
      <c r="C24" s="23">
        <v>-3396</v>
      </c>
      <c r="D24" s="22">
        <v>-3320</v>
      </c>
      <c r="E24" s="23">
        <v>3015</v>
      </c>
      <c r="F24" s="22">
        <v>611</v>
      </c>
      <c r="G24" s="22">
        <v>2118</v>
      </c>
      <c r="H24" s="22">
        <v>159</v>
      </c>
      <c r="I24" s="23">
        <v>-2007</v>
      </c>
      <c r="J24" s="22">
        <v>119</v>
      </c>
      <c r="K24" s="22">
        <v>-2054</v>
      </c>
      <c r="L24" s="22">
        <v>-2097</v>
      </c>
      <c r="M24" s="23">
        <v>928</v>
      </c>
      <c r="N24" s="22">
        <v>-1041</v>
      </c>
      <c r="O24" s="22">
        <v>-12</v>
      </c>
      <c r="P24" s="22">
        <v>-1231</v>
      </c>
      <c r="Q24" s="23">
        <v>-285</v>
      </c>
    </row>
    <row r="25" spans="1:17" ht="11.25">
      <c r="A25" s="5" t="s">
        <v>119</v>
      </c>
      <c r="B25" s="22">
        <v>355</v>
      </c>
      <c r="C25" s="23">
        <v>-99</v>
      </c>
      <c r="D25" s="22">
        <v>651</v>
      </c>
      <c r="E25" s="23">
        <v>99</v>
      </c>
      <c r="F25" s="22">
        <v>0</v>
      </c>
      <c r="G25" s="22">
        <v>366</v>
      </c>
      <c r="H25" s="22">
        <v>73</v>
      </c>
      <c r="I25" s="23">
        <v>44</v>
      </c>
      <c r="J25" s="22">
        <v>24</v>
      </c>
      <c r="K25" s="22">
        <v>250</v>
      </c>
      <c r="L25" s="22">
        <v>-20</v>
      </c>
      <c r="M25" s="23">
        <v>-15</v>
      </c>
      <c r="N25" s="22">
        <v>10</v>
      </c>
      <c r="O25" s="22">
        <v>221</v>
      </c>
      <c r="P25" s="22">
        <v>-55</v>
      </c>
      <c r="Q25" s="23">
        <v>-36</v>
      </c>
    </row>
    <row r="26" spans="1:17" ht="11.25">
      <c r="A26" s="5" t="s">
        <v>120</v>
      </c>
      <c r="B26" s="22">
        <v>165</v>
      </c>
      <c r="C26" s="23">
        <v>-237</v>
      </c>
      <c r="D26" s="22">
        <v>-161</v>
      </c>
      <c r="E26" s="23">
        <v>44</v>
      </c>
      <c r="F26" s="22">
        <v>9</v>
      </c>
      <c r="G26" s="22">
        <v>37</v>
      </c>
      <c r="H26" s="22">
        <v>18</v>
      </c>
      <c r="I26" s="23">
        <v>96</v>
      </c>
      <c r="J26" s="22">
        <v>102</v>
      </c>
      <c r="K26" s="22">
        <v>68</v>
      </c>
      <c r="L26" s="22">
        <v>86</v>
      </c>
      <c r="M26" s="23">
        <v>-141</v>
      </c>
      <c r="N26" s="22">
        <v>-568</v>
      </c>
      <c r="O26" s="22">
        <v>-367</v>
      </c>
      <c r="P26" s="22">
        <v>-141</v>
      </c>
      <c r="Q26" s="23">
        <v>141</v>
      </c>
    </row>
    <row r="27" spans="1:17" ht="11.25">
      <c r="A27" s="5" t="s">
        <v>52</v>
      </c>
      <c r="B27" s="22">
        <v>3</v>
      </c>
      <c r="C27" s="23">
        <v>52</v>
      </c>
      <c r="D27" s="22">
        <v>274</v>
      </c>
      <c r="E27" s="23">
        <v>-183</v>
      </c>
      <c r="F27" s="22">
        <v>-180</v>
      </c>
      <c r="G27" s="22">
        <v>1</v>
      </c>
      <c r="H27" s="22">
        <v>-97</v>
      </c>
      <c r="I27" s="23">
        <v>106</v>
      </c>
      <c r="J27" s="22">
        <v>-25</v>
      </c>
      <c r="K27" s="22">
        <v>126</v>
      </c>
      <c r="L27" s="22">
        <v>60</v>
      </c>
      <c r="M27" s="23">
        <v>-7</v>
      </c>
      <c r="N27" s="22">
        <v>-52</v>
      </c>
      <c r="O27" s="22">
        <v>59</v>
      </c>
      <c r="P27" s="22">
        <v>-4</v>
      </c>
      <c r="Q27" s="23">
        <v>243</v>
      </c>
    </row>
    <row r="28" spans="1:17" ht="11.25">
      <c r="A28" s="5" t="s">
        <v>121</v>
      </c>
      <c r="B28" s="22">
        <v>1082</v>
      </c>
      <c r="C28" s="23">
        <v>-2854</v>
      </c>
      <c r="D28" s="22">
        <v>-3143</v>
      </c>
      <c r="E28" s="23">
        <v>3970</v>
      </c>
      <c r="F28" s="22">
        <v>1561</v>
      </c>
      <c r="G28" s="22">
        <v>2412</v>
      </c>
      <c r="H28" s="22">
        <v>1286</v>
      </c>
      <c r="I28" s="23">
        <v>3156</v>
      </c>
      <c r="J28" s="22">
        <v>5153</v>
      </c>
      <c r="K28" s="22">
        <v>1909</v>
      </c>
      <c r="L28" s="22">
        <v>817</v>
      </c>
      <c r="M28" s="23">
        <v>3062</v>
      </c>
      <c r="N28" s="22">
        <v>2257</v>
      </c>
      <c r="O28" s="22">
        <v>3391</v>
      </c>
      <c r="P28" s="22">
        <v>2748</v>
      </c>
      <c r="Q28" s="23">
        <v>1006</v>
      </c>
    </row>
    <row r="29" spans="1:17" ht="11.25">
      <c r="A29" s="5" t="s">
        <v>122</v>
      </c>
      <c r="B29" s="22">
        <v>5</v>
      </c>
      <c r="C29" s="23">
        <v>6</v>
      </c>
      <c r="D29" s="22">
        <v>5</v>
      </c>
      <c r="E29" s="23">
        <v>6</v>
      </c>
      <c r="F29" s="22">
        <v>5</v>
      </c>
      <c r="G29" s="22">
        <v>4</v>
      </c>
      <c r="H29" s="22">
        <v>0</v>
      </c>
      <c r="I29" s="23">
        <v>8</v>
      </c>
      <c r="J29" s="22">
        <v>6</v>
      </c>
      <c r="K29" s="22">
        <v>6</v>
      </c>
      <c r="L29" s="22">
        <v>0</v>
      </c>
      <c r="M29" s="23">
        <v>9</v>
      </c>
      <c r="N29" s="22">
        <v>6</v>
      </c>
      <c r="O29" s="22">
        <v>5</v>
      </c>
      <c r="P29" s="22">
        <v>0</v>
      </c>
      <c r="Q29" s="23">
        <v>10</v>
      </c>
    </row>
    <row r="30" spans="1:17" ht="11.25">
      <c r="A30" s="5" t="s">
        <v>123</v>
      </c>
      <c r="B30" s="22">
        <v>-101</v>
      </c>
      <c r="C30" s="23">
        <v>-224</v>
      </c>
      <c r="D30" s="22">
        <v>-114</v>
      </c>
      <c r="E30" s="23">
        <v>-197</v>
      </c>
      <c r="F30" s="22">
        <v>-153</v>
      </c>
      <c r="G30" s="22">
        <v>-108</v>
      </c>
      <c r="H30" s="22">
        <v>-57</v>
      </c>
      <c r="I30" s="23">
        <v>-219</v>
      </c>
      <c r="J30" s="22">
        <v>-173</v>
      </c>
      <c r="K30" s="22">
        <v>-122</v>
      </c>
      <c r="L30" s="22">
        <v>-63</v>
      </c>
      <c r="M30" s="23">
        <v>-254</v>
      </c>
      <c r="N30" s="22">
        <v>-195</v>
      </c>
      <c r="O30" s="22">
        <v>-132</v>
      </c>
      <c r="P30" s="22">
        <v>-74</v>
      </c>
      <c r="Q30" s="23">
        <v>-352</v>
      </c>
    </row>
    <row r="31" spans="1:17" ht="11.25">
      <c r="A31" s="5" t="s">
        <v>124</v>
      </c>
      <c r="B31" s="22"/>
      <c r="C31" s="23">
        <v>1478</v>
      </c>
      <c r="D31" s="22">
        <v>500</v>
      </c>
      <c r="E31" s="23"/>
      <c r="F31" s="22"/>
      <c r="G31" s="22"/>
      <c r="H31" s="22"/>
      <c r="I31" s="23"/>
      <c r="J31" s="22"/>
      <c r="K31" s="22"/>
      <c r="L31" s="22"/>
      <c r="M31" s="23"/>
      <c r="N31" s="22"/>
      <c r="O31" s="22"/>
      <c r="P31" s="22"/>
      <c r="Q31" s="23"/>
    </row>
    <row r="32" spans="1:17" ht="11.25">
      <c r="A32" s="5" t="s">
        <v>125</v>
      </c>
      <c r="B32" s="22">
        <v>-58</v>
      </c>
      <c r="C32" s="23">
        <v>-1196</v>
      </c>
      <c r="D32" s="22">
        <v>-857</v>
      </c>
      <c r="E32" s="23">
        <v>-1102</v>
      </c>
      <c r="F32" s="22">
        <v>-1114</v>
      </c>
      <c r="G32" s="22">
        <v>-738</v>
      </c>
      <c r="H32" s="22">
        <v>-739</v>
      </c>
      <c r="I32" s="23">
        <v>-2</v>
      </c>
      <c r="J32" s="22"/>
      <c r="K32" s="22">
        <v>281</v>
      </c>
      <c r="L32" s="22">
        <v>11</v>
      </c>
      <c r="M32" s="23">
        <v>-301</v>
      </c>
      <c r="N32" s="22">
        <v>-276</v>
      </c>
      <c r="O32" s="22"/>
      <c r="P32" s="22">
        <v>-4</v>
      </c>
      <c r="Q32" s="23">
        <v>-1344</v>
      </c>
    </row>
    <row r="33" spans="1:17" ht="12" thickBot="1">
      <c r="A33" s="4" t="s">
        <v>126</v>
      </c>
      <c r="B33" s="24">
        <v>927</v>
      </c>
      <c r="C33" s="25">
        <v>-2789</v>
      </c>
      <c r="D33" s="24">
        <v>-3611</v>
      </c>
      <c r="E33" s="25">
        <v>2677</v>
      </c>
      <c r="F33" s="24">
        <v>298</v>
      </c>
      <c r="G33" s="24">
        <v>1570</v>
      </c>
      <c r="H33" s="24">
        <v>490</v>
      </c>
      <c r="I33" s="25">
        <v>3227</v>
      </c>
      <c r="J33" s="24">
        <v>5267</v>
      </c>
      <c r="K33" s="24">
        <v>2074</v>
      </c>
      <c r="L33" s="24">
        <v>766</v>
      </c>
      <c r="M33" s="25">
        <v>2534</v>
      </c>
      <c r="N33" s="24">
        <v>1791</v>
      </c>
      <c r="O33" s="24">
        <v>3284</v>
      </c>
      <c r="P33" s="24">
        <v>2670</v>
      </c>
      <c r="Q33" s="25">
        <v>-2129</v>
      </c>
    </row>
    <row r="34" spans="1:17" ht="12" thickTop="1">
      <c r="A34" s="5" t="s">
        <v>127</v>
      </c>
      <c r="B34" s="22">
        <v>210</v>
      </c>
      <c r="C34" s="23"/>
      <c r="D34" s="22"/>
      <c r="E34" s="23"/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</row>
    <row r="35" spans="1:17" ht="11.25">
      <c r="A35" s="5" t="s">
        <v>128</v>
      </c>
      <c r="B35" s="22"/>
      <c r="C35" s="23">
        <v>-210</v>
      </c>
      <c r="D35" s="22">
        <v>-210</v>
      </c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</row>
    <row r="36" spans="1:17" ht="11.25">
      <c r="A36" s="5" t="s">
        <v>129</v>
      </c>
      <c r="B36" s="22">
        <v>-278</v>
      </c>
      <c r="C36" s="23">
        <v>-1243</v>
      </c>
      <c r="D36" s="22">
        <v>-647</v>
      </c>
      <c r="E36" s="23">
        <v>-470</v>
      </c>
      <c r="F36" s="22">
        <v>-364</v>
      </c>
      <c r="G36" s="22">
        <v>-293</v>
      </c>
      <c r="H36" s="22">
        <v>-170</v>
      </c>
      <c r="I36" s="23">
        <v>-1073</v>
      </c>
      <c r="J36" s="22">
        <v>-671</v>
      </c>
      <c r="K36" s="22">
        <v>-331</v>
      </c>
      <c r="L36" s="22">
        <v>-149</v>
      </c>
      <c r="M36" s="23">
        <v>-1235</v>
      </c>
      <c r="N36" s="22">
        <v>-859</v>
      </c>
      <c r="O36" s="22">
        <v>-284</v>
      </c>
      <c r="P36" s="22">
        <v>-122</v>
      </c>
      <c r="Q36" s="23">
        <v>-684</v>
      </c>
    </row>
    <row r="37" spans="1:17" ht="11.25">
      <c r="A37" s="5" t="s">
        <v>130</v>
      </c>
      <c r="B37" s="22">
        <v>0</v>
      </c>
      <c r="C37" s="23">
        <v>-1</v>
      </c>
      <c r="D37" s="22">
        <v>0</v>
      </c>
      <c r="E37" s="23">
        <v>-1</v>
      </c>
      <c r="F37" s="22">
        <v>0</v>
      </c>
      <c r="G37" s="22">
        <v>0</v>
      </c>
      <c r="H37" s="22">
        <v>0</v>
      </c>
      <c r="I37" s="23">
        <v>-1</v>
      </c>
      <c r="J37" s="22">
        <v>-1</v>
      </c>
      <c r="K37" s="22">
        <v>0</v>
      </c>
      <c r="L37" s="22">
        <v>0</v>
      </c>
      <c r="M37" s="23">
        <v>-1</v>
      </c>
      <c r="N37" s="22">
        <v>0</v>
      </c>
      <c r="O37" s="22">
        <v>0</v>
      </c>
      <c r="P37" s="22">
        <v>0</v>
      </c>
      <c r="Q37" s="23">
        <v>-43</v>
      </c>
    </row>
    <row r="38" spans="1:17" ht="11.25">
      <c r="A38" s="5" t="s">
        <v>52</v>
      </c>
      <c r="B38" s="22">
        <v>1</v>
      </c>
      <c r="C38" s="23">
        <v>-22</v>
      </c>
      <c r="D38" s="22">
        <v>-50</v>
      </c>
      <c r="E38" s="23">
        <v>6</v>
      </c>
      <c r="F38" s="22">
        <v>0</v>
      </c>
      <c r="G38" s="22">
        <v>0</v>
      </c>
      <c r="H38" s="22">
        <v>-1</v>
      </c>
      <c r="I38" s="23">
        <v>0</v>
      </c>
      <c r="J38" s="22">
        <v>0</v>
      </c>
      <c r="K38" s="22">
        <v>0</v>
      </c>
      <c r="L38" s="22">
        <v>0</v>
      </c>
      <c r="M38" s="23">
        <v>0</v>
      </c>
      <c r="N38" s="22">
        <v>0</v>
      </c>
      <c r="O38" s="22">
        <v>0</v>
      </c>
      <c r="P38" s="22">
        <v>0</v>
      </c>
      <c r="Q38" s="23">
        <v>-50</v>
      </c>
    </row>
    <row r="39" spans="1:17" ht="12" thickBot="1">
      <c r="A39" s="4" t="s">
        <v>131</v>
      </c>
      <c r="B39" s="24">
        <v>-68</v>
      </c>
      <c r="C39" s="25">
        <v>-1476</v>
      </c>
      <c r="D39" s="24">
        <v>-907</v>
      </c>
      <c r="E39" s="25">
        <v>-463</v>
      </c>
      <c r="F39" s="24">
        <v>-365</v>
      </c>
      <c r="G39" s="24">
        <v>-293</v>
      </c>
      <c r="H39" s="24">
        <v>-171</v>
      </c>
      <c r="I39" s="25">
        <v>-961</v>
      </c>
      <c r="J39" s="24">
        <v>-574</v>
      </c>
      <c r="K39" s="24">
        <v>-332</v>
      </c>
      <c r="L39" s="24">
        <v>-149</v>
      </c>
      <c r="M39" s="25">
        <v>-1236</v>
      </c>
      <c r="N39" s="24">
        <v>-860</v>
      </c>
      <c r="O39" s="24">
        <v>-284</v>
      </c>
      <c r="P39" s="24">
        <v>-122</v>
      </c>
      <c r="Q39" s="25">
        <v>-764</v>
      </c>
    </row>
    <row r="40" spans="1:17" ht="12" thickTop="1">
      <c r="A40" s="5" t="s">
        <v>132</v>
      </c>
      <c r="B40" s="22">
        <v>266</v>
      </c>
      <c r="C40" s="23">
        <v>3225</v>
      </c>
      <c r="D40" s="22">
        <v>5132</v>
      </c>
      <c r="E40" s="23">
        <v>-1315</v>
      </c>
      <c r="F40" s="22">
        <v>1639</v>
      </c>
      <c r="G40" s="22">
        <v>-641</v>
      </c>
      <c r="H40" s="22">
        <v>901</v>
      </c>
      <c r="I40" s="23">
        <v>-1229</v>
      </c>
      <c r="J40" s="22">
        <v>-2105</v>
      </c>
      <c r="K40" s="22">
        <v>-177</v>
      </c>
      <c r="L40" s="22">
        <v>728</v>
      </c>
      <c r="M40" s="23">
        <v>-508</v>
      </c>
      <c r="N40" s="22">
        <v>810</v>
      </c>
      <c r="O40" s="22">
        <v>-1176</v>
      </c>
      <c r="P40" s="22">
        <v>-967</v>
      </c>
      <c r="Q40" s="23">
        <v>3069</v>
      </c>
    </row>
    <row r="41" spans="1:17" ht="11.25">
      <c r="A41" s="5" t="s">
        <v>133</v>
      </c>
      <c r="B41" s="22">
        <v>500</v>
      </c>
      <c r="C41" s="23">
        <v>1920</v>
      </c>
      <c r="D41" s="22">
        <v>120</v>
      </c>
      <c r="E41" s="23">
        <v>1180</v>
      </c>
      <c r="F41" s="22"/>
      <c r="G41" s="22"/>
      <c r="H41" s="22"/>
      <c r="I41" s="23">
        <v>1253</v>
      </c>
      <c r="J41" s="22">
        <v>693</v>
      </c>
      <c r="K41" s="22"/>
      <c r="L41" s="22"/>
      <c r="M41" s="23">
        <v>1200</v>
      </c>
      <c r="N41" s="22">
        <v>520</v>
      </c>
      <c r="O41" s="22"/>
      <c r="P41" s="22"/>
      <c r="Q41" s="23">
        <v>2000</v>
      </c>
    </row>
    <row r="42" spans="1:17" ht="11.25">
      <c r="A42" s="5" t="s">
        <v>134</v>
      </c>
      <c r="B42" s="22">
        <v>-672</v>
      </c>
      <c r="C42" s="23">
        <v>-1268</v>
      </c>
      <c r="D42" s="22">
        <v>-625</v>
      </c>
      <c r="E42" s="23">
        <v>-1353</v>
      </c>
      <c r="F42" s="22">
        <v>-1106</v>
      </c>
      <c r="G42" s="22">
        <v>-728</v>
      </c>
      <c r="H42" s="22">
        <v>-385</v>
      </c>
      <c r="I42" s="23">
        <v>-1408</v>
      </c>
      <c r="J42" s="22">
        <v>-1143</v>
      </c>
      <c r="K42" s="22">
        <v>-757</v>
      </c>
      <c r="L42" s="22">
        <v>-396</v>
      </c>
      <c r="M42" s="23">
        <v>-1355</v>
      </c>
      <c r="N42" s="22">
        <v>-1029</v>
      </c>
      <c r="O42" s="22">
        <v>-673</v>
      </c>
      <c r="P42" s="22">
        <v>-351</v>
      </c>
      <c r="Q42" s="23">
        <v>-1614</v>
      </c>
    </row>
    <row r="43" spans="1:17" ht="11.25">
      <c r="A43" s="5" t="s">
        <v>135</v>
      </c>
      <c r="B43" s="22">
        <v>-100</v>
      </c>
      <c r="C43" s="23">
        <v>-303</v>
      </c>
      <c r="D43" s="22">
        <v>-202</v>
      </c>
      <c r="E43" s="23">
        <v>-243</v>
      </c>
      <c r="F43" s="22">
        <v>-243</v>
      </c>
      <c r="G43" s="22">
        <v>-139</v>
      </c>
      <c r="H43" s="22">
        <v>-139</v>
      </c>
      <c r="I43" s="23">
        <v>-179</v>
      </c>
      <c r="J43" s="22">
        <v>-179</v>
      </c>
      <c r="K43" s="22">
        <v>-112</v>
      </c>
      <c r="L43" s="22">
        <v>-111</v>
      </c>
      <c r="M43" s="23">
        <v>-135</v>
      </c>
      <c r="N43" s="22">
        <v>-134</v>
      </c>
      <c r="O43" s="22">
        <v>-134</v>
      </c>
      <c r="P43" s="22">
        <v>-134</v>
      </c>
      <c r="Q43" s="23">
        <v>-201</v>
      </c>
    </row>
    <row r="44" spans="1:17" ht="11.25">
      <c r="A44" s="5" t="s">
        <v>136</v>
      </c>
      <c r="B44" s="22">
        <v>-647</v>
      </c>
      <c r="C44" s="23"/>
      <c r="D44" s="22">
        <v>0</v>
      </c>
      <c r="E44" s="23"/>
      <c r="F44" s="22"/>
      <c r="G44" s="22"/>
      <c r="H44" s="22"/>
      <c r="I44" s="23">
        <v>-529</v>
      </c>
      <c r="J44" s="22">
        <v>-528</v>
      </c>
      <c r="K44" s="22"/>
      <c r="L44" s="22"/>
      <c r="M44" s="23"/>
      <c r="N44" s="22"/>
      <c r="O44" s="22"/>
      <c r="P44" s="22"/>
      <c r="Q44" s="23">
        <v>0</v>
      </c>
    </row>
    <row r="45" spans="1:17" ht="11.25">
      <c r="A45" s="5" t="s">
        <v>52</v>
      </c>
      <c r="B45" s="22">
        <v>-10</v>
      </c>
      <c r="C45" s="23">
        <v>-86</v>
      </c>
      <c r="D45" s="22">
        <v>-10</v>
      </c>
      <c r="E45" s="23">
        <v>-18</v>
      </c>
      <c r="F45" s="22">
        <v>-12</v>
      </c>
      <c r="G45" s="22">
        <v>-7</v>
      </c>
      <c r="H45" s="22">
        <v>-2</v>
      </c>
      <c r="I45" s="23">
        <v>-8</v>
      </c>
      <c r="J45" s="22">
        <v>-5</v>
      </c>
      <c r="K45" s="22">
        <v>-3</v>
      </c>
      <c r="L45" s="22">
        <v>-1</v>
      </c>
      <c r="M45" s="23">
        <v>-5</v>
      </c>
      <c r="N45" s="22">
        <v>-3</v>
      </c>
      <c r="O45" s="22">
        <v>-3</v>
      </c>
      <c r="P45" s="22">
        <v>-1</v>
      </c>
      <c r="Q45" s="23"/>
    </row>
    <row r="46" spans="1:17" ht="12" thickBot="1">
      <c r="A46" s="4" t="s">
        <v>137</v>
      </c>
      <c r="B46" s="24">
        <v>-664</v>
      </c>
      <c r="C46" s="25">
        <v>3487</v>
      </c>
      <c r="D46" s="24">
        <v>4414</v>
      </c>
      <c r="E46" s="25">
        <v>-1750</v>
      </c>
      <c r="F46" s="24">
        <v>276</v>
      </c>
      <c r="G46" s="24">
        <v>-1517</v>
      </c>
      <c r="H46" s="24">
        <v>373</v>
      </c>
      <c r="I46" s="25">
        <v>-2102</v>
      </c>
      <c r="J46" s="24">
        <v>-3269</v>
      </c>
      <c r="K46" s="24">
        <v>-1051</v>
      </c>
      <c r="L46" s="24">
        <v>217</v>
      </c>
      <c r="M46" s="25">
        <v>-804</v>
      </c>
      <c r="N46" s="24">
        <v>162</v>
      </c>
      <c r="O46" s="24">
        <v>-1987</v>
      </c>
      <c r="P46" s="24">
        <v>-1455</v>
      </c>
      <c r="Q46" s="25">
        <v>3253</v>
      </c>
    </row>
    <row r="47" spans="1:17" ht="12" thickTop="1">
      <c r="A47" s="6" t="s">
        <v>138</v>
      </c>
      <c r="B47" s="22">
        <v>-14</v>
      </c>
      <c r="C47" s="23">
        <v>-55</v>
      </c>
      <c r="D47" s="22">
        <v>-56</v>
      </c>
      <c r="E47" s="23">
        <v>-33</v>
      </c>
      <c r="F47" s="22">
        <v>-25</v>
      </c>
      <c r="G47" s="22">
        <v>-11</v>
      </c>
      <c r="H47" s="22">
        <v>6</v>
      </c>
      <c r="I47" s="23">
        <v>-7</v>
      </c>
      <c r="J47" s="22">
        <v>-10</v>
      </c>
      <c r="K47" s="22">
        <v>-4</v>
      </c>
      <c r="L47" s="22">
        <v>5</v>
      </c>
      <c r="M47" s="23">
        <v>16</v>
      </c>
      <c r="N47" s="22">
        <v>-6</v>
      </c>
      <c r="O47" s="22">
        <v>-5</v>
      </c>
      <c r="P47" s="22">
        <v>9</v>
      </c>
      <c r="Q47" s="23">
        <v>0</v>
      </c>
    </row>
    <row r="48" spans="1:17" ht="11.25">
      <c r="A48" s="6" t="s">
        <v>139</v>
      </c>
      <c r="B48" s="22">
        <v>179</v>
      </c>
      <c r="C48" s="23">
        <v>-833</v>
      </c>
      <c r="D48" s="22">
        <v>-161</v>
      </c>
      <c r="E48" s="23">
        <v>430</v>
      </c>
      <c r="F48" s="22">
        <v>184</v>
      </c>
      <c r="G48" s="22">
        <v>-253</v>
      </c>
      <c r="H48" s="22">
        <v>697</v>
      </c>
      <c r="I48" s="23">
        <v>157</v>
      </c>
      <c r="J48" s="22">
        <v>1413</v>
      </c>
      <c r="K48" s="22">
        <v>686</v>
      </c>
      <c r="L48" s="22">
        <v>840</v>
      </c>
      <c r="M48" s="23">
        <v>509</v>
      </c>
      <c r="N48" s="22">
        <v>1087</v>
      </c>
      <c r="O48" s="22">
        <v>1007</v>
      </c>
      <c r="P48" s="22">
        <v>1101</v>
      </c>
      <c r="Q48" s="23">
        <v>358</v>
      </c>
    </row>
    <row r="49" spans="1:17" ht="11.25">
      <c r="A49" s="6" t="s">
        <v>140</v>
      </c>
      <c r="B49" s="22">
        <v>678</v>
      </c>
      <c r="C49" s="23">
        <v>1512</v>
      </c>
      <c r="D49" s="22">
        <v>1512</v>
      </c>
      <c r="E49" s="23">
        <v>1082</v>
      </c>
      <c r="F49" s="22">
        <v>1082</v>
      </c>
      <c r="G49" s="22">
        <v>1082</v>
      </c>
      <c r="H49" s="22">
        <v>1082</v>
      </c>
      <c r="I49" s="23">
        <v>925</v>
      </c>
      <c r="J49" s="22">
        <v>925</v>
      </c>
      <c r="K49" s="22">
        <v>925</v>
      </c>
      <c r="L49" s="22">
        <v>925</v>
      </c>
      <c r="M49" s="23">
        <v>416</v>
      </c>
      <c r="N49" s="22">
        <v>416</v>
      </c>
      <c r="O49" s="22">
        <v>416</v>
      </c>
      <c r="P49" s="22">
        <v>416</v>
      </c>
      <c r="Q49" s="23">
        <v>57</v>
      </c>
    </row>
    <row r="50" spans="1:17" ht="12" thickBot="1">
      <c r="A50" s="6" t="s">
        <v>140</v>
      </c>
      <c r="B50" s="22">
        <v>858</v>
      </c>
      <c r="C50" s="23">
        <v>678</v>
      </c>
      <c r="D50" s="22">
        <v>1350</v>
      </c>
      <c r="E50" s="23">
        <v>1512</v>
      </c>
      <c r="F50" s="22">
        <v>1266</v>
      </c>
      <c r="G50" s="22">
        <v>829</v>
      </c>
      <c r="H50" s="22">
        <v>1780</v>
      </c>
      <c r="I50" s="23">
        <v>1082</v>
      </c>
      <c r="J50" s="22">
        <v>2338</v>
      </c>
      <c r="K50" s="22">
        <v>1612</v>
      </c>
      <c r="L50" s="22">
        <v>1765</v>
      </c>
      <c r="M50" s="23">
        <v>925</v>
      </c>
      <c r="N50" s="22">
        <v>1503</v>
      </c>
      <c r="O50" s="22">
        <v>1423</v>
      </c>
      <c r="P50" s="22">
        <v>1517</v>
      </c>
      <c r="Q50" s="23">
        <v>416</v>
      </c>
    </row>
    <row r="51" spans="1:17" ht="12" thickTop="1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3" ht="11.25">
      <c r="A53" s="19" t="s">
        <v>95</v>
      </c>
    </row>
    <row r="54" ht="11.25">
      <c r="A54" s="19" t="s">
        <v>96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T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0" width="17.83203125" style="0" customWidth="1"/>
  </cols>
  <sheetData>
    <row r="1" ht="12" thickBot="1"/>
    <row r="2" spans="1:20" ht="12" thickTop="1">
      <c r="A2" s="9" t="s">
        <v>91</v>
      </c>
      <c r="B2" s="13">
        <v>5010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thickBot="1">
      <c r="A3" s="10" t="s">
        <v>92</v>
      </c>
      <c r="B3" s="1" t="s">
        <v>93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 thickTop="1">
      <c r="A4" s="9" t="s">
        <v>0</v>
      </c>
      <c r="B4" s="14" t="str">
        <f>HYPERLINK("http://www.kabupro.jp/mark/20131114/S1000IFO.htm","四半期報告書")</f>
        <v>四半期報告書</v>
      </c>
      <c r="C4" s="14" t="str">
        <f>HYPERLINK("http://www.kabupro.jp/mark/20130814/S000EBA8.htm","四半期報告書")</f>
        <v>四半期報告書</v>
      </c>
      <c r="D4" s="14" t="str">
        <f>HYPERLINK("http://www.kabupro.jp/mark/20130514/S000DDUV.htm","四半期報告書")</f>
        <v>四半期報告書</v>
      </c>
      <c r="E4" s="14" t="str">
        <f>HYPERLINK("http://www.kabupro.jp/mark/20131114/S1000IFO.htm","四半期報告書")</f>
        <v>四半期報告書</v>
      </c>
      <c r="F4" s="14" t="str">
        <f>HYPERLINK("http://www.kabupro.jp/mark/20121114/S000CBJ5.htm","四半期報告書")</f>
        <v>四半期報告書</v>
      </c>
      <c r="G4" s="14" t="str">
        <f>HYPERLINK("http://www.kabupro.jp/mark/20120810/S000BPTC.htm","四半期報告書")</f>
        <v>四半期報告書</v>
      </c>
      <c r="H4" s="14" t="str">
        <f>HYPERLINK("http://www.kabupro.jp/mark/20120514/S000AUJY.htm","四半期報告書")</f>
        <v>四半期報告書</v>
      </c>
      <c r="I4" s="14" t="str">
        <f>HYPERLINK("http://www.kabupro.jp/mark/20130329/S000D5NP.htm","有価証券報告書")</f>
        <v>有価証券報告書</v>
      </c>
      <c r="J4" s="14" t="str">
        <f>HYPERLINK("http://www.kabupro.jp/mark/20111110/S0009O7Q.htm","四半期報告書")</f>
        <v>四半期報告書</v>
      </c>
      <c r="K4" s="14" t="str">
        <f>HYPERLINK("http://www.kabupro.jp/mark/20110811/S00094DT.htm","四半期報告書")</f>
        <v>四半期報告書</v>
      </c>
      <c r="L4" s="14" t="str">
        <f>HYPERLINK("http://www.kabupro.jp/mark/20110512/S00089Y4.htm","四半期報告書")</f>
        <v>四半期報告書</v>
      </c>
      <c r="M4" s="14" t="str">
        <f>HYPERLINK("http://www.kabupro.jp/mark/20120330/S000AMR2.htm","有価証券報告書")</f>
        <v>有価証券報告書</v>
      </c>
      <c r="N4" s="14" t="str">
        <f>HYPERLINK("http://www.kabupro.jp/mark/20100813/S0006N6B.htm","四半期報告書")</f>
        <v>四半期報告書</v>
      </c>
      <c r="O4" s="14" t="str">
        <f>HYPERLINK("http://www.kabupro.jp/mark/20100514/S0005PN5.htm","四半期報告書")</f>
        <v>四半期報告書</v>
      </c>
      <c r="P4" s="14" t="str">
        <f>HYPERLINK("http://www.kabupro.jp/mark/20110331/S000831G.htm","有価証券報告書")</f>
        <v>有価証券報告書</v>
      </c>
      <c r="Q4" s="14" t="str">
        <f>HYPERLINK("http://www.kabupro.jp/mark/20091113/S0004ME0.htm","四半期報告書")</f>
        <v>四半期報告書</v>
      </c>
      <c r="R4" s="14" t="str">
        <f>HYPERLINK("http://www.kabupro.jp/mark/20090814/S000407L.htm","四半期報告書")</f>
        <v>四半期報告書</v>
      </c>
      <c r="S4" s="14" t="str">
        <f>HYPERLINK("http://www.kabupro.jp/mark/20090514/S000327Y.htm","四半期報告書")</f>
        <v>四半期報告書</v>
      </c>
      <c r="T4" s="14" t="str">
        <f>HYPERLINK("http://www.kabupro.jp/mark/20100329/S0005G61.htm","有価証券報告書")</f>
        <v>有価証券報告書</v>
      </c>
    </row>
    <row r="5" spans="1:20" ht="12" thickBot="1">
      <c r="A5" s="10" t="s">
        <v>1</v>
      </c>
      <c r="B5" s="1" t="s">
        <v>7</v>
      </c>
      <c r="C5" s="1" t="s">
        <v>10</v>
      </c>
      <c r="D5" s="1" t="s">
        <v>12</v>
      </c>
      <c r="E5" s="1" t="s">
        <v>7</v>
      </c>
      <c r="F5" s="1" t="s">
        <v>16</v>
      </c>
      <c r="G5" s="1" t="s">
        <v>18</v>
      </c>
      <c r="H5" s="1" t="s">
        <v>20</v>
      </c>
      <c r="I5" s="1" t="s">
        <v>22</v>
      </c>
      <c r="J5" s="1" t="s">
        <v>24</v>
      </c>
      <c r="K5" s="1" t="s">
        <v>26</v>
      </c>
      <c r="L5" s="1" t="s">
        <v>28</v>
      </c>
      <c r="M5" s="1" t="s">
        <v>30</v>
      </c>
      <c r="N5" s="1" t="s">
        <v>32</v>
      </c>
      <c r="O5" s="1" t="s">
        <v>34</v>
      </c>
      <c r="P5" s="1" t="s">
        <v>29</v>
      </c>
      <c r="Q5" s="1" t="s">
        <v>37</v>
      </c>
      <c r="R5" s="1" t="s">
        <v>39</v>
      </c>
      <c r="S5" s="1" t="s">
        <v>41</v>
      </c>
      <c r="T5" s="1" t="s">
        <v>43</v>
      </c>
    </row>
    <row r="6" spans="1:20" ht="12.75" thickBot="1" thickTop="1">
      <c r="A6" s="9" t="s">
        <v>2</v>
      </c>
      <c r="B6" s="17" t="s">
        <v>94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" thickTop="1">
      <c r="A7" s="11" t="s">
        <v>3</v>
      </c>
      <c r="B7" s="13" t="s">
        <v>8</v>
      </c>
      <c r="C7" s="13" t="s">
        <v>8</v>
      </c>
      <c r="D7" s="13" t="s">
        <v>8</v>
      </c>
      <c r="E7" s="15" t="s">
        <v>14</v>
      </c>
      <c r="F7" s="13" t="s">
        <v>8</v>
      </c>
      <c r="G7" s="13" t="s">
        <v>8</v>
      </c>
      <c r="H7" s="13" t="s">
        <v>8</v>
      </c>
      <c r="I7" s="15" t="s">
        <v>14</v>
      </c>
      <c r="J7" s="13" t="s">
        <v>8</v>
      </c>
      <c r="K7" s="13" t="s">
        <v>8</v>
      </c>
      <c r="L7" s="13" t="s">
        <v>8</v>
      </c>
      <c r="M7" s="15" t="s">
        <v>14</v>
      </c>
      <c r="N7" s="13" t="s">
        <v>8</v>
      </c>
      <c r="O7" s="13" t="s">
        <v>8</v>
      </c>
      <c r="P7" s="15" t="s">
        <v>14</v>
      </c>
      <c r="Q7" s="13" t="s">
        <v>8</v>
      </c>
      <c r="R7" s="13" t="s">
        <v>8</v>
      </c>
      <c r="S7" s="13" t="s">
        <v>8</v>
      </c>
      <c r="T7" s="15" t="s">
        <v>14</v>
      </c>
    </row>
    <row r="8" spans="1:20" ht="11.25">
      <c r="A8" s="12" t="s">
        <v>4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6"/>
      <c r="Q8" s="1"/>
      <c r="R8" s="1"/>
      <c r="S8" s="1"/>
      <c r="T8" s="16"/>
    </row>
    <row r="9" spans="1:20" ht="11.25">
      <c r="A9" s="12" t="s">
        <v>5</v>
      </c>
      <c r="B9" s="1" t="s">
        <v>9</v>
      </c>
      <c r="C9" s="1" t="s">
        <v>11</v>
      </c>
      <c r="D9" s="1" t="s">
        <v>13</v>
      </c>
      <c r="E9" s="16" t="s">
        <v>15</v>
      </c>
      <c r="F9" s="1" t="s">
        <v>17</v>
      </c>
      <c r="G9" s="1" t="s">
        <v>19</v>
      </c>
      <c r="H9" s="1" t="s">
        <v>21</v>
      </c>
      <c r="I9" s="16" t="s">
        <v>23</v>
      </c>
      <c r="J9" s="1" t="s">
        <v>25</v>
      </c>
      <c r="K9" s="1" t="s">
        <v>27</v>
      </c>
      <c r="L9" s="1" t="s">
        <v>29</v>
      </c>
      <c r="M9" s="16" t="s">
        <v>31</v>
      </c>
      <c r="N9" s="1" t="s">
        <v>33</v>
      </c>
      <c r="O9" s="1" t="s">
        <v>35</v>
      </c>
      <c r="P9" s="16" t="s">
        <v>36</v>
      </c>
      <c r="Q9" s="1" t="s">
        <v>38</v>
      </c>
      <c r="R9" s="1" t="s">
        <v>40</v>
      </c>
      <c r="S9" s="1" t="s">
        <v>42</v>
      </c>
      <c r="T9" s="16" t="s">
        <v>44</v>
      </c>
    </row>
    <row r="10" spans="1:20" ht="12" thickBot="1">
      <c r="A10" s="12" t="s">
        <v>6</v>
      </c>
      <c r="B10" s="1" t="s">
        <v>46</v>
      </c>
      <c r="C10" s="1" t="s">
        <v>46</v>
      </c>
      <c r="D10" s="1" t="s">
        <v>46</v>
      </c>
      <c r="E10" s="16" t="s">
        <v>46</v>
      </c>
      <c r="F10" s="1" t="s">
        <v>46</v>
      </c>
      <c r="G10" s="1" t="s">
        <v>46</v>
      </c>
      <c r="H10" s="1" t="s">
        <v>46</v>
      </c>
      <c r="I10" s="16" t="s">
        <v>46</v>
      </c>
      <c r="J10" s="1" t="s">
        <v>46</v>
      </c>
      <c r="K10" s="1" t="s">
        <v>46</v>
      </c>
      <c r="L10" s="1" t="s">
        <v>46</v>
      </c>
      <c r="M10" s="16" t="s">
        <v>46</v>
      </c>
      <c r="N10" s="1" t="s">
        <v>46</v>
      </c>
      <c r="O10" s="1" t="s">
        <v>46</v>
      </c>
      <c r="P10" s="16" t="s">
        <v>46</v>
      </c>
      <c r="Q10" s="1" t="s">
        <v>46</v>
      </c>
      <c r="R10" s="1" t="s">
        <v>46</v>
      </c>
      <c r="S10" s="1" t="s">
        <v>46</v>
      </c>
      <c r="T10" s="16" t="s">
        <v>46</v>
      </c>
    </row>
    <row r="11" spans="1:20" ht="12" thickTop="1">
      <c r="A11" s="8" t="s">
        <v>45</v>
      </c>
      <c r="B11" s="20">
        <v>798</v>
      </c>
      <c r="C11" s="20">
        <v>858</v>
      </c>
      <c r="D11" s="20">
        <v>716</v>
      </c>
      <c r="E11" s="21">
        <v>888</v>
      </c>
      <c r="F11" s="20">
        <v>1900</v>
      </c>
      <c r="G11" s="20">
        <v>1560</v>
      </c>
      <c r="H11" s="20">
        <v>1806</v>
      </c>
      <c r="I11" s="21">
        <v>1512</v>
      </c>
      <c r="J11" s="20">
        <v>1266</v>
      </c>
      <c r="K11" s="20">
        <v>829</v>
      </c>
      <c r="L11" s="20">
        <v>1780</v>
      </c>
      <c r="M11" s="21">
        <v>1082</v>
      </c>
      <c r="N11" s="20">
        <v>1612</v>
      </c>
      <c r="O11" s="20">
        <v>1765</v>
      </c>
      <c r="P11" s="21">
        <v>925</v>
      </c>
      <c r="Q11" s="20">
        <v>1503</v>
      </c>
      <c r="R11" s="20">
        <v>1423</v>
      </c>
      <c r="S11" s="20">
        <v>1517</v>
      </c>
      <c r="T11" s="21">
        <v>416</v>
      </c>
    </row>
    <row r="12" spans="1:20" ht="11.25">
      <c r="A12" s="2" t="s">
        <v>47</v>
      </c>
      <c r="B12" s="22">
        <v>4644</v>
      </c>
      <c r="C12" s="22">
        <v>4966</v>
      </c>
      <c r="D12" s="22">
        <v>5701</v>
      </c>
      <c r="E12" s="23">
        <v>5016</v>
      </c>
      <c r="F12" s="22">
        <v>5764</v>
      </c>
      <c r="G12" s="22">
        <v>6339</v>
      </c>
      <c r="H12" s="22">
        <v>5236</v>
      </c>
      <c r="I12" s="23"/>
      <c r="J12" s="22">
        <v>4343</v>
      </c>
      <c r="K12" s="22">
        <v>4244</v>
      </c>
      <c r="L12" s="22">
        <v>5725</v>
      </c>
      <c r="M12" s="23"/>
      <c r="N12" s="22">
        <v>3929</v>
      </c>
      <c r="O12" s="22">
        <v>5097</v>
      </c>
      <c r="P12" s="23"/>
      <c r="Q12" s="22">
        <v>4503</v>
      </c>
      <c r="R12" s="22">
        <v>3525</v>
      </c>
      <c r="S12" s="22">
        <v>2853</v>
      </c>
      <c r="T12" s="23"/>
    </row>
    <row r="13" spans="1:20" ht="11.25">
      <c r="A13" s="2" t="s">
        <v>48</v>
      </c>
      <c r="B13" s="22">
        <v>6646</v>
      </c>
      <c r="C13" s="22">
        <v>6237</v>
      </c>
      <c r="D13" s="22">
        <v>7190</v>
      </c>
      <c r="E13" s="23">
        <v>6227</v>
      </c>
      <c r="F13" s="22">
        <v>5898</v>
      </c>
      <c r="G13" s="22">
        <v>5451</v>
      </c>
      <c r="H13" s="22">
        <v>5055</v>
      </c>
      <c r="I13" s="23">
        <v>5554</v>
      </c>
      <c r="J13" s="22">
        <v>5853</v>
      </c>
      <c r="K13" s="22">
        <v>5195</v>
      </c>
      <c r="L13" s="22">
        <v>4519</v>
      </c>
      <c r="M13" s="23">
        <v>4165</v>
      </c>
      <c r="N13" s="22">
        <v>4019</v>
      </c>
      <c r="O13" s="22">
        <v>4301</v>
      </c>
      <c r="P13" s="23">
        <v>3914</v>
      </c>
      <c r="Q13" s="22"/>
      <c r="R13" s="22"/>
      <c r="S13" s="22"/>
      <c r="T13" s="23"/>
    </row>
    <row r="14" spans="1:20" ht="11.25">
      <c r="A14" s="2" t="s">
        <v>49</v>
      </c>
      <c r="B14" s="22">
        <v>3849</v>
      </c>
      <c r="C14" s="22">
        <v>3173</v>
      </c>
      <c r="D14" s="22">
        <v>3660</v>
      </c>
      <c r="E14" s="23">
        <v>3297</v>
      </c>
      <c r="F14" s="22">
        <v>4099</v>
      </c>
      <c r="G14" s="22">
        <v>3526</v>
      </c>
      <c r="H14" s="22">
        <v>5722</v>
      </c>
      <c r="I14" s="23">
        <v>3894</v>
      </c>
      <c r="J14" s="22">
        <v>3239</v>
      </c>
      <c r="K14" s="22">
        <v>4076</v>
      </c>
      <c r="L14" s="22">
        <v>1325</v>
      </c>
      <c r="M14" s="23">
        <v>1992</v>
      </c>
      <c r="N14" s="22">
        <v>2597</v>
      </c>
      <c r="O14" s="22">
        <v>1170</v>
      </c>
      <c r="P14" s="23">
        <v>3423</v>
      </c>
      <c r="Q14" s="22"/>
      <c r="R14" s="22"/>
      <c r="S14" s="22"/>
      <c r="T14" s="23"/>
    </row>
    <row r="15" spans="1:20" ht="11.25">
      <c r="A15" s="2" t="s">
        <v>50</v>
      </c>
      <c r="B15" s="22">
        <v>109</v>
      </c>
      <c r="C15" s="22">
        <v>64</v>
      </c>
      <c r="D15" s="22">
        <v>89</v>
      </c>
      <c r="E15" s="23">
        <v>115</v>
      </c>
      <c r="F15" s="22">
        <v>98</v>
      </c>
      <c r="G15" s="22">
        <v>88</v>
      </c>
      <c r="H15" s="22">
        <v>102</v>
      </c>
      <c r="I15" s="23">
        <v>115</v>
      </c>
      <c r="J15" s="22">
        <v>89</v>
      </c>
      <c r="K15" s="22">
        <v>49</v>
      </c>
      <c r="L15" s="22">
        <v>47</v>
      </c>
      <c r="M15" s="23">
        <v>60</v>
      </c>
      <c r="N15" s="22">
        <v>75</v>
      </c>
      <c r="O15" s="22">
        <v>70</v>
      </c>
      <c r="P15" s="23">
        <v>86</v>
      </c>
      <c r="Q15" s="22">
        <v>88</v>
      </c>
      <c r="R15" s="22">
        <v>48</v>
      </c>
      <c r="S15" s="22">
        <v>67</v>
      </c>
      <c r="T15" s="23">
        <v>82</v>
      </c>
    </row>
    <row r="16" spans="1:20" ht="11.25">
      <c r="A16" s="2" t="s">
        <v>51</v>
      </c>
      <c r="B16" s="22">
        <v>145</v>
      </c>
      <c r="C16" s="22">
        <v>188</v>
      </c>
      <c r="D16" s="22">
        <v>214</v>
      </c>
      <c r="E16" s="23">
        <v>135</v>
      </c>
      <c r="F16" s="22">
        <v>203</v>
      </c>
      <c r="G16" s="22">
        <v>183</v>
      </c>
      <c r="H16" s="22">
        <v>196</v>
      </c>
      <c r="I16" s="23">
        <v>169</v>
      </c>
      <c r="J16" s="22">
        <v>195</v>
      </c>
      <c r="K16" s="22">
        <v>138</v>
      </c>
      <c r="L16" s="22">
        <v>203</v>
      </c>
      <c r="M16" s="23">
        <v>156</v>
      </c>
      <c r="N16" s="22">
        <v>73</v>
      </c>
      <c r="O16" s="22">
        <v>189</v>
      </c>
      <c r="P16" s="23">
        <v>358</v>
      </c>
      <c r="Q16" s="22">
        <v>648</v>
      </c>
      <c r="R16" s="22">
        <v>880</v>
      </c>
      <c r="S16" s="22">
        <v>831</v>
      </c>
      <c r="T16" s="23">
        <v>207</v>
      </c>
    </row>
    <row r="17" spans="1:20" ht="11.25">
      <c r="A17" s="2" t="s">
        <v>52</v>
      </c>
      <c r="B17" s="22">
        <v>216</v>
      </c>
      <c r="C17" s="22">
        <v>192</v>
      </c>
      <c r="D17" s="22">
        <v>123</v>
      </c>
      <c r="E17" s="23">
        <v>216</v>
      </c>
      <c r="F17" s="22">
        <v>1265</v>
      </c>
      <c r="G17" s="22">
        <v>921</v>
      </c>
      <c r="H17" s="22">
        <v>658</v>
      </c>
      <c r="I17" s="23">
        <v>234</v>
      </c>
      <c r="J17" s="22">
        <v>155</v>
      </c>
      <c r="K17" s="22">
        <v>85</v>
      </c>
      <c r="L17" s="22">
        <v>157</v>
      </c>
      <c r="M17" s="23">
        <v>60</v>
      </c>
      <c r="N17" s="22">
        <v>45</v>
      </c>
      <c r="O17" s="22">
        <v>52</v>
      </c>
      <c r="P17" s="23">
        <v>333</v>
      </c>
      <c r="Q17" s="22">
        <v>314</v>
      </c>
      <c r="R17" s="22">
        <v>18</v>
      </c>
      <c r="S17" s="22">
        <v>169</v>
      </c>
      <c r="T17" s="23">
        <v>98</v>
      </c>
    </row>
    <row r="18" spans="1:20" ht="11.25">
      <c r="A18" s="2" t="s">
        <v>53</v>
      </c>
      <c r="B18" s="22">
        <v>-4</v>
      </c>
      <c r="C18" s="22"/>
      <c r="D18" s="22"/>
      <c r="E18" s="23">
        <v>-5</v>
      </c>
      <c r="F18" s="22">
        <v>-5</v>
      </c>
      <c r="G18" s="22"/>
      <c r="H18" s="22"/>
      <c r="I18" s="23"/>
      <c r="J18" s="22"/>
      <c r="K18" s="22"/>
      <c r="L18" s="22"/>
      <c r="M18" s="23"/>
      <c r="N18" s="22"/>
      <c r="O18" s="22"/>
      <c r="P18" s="23">
        <v>-4</v>
      </c>
      <c r="Q18" s="22"/>
      <c r="R18" s="22"/>
      <c r="S18" s="22"/>
      <c r="T18" s="23"/>
    </row>
    <row r="19" spans="1:20" ht="11.25">
      <c r="A19" s="2" t="s">
        <v>54</v>
      </c>
      <c r="B19" s="22">
        <v>16406</v>
      </c>
      <c r="C19" s="22">
        <v>15675</v>
      </c>
      <c r="D19" s="22">
        <v>17691</v>
      </c>
      <c r="E19" s="23">
        <v>15892</v>
      </c>
      <c r="F19" s="22">
        <v>19225</v>
      </c>
      <c r="G19" s="22">
        <v>18065</v>
      </c>
      <c r="H19" s="22">
        <v>18772</v>
      </c>
      <c r="I19" s="23">
        <v>16343</v>
      </c>
      <c r="J19" s="22">
        <v>15138</v>
      </c>
      <c r="K19" s="22">
        <v>14614</v>
      </c>
      <c r="L19" s="22">
        <v>13750</v>
      </c>
      <c r="M19" s="23">
        <v>12366</v>
      </c>
      <c r="N19" s="22">
        <v>12350</v>
      </c>
      <c r="O19" s="22">
        <v>12910</v>
      </c>
      <c r="P19" s="23">
        <v>14021</v>
      </c>
      <c r="Q19" s="22">
        <v>13114</v>
      </c>
      <c r="R19" s="22">
        <v>12147</v>
      </c>
      <c r="S19" s="22">
        <v>11603</v>
      </c>
      <c r="T19" s="23">
        <v>15000</v>
      </c>
    </row>
    <row r="20" spans="1:20" ht="11.25">
      <c r="A20" s="3" t="s">
        <v>55</v>
      </c>
      <c r="B20" s="22">
        <v>846</v>
      </c>
      <c r="C20" s="22">
        <v>861</v>
      </c>
      <c r="D20" s="22">
        <v>875</v>
      </c>
      <c r="E20" s="23">
        <v>889</v>
      </c>
      <c r="F20" s="22">
        <v>904</v>
      </c>
      <c r="G20" s="22">
        <v>860</v>
      </c>
      <c r="H20" s="22">
        <v>873</v>
      </c>
      <c r="I20" s="23">
        <v>884</v>
      </c>
      <c r="J20" s="22">
        <v>739</v>
      </c>
      <c r="K20" s="22">
        <v>747</v>
      </c>
      <c r="L20" s="22">
        <v>760</v>
      </c>
      <c r="M20" s="23">
        <v>773</v>
      </c>
      <c r="N20" s="22">
        <v>783</v>
      </c>
      <c r="O20" s="22">
        <v>708</v>
      </c>
      <c r="P20" s="23">
        <v>721</v>
      </c>
      <c r="Q20" s="22">
        <v>717</v>
      </c>
      <c r="R20" s="22">
        <v>730</v>
      </c>
      <c r="S20" s="22">
        <v>731</v>
      </c>
      <c r="T20" s="23">
        <v>743</v>
      </c>
    </row>
    <row r="21" spans="1:20" ht="11.25">
      <c r="A21" s="3" t="s">
        <v>56</v>
      </c>
      <c r="B21" s="22">
        <v>856</v>
      </c>
      <c r="C21" s="22">
        <v>866</v>
      </c>
      <c r="D21" s="22">
        <v>843</v>
      </c>
      <c r="E21" s="23">
        <v>866</v>
      </c>
      <c r="F21" s="22">
        <v>877</v>
      </c>
      <c r="G21" s="22">
        <v>890</v>
      </c>
      <c r="H21" s="22">
        <v>914</v>
      </c>
      <c r="I21" s="23">
        <v>941</v>
      </c>
      <c r="J21" s="22">
        <v>917</v>
      </c>
      <c r="K21" s="22">
        <v>942</v>
      </c>
      <c r="L21" s="22">
        <v>967</v>
      </c>
      <c r="M21" s="23">
        <v>994</v>
      </c>
      <c r="N21" s="22">
        <v>972</v>
      </c>
      <c r="O21" s="22">
        <v>967</v>
      </c>
      <c r="P21" s="23">
        <v>993</v>
      </c>
      <c r="Q21" s="22">
        <v>1010</v>
      </c>
      <c r="R21" s="22">
        <v>1032</v>
      </c>
      <c r="S21" s="22">
        <v>1056</v>
      </c>
      <c r="T21" s="23">
        <v>1082</v>
      </c>
    </row>
    <row r="22" spans="1:20" ht="11.25">
      <c r="A22" s="3" t="s">
        <v>57</v>
      </c>
      <c r="B22" s="22">
        <v>2159</v>
      </c>
      <c r="C22" s="22">
        <v>2303</v>
      </c>
      <c r="D22" s="22">
        <v>2305</v>
      </c>
      <c r="E22" s="23">
        <v>2471</v>
      </c>
      <c r="F22" s="22">
        <v>2416</v>
      </c>
      <c r="G22" s="22">
        <v>2525</v>
      </c>
      <c r="H22" s="22">
        <v>2550</v>
      </c>
      <c r="I22" s="23">
        <v>2702</v>
      </c>
      <c r="J22" s="22">
        <v>2737</v>
      </c>
      <c r="K22" s="22">
        <v>2704</v>
      </c>
      <c r="L22" s="22">
        <v>2829</v>
      </c>
      <c r="M22" s="23">
        <v>3003</v>
      </c>
      <c r="N22" s="22">
        <v>2654</v>
      </c>
      <c r="O22" s="22">
        <v>2812</v>
      </c>
      <c r="P22" s="23">
        <v>2921</v>
      </c>
      <c r="Q22" s="22">
        <v>3002</v>
      </c>
      <c r="R22" s="22">
        <v>2943</v>
      </c>
      <c r="S22" s="22">
        <v>2519</v>
      </c>
      <c r="T22" s="23">
        <v>2515</v>
      </c>
    </row>
    <row r="23" spans="1:20" ht="11.25">
      <c r="A23" s="3" t="s">
        <v>58</v>
      </c>
      <c r="B23" s="22">
        <v>9411</v>
      </c>
      <c r="C23" s="22">
        <v>9411</v>
      </c>
      <c r="D23" s="22">
        <v>9411</v>
      </c>
      <c r="E23" s="23">
        <v>9411</v>
      </c>
      <c r="F23" s="22">
        <v>9409</v>
      </c>
      <c r="G23" s="22">
        <v>9343</v>
      </c>
      <c r="H23" s="22">
        <v>9307</v>
      </c>
      <c r="I23" s="23">
        <v>9307</v>
      </c>
      <c r="J23" s="22">
        <v>9321</v>
      </c>
      <c r="K23" s="22">
        <v>9321</v>
      </c>
      <c r="L23" s="22">
        <v>9319</v>
      </c>
      <c r="M23" s="23">
        <v>9248</v>
      </c>
      <c r="N23" s="22">
        <v>9248</v>
      </c>
      <c r="O23" s="22">
        <v>9248</v>
      </c>
      <c r="P23" s="23">
        <v>9248</v>
      </c>
      <c r="Q23" s="22">
        <v>9248</v>
      </c>
      <c r="R23" s="22">
        <v>9248</v>
      </c>
      <c r="S23" s="22">
        <v>9248</v>
      </c>
      <c r="T23" s="23">
        <v>9248</v>
      </c>
    </row>
    <row r="24" spans="1:20" ht="11.25">
      <c r="A24" s="3" t="s">
        <v>59</v>
      </c>
      <c r="B24" s="22">
        <v>150</v>
      </c>
      <c r="C24" s="22">
        <v>116</v>
      </c>
      <c r="D24" s="22">
        <v>131</v>
      </c>
      <c r="E24" s="23">
        <v>63</v>
      </c>
      <c r="F24" s="22">
        <v>125</v>
      </c>
      <c r="G24" s="22">
        <v>147</v>
      </c>
      <c r="H24" s="22">
        <v>105</v>
      </c>
      <c r="I24" s="23">
        <v>104</v>
      </c>
      <c r="J24" s="22">
        <v>235</v>
      </c>
      <c r="K24" s="22">
        <v>253</v>
      </c>
      <c r="L24" s="22">
        <v>95</v>
      </c>
      <c r="M24" s="23">
        <v>54</v>
      </c>
      <c r="N24" s="22">
        <v>814</v>
      </c>
      <c r="O24" s="22">
        <v>506</v>
      </c>
      <c r="P24" s="23">
        <v>446</v>
      </c>
      <c r="Q24" s="22">
        <v>390</v>
      </c>
      <c r="R24" s="22">
        <v>471</v>
      </c>
      <c r="S24" s="22">
        <v>696</v>
      </c>
      <c r="T24" s="23">
        <v>265</v>
      </c>
    </row>
    <row r="25" spans="1:20" ht="11.25">
      <c r="A25" s="3" t="s">
        <v>60</v>
      </c>
      <c r="B25" s="22">
        <v>261</v>
      </c>
      <c r="C25" s="22">
        <v>274</v>
      </c>
      <c r="D25" s="22">
        <v>288</v>
      </c>
      <c r="E25" s="23">
        <v>308</v>
      </c>
      <c r="F25" s="22">
        <v>336</v>
      </c>
      <c r="G25" s="22">
        <v>356</v>
      </c>
      <c r="H25" s="22">
        <v>353</v>
      </c>
      <c r="I25" s="23"/>
      <c r="J25" s="22">
        <v>377</v>
      </c>
      <c r="K25" s="22">
        <v>405</v>
      </c>
      <c r="L25" s="22">
        <v>405</v>
      </c>
      <c r="M25" s="23"/>
      <c r="N25" s="22">
        <v>103</v>
      </c>
      <c r="O25" s="22">
        <v>95</v>
      </c>
      <c r="P25" s="23"/>
      <c r="Q25" s="22">
        <v>111</v>
      </c>
      <c r="R25" s="22">
        <v>129</v>
      </c>
      <c r="S25" s="22">
        <v>130</v>
      </c>
      <c r="T25" s="23"/>
    </row>
    <row r="26" spans="1:20" ht="11.25">
      <c r="A26" s="3" t="s">
        <v>61</v>
      </c>
      <c r="B26" s="22">
        <v>13686</v>
      </c>
      <c r="C26" s="22">
        <v>13834</v>
      </c>
      <c r="D26" s="22">
        <v>13855</v>
      </c>
      <c r="E26" s="23">
        <v>14011</v>
      </c>
      <c r="F26" s="22">
        <v>14070</v>
      </c>
      <c r="G26" s="22">
        <v>14124</v>
      </c>
      <c r="H26" s="22">
        <v>14105</v>
      </c>
      <c r="I26" s="23">
        <v>14316</v>
      </c>
      <c r="J26" s="22">
        <v>14327</v>
      </c>
      <c r="K26" s="22">
        <v>14375</v>
      </c>
      <c r="L26" s="22">
        <v>14378</v>
      </c>
      <c r="M26" s="23">
        <v>14507</v>
      </c>
      <c r="N26" s="22">
        <v>14577</v>
      </c>
      <c r="O26" s="22">
        <v>14339</v>
      </c>
      <c r="P26" s="23">
        <v>14436</v>
      </c>
      <c r="Q26" s="22">
        <v>14480</v>
      </c>
      <c r="R26" s="22">
        <v>14556</v>
      </c>
      <c r="S26" s="22">
        <v>14383</v>
      </c>
      <c r="T26" s="23">
        <v>13992</v>
      </c>
    </row>
    <row r="27" spans="1:20" ht="11.25">
      <c r="A27" s="2" t="s">
        <v>62</v>
      </c>
      <c r="B27" s="22">
        <v>233</v>
      </c>
      <c r="C27" s="22">
        <v>245</v>
      </c>
      <c r="D27" s="22">
        <v>261</v>
      </c>
      <c r="E27" s="23">
        <v>279</v>
      </c>
      <c r="F27" s="22">
        <v>295</v>
      </c>
      <c r="G27" s="22">
        <v>311</v>
      </c>
      <c r="H27" s="22">
        <v>326</v>
      </c>
      <c r="I27" s="23">
        <v>329</v>
      </c>
      <c r="J27" s="22">
        <v>157</v>
      </c>
      <c r="K27" s="22">
        <v>147</v>
      </c>
      <c r="L27" s="22">
        <v>49</v>
      </c>
      <c r="M27" s="23">
        <v>35</v>
      </c>
      <c r="N27" s="22">
        <v>34</v>
      </c>
      <c r="O27" s="22">
        <v>35</v>
      </c>
      <c r="P27" s="23">
        <v>36</v>
      </c>
      <c r="Q27" s="22">
        <v>38</v>
      </c>
      <c r="R27" s="22">
        <v>40</v>
      </c>
      <c r="S27" s="22">
        <v>40</v>
      </c>
      <c r="T27" s="23">
        <v>14</v>
      </c>
    </row>
    <row r="28" spans="1:20" ht="11.25">
      <c r="A28" s="2" t="s">
        <v>63</v>
      </c>
      <c r="B28" s="22">
        <v>503</v>
      </c>
      <c r="C28" s="22">
        <v>443</v>
      </c>
      <c r="D28" s="22">
        <v>452</v>
      </c>
      <c r="E28" s="23">
        <v>451</v>
      </c>
      <c r="F28" s="22">
        <v>423</v>
      </c>
      <c r="G28" s="22">
        <v>467</v>
      </c>
      <c r="H28" s="22">
        <v>467</v>
      </c>
      <c r="I28" s="23">
        <v>453</v>
      </c>
      <c r="J28" s="22">
        <v>466</v>
      </c>
      <c r="K28" s="22">
        <v>422</v>
      </c>
      <c r="L28" s="22">
        <v>424</v>
      </c>
      <c r="M28" s="23">
        <v>434</v>
      </c>
      <c r="N28" s="22">
        <v>518</v>
      </c>
      <c r="O28" s="22">
        <v>542</v>
      </c>
      <c r="P28" s="23">
        <v>638</v>
      </c>
      <c r="Q28" s="22">
        <v>574</v>
      </c>
      <c r="R28" s="22">
        <v>594</v>
      </c>
      <c r="S28" s="22">
        <v>525</v>
      </c>
      <c r="T28" s="23">
        <v>558</v>
      </c>
    </row>
    <row r="29" spans="1:20" ht="11.25">
      <c r="A29" s="2" t="s">
        <v>64</v>
      </c>
      <c r="B29" s="22">
        <v>14424</v>
      </c>
      <c r="C29" s="22">
        <v>14522</v>
      </c>
      <c r="D29" s="22">
        <v>14570</v>
      </c>
      <c r="E29" s="23">
        <v>14742</v>
      </c>
      <c r="F29" s="22">
        <v>14790</v>
      </c>
      <c r="G29" s="22">
        <v>14903</v>
      </c>
      <c r="H29" s="22">
        <v>14899</v>
      </c>
      <c r="I29" s="23">
        <v>15099</v>
      </c>
      <c r="J29" s="22">
        <v>14951</v>
      </c>
      <c r="K29" s="22">
        <v>14945</v>
      </c>
      <c r="L29" s="22">
        <v>14852</v>
      </c>
      <c r="M29" s="23">
        <v>14977</v>
      </c>
      <c r="N29" s="22">
        <v>15129</v>
      </c>
      <c r="O29" s="22">
        <v>14918</v>
      </c>
      <c r="P29" s="23">
        <v>15110</v>
      </c>
      <c r="Q29" s="22">
        <v>15093</v>
      </c>
      <c r="R29" s="22">
        <v>15191</v>
      </c>
      <c r="S29" s="22">
        <v>14949</v>
      </c>
      <c r="T29" s="23">
        <v>14565</v>
      </c>
    </row>
    <row r="30" spans="1:20" ht="12" thickBot="1">
      <c r="A30" s="4" t="s">
        <v>65</v>
      </c>
      <c r="B30" s="24">
        <v>30830</v>
      </c>
      <c r="C30" s="24">
        <v>30198</v>
      </c>
      <c r="D30" s="24">
        <v>32262</v>
      </c>
      <c r="E30" s="25">
        <v>30635</v>
      </c>
      <c r="F30" s="24">
        <v>34015</v>
      </c>
      <c r="G30" s="24">
        <v>32969</v>
      </c>
      <c r="H30" s="24">
        <v>33672</v>
      </c>
      <c r="I30" s="25">
        <v>31443</v>
      </c>
      <c r="J30" s="24">
        <v>30090</v>
      </c>
      <c r="K30" s="24">
        <v>29560</v>
      </c>
      <c r="L30" s="24">
        <v>28603</v>
      </c>
      <c r="M30" s="25">
        <v>27343</v>
      </c>
      <c r="N30" s="24">
        <v>27479</v>
      </c>
      <c r="O30" s="24">
        <v>27828</v>
      </c>
      <c r="P30" s="25">
        <v>29132</v>
      </c>
      <c r="Q30" s="24">
        <v>28208</v>
      </c>
      <c r="R30" s="24">
        <v>27339</v>
      </c>
      <c r="S30" s="24">
        <v>26553</v>
      </c>
      <c r="T30" s="25">
        <v>29566</v>
      </c>
    </row>
    <row r="31" spans="1:20" ht="12" thickTop="1">
      <c r="A31" s="2" t="s">
        <v>66</v>
      </c>
      <c r="B31" s="22">
        <v>1055</v>
      </c>
      <c r="C31" s="22">
        <v>1041</v>
      </c>
      <c r="D31" s="22">
        <v>1331</v>
      </c>
      <c r="E31" s="23">
        <v>1029</v>
      </c>
      <c r="F31" s="22">
        <v>3488</v>
      </c>
      <c r="G31" s="22">
        <v>1105</v>
      </c>
      <c r="H31" s="22">
        <v>2080</v>
      </c>
      <c r="I31" s="23"/>
      <c r="J31" s="22">
        <v>2021</v>
      </c>
      <c r="K31" s="22">
        <v>3528</v>
      </c>
      <c r="L31" s="22">
        <v>1570</v>
      </c>
      <c r="M31" s="23"/>
      <c r="N31" s="22">
        <v>1363</v>
      </c>
      <c r="O31" s="22">
        <v>1320</v>
      </c>
      <c r="P31" s="23"/>
      <c r="Q31" s="22">
        <v>1448</v>
      </c>
      <c r="R31" s="22">
        <v>2477</v>
      </c>
      <c r="S31" s="22">
        <v>1258</v>
      </c>
      <c r="T31" s="23"/>
    </row>
    <row r="32" spans="1:20" ht="11.25">
      <c r="A32" s="2" t="s">
        <v>67</v>
      </c>
      <c r="B32" s="22">
        <v>8913</v>
      </c>
      <c r="C32" s="22">
        <v>10092</v>
      </c>
      <c r="D32" s="22">
        <v>10538</v>
      </c>
      <c r="E32" s="23">
        <v>9772</v>
      </c>
      <c r="F32" s="22">
        <v>9625</v>
      </c>
      <c r="G32" s="22">
        <v>11606</v>
      </c>
      <c r="H32" s="22">
        <v>11934</v>
      </c>
      <c r="I32" s="23">
        <v>5148</v>
      </c>
      <c r="J32" s="22">
        <v>8974</v>
      </c>
      <c r="K32" s="22">
        <v>7061</v>
      </c>
      <c r="L32" s="22">
        <v>8650</v>
      </c>
      <c r="M32" s="23">
        <v>6453</v>
      </c>
      <c r="N32" s="22">
        <v>8893</v>
      </c>
      <c r="O32" s="22">
        <v>9867</v>
      </c>
      <c r="P32" s="23">
        <v>7786</v>
      </c>
      <c r="Q32" s="22">
        <v>10555</v>
      </c>
      <c r="R32" s="22">
        <v>8637</v>
      </c>
      <c r="S32" s="22">
        <v>8628</v>
      </c>
      <c r="T32" s="23">
        <v>8303</v>
      </c>
    </row>
    <row r="33" spans="1:20" ht="11.25">
      <c r="A33" s="2" t="s">
        <v>68</v>
      </c>
      <c r="B33" s="22">
        <v>953</v>
      </c>
      <c r="C33" s="22">
        <v>974</v>
      </c>
      <c r="D33" s="22">
        <v>541</v>
      </c>
      <c r="E33" s="23">
        <v>613</v>
      </c>
      <c r="F33" s="22">
        <v>1473</v>
      </c>
      <c r="G33" s="22">
        <v>1456</v>
      </c>
      <c r="H33" s="22">
        <v>597</v>
      </c>
      <c r="I33" s="23">
        <v>696</v>
      </c>
      <c r="J33" s="22">
        <v>525</v>
      </c>
      <c r="K33" s="22">
        <v>857</v>
      </c>
      <c r="L33" s="22">
        <v>486</v>
      </c>
      <c r="M33" s="23">
        <v>420</v>
      </c>
      <c r="N33" s="22">
        <v>750</v>
      </c>
      <c r="O33" s="22">
        <v>382</v>
      </c>
      <c r="P33" s="23">
        <v>446</v>
      </c>
      <c r="Q33" s="22">
        <v>430</v>
      </c>
      <c r="R33" s="22">
        <v>708</v>
      </c>
      <c r="S33" s="22">
        <v>604</v>
      </c>
      <c r="T33" s="23">
        <v>579</v>
      </c>
    </row>
    <row r="34" spans="1:20" ht="11.25">
      <c r="A34" s="2" t="s">
        <v>69</v>
      </c>
      <c r="B34" s="22">
        <v>59</v>
      </c>
      <c r="C34" s="22">
        <v>34</v>
      </c>
      <c r="D34" s="22">
        <v>241</v>
      </c>
      <c r="E34" s="23">
        <v>66</v>
      </c>
      <c r="F34" s="22">
        <v>80</v>
      </c>
      <c r="G34" s="22">
        <v>347</v>
      </c>
      <c r="H34" s="22">
        <v>179</v>
      </c>
      <c r="I34" s="23">
        <v>870</v>
      </c>
      <c r="J34" s="22">
        <v>731</v>
      </c>
      <c r="K34" s="22">
        <v>767</v>
      </c>
      <c r="L34" s="22">
        <v>543</v>
      </c>
      <c r="M34" s="23">
        <v>752</v>
      </c>
      <c r="N34" s="22">
        <v>190</v>
      </c>
      <c r="O34" s="22"/>
      <c r="P34" s="23"/>
      <c r="Q34" s="22"/>
      <c r="R34" s="22">
        <v>4</v>
      </c>
      <c r="S34" s="22">
        <v>2</v>
      </c>
      <c r="T34" s="23"/>
    </row>
    <row r="35" spans="1:20" ht="11.25">
      <c r="A35" s="2" t="s">
        <v>70</v>
      </c>
      <c r="B35" s="22">
        <v>428</v>
      </c>
      <c r="C35" s="22">
        <v>463</v>
      </c>
      <c r="D35" s="22">
        <v>430</v>
      </c>
      <c r="E35" s="23">
        <v>461</v>
      </c>
      <c r="F35" s="22">
        <v>433</v>
      </c>
      <c r="G35" s="22">
        <v>460</v>
      </c>
      <c r="H35" s="22">
        <v>525</v>
      </c>
      <c r="I35" s="23">
        <v>551</v>
      </c>
      <c r="J35" s="22">
        <v>416</v>
      </c>
      <c r="K35" s="22">
        <v>444</v>
      </c>
      <c r="L35" s="22">
        <v>402</v>
      </c>
      <c r="M35" s="23">
        <v>425</v>
      </c>
      <c r="N35" s="22">
        <v>428</v>
      </c>
      <c r="O35" s="22">
        <v>396</v>
      </c>
      <c r="P35" s="23">
        <v>409</v>
      </c>
      <c r="Q35" s="22">
        <v>401</v>
      </c>
      <c r="R35" s="22">
        <v>413</v>
      </c>
      <c r="S35" s="22"/>
      <c r="T35" s="23">
        <v>413</v>
      </c>
    </row>
    <row r="36" spans="1:20" ht="11.25">
      <c r="A36" s="2" t="s">
        <v>71</v>
      </c>
      <c r="B36" s="22">
        <v>106</v>
      </c>
      <c r="C36" s="22">
        <v>26</v>
      </c>
      <c r="D36" s="22">
        <v>106</v>
      </c>
      <c r="E36" s="23">
        <v>35</v>
      </c>
      <c r="F36" s="22">
        <v>121</v>
      </c>
      <c r="G36" s="22">
        <v>40</v>
      </c>
      <c r="H36" s="22">
        <v>122</v>
      </c>
      <c r="I36" s="23">
        <v>41</v>
      </c>
      <c r="J36" s="22">
        <v>118</v>
      </c>
      <c r="K36" s="22">
        <v>39</v>
      </c>
      <c r="L36" s="22">
        <v>116</v>
      </c>
      <c r="M36" s="23">
        <v>39</v>
      </c>
      <c r="N36" s="22">
        <v>36</v>
      </c>
      <c r="O36" s="22">
        <v>108</v>
      </c>
      <c r="P36" s="23">
        <v>36</v>
      </c>
      <c r="Q36" s="22">
        <v>107</v>
      </c>
      <c r="R36" s="22">
        <v>37</v>
      </c>
      <c r="S36" s="22">
        <v>133</v>
      </c>
      <c r="T36" s="23">
        <v>45</v>
      </c>
    </row>
    <row r="37" spans="1:20" ht="11.25">
      <c r="A37" s="2" t="s">
        <v>72</v>
      </c>
      <c r="B37" s="22">
        <v>93</v>
      </c>
      <c r="C37" s="22">
        <v>23</v>
      </c>
      <c r="D37" s="22">
        <v>234</v>
      </c>
      <c r="E37" s="23">
        <v>163</v>
      </c>
      <c r="F37" s="22">
        <v>100</v>
      </c>
      <c r="G37" s="22">
        <v>25</v>
      </c>
      <c r="H37" s="22">
        <v>250</v>
      </c>
      <c r="I37" s="23">
        <v>175</v>
      </c>
      <c r="J37" s="22">
        <v>100</v>
      </c>
      <c r="K37" s="22">
        <v>25</v>
      </c>
      <c r="L37" s="22">
        <v>250</v>
      </c>
      <c r="M37" s="23">
        <v>175</v>
      </c>
      <c r="N37" s="22">
        <v>25</v>
      </c>
      <c r="O37" s="22">
        <v>250</v>
      </c>
      <c r="P37" s="23">
        <v>175</v>
      </c>
      <c r="Q37" s="22">
        <v>100</v>
      </c>
      <c r="R37" s="22">
        <v>25</v>
      </c>
      <c r="S37" s="22">
        <v>250</v>
      </c>
      <c r="T37" s="23">
        <v>175</v>
      </c>
    </row>
    <row r="38" spans="1:20" ht="11.25">
      <c r="A38" s="2" t="s">
        <v>73</v>
      </c>
      <c r="B38" s="22">
        <v>14</v>
      </c>
      <c r="C38" s="22">
        <v>21</v>
      </c>
      <c r="D38" s="22">
        <v>28</v>
      </c>
      <c r="E38" s="23">
        <v>7</v>
      </c>
      <c r="F38" s="22">
        <v>16</v>
      </c>
      <c r="G38" s="22">
        <v>58</v>
      </c>
      <c r="H38" s="22">
        <v>423</v>
      </c>
      <c r="I38" s="23">
        <v>439</v>
      </c>
      <c r="J38" s="22">
        <v>288</v>
      </c>
      <c r="K38" s="22"/>
      <c r="L38" s="22"/>
      <c r="M38" s="23">
        <v>134</v>
      </c>
      <c r="N38" s="22">
        <v>332</v>
      </c>
      <c r="O38" s="22"/>
      <c r="P38" s="23">
        <v>148</v>
      </c>
      <c r="Q38" s="22">
        <v>409</v>
      </c>
      <c r="R38" s="22">
        <v>777</v>
      </c>
      <c r="S38" s="22"/>
      <c r="T38" s="23">
        <v>157</v>
      </c>
    </row>
    <row r="39" spans="1:20" ht="11.25">
      <c r="A39" s="2" t="s">
        <v>52</v>
      </c>
      <c r="B39" s="22">
        <v>176</v>
      </c>
      <c r="C39" s="22">
        <v>198</v>
      </c>
      <c r="D39" s="22">
        <v>165</v>
      </c>
      <c r="E39" s="23">
        <v>98</v>
      </c>
      <c r="F39" s="22">
        <v>183</v>
      </c>
      <c r="G39" s="22">
        <v>543</v>
      </c>
      <c r="H39" s="22">
        <v>110</v>
      </c>
      <c r="I39" s="23">
        <v>5</v>
      </c>
      <c r="J39" s="22">
        <v>183</v>
      </c>
      <c r="K39" s="22">
        <v>373</v>
      </c>
      <c r="L39" s="22">
        <v>332</v>
      </c>
      <c r="M39" s="23">
        <v>54</v>
      </c>
      <c r="N39" s="22">
        <v>160</v>
      </c>
      <c r="O39" s="22">
        <v>318</v>
      </c>
      <c r="P39" s="23">
        <v>6</v>
      </c>
      <c r="Q39" s="22">
        <v>36</v>
      </c>
      <c r="R39" s="22">
        <v>50</v>
      </c>
      <c r="S39" s="22">
        <v>818</v>
      </c>
      <c r="T39" s="23">
        <v>4</v>
      </c>
    </row>
    <row r="40" spans="1:20" ht="11.25">
      <c r="A40" s="2" t="s">
        <v>74</v>
      </c>
      <c r="B40" s="22">
        <v>11800</v>
      </c>
      <c r="C40" s="22">
        <v>12875</v>
      </c>
      <c r="D40" s="22">
        <v>13618</v>
      </c>
      <c r="E40" s="23">
        <v>12247</v>
      </c>
      <c r="F40" s="22">
        <v>15523</v>
      </c>
      <c r="G40" s="22">
        <v>15642</v>
      </c>
      <c r="H40" s="22">
        <v>16223</v>
      </c>
      <c r="I40" s="23">
        <v>13798</v>
      </c>
      <c r="J40" s="22">
        <v>13359</v>
      </c>
      <c r="K40" s="22">
        <v>13097</v>
      </c>
      <c r="L40" s="22">
        <v>12353</v>
      </c>
      <c r="M40" s="23">
        <v>11333</v>
      </c>
      <c r="N40" s="22">
        <v>12180</v>
      </c>
      <c r="O40" s="22">
        <v>12643</v>
      </c>
      <c r="P40" s="23">
        <v>13880</v>
      </c>
      <c r="Q40" s="22">
        <v>13489</v>
      </c>
      <c r="R40" s="22">
        <v>13131</v>
      </c>
      <c r="S40" s="22">
        <v>11695</v>
      </c>
      <c r="T40" s="23">
        <v>13544</v>
      </c>
    </row>
    <row r="41" spans="1:20" ht="11.25">
      <c r="A41" s="2" t="s">
        <v>75</v>
      </c>
      <c r="B41" s="22">
        <v>4682</v>
      </c>
      <c r="C41" s="22">
        <v>3335</v>
      </c>
      <c r="D41" s="22">
        <v>3682</v>
      </c>
      <c r="E41" s="23">
        <v>3576</v>
      </c>
      <c r="F41" s="22">
        <v>3767</v>
      </c>
      <c r="G41" s="22">
        <v>2488</v>
      </c>
      <c r="H41" s="22">
        <v>2824</v>
      </c>
      <c r="I41" s="23">
        <v>3049</v>
      </c>
      <c r="J41" s="22">
        <v>2497</v>
      </c>
      <c r="K41" s="22">
        <v>2503</v>
      </c>
      <c r="L41" s="22">
        <v>2817</v>
      </c>
      <c r="M41" s="23">
        <v>3149</v>
      </c>
      <c r="N41" s="22">
        <v>2541</v>
      </c>
      <c r="O41" s="22">
        <v>2876</v>
      </c>
      <c r="P41" s="23">
        <v>3228</v>
      </c>
      <c r="Q41" s="22">
        <v>2836</v>
      </c>
      <c r="R41" s="22">
        <v>2696</v>
      </c>
      <c r="S41" s="22">
        <v>3225</v>
      </c>
      <c r="T41" s="23">
        <v>3454</v>
      </c>
    </row>
    <row r="42" spans="1:20" ht="11.25">
      <c r="A42" s="2" t="s">
        <v>76</v>
      </c>
      <c r="B42" s="22">
        <v>29</v>
      </c>
      <c r="C42" s="22">
        <v>29</v>
      </c>
      <c r="D42" s="22"/>
      <c r="E42" s="23">
        <v>33</v>
      </c>
      <c r="F42" s="22">
        <v>38</v>
      </c>
      <c r="G42" s="22">
        <v>47</v>
      </c>
      <c r="H42" s="22"/>
      <c r="I42" s="23">
        <v>46</v>
      </c>
      <c r="J42" s="22"/>
      <c r="K42" s="22"/>
      <c r="L42" s="22"/>
      <c r="M42" s="23">
        <v>25</v>
      </c>
      <c r="N42" s="22"/>
      <c r="O42" s="22"/>
      <c r="P42" s="23">
        <v>21</v>
      </c>
      <c r="Q42" s="22"/>
      <c r="R42" s="22"/>
      <c r="S42" s="22"/>
      <c r="T42" s="23"/>
    </row>
    <row r="43" spans="1:20" ht="11.25">
      <c r="A43" s="2" t="s">
        <v>77</v>
      </c>
      <c r="B43" s="22">
        <v>3053</v>
      </c>
      <c r="C43" s="22">
        <v>3053</v>
      </c>
      <c r="D43" s="22">
        <v>3053</v>
      </c>
      <c r="E43" s="23">
        <v>3053</v>
      </c>
      <c r="F43" s="22">
        <v>3053</v>
      </c>
      <c r="G43" s="22">
        <v>3053</v>
      </c>
      <c r="H43" s="22">
        <v>3053</v>
      </c>
      <c r="I43" s="23">
        <v>3053</v>
      </c>
      <c r="J43" s="22">
        <v>3490</v>
      </c>
      <c r="K43" s="22">
        <v>3490</v>
      </c>
      <c r="L43" s="22">
        <v>3490</v>
      </c>
      <c r="M43" s="23">
        <v>3490</v>
      </c>
      <c r="N43" s="22">
        <v>3490</v>
      </c>
      <c r="O43" s="22">
        <v>3490</v>
      </c>
      <c r="P43" s="23">
        <v>3490</v>
      </c>
      <c r="Q43" s="22">
        <v>3490</v>
      </c>
      <c r="R43" s="22">
        <v>3490</v>
      </c>
      <c r="S43" s="22">
        <v>3490</v>
      </c>
      <c r="T43" s="23">
        <v>3490</v>
      </c>
    </row>
    <row r="44" spans="1:20" ht="11.25">
      <c r="A44" s="2" t="s">
        <v>78</v>
      </c>
      <c r="B44" s="22">
        <v>117</v>
      </c>
      <c r="C44" s="22">
        <v>138</v>
      </c>
      <c r="D44" s="22">
        <v>178</v>
      </c>
      <c r="E44" s="23">
        <v>246</v>
      </c>
      <c r="F44" s="22">
        <v>242</v>
      </c>
      <c r="G44" s="22">
        <v>230</v>
      </c>
      <c r="H44" s="22">
        <v>282</v>
      </c>
      <c r="I44" s="23">
        <v>281</v>
      </c>
      <c r="J44" s="22">
        <v>236</v>
      </c>
      <c r="K44" s="22">
        <v>223</v>
      </c>
      <c r="L44" s="22">
        <v>226</v>
      </c>
      <c r="M44" s="23">
        <v>226</v>
      </c>
      <c r="N44" s="22">
        <v>241</v>
      </c>
      <c r="O44" s="22">
        <v>195</v>
      </c>
      <c r="P44" s="23">
        <v>195</v>
      </c>
      <c r="Q44" s="22">
        <v>243</v>
      </c>
      <c r="R44" s="22">
        <v>253</v>
      </c>
      <c r="S44" s="22">
        <v>268</v>
      </c>
      <c r="T44" s="23">
        <v>275</v>
      </c>
    </row>
    <row r="45" spans="1:20" ht="11.25">
      <c r="A45" s="2" t="s">
        <v>52</v>
      </c>
      <c r="B45" s="22">
        <v>510</v>
      </c>
      <c r="C45" s="22">
        <v>133</v>
      </c>
      <c r="D45" s="22">
        <v>147</v>
      </c>
      <c r="E45" s="23">
        <v>161</v>
      </c>
      <c r="F45" s="22">
        <v>173</v>
      </c>
      <c r="G45" s="22">
        <v>187</v>
      </c>
      <c r="H45" s="22">
        <v>194</v>
      </c>
      <c r="I45" s="23">
        <v>185</v>
      </c>
      <c r="J45" s="22">
        <v>60</v>
      </c>
      <c r="K45" s="22">
        <v>76</v>
      </c>
      <c r="L45" s="22">
        <v>1</v>
      </c>
      <c r="M45" s="23"/>
      <c r="N45" s="22"/>
      <c r="O45" s="22"/>
      <c r="P45" s="23"/>
      <c r="Q45" s="22">
        <v>23</v>
      </c>
      <c r="R45" s="22">
        <v>25</v>
      </c>
      <c r="S45" s="22">
        <v>33</v>
      </c>
      <c r="T45" s="23"/>
    </row>
    <row r="46" spans="1:20" ht="11.25">
      <c r="A46" s="2" t="s">
        <v>79</v>
      </c>
      <c r="B46" s="22">
        <v>8393</v>
      </c>
      <c r="C46" s="22">
        <v>6690</v>
      </c>
      <c r="D46" s="22">
        <v>7091</v>
      </c>
      <c r="E46" s="23">
        <v>7071</v>
      </c>
      <c r="F46" s="22">
        <v>7276</v>
      </c>
      <c r="G46" s="22">
        <v>6007</v>
      </c>
      <c r="H46" s="22">
        <v>6400</v>
      </c>
      <c r="I46" s="23">
        <v>6616</v>
      </c>
      <c r="J46" s="22">
        <v>6336</v>
      </c>
      <c r="K46" s="22">
        <v>6350</v>
      </c>
      <c r="L46" s="22">
        <v>6571</v>
      </c>
      <c r="M46" s="23">
        <v>6892</v>
      </c>
      <c r="N46" s="22">
        <v>6293</v>
      </c>
      <c r="O46" s="22">
        <v>6582</v>
      </c>
      <c r="P46" s="23">
        <v>6935</v>
      </c>
      <c r="Q46" s="22">
        <v>6593</v>
      </c>
      <c r="R46" s="22">
        <v>6465</v>
      </c>
      <c r="S46" s="22">
        <v>7017</v>
      </c>
      <c r="T46" s="23">
        <v>7220</v>
      </c>
    </row>
    <row r="47" spans="1:20" ht="12" thickBot="1">
      <c r="A47" s="4" t="s">
        <v>80</v>
      </c>
      <c r="B47" s="24">
        <v>20193</v>
      </c>
      <c r="C47" s="24">
        <v>19566</v>
      </c>
      <c r="D47" s="24">
        <v>20710</v>
      </c>
      <c r="E47" s="25">
        <v>19318</v>
      </c>
      <c r="F47" s="24">
        <v>22799</v>
      </c>
      <c r="G47" s="24">
        <v>21650</v>
      </c>
      <c r="H47" s="24">
        <v>22624</v>
      </c>
      <c r="I47" s="25">
        <v>20415</v>
      </c>
      <c r="J47" s="24">
        <v>19695</v>
      </c>
      <c r="K47" s="24">
        <v>19448</v>
      </c>
      <c r="L47" s="24">
        <v>18924</v>
      </c>
      <c r="M47" s="25">
        <v>18225</v>
      </c>
      <c r="N47" s="24">
        <v>18473</v>
      </c>
      <c r="O47" s="24">
        <v>19225</v>
      </c>
      <c r="P47" s="25">
        <v>20816</v>
      </c>
      <c r="Q47" s="24">
        <v>20083</v>
      </c>
      <c r="R47" s="24">
        <v>19597</v>
      </c>
      <c r="S47" s="24">
        <v>18713</v>
      </c>
      <c r="T47" s="25">
        <v>20764</v>
      </c>
    </row>
    <row r="48" spans="1:20" ht="12" thickTop="1">
      <c r="A48" s="2" t="s">
        <v>81</v>
      </c>
      <c r="B48" s="22">
        <v>1120</v>
      </c>
      <c r="C48" s="22">
        <v>1120</v>
      </c>
      <c r="D48" s="22">
        <v>1120</v>
      </c>
      <c r="E48" s="23">
        <v>1120</v>
      </c>
      <c r="F48" s="22">
        <v>1120</v>
      </c>
      <c r="G48" s="22">
        <v>1120</v>
      </c>
      <c r="H48" s="22">
        <v>1120</v>
      </c>
      <c r="I48" s="23">
        <v>1120</v>
      </c>
      <c r="J48" s="22">
        <v>1120</v>
      </c>
      <c r="K48" s="22">
        <v>1120</v>
      </c>
      <c r="L48" s="22">
        <v>1120</v>
      </c>
      <c r="M48" s="23">
        <v>1120</v>
      </c>
      <c r="N48" s="22">
        <v>1120</v>
      </c>
      <c r="O48" s="22">
        <v>1120</v>
      </c>
      <c r="P48" s="23">
        <v>1120</v>
      </c>
      <c r="Q48" s="22">
        <v>1120</v>
      </c>
      <c r="R48" s="22">
        <v>1120</v>
      </c>
      <c r="S48" s="22">
        <v>1120</v>
      </c>
      <c r="T48" s="23">
        <v>1120</v>
      </c>
    </row>
    <row r="49" spans="1:20" ht="11.25">
      <c r="A49" s="2" t="s">
        <v>82</v>
      </c>
      <c r="B49" s="22">
        <v>14</v>
      </c>
      <c r="C49" s="22">
        <v>14</v>
      </c>
      <c r="D49" s="22">
        <v>14</v>
      </c>
      <c r="E49" s="23">
        <v>14</v>
      </c>
      <c r="F49" s="22">
        <v>14</v>
      </c>
      <c r="G49" s="22">
        <v>14</v>
      </c>
      <c r="H49" s="22">
        <v>14</v>
      </c>
      <c r="I49" s="23">
        <v>14</v>
      </c>
      <c r="J49" s="22">
        <v>14</v>
      </c>
      <c r="K49" s="22">
        <v>14</v>
      </c>
      <c r="L49" s="22">
        <v>14</v>
      </c>
      <c r="M49" s="23">
        <v>14</v>
      </c>
      <c r="N49" s="22">
        <v>14</v>
      </c>
      <c r="O49" s="22">
        <v>14</v>
      </c>
      <c r="P49" s="23">
        <v>14</v>
      </c>
      <c r="Q49" s="22">
        <v>14</v>
      </c>
      <c r="R49" s="22">
        <v>14</v>
      </c>
      <c r="S49" s="22">
        <v>14</v>
      </c>
      <c r="T49" s="23">
        <v>14</v>
      </c>
    </row>
    <row r="50" spans="1:20" ht="11.25">
      <c r="A50" s="2" t="s">
        <v>83</v>
      </c>
      <c r="B50" s="22">
        <v>5157</v>
      </c>
      <c r="C50" s="22">
        <v>5153</v>
      </c>
      <c r="D50" s="22">
        <v>5431</v>
      </c>
      <c r="E50" s="23">
        <v>5221</v>
      </c>
      <c r="F50" s="22">
        <v>5142</v>
      </c>
      <c r="G50" s="22">
        <v>5179</v>
      </c>
      <c r="H50" s="22">
        <v>4891</v>
      </c>
      <c r="I50" s="23">
        <v>4883</v>
      </c>
      <c r="J50" s="22">
        <v>4674</v>
      </c>
      <c r="K50" s="22">
        <v>4386</v>
      </c>
      <c r="L50" s="22">
        <v>3953</v>
      </c>
      <c r="M50" s="23">
        <v>3388</v>
      </c>
      <c r="N50" s="22">
        <v>2751</v>
      </c>
      <c r="O50" s="22">
        <v>2330</v>
      </c>
      <c r="P50" s="23">
        <v>2050</v>
      </c>
      <c r="Q50" s="22">
        <v>1862</v>
      </c>
      <c r="R50" s="22">
        <v>1517</v>
      </c>
      <c r="S50" s="22">
        <v>1574</v>
      </c>
      <c r="T50" s="23">
        <v>2626</v>
      </c>
    </row>
    <row r="51" spans="1:20" ht="11.25">
      <c r="A51" s="2" t="s">
        <v>84</v>
      </c>
      <c r="B51" s="22">
        <v>-1245</v>
      </c>
      <c r="C51" s="22">
        <v>-1245</v>
      </c>
      <c r="D51" s="22">
        <v>-598</v>
      </c>
      <c r="E51" s="23">
        <v>-598</v>
      </c>
      <c r="F51" s="22">
        <v>-597</v>
      </c>
      <c r="G51" s="22">
        <v>-532</v>
      </c>
      <c r="H51" s="22">
        <v>-532</v>
      </c>
      <c r="I51" s="23">
        <v>-532</v>
      </c>
      <c r="J51" s="22">
        <v>-532</v>
      </c>
      <c r="K51" s="22">
        <v>-532</v>
      </c>
      <c r="L51" s="22">
        <v>-532</v>
      </c>
      <c r="M51" s="23">
        <v>-532</v>
      </c>
      <c r="N51" s="22">
        <v>-3</v>
      </c>
      <c r="O51" s="22">
        <v>-3</v>
      </c>
      <c r="P51" s="23">
        <v>-3</v>
      </c>
      <c r="Q51" s="22">
        <v>-3</v>
      </c>
      <c r="R51" s="22">
        <v>-3</v>
      </c>
      <c r="S51" s="22">
        <v>-3</v>
      </c>
      <c r="T51" s="23">
        <v>-3</v>
      </c>
    </row>
    <row r="52" spans="1:20" ht="11.25">
      <c r="A52" s="2" t="s">
        <v>85</v>
      </c>
      <c r="B52" s="22">
        <v>5045</v>
      </c>
      <c r="C52" s="22">
        <v>5041</v>
      </c>
      <c r="D52" s="22">
        <v>5967</v>
      </c>
      <c r="E52" s="23">
        <v>5757</v>
      </c>
      <c r="F52" s="22">
        <v>5678</v>
      </c>
      <c r="G52" s="22">
        <v>5780</v>
      </c>
      <c r="H52" s="22">
        <v>5492</v>
      </c>
      <c r="I52" s="23">
        <v>5484</v>
      </c>
      <c r="J52" s="22">
        <v>5275</v>
      </c>
      <c r="K52" s="22">
        <v>4987</v>
      </c>
      <c r="L52" s="22">
        <v>4555</v>
      </c>
      <c r="M52" s="23">
        <v>3989</v>
      </c>
      <c r="N52" s="22">
        <v>3882</v>
      </c>
      <c r="O52" s="22">
        <v>3461</v>
      </c>
      <c r="P52" s="23">
        <v>3181</v>
      </c>
      <c r="Q52" s="22">
        <v>2992</v>
      </c>
      <c r="R52" s="22">
        <v>2648</v>
      </c>
      <c r="S52" s="22">
        <v>2705</v>
      </c>
      <c r="T52" s="23">
        <v>3757</v>
      </c>
    </row>
    <row r="53" spans="1:20" ht="11.25">
      <c r="A53" s="2" t="s">
        <v>86</v>
      </c>
      <c r="B53" s="22">
        <v>24</v>
      </c>
      <c r="C53" s="22">
        <v>23</v>
      </c>
      <c r="D53" s="22">
        <v>17</v>
      </c>
      <c r="E53" s="23">
        <v>-7</v>
      </c>
      <c r="F53" s="22">
        <v>-29</v>
      </c>
      <c r="G53" s="22">
        <v>-28</v>
      </c>
      <c r="H53" s="22">
        <v>-11</v>
      </c>
      <c r="I53" s="23">
        <v>-24</v>
      </c>
      <c r="J53" s="22">
        <v>-11</v>
      </c>
      <c r="K53" s="22">
        <v>-6</v>
      </c>
      <c r="L53" s="22">
        <v>-5</v>
      </c>
      <c r="M53" s="23">
        <v>-2</v>
      </c>
      <c r="N53" s="22">
        <v>-6</v>
      </c>
      <c r="O53" s="22">
        <v>11</v>
      </c>
      <c r="P53" s="23">
        <v>4</v>
      </c>
      <c r="Q53" s="22">
        <v>2</v>
      </c>
      <c r="R53" s="22">
        <v>-36</v>
      </c>
      <c r="S53" s="22">
        <v>4</v>
      </c>
      <c r="T53" s="23">
        <v>-85</v>
      </c>
    </row>
    <row r="54" spans="1:20" ht="11.25">
      <c r="A54" s="2" t="s">
        <v>87</v>
      </c>
      <c r="B54" s="22">
        <v>5566</v>
      </c>
      <c r="C54" s="22">
        <v>5566</v>
      </c>
      <c r="D54" s="22">
        <v>5566</v>
      </c>
      <c r="E54" s="23">
        <v>5566</v>
      </c>
      <c r="F54" s="22">
        <v>5566</v>
      </c>
      <c r="G54" s="22">
        <v>5566</v>
      </c>
      <c r="H54" s="22">
        <v>5566</v>
      </c>
      <c r="I54" s="23">
        <v>5566</v>
      </c>
      <c r="J54" s="22">
        <v>5130</v>
      </c>
      <c r="K54" s="22">
        <v>5130</v>
      </c>
      <c r="L54" s="22">
        <v>5130</v>
      </c>
      <c r="M54" s="23">
        <v>5130</v>
      </c>
      <c r="N54" s="22">
        <v>5130</v>
      </c>
      <c r="O54" s="22">
        <v>5130</v>
      </c>
      <c r="P54" s="23">
        <v>5130</v>
      </c>
      <c r="Q54" s="22">
        <v>5130</v>
      </c>
      <c r="R54" s="22">
        <v>5130</v>
      </c>
      <c r="S54" s="22">
        <v>5130</v>
      </c>
      <c r="T54" s="23">
        <v>5130</v>
      </c>
    </row>
    <row r="55" spans="1:20" ht="11.25">
      <c r="A55" s="2" t="s">
        <v>88</v>
      </c>
      <c r="B55" s="22">
        <v>5591</v>
      </c>
      <c r="C55" s="22">
        <v>5590</v>
      </c>
      <c r="D55" s="22">
        <v>5584</v>
      </c>
      <c r="E55" s="23">
        <v>5559</v>
      </c>
      <c r="F55" s="22">
        <v>5537</v>
      </c>
      <c r="G55" s="22">
        <v>5538</v>
      </c>
      <c r="H55" s="22">
        <v>5555</v>
      </c>
      <c r="I55" s="23">
        <v>5542</v>
      </c>
      <c r="J55" s="22">
        <v>5118</v>
      </c>
      <c r="K55" s="22">
        <v>5124</v>
      </c>
      <c r="L55" s="22">
        <v>5124</v>
      </c>
      <c r="M55" s="23">
        <v>5127</v>
      </c>
      <c r="N55" s="22">
        <v>5123</v>
      </c>
      <c r="O55" s="22">
        <v>5141</v>
      </c>
      <c r="P55" s="23">
        <v>5134</v>
      </c>
      <c r="Q55" s="22">
        <v>5132</v>
      </c>
      <c r="R55" s="22">
        <v>5093</v>
      </c>
      <c r="S55" s="22">
        <v>5134</v>
      </c>
      <c r="T55" s="23">
        <v>5044</v>
      </c>
    </row>
    <row r="56" spans="1:20" ht="11.25">
      <c r="A56" s="5" t="s">
        <v>89</v>
      </c>
      <c r="B56" s="22">
        <v>10636</v>
      </c>
      <c r="C56" s="22">
        <v>10632</v>
      </c>
      <c r="D56" s="22">
        <v>11552</v>
      </c>
      <c r="E56" s="23">
        <v>11316</v>
      </c>
      <c r="F56" s="22">
        <v>11216</v>
      </c>
      <c r="G56" s="22">
        <v>11319</v>
      </c>
      <c r="H56" s="22">
        <v>11048</v>
      </c>
      <c r="I56" s="23">
        <v>11027</v>
      </c>
      <c r="J56" s="22">
        <v>10394</v>
      </c>
      <c r="K56" s="22">
        <v>10111</v>
      </c>
      <c r="L56" s="22">
        <v>9679</v>
      </c>
      <c r="M56" s="23">
        <v>9117</v>
      </c>
      <c r="N56" s="22">
        <v>9006</v>
      </c>
      <c r="O56" s="22">
        <v>8602</v>
      </c>
      <c r="P56" s="23">
        <v>8316</v>
      </c>
      <c r="Q56" s="22">
        <v>8125</v>
      </c>
      <c r="R56" s="22">
        <v>7742</v>
      </c>
      <c r="S56" s="22">
        <v>7840</v>
      </c>
      <c r="T56" s="23">
        <v>8801</v>
      </c>
    </row>
    <row r="57" spans="1:20" ht="12" thickBot="1">
      <c r="A57" s="6" t="s">
        <v>90</v>
      </c>
      <c r="B57" s="22">
        <v>30830</v>
      </c>
      <c r="C57" s="22">
        <v>30198</v>
      </c>
      <c r="D57" s="22">
        <v>32262</v>
      </c>
      <c r="E57" s="23">
        <v>30635</v>
      </c>
      <c r="F57" s="22">
        <v>34015</v>
      </c>
      <c r="G57" s="22">
        <v>32969</v>
      </c>
      <c r="H57" s="22">
        <v>33672</v>
      </c>
      <c r="I57" s="23">
        <v>31443</v>
      </c>
      <c r="J57" s="22">
        <v>30090</v>
      </c>
      <c r="K57" s="22">
        <v>29560</v>
      </c>
      <c r="L57" s="22">
        <v>28603</v>
      </c>
      <c r="M57" s="23">
        <v>27343</v>
      </c>
      <c r="N57" s="22">
        <v>27479</v>
      </c>
      <c r="O57" s="22">
        <v>27828</v>
      </c>
      <c r="P57" s="23">
        <v>29132</v>
      </c>
      <c r="Q57" s="22">
        <v>28208</v>
      </c>
      <c r="R57" s="22">
        <v>27339</v>
      </c>
      <c r="S57" s="22">
        <v>26553</v>
      </c>
      <c r="T57" s="23">
        <v>29566</v>
      </c>
    </row>
    <row r="58" spans="1:20" ht="12" thickTop="1">
      <c r="A58" s="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60" ht="11.25">
      <c r="A60" s="19" t="s">
        <v>95</v>
      </c>
    </row>
    <row r="61" ht="11.25">
      <c r="A61" s="19" t="s">
        <v>96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2013-11-14T08:03:59Z</dcterms:created>
  <dcterms:modified xsi:type="dcterms:W3CDTF">2013-11-14T08:04:26Z</dcterms:modified>
  <cp:category/>
  <cp:version/>
  <cp:contentType/>
  <cp:contentStatus/>
</cp:coreProperties>
</file>