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<sst xmlns="http://schemas.openxmlformats.org/spreadsheetml/2006/main" count="592" uniqueCount="215">
  <si>
    <t>配当金の支払額</t>
  </si>
  <si>
    <t>少数株主への配当金の支払額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</si>
  <si>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</si>
  <si>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</si>
  <si>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</si>
  <si>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</si>
  <si>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業務受託料</t>
  </si>
  <si>
    <t>受取保証料</t>
  </si>
  <si>
    <t>還付加算金</t>
  </si>
  <si>
    <t>損害賠償受入額</t>
  </si>
  <si>
    <t>有形固定資産処分損</t>
  </si>
  <si>
    <t>補助金収入</t>
  </si>
  <si>
    <t>関係会社事業整理損失</t>
  </si>
  <si>
    <t>法人税等還付税額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</si>
  <si>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</si>
  <si>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</si>
  <si>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</si>
  <si>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</si>
  <si>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</si>
  <si>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</si>
  <si>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</si>
  <si>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</si>
  <si>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</si>
  <si>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</si>
  <si>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2013/03/26</t>
  </si>
  <si>
    <t>通期</t>
  </si>
  <si>
    <t>2012/12/31</t>
  </si>
  <si>
    <t>2011/12/31</t>
  </si>
  <si>
    <t>2012/03/28</t>
  </si>
  <si>
    <t>2010/12/31</t>
  </si>
  <si>
    <t>2011/03/30</t>
  </si>
  <si>
    <t>2009/12/31</t>
  </si>
  <si>
    <t>2010/03/25</t>
  </si>
  <si>
    <t>2008/12/31</t>
  </si>
  <si>
    <t>現金及び預金</t>
  </si>
  <si>
    <t>百万円</t>
  </si>
  <si>
    <t>売掛金</t>
  </si>
  <si>
    <t>補助材料</t>
  </si>
  <si>
    <t>貯蔵品</t>
  </si>
  <si>
    <t>前払費用</t>
  </si>
  <si>
    <t>繰延税金資産</t>
  </si>
  <si>
    <t>未収入金</t>
  </si>
  <si>
    <t>立替揮発油税等</t>
  </si>
  <si>
    <t>預け金</t>
  </si>
  <si>
    <t>その他</t>
  </si>
  <si>
    <t>流動資産</t>
  </si>
  <si>
    <t>建物</t>
  </si>
  <si>
    <t>減価償却累計額</t>
  </si>
  <si>
    <t>建物（純額）</t>
  </si>
  <si>
    <t>構築物</t>
  </si>
  <si>
    <t>減価償却累計額及び減損損失累計額</t>
  </si>
  <si>
    <t>構築物（純額）</t>
  </si>
  <si>
    <t>油槽</t>
  </si>
  <si>
    <t>油槽（純額）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</si>
  <si>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</si>
  <si>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</si>
  <si>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</si>
  <si>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</si>
  <si>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</si>
  <si>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</si>
  <si>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</si>
  <si>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</si>
  <si>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</si>
  <si>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ソフトウエア</t>
  </si>
  <si>
    <t>施設利用権</t>
  </si>
  <si>
    <t>無形固定資産</t>
  </si>
  <si>
    <t>投資有価証券</t>
  </si>
  <si>
    <t>関係会社株式</t>
  </si>
  <si>
    <t>長期貸付金</t>
  </si>
  <si>
    <t>関係会社長期貸付金</t>
  </si>
  <si>
    <t>長期前払費用</t>
  </si>
  <si>
    <t>投資その他の資産</t>
  </si>
  <si>
    <t>固定資産</t>
  </si>
  <si>
    <t>資産</t>
  </si>
  <si>
    <t>買掛金</t>
  </si>
  <si>
    <t>短期借入金</t>
  </si>
  <si>
    <t>未払金</t>
  </si>
  <si>
    <t>未払費用</t>
  </si>
  <si>
    <t>未払法人税等</t>
  </si>
  <si>
    <t>未払消費税等</t>
  </si>
  <si>
    <t>未払揮発油税等</t>
  </si>
  <si>
    <t>賞与引当金</t>
  </si>
  <si>
    <t>未払役員賞与</t>
  </si>
  <si>
    <t>流動負債</t>
  </si>
  <si>
    <t>長期未払金</t>
  </si>
  <si>
    <t>退職給付引当金</t>
  </si>
  <si>
    <t>特別修繕引当金</t>
  </si>
  <si>
    <t>修繕引当金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</si>
  <si>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</si>
  <si>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</si>
  <si>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</si>
  <si>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</si>
  <si>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</si>
  <si>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</si>
  <si>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</si>
  <si>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</si>
  <si>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</si>
  <si>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</si>
  <si>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</si>
  <si>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</si>
  <si>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</si>
  <si>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</si>
  <si>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</si>
  <si>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</si>
  <si>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</si>
  <si>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東亜石油株式会社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</si>
  <si>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</si>
  <si>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</si>
  <si>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</si>
  <si>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</si>
  <si>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</si>
  <si>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2010/01/01</t>
  </si>
  <si>
    <t>2009/01/01</t>
  </si>
  <si>
    <t>2008/01/01</t>
  </si>
  <si>
    <t>受託精製収入</t>
  </si>
  <si>
    <t>商品売上高</t>
  </si>
  <si>
    <t>売上高</t>
  </si>
  <si>
    <t>受託精製原価</t>
  </si>
  <si>
    <t>商品期首たな卸高</t>
  </si>
  <si>
    <t>当期商品仕入高</t>
  </si>
  <si>
    <t>合計</t>
  </si>
  <si>
    <t>商品期末たな卸高</t>
  </si>
  <si>
    <t>商品売上原価合計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</si>
  <si>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</si>
  <si>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</si>
  <si>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</si>
  <si>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</si>
  <si>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</si>
  <si>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</si>
  <si>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営業外収益</t>
  </si>
  <si>
    <t>支払利息</t>
  </si>
  <si>
    <t>固定資産処分損</t>
  </si>
  <si>
    <t>基地利用料</t>
  </si>
  <si>
    <t>営業外費用</t>
  </si>
  <si>
    <t>経常利益</t>
  </si>
  <si>
    <t>前期損益修正益</t>
  </si>
  <si>
    <t>特別修繕引当金戻入額</t>
  </si>
  <si>
    <t>受取保険金</t>
  </si>
  <si>
    <t>特別利益</t>
  </si>
  <si>
    <t>ゴルフ会員権評価損</t>
  </si>
  <si>
    <t>関係会社事業整理損失繰入額</t>
  </si>
  <si>
    <t>事業整理損</t>
  </si>
  <si>
    <t>事故関連費用</t>
  </si>
  <si>
    <t>休止費用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</si>
  <si>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</si>
  <si>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</si>
  <si>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</si>
  <si>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</si>
  <si>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</si>
  <si>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</si>
  <si>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</si>
  <si>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2013/11/12</t>
  </si>
  <si>
    <t>四半期</t>
  </si>
  <si>
    <t>2013/09/30</t>
  </si>
  <si>
    <t>2013/08/09</t>
  </si>
  <si>
    <t>2013/06/30</t>
  </si>
  <si>
    <t>2013/05/14</t>
  </si>
  <si>
    <t>2013/03/31</t>
  </si>
  <si>
    <t>2012/11/12</t>
  </si>
  <si>
    <t>2012/09/30</t>
  </si>
  <si>
    <t>2012/08/10</t>
  </si>
  <si>
    <t>2012/06/30</t>
  </si>
  <si>
    <t>2012/05/14</t>
  </si>
  <si>
    <t>2012/03/31</t>
  </si>
  <si>
    <t>2011/11/14</t>
  </si>
  <si>
    <t>2011/09/30</t>
  </si>
  <si>
    <t>2011/08/12</t>
  </si>
  <si>
    <t>2011/06/30</t>
  </si>
  <si>
    <t>2011/05/12</t>
  </si>
  <si>
    <t>2011/03/31</t>
  </si>
  <si>
    <t>2010/11/11</t>
  </si>
  <si>
    <t>2010/09/30</t>
  </si>
  <si>
    <t>2010/08/12</t>
  </si>
  <si>
    <t>2010/06/30</t>
  </si>
  <si>
    <t>2010/05/13</t>
  </si>
  <si>
    <t>2010/03/31</t>
  </si>
  <si>
    <t>2009/11/12</t>
  </si>
  <si>
    <t>2009/09/30</t>
  </si>
  <si>
    <t>2009/08/13</t>
  </si>
  <si>
    <t>2009/06/30</t>
  </si>
  <si>
    <t>2009/05/14</t>
  </si>
  <si>
    <t>2009/03/31</t>
  </si>
  <si>
    <t>たな卸資産</t>
  </si>
  <si>
    <t>その他（純額）</t>
  </si>
  <si>
    <t>引当金</t>
  </si>
  <si>
    <t>長期借入金</t>
  </si>
  <si>
    <t>その他の引当金</t>
  </si>
  <si>
    <t>少数株主持分</t>
  </si>
  <si>
    <t>連結・貸借対照表</t>
  </si>
  <si>
    <t>累積四半期</t>
  </si>
  <si>
    <t>2013/01/01</t>
  </si>
  <si>
    <t>減価償却費</t>
  </si>
  <si>
    <t>有形固定資産除却損</t>
  </si>
  <si>
    <t>引当金の増減額（△は減少）</t>
  </si>
  <si>
    <t>退職給付引当金の増減額（△は減少）</t>
  </si>
  <si>
    <t>修繕引当金の増減額（△は減少）</t>
  </si>
  <si>
    <t>特別修繕引当金の増減額（△は減少）</t>
  </si>
  <si>
    <t>受取利息及び受取配当金</t>
  </si>
  <si>
    <t>売上債権の増減額（△は増加）</t>
  </si>
  <si>
    <t>たな卸資産の増減額（△は増加）</t>
  </si>
  <si>
    <t>立替揮発油税等の増減額（△は増加）</t>
  </si>
  <si>
    <t>仕入債務の増減額（△は減少）</t>
  </si>
  <si>
    <t>未払費用の増減額（△は減少）</t>
  </si>
  <si>
    <t>未払消費税等の増減額（△は減少）</t>
  </si>
  <si>
    <t>未払揮発油税等の増減額（△は減少）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</si>
  <si>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</si>
  <si>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</si>
  <si>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</si>
  <si>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</si>
  <si>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</si>
  <si>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</si>
  <si>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有形固定資産の取得による支出</t>
  </si>
  <si>
    <t>投資活動によるキャッシュ・フロー</t>
  </si>
  <si>
    <t>短期借入金の純増減額（△は減少）</t>
  </si>
  <si>
    <t>長期借入金の返済による支出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</si>
</sst>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46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103</v>
      </c>
      <c r="B2" s="14">
        <v>5008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104</v>
      </c>
      <c r="B3" s="1" t="s">
        <v>105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17</v>
      </c>
      <c r="B4" s="15" t="str">
        <f>HYPERLINK("http://www.kabupro.jp/mark/20131112/S1000DOO.htm","四半期報告書")</f>
        <v>四半期報告書</v>
      </c>
      <c r="C4" s="15" t="str">
        <f>HYPERLINK("http://www.kabupro.jp/mark/20130809/S000E7ZD.htm","四半期報告書")</f>
        <v>四半期報告書</v>
      </c>
      <c r="D4" s="15" t="str">
        <f>HYPERLINK("http://www.kabupro.jp/mark/20130514/S000DDDJ.htm","四半期報告書")</f>
        <v>四半期報告書</v>
      </c>
      <c r="E4" s="15" t="str">
        <f>HYPERLINK("http://www.kabupro.jp/mark/20130326/S000D43X.htm","有価証券報告書")</f>
        <v>有価証券報告書</v>
      </c>
      <c r="F4" s="15" t="str">
        <f>HYPERLINK("http://www.kabupro.jp/mark/20131112/S1000DOO.htm","四半期報告書")</f>
        <v>四半期報告書</v>
      </c>
      <c r="G4" s="15" t="str">
        <f>HYPERLINK("http://www.kabupro.jp/mark/20130809/S000E7ZD.htm","四半期報告書")</f>
        <v>四半期報告書</v>
      </c>
      <c r="H4" s="15" t="str">
        <f>HYPERLINK("http://www.kabupro.jp/mark/20130514/S000DDDJ.htm","四半期報告書")</f>
        <v>四半期報告書</v>
      </c>
      <c r="I4" s="15" t="str">
        <f>HYPERLINK("http://www.kabupro.jp/mark/20130326/S000D43X.htm","有価証券報告書")</f>
        <v>有価証券報告書</v>
      </c>
      <c r="J4" s="15" t="str">
        <f>HYPERLINK("http://www.kabupro.jp/mark/20121112/S000C8YU.htm","四半期報告書")</f>
        <v>四半期報告書</v>
      </c>
      <c r="K4" s="15" t="str">
        <f>HYPERLINK("http://www.kabupro.jp/mark/20120810/S000BPJZ.htm","四半期報告書")</f>
        <v>四半期報告書</v>
      </c>
      <c r="L4" s="15" t="str">
        <f>HYPERLINK("http://www.kabupro.jp/mark/20120514/S000AUAB.htm","四半期報告書")</f>
        <v>四半期報告書</v>
      </c>
      <c r="M4" s="15" t="str">
        <f>HYPERLINK("http://www.kabupro.jp/mark/20120328/S000ALRN.htm","有価証券報告書")</f>
        <v>有価証券報告書</v>
      </c>
      <c r="N4" s="15" t="str">
        <f>HYPERLINK("http://www.kabupro.jp/mark/20111114/S0009QO2.htm","四半期報告書")</f>
        <v>四半期報告書</v>
      </c>
      <c r="O4" s="15" t="str">
        <f>HYPERLINK("http://www.kabupro.jp/mark/20110812/S0009711.htm","四半期報告書")</f>
        <v>四半期報告書</v>
      </c>
      <c r="P4" s="15" t="str">
        <f>HYPERLINK("http://www.kabupro.jp/mark/20110512/S00089V5.htm","四半期報告書")</f>
        <v>四半期報告書</v>
      </c>
      <c r="Q4" s="15" t="str">
        <f>HYPERLINK("http://www.kabupro.jp/mark/20110330/S00082GH.htm","有価証券報告書")</f>
        <v>有価証券報告書</v>
      </c>
      <c r="R4" s="15" t="str">
        <f>HYPERLINK("http://www.kabupro.jp/mark/20101111/S00074UU.htm","四半期報告書")</f>
        <v>四半期報告書</v>
      </c>
      <c r="S4" s="15" t="str">
        <f>HYPERLINK("http://www.kabupro.jp/mark/20100812/S0006LIH.htm","四半期報告書")</f>
        <v>四半期報告書</v>
      </c>
      <c r="T4" s="15" t="str">
        <f>HYPERLINK("http://www.kabupro.jp/mark/20100513/S0005OKA.htm","四半期報告書")</f>
        <v>四半期報告書</v>
      </c>
      <c r="U4" s="15" t="str">
        <f>HYPERLINK("http://www.kabupro.jp/mark/20100325/S0005F55.htm","有価証券報告書")</f>
        <v>有価証券報告書</v>
      </c>
    </row>
    <row r="5" spans="1:21" ht="12" thickBot="1">
      <c r="A5" s="11" t="s">
        <v>18</v>
      </c>
      <c r="B5" s="1" t="s">
        <v>151</v>
      </c>
      <c r="C5" s="1" t="s">
        <v>154</v>
      </c>
      <c r="D5" s="1" t="s">
        <v>156</v>
      </c>
      <c r="E5" s="1" t="s">
        <v>24</v>
      </c>
      <c r="F5" s="1" t="s">
        <v>151</v>
      </c>
      <c r="G5" s="1" t="s">
        <v>154</v>
      </c>
      <c r="H5" s="1" t="s">
        <v>156</v>
      </c>
      <c r="I5" s="1" t="s">
        <v>24</v>
      </c>
      <c r="J5" s="1" t="s">
        <v>158</v>
      </c>
      <c r="K5" s="1" t="s">
        <v>160</v>
      </c>
      <c r="L5" s="1" t="s">
        <v>162</v>
      </c>
      <c r="M5" s="1" t="s">
        <v>28</v>
      </c>
      <c r="N5" s="1" t="s">
        <v>164</v>
      </c>
      <c r="O5" s="1" t="s">
        <v>166</v>
      </c>
      <c r="P5" s="1" t="s">
        <v>168</v>
      </c>
      <c r="Q5" s="1" t="s">
        <v>30</v>
      </c>
      <c r="R5" s="1" t="s">
        <v>170</v>
      </c>
      <c r="S5" s="1" t="s">
        <v>172</v>
      </c>
      <c r="T5" s="1" t="s">
        <v>174</v>
      </c>
      <c r="U5" s="1" t="s">
        <v>32</v>
      </c>
    </row>
    <row r="6" spans="1:21" ht="12.75" thickBot="1" thickTop="1">
      <c r="A6" s="10" t="s">
        <v>19</v>
      </c>
      <c r="B6" s="18" t="s">
        <v>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20</v>
      </c>
      <c r="B7" s="14" t="s">
        <v>189</v>
      </c>
      <c r="C7" s="14" t="s">
        <v>189</v>
      </c>
      <c r="D7" s="14" t="s">
        <v>189</v>
      </c>
      <c r="E7" s="16" t="s">
        <v>25</v>
      </c>
      <c r="F7" s="14" t="s">
        <v>189</v>
      </c>
      <c r="G7" s="14" t="s">
        <v>189</v>
      </c>
      <c r="H7" s="14" t="s">
        <v>189</v>
      </c>
      <c r="I7" s="16" t="s">
        <v>25</v>
      </c>
      <c r="J7" s="14" t="s">
        <v>189</v>
      </c>
      <c r="K7" s="14" t="s">
        <v>189</v>
      </c>
      <c r="L7" s="14" t="s">
        <v>189</v>
      </c>
      <c r="M7" s="16" t="s">
        <v>25</v>
      </c>
      <c r="N7" s="14" t="s">
        <v>189</v>
      </c>
      <c r="O7" s="14" t="s">
        <v>189</v>
      </c>
      <c r="P7" s="14" t="s">
        <v>189</v>
      </c>
      <c r="Q7" s="16" t="s">
        <v>25</v>
      </c>
      <c r="R7" s="14" t="s">
        <v>189</v>
      </c>
      <c r="S7" s="14" t="s">
        <v>189</v>
      </c>
      <c r="T7" s="14" t="s">
        <v>189</v>
      </c>
      <c r="U7" s="16" t="s">
        <v>25</v>
      </c>
    </row>
    <row r="8" spans="1:21" ht="11.25">
      <c r="A8" s="13" t="s">
        <v>21</v>
      </c>
      <c r="B8" s="1" t="s">
        <v>190</v>
      </c>
      <c r="C8" s="1" t="s">
        <v>190</v>
      </c>
      <c r="D8" s="1" t="s">
        <v>190</v>
      </c>
      <c r="E8" s="17" t="s">
        <v>109</v>
      </c>
      <c r="F8" s="1" t="s">
        <v>109</v>
      </c>
      <c r="G8" s="1" t="s">
        <v>109</v>
      </c>
      <c r="H8" s="1" t="s">
        <v>109</v>
      </c>
      <c r="I8" s="17" t="s">
        <v>110</v>
      </c>
      <c r="J8" s="1" t="s">
        <v>110</v>
      </c>
      <c r="K8" s="1" t="s">
        <v>110</v>
      </c>
      <c r="L8" s="1" t="s">
        <v>110</v>
      </c>
      <c r="M8" s="17" t="s">
        <v>111</v>
      </c>
      <c r="N8" s="1" t="s">
        <v>111</v>
      </c>
      <c r="O8" s="1" t="s">
        <v>111</v>
      </c>
      <c r="P8" s="1" t="s">
        <v>111</v>
      </c>
      <c r="Q8" s="17" t="s">
        <v>112</v>
      </c>
      <c r="R8" s="1" t="s">
        <v>112</v>
      </c>
      <c r="S8" s="1" t="s">
        <v>112</v>
      </c>
      <c r="T8" s="1" t="s">
        <v>112</v>
      </c>
      <c r="U8" s="17" t="s">
        <v>113</v>
      </c>
    </row>
    <row r="9" spans="1:21" ht="11.25">
      <c r="A9" s="13" t="s">
        <v>22</v>
      </c>
      <c r="B9" s="1" t="s">
        <v>153</v>
      </c>
      <c r="C9" s="1" t="s">
        <v>155</v>
      </c>
      <c r="D9" s="1" t="s">
        <v>157</v>
      </c>
      <c r="E9" s="17" t="s">
        <v>26</v>
      </c>
      <c r="F9" s="1" t="s">
        <v>159</v>
      </c>
      <c r="G9" s="1" t="s">
        <v>161</v>
      </c>
      <c r="H9" s="1" t="s">
        <v>163</v>
      </c>
      <c r="I9" s="17" t="s">
        <v>27</v>
      </c>
      <c r="J9" s="1" t="s">
        <v>165</v>
      </c>
      <c r="K9" s="1" t="s">
        <v>167</v>
      </c>
      <c r="L9" s="1" t="s">
        <v>169</v>
      </c>
      <c r="M9" s="17" t="s">
        <v>29</v>
      </c>
      <c r="N9" s="1" t="s">
        <v>171</v>
      </c>
      <c r="O9" s="1" t="s">
        <v>173</v>
      </c>
      <c r="P9" s="1" t="s">
        <v>175</v>
      </c>
      <c r="Q9" s="17" t="s">
        <v>31</v>
      </c>
      <c r="R9" s="1" t="s">
        <v>177</v>
      </c>
      <c r="S9" s="1" t="s">
        <v>179</v>
      </c>
      <c r="T9" s="1" t="s">
        <v>181</v>
      </c>
      <c r="U9" s="17" t="s">
        <v>33</v>
      </c>
    </row>
    <row r="10" spans="1:21" ht="12" thickBot="1">
      <c r="A10" s="13" t="s">
        <v>23</v>
      </c>
      <c r="B10" s="1" t="s">
        <v>35</v>
      </c>
      <c r="C10" s="1" t="s">
        <v>35</v>
      </c>
      <c r="D10" s="1" t="s">
        <v>35</v>
      </c>
      <c r="E10" s="17" t="s">
        <v>35</v>
      </c>
      <c r="F10" s="1" t="s">
        <v>35</v>
      </c>
      <c r="G10" s="1" t="s">
        <v>35</v>
      </c>
      <c r="H10" s="1" t="s">
        <v>35</v>
      </c>
      <c r="I10" s="17" t="s">
        <v>35</v>
      </c>
      <c r="J10" s="1" t="s">
        <v>35</v>
      </c>
      <c r="K10" s="1" t="s">
        <v>35</v>
      </c>
      <c r="L10" s="1" t="s">
        <v>35</v>
      </c>
      <c r="M10" s="17" t="s">
        <v>35</v>
      </c>
      <c r="N10" s="1" t="s">
        <v>35</v>
      </c>
      <c r="O10" s="1" t="s">
        <v>35</v>
      </c>
      <c r="P10" s="1" t="s">
        <v>35</v>
      </c>
      <c r="Q10" s="17" t="s">
        <v>35</v>
      </c>
      <c r="R10" s="1" t="s">
        <v>35</v>
      </c>
      <c r="S10" s="1" t="s">
        <v>35</v>
      </c>
      <c r="T10" s="1" t="s">
        <v>35</v>
      </c>
      <c r="U10" s="17" t="s">
        <v>35</v>
      </c>
    </row>
    <row r="11" spans="1:21" ht="12" thickTop="1">
      <c r="A11" s="30" t="s">
        <v>116</v>
      </c>
      <c r="B11" s="27">
        <v>23059</v>
      </c>
      <c r="C11" s="27">
        <v>14641</v>
      </c>
      <c r="D11" s="27">
        <v>7892</v>
      </c>
      <c r="E11" s="21">
        <v>33228</v>
      </c>
      <c r="F11" s="27">
        <v>24820</v>
      </c>
      <c r="G11" s="27">
        <v>16291</v>
      </c>
      <c r="H11" s="27">
        <v>8237</v>
      </c>
      <c r="I11" s="21">
        <v>31756</v>
      </c>
      <c r="J11" s="27">
        <v>24359</v>
      </c>
      <c r="K11" s="27">
        <v>15974</v>
      </c>
      <c r="L11" s="27">
        <v>7970</v>
      </c>
      <c r="M11" s="21">
        <v>35743</v>
      </c>
      <c r="N11" s="27">
        <v>26550</v>
      </c>
      <c r="O11" s="27">
        <v>17195</v>
      </c>
      <c r="P11" s="27">
        <v>8576</v>
      </c>
      <c r="Q11" s="21">
        <v>35918</v>
      </c>
      <c r="R11" s="27">
        <v>28074</v>
      </c>
      <c r="S11" s="27">
        <v>19234</v>
      </c>
      <c r="T11" s="27">
        <v>9820</v>
      </c>
      <c r="U11" s="21">
        <v>39650</v>
      </c>
    </row>
    <row r="12" spans="1:21" ht="11.25">
      <c r="A12" s="7" t="s">
        <v>123</v>
      </c>
      <c r="B12" s="28">
        <v>21171</v>
      </c>
      <c r="C12" s="28">
        <v>13673</v>
      </c>
      <c r="D12" s="28">
        <v>6879</v>
      </c>
      <c r="E12" s="22">
        <v>30609</v>
      </c>
      <c r="F12" s="28">
        <v>22793</v>
      </c>
      <c r="G12" s="28">
        <v>14986</v>
      </c>
      <c r="H12" s="28">
        <v>7541</v>
      </c>
      <c r="I12" s="22">
        <v>28302</v>
      </c>
      <c r="J12" s="28">
        <v>21671</v>
      </c>
      <c r="K12" s="28">
        <v>14233</v>
      </c>
      <c r="L12" s="28">
        <v>7156</v>
      </c>
      <c r="M12" s="22">
        <v>30848</v>
      </c>
      <c r="N12" s="28">
        <v>22626</v>
      </c>
      <c r="O12" s="28">
        <v>15452</v>
      </c>
      <c r="P12" s="28">
        <v>7095</v>
      </c>
      <c r="Q12" s="22">
        <v>34899</v>
      </c>
      <c r="R12" s="28">
        <v>26619</v>
      </c>
      <c r="S12" s="28">
        <v>18400</v>
      </c>
      <c r="T12" s="28">
        <v>9329</v>
      </c>
      <c r="U12" s="22">
        <v>36763</v>
      </c>
    </row>
    <row r="13" spans="1:21" ht="11.25">
      <c r="A13" s="7" t="s">
        <v>124</v>
      </c>
      <c r="B13" s="28">
        <v>1887</v>
      </c>
      <c r="C13" s="28">
        <v>967</v>
      </c>
      <c r="D13" s="28">
        <v>1012</v>
      </c>
      <c r="E13" s="22">
        <v>2618</v>
      </c>
      <c r="F13" s="28">
        <v>2026</v>
      </c>
      <c r="G13" s="28">
        <v>1304</v>
      </c>
      <c r="H13" s="28">
        <v>696</v>
      </c>
      <c r="I13" s="22">
        <v>3453</v>
      </c>
      <c r="J13" s="28">
        <v>2687</v>
      </c>
      <c r="K13" s="28">
        <v>1741</v>
      </c>
      <c r="L13" s="28">
        <v>813</v>
      </c>
      <c r="M13" s="22">
        <v>4894</v>
      </c>
      <c r="N13" s="28">
        <v>3924</v>
      </c>
      <c r="O13" s="28">
        <v>1743</v>
      </c>
      <c r="P13" s="28">
        <v>1481</v>
      </c>
      <c r="Q13" s="22">
        <v>1018</v>
      </c>
      <c r="R13" s="28">
        <v>1454</v>
      </c>
      <c r="S13" s="28">
        <v>833</v>
      </c>
      <c r="T13" s="28">
        <v>490</v>
      </c>
      <c r="U13" s="22">
        <v>2887</v>
      </c>
    </row>
    <row r="14" spans="1:21" ht="11.25">
      <c r="A14" s="7" t="s">
        <v>125</v>
      </c>
      <c r="B14" s="28">
        <v>929</v>
      </c>
      <c r="C14" s="28">
        <v>613</v>
      </c>
      <c r="D14" s="28">
        <v>310</v>
      </c>
      <c r="E14" s="22">
        <v>1332</v>
      </c>
      <c r="F14" s="28">
        <v>1003</v>
      </c>
      <c r="G14" s="28">
        <v>647</v>
      </c>
      <c r="H14" s="28">
        <v>341</v>
      </c>
      <c r="I14" s="22">
        <v>1558</v>
      </c>
      <c r="J14" s="28">
        <v>1207</v>
      </c>
      <c r="K14" s="28">
        <v>810</v>
      </c>
      <c r="L14" s="28">
        <v>411</v>
      </c>
      <c r="M14" s="22">
        <v>1604</v>
      </c>
      <c r="N14" s="28">
        <v>1194</v>
      </c>
      <c r="O14" s="28">
        <v>788</v>
      </c>
      <c r="P14" s="28">
        <v>414</v>
      </c>
      <c r="Q14" s="22">
        <v>1430</v>
      </c>
      <c r="R14" s="28">
        <v>1093</v>
      </c>
      <c r="S14" s="28">
        <v>734</v>
      </c>
      <c r="T14" s="28">
        <v>386</v>
      </c>
      <c r="U14" s="22">
        <v>1444</v>
      </c>
    </row>
    <row r="15" spans="1:21" ht="12" thickBot="1">
      <c r="A15" s="25" t="s">
        <v>126</v>
      </c>
      <c r="B15" s="29">
        <v>958</v>
      </c>
      <c r="C15" s="29">
        <v>354</v>
      </c>
      <c r="D15" s="29">
        <v>702</v>
      </c>
      <c r="E15" s="23">
        <v>1286</v>
      </c>
      <c r="F15" s="29">
        <v>1023</v>
      </c>
      <c r="G15" s="29">
        <v>656</v>
      </c>
      <c r="H15" s="29">
        <v>355</v>
      </c>
      <c r="I15" s="23">
        <v>1894</v>
      </c>
      <c r="J15" s="29">
        <v>1480</v>
      </c>
      <c r="K15" s="29">
        <v>931</v>
      </c>
      <c r="L15" s="29">
        <v>402</v>
      </c>
      <c r="M15" s="23">
        <v>3290</v>
      </c>
      <c r="N15" s="29">
        <v>2730</v>
      </c>
      <c r="O15" s="29">
        <v>954</v>
      </c>
      <c r="P15" s="29">
        <v>1066</v>
      </c>
      <c r="Q15" s="23">
        <v>-412</v>
      </c>
      <c r="R15" s="29">
        <v>360</v>
      </c>
      <c r="S15" s="29">
        <v>99</v>
      </c>
      <c r="T15" s="29">
        <v>104</v>
      </c>
      <c r="U15" s="23">
        <v>1442</v>
      </c>
    </row>
    <row r="16" spans="1:21" ht="12" thickTop="1">
      <c r="A16" s="6" t="s">
        <v>127</v>
      </c>
      <c r="B16" s="28">
        <v>2</v>
      </c>
      <c r="C16" s="28">
        <v>1</v>
      </c>
      <c r="D16" s="28">
        <v>0</v>
      </c>
      <c r="E16" s="22">
        <v>3</v>
      </c>
      <c r="F16" s="28">
        <v>2</v>
      </c>
      <c r="G16" s="28">
        <v>1</v>
      </c>
      <c r="H16" s="28">
        <v>1</v>
      </c>
      <c r="I16" s="22">
        <v>4</v>
      </c>
      <c r="J16" s="28">
        <v>3</v>
      </c>
      <c r="K16" s="28">
        <v>2</v>
      </c>
      <c r="L16" s="28">
        <v>1</v>
      </c>
      <c r="M16" s="22">
        <v>4</v>
      </c>
      <c r="N16" s="28">
        <v>3</v>
      </c>
      <c r="O16" s="28">
        <v>2</v>
      </c>
      <c r="P16" s="28">
        <v>1</v>
      </c>
      <c r="Q16" s="22">
        <v>3</v>
      </c>
      <c r="R16" s="28">
        <v>3</v>
      </c>
      <c r="S16" s="28">
        <v>2</v>
      </c>
      <c r="T16" s="28">
        <v>1</v>
      </c>
      <c r="U16" s="22">
        <v>8</v>
      </c>
    </row>
    <row r="17" spans="1:21" ht="11.25">
      <c r="A17" s="6" t="s">
        <v>128</v>
      </c>
      <c r="B17" s="28">
        <v>2</v>
      </c>
      <c r="C17" s="28">
        <v>2</v>
      </c>
      <c r="D17" s="28"/>
      <c r="E17" s="22">
        <v>5</v>
      </c>
      <c r="F17" s="28">
        <v>2</v>
      </c>
      <c r="G17" s="28">
        <v>2</v>
      </c>
      <c r="H17" s="28"/>
      <c r="I17" s="22">
        <v>5</v>
      </c>
      <c r="J17" s="28">
        <v>2</v>
      </c>
      <c r="K17" s="28">
        <v>2</v>
      </c>
      <c r="L17" s="28"/>
      <c r="M17" s="22">
        <v>19</v>
      </c>
      <c r="N17" s="28">
        <v>12</v>
      </c>
      <c r="O17" s="28">
        <v>12</v>
      </c>
      <c r="P17" s="28"/>
      <c r="Q17" s="22"/>
      <c r="R17" s="28"/>
      <c r="S17" s="28"/>
      <c r="T17" s="28"/>
      <c r="U17" s="22"/>
    </row>
    <row r="18" spans="1:21" ht="11.25">
      <c r="A18" s="6" t="s">
        <v>6</v>
      </c>
      <c r="B18" s="28">
        <v>8</v>
      </c>
      <c r="C18" s="28">
        <v>6</v>
      </c>
      <c r="D18" s="28">
        <v>3</v>
      </c>
      <c r="E18" s="22">
        <v>16</v>
      </c>
      <c r="F18" s="28">
        <v>13</v>
      </c>
      <c r="G18" s="28">
        <v>11</v>
      </c>
      <c r="H18" s="28">
        <v>7</v>
      </c>
      <c r="I18" s="22">
        <v>7</v>
      </c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</row>
    <row r="19" spans="1:21" ht="11.25">
      <c r="A19" s="6" t="s">
        <v>7</v>
      </c>
      <c r="B19" s="28">
        <v>5</v>
      </c>
      <c r="C19" s="28">
        <v>3</v>
      </c>
      <c r="D19" s="28">
        <v>2</v>
      </c>
      <c r="E19" s="22">
        <v>4</v>
      </c>
      <c r="F19" s="28">
        <v>2</v>
      </c>
      <c r="G19" s="28">
        <v>2</v>
      </c>
      <c r="H19" s="28">
        <v>1</v>
      </c>
      <c r="I19" s="22">
        <v>16</v>
      </c>
      <c r="J19" s="28">
        <v>12</v>
      </c>
      <c r="K19" s="28">
        <v>8</v>
      </c>
      <c r="L19" s="28">
        <v>4</v>
      </c>
      <c r="M19" s="22">
        <v>11</v>
      </c>
      <c r="N19" s="28"/>
      <c r="O19" s="28"/>
      <c r="P19" s="28"/>
      <c r="Q19" s="22"/>
      <c r="R19" s="28"/>
      <c r="S19" s="28"/>
      <c r="T19" s="28"/>
      <c r="U19" s="22"/>
    </row>
    <row r="20" spans="1:21" ht="11.25">
      <c r="A20" s="6" t="s">
        <v>8</v>
      </c>
      <c r="B20" s="28">
        <v>25</v>
      </c>
      <c r="C20" s="28">
        <v>19</v>
      </c>
      <c r="D20" s="28">
        <v>6</v>
      </c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/>
      <c r="U20" s="22"/>
    </row>
    <row r="21" spans="1:21" ht="11.25">
      <c r="A21" s="6" t="s">
        <v>9</v>
      </c>
      <c r="B21" s="28">
        <v>51</v>
      </c>
      <c r="C21" s="28">
        <v>51</v>
      </c>
      <c r="D21" s="28"/>
      <c r="E21" s="22"/>
      <c r="F21" s="28"/>
      <c r="G21" s="28"/>
      <c r="H21" s="28"/>
      <c r="I21" s="22"/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/>
      <c r="U21" s="22"/>
    </row>
    <row r="22" spans="1:21" ht="11.25">
      <c r="A22" s="6" t="s">
        <v>44</v>
      </c>
      <c r="B22" s="28">
        <v>12</v>
      </c>
      <c r="C22" s="28">
        <v>7</v>
      </c>
      <c r="D22" s="28">
        <v>3</v>
      </c>
      <c r="E22" s="22">
        <v>13</v>
      </c>
      <c r="F22" s="28">
        <v>9</v>
      </c>
      <c r="G22" s="28">
        <v>6</v>
      </c>
      <c r="H22" s="28">
        <v>3</v>
      </c>
      <c r="I22" s="22">
        <v>13</v>
      </c>
      <c r="J22" s="28">
        <v>10</v>
      </c>
      <c r="K22" s="28">
        <v>8</v>
      </c>
      <c r="L22" s="28">
        <v>4</v>
      </c>
      <c r="M22" s="22">
        <v>25</v>
      </c>
      <c r="N22" s="28">
        <v>19</v>
      </c>
      <c r="O22" s="28">
        <v>12</v>
      </c>
      <c r="P22" s="28">
        <v>5</v>
      </c>
      <c r="Q22" s="22">
        <v>38</v>
      </c>
      <c r="R22" s="28">
        <v>27</v>
      </c>
      <c r="S22" s="28">
        <v>24</v>
      </c>
      <c r="T22" s="28">
        <v>5</v>
      </c>
      <c r="U22" s="22">
        <v>58</v>
      </c>
    </row>
    <row r="23" spans="1:21" ht="11.25">
      <c r="A23" s="6" t="s">
        <v>129</v>
      </c>
      <c r="B23" s="28">
        <v>107</v>
      </c>
      <c r="C23" s="28">
        <v>92</v>
      </c>
      <c r="D23" s="28">
        <v>16</v>
      </c>
      <c r="E23" s="22">
        <v>43</v>
      </c>
      <c r="F23" s="28">
        <v>31</v>
      </c>
      <c r="G23" s="28">
        <v>25</v>
      </c>
      <c r="H23" s="28">
        <v>13</v>
      </c>
      <c r="I23" s="22">
        <v>48</v>
      </c>
      <c r="J23" s="28">
        <v>29</v>
      </c>
      <c r="K23" s="28">
        <v>21</v>
      </c>
      <c r="L23" s="28">
        <v>9</v>
      </c>
      <c r="M23" s="22">
        <v>60</v>
      </c>
      <c r="N23" s="28">
        <v>36</v>
      </c>
      <c r="O23" s="28">
        <v>27</v>
      </c>
      <c r="P23" s="28">
        <v>6</v>
      </c>
      <c r="Q23" s="22">
        <v>252</v>
      </c>
      <c r="R23" s="28">
        <v>188</v>
      </c>
      <c r="S23" s="28">
        <v>131</v>
      </c>
      <c r="T23" s="28">
        <v>59</v>
      </c>
      <c r="U23" s="22">
        <v>304</v>
      </c>
    </row>
    <row r="24" spans="1:21" ht="11.25">
      <c r="A24" s="6" t="s">
        <v>130</v>
      </c>
      <c r="B24" s="28">
        <v>178</v>
      </c>
      <c r="C24" s="28">
        <v>122</v>
      </c>
      <c r="D24" s="28">
        <v>64</v>
      </c>
      <c r="E24" s="22">
        <v>279</v>
      </c>
      <c r="F24" s="28">
        <v>212</v>
      </c>
      <c r="G24" s="28">
        <v>140</v>
      </c>
      <c r="H24" s="28">
        <v>71</v>
      </c>
      <c r="I24" s="22">
        <v>312</v>
      </c>
      <c r="J24" s="28">
        <v>239</v>
      </c>
      <c r="K24" s="28">
        <v>160</v>
      </c>
      <c r="L24" s="28">
        <v>81</v>
      </c>
      <c r="M24" s="22">
        <v>358</v>
      </c>
      <c r="N24" s="28">
        <v>271</v>
      </c>
      <c r="O24" s="28">
        <v>179</v>
      </c>
      <c r="P24" s="28">
        <v>91</v>
      </c>
      <c r="Q24" s="22">
        <v>451</v>
      </c>
      <c r="R24" s="28">
        <v>353</v>
      </c>
      <c r="S24" s="28">
        <v>241</v>
      </c>
      <c r="T24" s="28">
        <v>126</v>
      </c>
      <c r="U24" s="22">
        <v>580</v>
      </c>
    </row>
    <row r="25" spans="1:21" ht="11.25">
      <c r="A25" s="6" t="s">
        <v>10</v>
      </c>
      <c r="B25" s="28">
        <v>3</v>
      </c>
      <c r="C25" s="28">
        <v>1</v>
      </c>
      <c r="D25" s="28">
        <v>1</v>
      </c>
      <c r="E25" s="22"/>
      <c r="F25" s="28">
        <v>55</v>
      </c>
      <c r="G25" s="28">
        <v>54</v>
      </c>
      <c r="H25" s="28">
        <v>5</v>
      </c>
      <c r="I25" s="22"/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/>
    </row>
    <row r="26" spans="1:21" ht="11.25">
      <c r="A26" s="6" t="s">
        <v>44</v>
      </c>
      <c r="B26" s="28">
        <v>49</v>
      </c>
      <c r="C26" s="28">
        <v>35</v>
      </c>
      <c r="D26" s="28">
        <v>21</v>
      </c>
      <c r="E26" s="22">
        <v>61</v>
      </c>
      <c r="F26" s="28">
        <v>61</v>
      </c>
      <c r="G26" s="28">
        <v>40</v>
      </c>
      <c r="H26" s="28">
        <v>22</v>
      </c>
      <c r="I26" s="22">
        <v>29</v>
      </c>
      <c r="J26" s="28">
        <v>62</v>
      </c>
      <c r="K26" s="28">
        <v>43</v>
      </c>
      <c r="L26" s="28">
        <v>22</v>
      </c>
      <c r="M26" s="22">
        <v>30</v>
      </c>
      <c r="N26" s="28">
        <v>58</v>
      </c>
      <c r="O26" s="28">
        <v>36</v>
      </c>
      <c r="P26" s="28">
        <v>19</v>
      </c>
      <c r="Q26" s="22">
        <v>56</v>
      </c>
      <c r="R26" s="28">
        <v>120</v>
      </c>
      <c r="S26" s="28">
        <v>83</v>
      </c>
      <c r="T26" s="28">
        <v>43</v>
      </c>
      <c r="U26" s="22">
        <v>140</v>
      </c>
    </row>
    <row r="27" spans="1:21" ht="11.25">
      <c r="A27" s="6" t="s">
        <v>133</v>
      </c>
      <c r="B27" s="28">
        <v>231</v>
      </c>
      <c r="C27" s="28">
        <v>159</v>
      </c>
      <c r="D27" s="28">
        <v>86</v>
      </c>
      <c r="E27" s="22">
        <v>462</v>
      </c>
      <c r="F27" s="28">
        <v>329</v>
      </c>
      <c r="G27" s="28">
        <v>236</v>
      </c>
      <c r="H27" s="28">
        <v>99</v>
      </c>
      <c r="I27" s="22">
        <v>402</v>
      </c>
      <c r="J27" s="28">
        <v>309</v>
      </c>
      <c r="K27" s="28">
        <v>208</v>
      </c>
      <c r="L27" s="28">
        <v>106</v>
      </c>
      <c r="M27" s="22">
        <v>640</v>
      </c>
      <c r="N27" s="28">
        <v>514</v>
      </c>
      <c r="O27" s="28">
        <v>390</v>
      </c>
      <c r="P27" s="28">
        <v>118</v>
      </c>
      <c r="Q27" s="22">
        <v>723</v>
      </c>
      <c r="R27" s="28">
        <v>588</v>
      </c>
      <c r="S27" s="28">
        <v>386</v>
      </c>
      <c r="T27" s="28">
        <v>169</v>
      </c>
      <c r="U27" s="22">
        <v>965</v>
      </c>
    </row>
    <row r="28" spans="1:21" ht="12" thickBot="1">
      <c r="A28" s="25" t="s">
        <v>134</v>
      </c>
      <c r="B28" s="29">
        <v>834</v>
      </c>
      <c r="C28" s="29">
        <v>287</v>
      </c>
      <c r="D28" s="29">
        <v>632</v>
      </c>
      <c r="E28" s="23">
        <v>867</v>
      </c>
      <c r="F28" s="29">
        <v>725</v>
      </c>
      <c r="G28" s="29">
        <v>446</v>
      </c>
      <c r="H28" s="29">
        <v>269</v>
      </c>
      <c r="I28" s="23">
        <v>1540</v>
      </c>
      <c r="J28" s="29">
        <v>1200</v>
      </c>
      <c r="K28" s="29">
        <v>743</v>
      </c>
      <c r="L28" s="29">
        <v>305</v>
      </c>
      <c r="M28" s="23">
        <v>2709</v>
      </c>
      <c r="N28" s="29">
        <v>2251</v>
      </c>
      <c r="O28" s="29">
        <v>591</v>
      </c>
      <c r="P28" s="29">
        <v>954</v>
      </c>
      <c r="Q28" s="23">
        <v>-883</v>
      </c>
      <c r="R28" s="29">
        <v>-40</v>
      </c>
      <c r="S28" s="29">
        <v>-156</v>
      </c>
      <c r="T28" s="29">
        <v>-6</v>
      </c>
      <c r="U28" s="23">
        <v>781</v>
      </c>
    </row>
    <row r="29" spans="1:21" ht="12" thickTop="1">
      <c r="A29" s="6" t="s">
        <v>11</v>
      </c>
      <c r="B29" s="28">
        <v>306</v>
      </c>
      <c r="C29" s="28">
        <v>306</v>
      </c>
      <c r="D29" s="28">
        <v>306</v>
      </c>
      <c r="E29" s="22"/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</row>
    <row r="30" spans="1:21" ht="11.25">
      <c r="A30" s="6" t="s">
        <v>137</v>
      </c>
      <c r="B30" s="28">
        <v>171</v>
      </c>
      <c r="C30" s="28">
        <v>171</v>
      </c>
      <c r="D30" s="28"/>
      <c r="E30" s="22">
        <v>50</v>
      </c>
      <c r="F30" s="28">
        <v>50</v>
      </c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</row>
    <row r="31" spans="1:21" ht="11.25">
      <c r="A31" s="6" t="s">
        <v>138</v>
      </c>
      <c r="B31" s="28">
        <v>477</v>
      </c>
      <c r="C31" s="28">
        <v>477</v>
      </c>
      <c r="D31" s="28">
        <v>306</v>
      </c>
      <c r="E31" s="22">
        <v>54</v>
      </c>
      <c r="F31" s="28">
        <v>50</v>
      </c>
      <c r="G31" s="28"/>
      <c r="H31" s="28">
        <v>73</v>
      </c>
      <c r="I31" s="22">
        <v>90</v>
      </c>
      <c r="J31" s="28">
        <v>24</v>
      </c>
      <c r="K31" s="28">
        <v>2</v>
      </c>
      <c r="L31" s="28"/>
      <c r="M31" s="22">
        <v>115</v>
      </c>
      <c r="N31" s="28">
        <v>74</v>
      </c>
      <c r="O31" s="28">
        <v>74</v>
      </c>
      <c r="P31" s="28"/>
      <c r="Q31" s="22">
        <v>1174</v>
      </c>
      <c r="R31" s="28">
        <v>516</v>
      </c>
      <c r="S31" s="28">
        <v>422</v>
      </c>
      <c r="T31" s="28">
        <v>422</v>
      </c>
      <c r="U31" s="22">
        <v>186</v>
      </c>
    </row>
    <row r="32" spans="1:21" ht="11.25">
      <c r="A32" s="6" t="s">
        <v>12</v>
      </c>
      <c r="B32" s="28">
        <v>3</v>
      </c>
      <c r="C32" s="28">
        <v>1</v>
      </c>
      <c r="D32" s="28"/>
      <c r="E32" s="22"/>
      <c r="F32" s="28">
        <v>42</v>
      </c>
      <c r="G32" s="28">
        <v>1</v>
      </c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</row>
    <row r="33" spans="1:21" ht="11.25">
      <c r="A33" s="6" t="s">
        <v>142</v>
      </c>
      <c r="B33" s="28"/>
      <c r="C33" s="28"/>
      <c r="D33" s="28"/>
      <c r="E33" s="22">
        <v>61</v>
      </c>
      <c r="F33" s="28">
        <v>61</v>
      </c>
      <c r="G33" s="28">
        <v>4</v>
      </c>
      <c r="H33" s="28">
        <v>4</v>
      </c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</row>
    <row r="34" spans="1:21" ht="11.25">
      <c r="A34" s="6" t="s">
        <v>144</v>
      </c>
      <c r="B34" s="28">
        <v>3</v>
      </c>
      <c r="C34" s="28">
        <v>1</v>
      </c>
      <c r="D34" s="28"/>
      <c r="E34" s="22">
        <v>139</v>
      </c>
      <c r="F34" s="28">
        <v>103</v>
      </c>
      <c r="G34" s="28">
        <v>5</v>
      </c>
      <c r="H34" s="28">
        <v>4</v>
      </c>
      <c r="I34" s="22">
        <v>64</v>
      </c>
      <c r="J34" s="28">
        <v>80</v>
      </c>
      <c r="K34" s="28"/>
      <c r="L34" s="28"/>
      <c r="M34" s="22">
        <v>248</v>
      </c>
      <c r="N34" s="28">
        <v>184</v>
      </c>
      <c r="O34" s="28">
        <v>167</v>
      </c>
      <c r="P34" s="28">
        <v>12</v>
      </c>
      <c r="Q34" s="22">
        <v>68</v>
      </c>
      <c r="R34" s="28"/>
      <c r="S34" s="28"/>
      <c r="T34" s="28"/>
      <c r="U34" s="22">
        <v>166</v>
      </c>
    </row>
    <row r="35" spans="1:21" ht="11.25">
      <c r="A35" s="7" t="s">
        <v>145</v>
      </c>
      <c r="B35" s="28">
        <v>1308</v>
      </c>
      <c r="C35" s="28">
        <v>763</v>
      </c>
      <c r="D35" s="28">
        <v>938</v>
      </c>
      <c r="E35" s="22">
        <v>782</v>
      </c>
      <c r="F35" s="28">
        <v>672</v>
      </c>
      <c r="G35" s="28">
        <v>441</v>
      </c>
      <c r="H35" s="28">
        <v>339</v>
      </c>
      <c r="I35" s="22">
        <v>1566</v>
      </c>
      <c r="J35" s="28">
        <v>1145</v>
      </c>
      <c r="K35" s="28">
        <v>746</v>
      </c>
      <c r="L35" s="28">
        <v>305</v>
      </c>
      <c r="M35" s="22">
        <v>2576</v>
      </c>
      <c r="N35" s="28">
        <v>2141</v>
      </c>
      <c r="O35" s="28">
        <v>498</v>
      </c>
      <c r="P35" s="28">
        <v>941</v>
      </c>
      <c r="Q35" s="22">
        <v>221</v>
      </c>
      <c r="R35" s="28">
        <v>475</v>
      </c>
      <c r="S35" s="28">
        <v>266</v>
      </c>
      <c r="T35" s="28">
        <v>416</v>
      </c>
      <c r="U35" s="22">
        <v>800</v>
      </c>
    </row>
    <row r="36" spans="1:21" ht="11.25">
      <c r="A36" s="7" t="s">
        <v>146</v>
      </c>
      <c r="B36" s="28">
        <v>740</v>
      </c>
      <c r="C36" s="28">
        <v>313</v>
      </c>
      <c r="D36" s="28">
        <v>206</v>
      </c>
      <c r="E36" s="22">
        <v>66</v>
      </c>
      <c r="F36" s="28">
        <v>35</v>
      </c>
      <c r="G36" s="28">
        <v>8</v>
      </c>
      <c r="H36" s="28">
        <v>323</v>
      </c>
      <c r="I36" s="22">
        <v>1029</v>
      </c>
      <c r="J36" s="28">
        <v>888</v>
      </c>
      <c r="K36" s="28">
        <v>324</v>
      </c>
      <c r="L36" s="28">
        <v>136</v>
      </c>
      <c r="M36" s="22">
        <v>153</v>
      </c>
      <c r="N36" s="28">
        <v>31</v>
      </c>
      <c r="O36" s="28">
        <v>30</v>
      </c>
      <c r="P36" s="28">
        <v>500</v>
      </c>
      <c r="Q36" s="22">
        <v>318</v>
      </c>
      <c r="R36" s="28">
        <v>419</v>
      </c>
      <c r="S36" s="28">
        <v>49</v>
      </c>
      <c r="T36" s="28">
        <v>603</v>
      </c>
      <c r="U36" s="22">
        <v>591</v>
      </c>
    </row>
    <row r="37" spans="1:21" ht="11.25">
      <c r="A37" s="7" t="s">
        <v>13</v>
      </c>
      <c r="B37" s="28">
        <v>-123</v>
      </c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</row>
    <row r="38" spans="1:21" ht="11.25">
      <c r="A38" s="7" t="s">
        <v>147</v>
      </c>
      <c r="B38" s="28">
        <v>-233</v>
      </c>
      <c r="C38" s="28">
        <v>-25</v>
      </c>
      <c r="D38" s="28">
        <v>154</v>
      </c>
      <c r="E38" s="22">
        <v>408</v>
      </c>
      <c r="F38" s="28">
        <v>357</v>
      </c>
      <c r="G38" s="28">
        <v>264</v>
      </c>
      <c r="H38" s="28">
        <v>-215</v>
      </c>
      <c r="I38" s="22">
        <v>-292</v>
      </c>
      <c r="J38" s="28">
        <v>-453</v>
      </c>
      <c r="K38" s="28">
        <v>-28</v>
      </c>
      <c r="L38" s="28">
        <v>-16</v>
      </c>
      <c r="M38" s="22">
        <v>889</v>
      </c>
      <c r="N38" s="28">
        <v>903</v>
      </c>
      <c r="O38" s="28">
        <v>237</v>
      </c>
      <c r="P38" s="28">
        <v>-118</v>
      </c>
      <c r="Q38" s="22">
        <v>-418</v>
      </c>
      <c r="R38" s="28">
        <v>-447</v>
      </c>
      <c r="S38" s="28">
        <v>-137</v>
      </c>
      <c r="T38" s="28">
        <v>-624</v>
      </c>
      <c r="U38" s="22">
        <v>-425</v>
      </c>
    </row>
    <row r="39" spans="1:21" ht="11.25">
      <c r="A39" s="7" t="s">
        <v>148</v>
      </c>
      <c r="B39" s="28">
        <v>383</v>
      </c>
      <c r="C39" s="28">
        <v>287</v>
      </c>
      <c r="D39" s="28">
        <v>360</v>
      </c>
      <c r="E39" s="22">
        <v>474</v>
      </c>
      <c r="F39" s="28">
        <v>392</v>
      </c>
      <c r="G39" s="28">
        <v>272</v>
      </c>
      <c r="H39" s="28">
        <v>107</v>
      </c>
      <c r="I39" s="22">
        <v>737</v>
      </c>
      <c r="J39" s="28">
        <v>434</v>
      </c>
      <c r="K39" s="28">
        <v>295</v>
      </c>
      <c r="L39" s="28">
        <v>119</v>
      </c>
      <c r="M39" s="22">
        <v>1043</v>
      </c>
      <c r="N39" s="28">
        <v>934</v>
      </c>
      <c r="O39" s="28">
        <v>268</v>
      </c>
      <c r="P39" s="28">
        <v>381</v>
      </c>
      <c r="Q39" s="22">
        <v>-100</v>
      </c>
      <c r="R39" s="28">
        <v>-27</v>
      </c>
      <c r="S39" s="28">
        <v>-88</v>
      </c>
      <c r="T39" s="28">
        <v>-21</v>
      </c>
      <c r="U39" s="22">
        <v>166</v>
      </c>
    </row>
    <row r="40" spans="1:21" ht="11.25">
      <c r="A40" s="7" t="s">
        <v>14</v>
      </c>
      <c r="B40" s="28">
        <v>925</v>
      </c>
      <c r="C40" s="28">
        <v>475</v>
      </c>
      <c r="D40" s="28">
        <v>577</v>
      </c>
      <c r="E40" s="22">
        <v>307</v>
      </c>
      <c r="F40" s="28">
        <v>279</v>
      </c>
      <c r="G40" s="28">
        <v>168</v>
      </c>
      <c r="H40" s="28">
        <v>231</v>
      </c>
      <c r="I40" s="22">
        <v>828</v>
      </c>
      <c r="J40" s="28">
        <v>710</v>
      </c>
      <c r="K40" s="28">
        <v>451</v>
      </c>
      <c r="L40" s="28">
        <v>186</v>
      </c>
      <c r="M40" s="22"/>
      <c r="N40" s="28"/>
      <c r="O40" s="28"/>
      <c r="P40" s="28"/>
      <c r="Q40" s="22"/>
      <c r="R40" s="28"/>
      <c r="S40" s="28"/>
      <c r="T40" s="28"/>
      <c r="U40" s="22"/>
    </row>
    <row r="41" spans="1:21" ht="11.25">
      <c r="A41" s="7" t="s">
        <v>15</v>
      </c>
      <c r="B41" s="28">
        <v>163</v>
      </c>
      <c r="C41" s="28">
        <v>105</v>
      </c>
      <c r="D41" s="28">
        <v>67</v>
      </c>
      <c r="E41" s="22">
        <v>117</v>
      </c>
      <c r="F41" s="28">
        <v>93</v>
      </c>
      <c r="G41" s="28">
        <v>57</v>
      </c>
      <c r="H41" s="28">
        <v>51</v>
      </c>
      <c r="I41" s="22">
        <v>156</v>
      </c>
      <c r="J41" s="28">
        <v>154</v>
      </c>
      <c r="K41" s="28">
        <v>99</v>
      </c>
      <c r="L41" s="28">
        <v>57</v>
      </c>
      <c r="M41" s="22">
        <v>140</v>
      </c>
      <c r="N41" s="28">
        <v>115</v>
      </c>
      <c r="O41" s="28">
        <v>35</v>
      </c>
      <c r="P41" s="28">
        <v>60</v>
      </c>
      <c r="Q41" s="22">
        <v>40</v>
      </c>
      <c r="R41" s="28">
        <v>13</v>
      </c>
      <c r="S41" s="28">
        <v>-40</v>
      </c>
      <c r="T41" s="28">
        <v>47</v>
      </c>
      <c r="U41" s="22">
        <v>123</v>
      </c>
    </row>
    <row r="42" spans="1:21" ht="12" thickBot="1">
      <c r="A42" s="7" t="s">
        <v>149</v>
      </c>
      <c r="B42" s="28">
        <v>761</v>
      </c>
      <c r="C42" s="28">
        <v>370</v>
      </c>
      <c r="D42" s="28">
        <v>510</v>
      </c>
      <c r="E42" s="22">
        <v>190</v>
      </c>
      <c r="F42" s="28">
        <v>185</v>
      </c>
      <c r="G42" s="28">
        <v>111</v>
      </c>
      <c r="H42" s="28">
        <v>179</v>
      </c>
      <c r="I42" s="22">
        <v>672</v>
      </c>
      <c r="J42" s="28">
        <v>556</v>
      </c>
      <c r="K42" s="28">
        <v>352</v>
      </c>
      <c r="L42" s="28">
        <v>128</v>
      </c>
      <c r="M42" s="22">
        <v>1392</v>
      </c>
      <c r="N42" s="28">
        <v>1091</v>
      </c>
      <c r="O42" s="28">
        <v>195</v>
      </c>
      <c r="P42" s="28">
        <v>500</v>
      </c>
      <c r="Q42" s="22">
        <v>281</v>
      </c>
      <c r="R42" s="28">
        <v>490</v>
      </c>
      <c r="S42" s="28">
        <v>394</v>
      </c>
      <c r="T42" s="28">
        <v>390</v>
      </c>
      <c r="U42" s="22">
        <v>511</v>
      </c>
    </row>
    <row r="43" spans="1:21" ht="12" thickTop="1">
      <c r="A43" s="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5" ht="11.25">
      <c r="A45" s="20" t="s">
        <v>107</v>
      </c>
    </row>
    <row r="46" ht="11.25">
      <c r="A46" s="20" t="s">
        <v>108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4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103</v>
      </c>
      <c r="B2" s="14">
        <v>5008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104</v>
      </c>
      <c r="B3" s="1" t="s">
        <v>105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17</v>
      </c>
      <c r="B4" s="15" t="str">
        <f>HYPERLINK("http://www.kabupro.jp/mark/20130809/S000E7ZD.htm","四半期報告書")</f>
        <v>四半期報告書</v>
      </c>
      <c r="C4" s="15" t="str">
        <f>HYPERLINK("http://www.kabupro.jp/mark/20130326/S000D43X.htm","有価証券報告書")</f>
        <v>有価証券報告書</v>
      </c>
      <c r="D4" s="15" t="str">
        <f>HYPERLINK("http://www.kabupro.jp/mark/20130809/S000E7ZD.htm","四半期報告書")</f>
        <v>四半期報告書</v>
      </c>
      <c r="E4" s="15" t="str">
        <f>HYPERLINK("http://www.kabupro.jp/mark/20130326/S000D43X.htm","有価証券報告書")</f>
        <v>有価証券報告書</v>
      </c>
      <c r="F4" s="15" t="str">
        <f>HYPERLINK("http://www.kabupro.jp/mark/20111114/S0009QO2.htm","四半期報告書")</f>
        <v>四半期報告書</v>
      </c>
      <c r="G4" s="15" t="str">
        <f>HYPERLINK("http://www.kabupro.jp/mark/20120810/S000BPJZ.htm","四半期報告書")</f>
        <v>四半期報告書</v>
      </c>
      <c r="H4" s="15" t="str">
        <f>HYPERLINK("http://www.kabupro.jp/mark/20110512/S00089V5.htm","四半期報告書")</f>
        <v>四半期報告書</v>
      </c>
      <c r="I4" s="15" t="str">
        <f>HYPERLINK("http://www.kabupro.jp/mark/20120328/S000ALRN.htm","有価証券報告書")</f>
        <v>有価証券報告書</v>
      </c>
      <c r="J4" s="15" t="str">
        <f>HYPERLINK("http://www.kabupro.jp/mark/20111114/S0009QO2.htm","四半期報告書")</f>
        <v>四半期報告書</v>
      </c>
      <c r="K4" s="15" t="str">
        <f>HYPERLINK("http://www.kabupro.jp/mark/20110812/S0009711.htm","四半期報告書")</f>
        <v>四半期報告書</v>
      </c>
      <c r="L4" s="15" t="str">
        <f>HYPERLINK("http://www.kabupro.jp/mark/20110512/S00089V5.htm","四半期報告書")</f>
        <v>四半期報告書</v>
      </c>
      <c r="M4" s="15" t="str">
        <f>HYPERLINK("http://www.kabupro.jp/mark/20110330/S00082GH.htm","有価証券報告書")</f>
        <v>有価証券報告書</v>
      </c>
      <c r="N4" s="15" t="str">
        <f>HYPERLINK("http://www.kabupro.jp/mark/20101111/S00074UU.htm","四半期報告書")</f>
        <v>四半期報告書</v>
      </c>
      <c r="O4" s="15" t="str">
        <f>HYPERLINK("http://www.kabupro.jp/mark/20100812/S0006LIH.htm","四半期報告書")</f>
        <v>四半期報告書</v>
      </c>
      <c r="P4" s="15" t="str">
        <f>HYPERLINK("http://www.kabupro.jp/mark/20100513/S0005OKA.htm","四半期報告書")</f>
        <v>四半期報告書</v>
      </c>
      <c r="Q4" s="15" t="str">
        <f>HYPERLINK("http://www.kabupro.jp/mark/20100325/S0005F55.htm","有価証券報告書")</f>
        <v>有価証券報告書</v>
      </c>
    </row>
    <row r="5" spans="1:17" ht="12" thickBot="1">
      <c r="A5" s="11" t="s">
        <v>18</v>
      </c>
      <c r="B5" s="1" t="s">
        <v>154</v>
      </c>
      <c r="C5" s="1" t="s">
        <v>24</v>
      </c>
      <c r="D5" s="1" t="s">
        <v>154</v>
      </c>
      <c r="E5" s="1" t="s">
        <v>24</v>
      </c>
      <c r="F5" s="1" t="s">
        <v>164</v>
      </c>
      <c r="G5" s="1" t="s">
        <v>160</v>
      </c>
      <c r="H5" s="1" t="s">
        <v>168</v>
      </c>
      <c r="I5" s="1" t="s">
        <v>28</v>
      </c>
      <c r="J5" s="1" t="s">
        <v>164</v>
      </c>
      <c r="K5" s="1" t="s">
        <v>166</v>
      </c>
      <c r="L5" s="1" t="s">
        <v>168</v>
      </c>
      <c r="M5" s="1" t="s">
        <v>30</v>
      </c>
      <c r="N5" s="1" t="s">
        <v>170</v>
      </c>
      <c r="O5" s="1" t="s">
        <v>172</v>
      </c>
      <c r="P5" s="1" t="s">
        <v>174</v>
      </c>
      <c r="Q5" s="1" t="s">
        <v>32</v>
      </c>
    </row>
    <row r="6" spans="1:17" ht="12.75" thickBot="1" thickTop="1">
      <c r="A6" s="10" t="s">
        <v>19</v>
      </c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20</v>
      </c>
      <c r="B7" s="14" t="s">
        <v>189</v>
      </c>
      <c r="C7" s="16" t="s">
        <v>25</v>
      </c>
      <c r="D7" s="14" t="s">
        <v>189</v>
      </c>
      <c r="E7" s="16" t="s">
        <v>25</v>
      </c>
      <c r="F7" s="14" t="s">
        <v>189</v>
      </c>
      <c r="G7" s="14" t="s">
        <v>189</v>
      </c>
      <c r="H7" s="14" t="s">
        <v>189</v>
      </c>
      <c r="I7" s="16" t="s">
        <v>25</v>
      </c>
      <c r="J7" s="14" t="s">
        <v>189</v>
      </c>
      <c r="K7" s="14" t="s">
        <v>189</v>
      </c>
      <c r="L7" s="14" t="s">
        <v>189</v>
      </c>
      <c r="M7" s="16" t="s">
        <v>25</v>
      </c>
      <c r="N7" s="14" t="s">
        <v>189</v>
      </c>
      <c r="O7" s="14" t="s">
        <v>189</v>
      </c>
      <c r="P7" s="14" t="s">
        <v>189</v>
      </c>
      <c r="Q7" s="16" t="s">
        <v>25</v>
      </c>
    </row>
    <row r="8" spans="1:17" ht="11.25">
      <c r="A8" s="13" t="s">
        <v>21</v>
      </c>
      <c r="B8" s="1" t="s">
        <v>190</v>
      </c>
      <c r="C8" s="17" t="s">
        <v>109</v>
      </c>
      <c r="D8" s="1" t="s">
        <v>109</v>
      </c>
      <c r="E8" s="17" t="s">
        <v>110</v>
      </c>
      <c r="F8" s="1" t="s">
        <v>110</v>
      </c>
      <c r="G8" s="1" t="s">
        <v>110</v>
      </c>
      <c r="H8" s="1" t="s">
        <v>110</v>
      </c>
      <c r="I8" s="17" t="s">
        <v>111</v>
      </c>
      <c r="J8" s="1" t="s">
        <v>111</v>
      </c>
      <c r="K8" s="1" t="s">
        <v>111</v>
      </c>
      <c r="L8" s="1" t="s">
        <v>111</v>
      </c>
      <c r="M8" s="17" t="s">
        <v>112</v>
      </c>
      <c r="N8" s="1" t="s">
        <v>112</v>
      </c>
      <c r="O8" s="1" t="s">
        <v>112</v>
      </c>
      <c r="P8" s="1" t="s">
        <v>112</v>
      </c>
      <c r="Q8" s="17" t="s">
        <v>113</v>
      </c>
    </row>
    <row r="9" spans="1:17" ht="11.25">
      <c r="A9" s="13" t="s">
        <v>22</v>
      </c>
      <c r="B9" s="1" t="s">
        <v>155</v>
      </c>
      <c r="C9" s="17" t="s">
        <v>26</v>
      </c>
      <c r="D9" s="1" t="s">
        <v>161</v>
      </c>
      <c r="E9" s="17" t="s">
        <v>27</v>
      </c>
      <c r="F9" s="1" t="s">
        <v>165</v>
      </c>
      <c r="G9" s="1" t="s">
        <v>167</v>
      </c>
      <c r="H9" s="1" t="s">
        <v>169</v>
      </c>
      <c r="I9" s="17" t="s">
        <v>29</v>
      </c>
      <c r="J9" s="1" t="s">
        <v>171</v>
      </c>
      <c r="K9" s="1" t="s">
        <v>173</v>
      </c>
      <c r="L9" s="1" t="s">
        <v>175</v>
      </c>
      <c r="M9" s="17" t="s">
        <v>31</v>
      </c>
      <c r="N9" s="1" t="s">
        <v>177</v>
      </c>
      <c r="O9" s="1" t="s">
        <v>179</v>
      </c>
      <c r="P9" s="1" t="s">
        <v>181</v>
      </c>
      <c r="Q9" s="17" t="s">
        <v>33</v>
      </c>
    </row>
    <row r="10" spans="1:17" ht="12" thickBot="1">
      <c r="A10" s="13" t="s">
        <v>23</v>
      </c>
      <c r="B10" s="1" t="s">
        <v>35</v>
      </c>
      <c r="C10" s="17" t="s">
        <v>35</v>
      </c>
      <c r="D10" s="1" t="s">
        <v>35</v>
      </c>
      <c r="E10" s="17" t="s">
        <v>35</v>
      </c>
      <c r="F10" s="1" t="s">
        <v>35</v>
      </c>
      <c r="G10" s="1" t="s">
        <v>35</v>
      </c>
      <c r="H10" s="1" t="s">
        <v>35</v>
      </c>
      <c r="I10" s="17" t="s">
        <v>35</v>
      </c>
      <c r="J10" s="1" t="s">
        <v>35</v>
      </c>
      <c r="K10" s="1" t="s">
        <v>35</v>
      </c>
      <c r="L10" s="1" t="s">
        <v>35</v>
      </c>
      <c r="M10" s="17" t="s">
        <v>35</v>
      </c>
      <c r="N10" s="1" t="s">
        <v>35</v>
      </c>
      <c r="O10" s="1" t="s">
        <v>35</v>
      </c>
      <c r="P10" s="1" t="s">
        <v>35</v>
      </c>
      <c r="Q10" s="17" t="s">
        <v>35</v>
      </c>
    </row>
    <row r="11" spans="1:17" ht="12" thickTop="1">
      <c r="A11" s="26" t="s">
        <v>145</v>
      </c>
      <c r="B11" s="27">
        <v>763</v>
      </c>
      <c r="C11" s="21">
        <v>782</v>
      </c>
      <c r="D11" s="27">
        <v>441</v>
      </c>
      <c r="E11" s="21">
        <v>1566</v>
      </c>
      <c r="F11" s="27">
        <v>1145</v>
      </c>
      <c r="G11" s="27">
        <v>746</v>
      </c>
      <c r="H11" s="27">
        <v>305</v>
      </c>
      <c r="I11" s="21">
        <v>2576</v>
      </c>
      <c r="J11" s="27">
        <v>2141</v>
      </c>
      <c r="K11" s="27">
        <v>498</v>
      </c>
      <c r="L11" s="27">
        <v>941</v>
      </c>
      <c r="M11" s="21">
        <v>221</v>
      </c>
      <c r="N11" s="27">
        <v>475</v>
      </c>
      <c r="O11" s="27">
        <v>266</v>
      </c>
      <c r="P11" s="27">
        <v>416</v>
      </c>
      <c r="Q11" s="21">
        <v>800</v>
      </c>
    </row>
    <row r="12" spans="1:17" ht="11.25">
      <c r="A12" s="6" t="s">
        <v>191</v>
      </c>
      <c r="B12" s="28">
        <v>2609</v>
      </c>
      <c r="C12" s="22">
        <v>6567</v>
      </c>
      <c r="D12" s="28">
        <v>3229</v>
      </c>
      <c r="E12" s="22">
        <v>6006</v>
      </c>
      <c r="F12" s="28">
        <v>4447</v>
      </c>
      <c r="G12" s="28">
        <v>2964</v>
      </c>
      <c r="H12" s="28">
        <v>1483</v>
      </c>
      <c r="I12" s="22">
        <v>5565</v>
      </c>
      <c r="J12" s="28">
        <v>4085</v>
      </c>
      <c r="K12" s="28">
        <v>2607</v>
      </c>
      <c r="L12" s="28">
        <v>1286</v>
      </c>
      <c r="M12" s="22">
        <v>6909</v>
      </c>
      <c r="N12" s="28">
        <v>5149</v>
      </c>
      <c r="O12" s="28">
        <v>3384</v>
      </c>
      <c r="P12" s="28">
        <v>1656</v>
      </c>
      <c r="Q12" s="22">
        <v>6498</v>
      </c>
    </row>
    <row r="13" spans="1:17" ht="11.25">
      <c r="A13" s="6" t="s">
        <v>192</v>
      </c>
      <c r="B13" s="28">
        <v>1</v>
      </c>
      <c r="C13" s="22">
        <v>66</v>
      </c>
      <c r="D13" s="28">
        <v>54</v>
      </c>
      <c r="E13" s="22">
        <v>11</v>
      </c>
      <c r="F13" s="28">
        <v>7</v>
      </c>
      <c r="G13" s="28">
        <v>4</v>
      </c>
      <c r="H13" s="28">
        <v>2</v>
      </c>
      <c r="I13" s="22">
        <v>205</v>
      </c>
      <c r="J13" s="28">
        <v>184</v>
      </c>
      <c r="K13" s="28">
        <v>173</v>
      </c>
      <c r="L13" s="28">
        <v>7</v>
      </c>
      <c r="M13" s="22">
        <v>132</v>
      </c>
      <c r="N13" s="28">
        <v>114</v>
      </c>
      <c r="O13" s="28">
        <v>61</v>
      </c>
      <c r="P13" s="28">
        <v>3</v>
      </c>
      <c r="Q13" s="22">
        <v>97</v>
      </c>
    </row>
    <row r="14" spans="1:17" ht="11.25">
      <c r="A14" s="6" t="s">
        <v>193</v>
      </c>
      <c r="B14" s="28">
        <v>-28</v>
      </c>
      <c r="C14" s="22">
        <v>-18</v>
      </c>
      <c r="D14" s="28">
        <v>-2</v>
      </c>
      <c r="E14" s="22">
        <v>4</v>
      </c>
      <c r="F14" s="28">
        <v>327</v>
      </c>
      <c r="G14" s="28">
        <v>15</v>
      </c>
      <c r="H14" s="28">
        <v>336</v>
      </c>
      <c r="I14" s="22">
        <v>-29</v>
      </c>
      <c r="J14" s="28">
        <v>293</v>
      </c>
      <c r="K14" s="28">
        <v>-14</v>
      </c>
      <c r="L14" s="28">
        <v>288</v>
      </c>
      <c r="M14" s="22">
        <v>1</v>
      </c>
      <c r="N14" s="28">
        <v>337</v>
      </c>
      <c r="O14" s="28">
        <v>8</v>
      </c>
      <c r="P14" s="28">
        <v>343</v>
      </c>
      <c r="Q14" s="22">
        <v>-6</v>
      </c>
    </row>
    <row r="15" spans="1:17" ht="11.25">
      <c r="A15" s="6" t="s">
        <v>194</v>
      </c>
      <c r="B15" s="28">
        <v>-24</v>
      </c>
      <c r="C15" s="22">
        <v>-85</v>
      </c>
      <c r="D15" s="28">
        <v>-11</v>
      </c>
      <c r="E15" s="22">
        <v>86</v>
      </c>
      <c r="F15" s="28">
        <v>18</v>
      </c>
      <c r="G15" s="28">
        <v>100</v>
      </c>
      <c r="H15" s="28">
        <v>1</v>
      </c>
      <c r="I15" s="22">
        <v>135</v>
      </c>
      <c r="J15" s="28">
        <v>65</v>
      </c>
      <c r="K15" s="28">
        <v>99</v>
      </c>
      <c r="L15" s="28">
        <v>38</v>
      </c>
      <c r="M15" s="22">
        <v>70</v>
      </c>
      <c r="N15" s="28">
        <v>-4</v>
      </c>
      <c r="O15" s="28">
        <v>49</v>
      </c>
      <c r="P15" s="28">
        <v>-16</v>
      </c>
      <c r="Q15" s="22">
        <v>35</v>
      </c>
    </row>
    <row r="16" spans="1:17" ht="11.25">
      <c r="A16" s="6" t="s">
        <v>195</v>
      </c>
      <c r="B16" s="28">
        <v>1085</v>
      </c>
      <c r="C16" s="22">
        <v>-1751</v>
      </c>
      <c r="D16" s="28">
        <v>-2788</v>
      </c>
      <c r="E16" s="22">
        <v>2415</v>
      </c>
      <c r="F16" s="28">
        <v>2093</v>
      </c>
      <c r="G16" s="28">
        <v>1392</v>
      </c>
      <c r="H16" s="28">
        <v>696</v>
      </c>
      <c r="I16" s="22">
        <v>-2857</v>
      </c>
      <c r="J16" s="28">
        <v>-3628</v>
      </c>
      <c r="K16" s="28">
        <v>-4253</v>
      </c>
      <c r="L16" s="28">
        <v>798</v>
      </c>
      <c r="M16" s="22">
        <v>202</v>
      </c>
      <c r="N16" s="28">
        <v>696</v>
      </c>
      <c r="O16" s="28">
        <v>-374</v>
      </c>
      <c r="P16" s="28">
        <v>1417</v>
      </c>
      <c r="Q16" s="22">
        <v>1556</v>
      </c>
    </row>
    <row r="17" spans="1:17" ht="11.25">
      <c r="A17" s="6" t="s">
        <v>196</v>
      </c>
      <c r="B17" s="28">
        <v>194</v>
      </c>
      <c r="C17" s="22">
        <v>-52</v>
      </c>
      <c r="D17" s="28">
        <v>-63</v>
      </c>
      <c r="E17" s="22">
        <v>-69</v>
      </c>
      <c r="F17" s="28">
        <v>-71</v>
      </c>
      <c r="G17" s="28">
        <v>-35</v>
      </c>
      <c r="H17" s="28">
        <v>86</v>
      </c>
      <c r="I17" s="22">
        <v>-5</v>
      </c>
      <c r="J17" s="28">
        <v>-46</v>
      </c>
      <c r="K17" s="28">
        <v>6</v>
      </c>
      <c r="L17" s="28">
        <v>41</v>
      </c>
      <c r="M17" s="22">
        <v>186</v>
      </c>
      <c r="N17" s="28">
        <v>408</v>
      </c>
      <c r="O17" s="28">
        <v>336</v>
      </c>
      <c r="P17" s="28">
        <v>10</v>
      </c>
      <c r="Q17" s="22">
        <v>-123</v>
      </c>
    </row>
    <row r="18" spans="1:17" ht="11.25">
      <c r="A18" s="6" t="s">
        <v>197</v>
      </c>
      <c r="B18" s="28">
        <v>-4</v>
      </c>
      <c r="C18" s="22">
        <v>-9</v>
      </c>
      <c r="D18" s="28">
        <v>-4</v>
      </c>
      <c r="E18" s="22">
        <v>-10</v>
      </c>
      <c r="F18" s="28">
        <v>-6</v>
      </c>
      <c r="G18" s="28">
        <v>-5</v>
      </c>
      <c r="H18" s="28">
        <v>-1</v>
      </c>
      <c r="I18" s="22">
        <v>-23</v>
      </c>
      <c r="J18" s="28">
        <v>-16</v>
      </c>
      <c r="K18" s="28">
        <v>-14</v>
      </c>
      <c r="L18" s="28">
        <v>-1</v>
      </c>
      <c r="M18" s="22">
        <v>-20</v>
      </c>
      <c r="N18" s="28">
        <v>-13</v>
      </c>
      <c r="O18" s="28">
        <v>-12</v>
      </c>
      <c r="P18" s="28">
        <v>-1</v>
      </c>
      <c r="Q18" s="22">
        <v>-30</v>
      </c>
    </row>
    <row r="19" spans="1:17" ht="11.25">
      <c r="A19" s="6" t="s">
        <v>130</v>
      </c>
      <c r="B19" s="28">
        <v>122</v>
      </c>
      <c r="C19" s="22">
        <v>279</v>
      </c>
      <c r="D19" s="28">
        <v>140</v>
      </c>
      <c r="E19" s="22">
        <v>312</v>
      </c>
      <c r="F19" s="28">
        <v>239</v>
      </c>
      <c r="G19" s="28">
        <v>160</v>
      </c>
      <c r="H19" s="28">
        <v>81</v>
      </c>
      <c r="I19" s="22">
        <v>358</v>
      </c>
      <c r="J19" s="28">
        <v>271</v>
      </c>
      <c r="K19" s="28">
        <v>179</v>
      </c>
      <c r="L19" s="28">
        <v>91</v>
      </c>
      <c r="M19" s="22">
        <v>451</v>
      </c>
      <c r="N19" s="28">
        <v>353</v>
      </c>
      <c r="O19" s="28">
        <v>241</v>
      </c>
      <c r="P19" s="28">
        <v>126</v>
      </c>
      <c r="Q19" s="22">
        <v>580</v>
      </c>
    </row>
    <row r="20" spans="1:17" ht="11.25">
      <c r="A20" s="6" t="s">
        <v>198</v>
      </c>
      <c r="B20" s="28">
        <v>1363</v>
      </c>
      <c r="C20" s="22">
        <v>-615</v>
      </c>
      <c r="D20" s="28">
        <v>-642</v>
      </c>
      <c r="E20" s="22">
        <v>873</v>
      </c>
      <c r="F20" s="28">
        <v>495</v>
      </c>
      <c r="G20" s="28">
        <v>595</v>
      </c>
      <c r="H20" s="28">
        <v>356</v>
      </c>
      <c r="I20" s="22">
        <v>-2203</v>
      </c>
      <c r="J20" s="28">
        <v>-2248</v>
      </c>
      <c r="K20" s="28">
        <v>-2014</v>
      </c>
      <c r="L20" s="28">
        <v>-1838</v>
      </c>
      <c r="M20" s="22">
        <v>2921</v>
      </c>
      <c r="N20" s="28">
        <v>935</v>
      </c>
      <c r="O20" s="28">
        <v>89</v>
      </c>
      <c r="P20" s="28">
        <v>1162</v>
      </c>
      <c r="Q20" s="22">
        <v>2131</v>
      </c>
    </row>
    <row r="21" spans="1:17" ht="11.25">
      <c r="A21" s="6" t="s">
        <v>199</v>
      </c>
      <c r="B21" s="28">
        <v>152</v>
      </c>
      <c r="C21" s="22">
        <v>-467</v>
      </c>
      <c r="D21" s="28">
        <v>-632</v>
      </c>
      <c r="E21" s="22">
        <v>556</v>
      </c>
      <c r="F21" s="28">
        <v>572</v>
      </c>
      <c r="G21" s="28">
        <v>319</v>
      </c>
      <c r="H21" s="28">
        <v>160</v>
      </c>
      <c r="I21" s="22">
        <v>257</v>
      </c>
      <c r="J21" s="28">
        <v>108</v>
      </c>
      <c r="K21" s="28">
        <v>2</v>
      </c>
      <c r="L21" s="28">
        <v>58</v>
      </c>
      <c r="M21" s="22">
        <v>-519</v>
      </c>
      <c r="N21" s="28">
        <v>-373</v>
      </c>
      <c r="O21" s="28">
        <v>-418</v>
      </c>
      <c r="P21" s="28">
        <v>81</v>
      </c>
      <c r="Q21" s="22">
        <v>-51</v>
      </c>
    </row>
    <row r="22" spans="1:17" ht="11.25">
      <c r="A22" s="6" t="s">
        <v>200</v>
      </c>
      <c r="B22" s="28">
        <v>1136</v>
      </c>
      <c r="C22" s="22">
        <v>-2302</v>
      </c>
      <c r="D22" s="28">
        <v>14119</v>
      </c>
      <c r="E22" s="22">
        <v>7707</v>
      </c>
      <c r="F22" s="28">
        <v>13837</v>
      </c>
      <c r="G22" s="28">
        <v>12533</v>
      </c>
      <c r="H22" s="28">
        <v>13402</v>
      </c>
      <c r="I22" s="22">
        <v>-6966</v>
      </c>
      <c r="J22" s="28">
        <v>4192</v>
      </c>
      <c r="K22" s="28">
        <v>17366</v>
      </c>
      <c r="L22" s="28">
        <v>12178</v>
      </c>
      <c r="M22" s="22">
        <v>6292</v>
      </c>
      <c r="N22" s="28">
        <v>16730</v>
      </c>
      <c r="O22" s="28">
        <v>22750</v>
      </c>
      <c r="P22" s="28">
        <v>15572</v>
      </c>
      <c r="Q22" s="22">
        <v>-20186</v>
      </c>
    </row>
    <row r="23" spans="1:17" ht="11.25">
      <c r="A23" s="6" t="s">
        <v>201</v>
      </c>
      <c r="B23" s="28">
        <v>-341</v>
      </c>
      <c r="C23" s="22">
        <v>560</v>
      </c>
      <c r="D23" s="28">
        <v>396</v>
      </c>
      <c r="E23" s="22">
        <v>33</v>
      </c>
      <c r="F23" s="28">
        <v>-57</v>
      </c>
      <c r="G23" s="28">
        <v>-352</v>
      </c>
      <c r="H23" s="28">
        <v>-236</v>
      </c>
      <c r="I23" s="22">
        <v>83</v>
      </c>
      <c r="J23" s="28">
        <v>36</v>
      </c>
      <c r="K23" s="28">
        <v>226</v>
      </c>
      <c r="L23" s="28">
        <v>-251</v>
      </c>
      <c r="M23" s="22">
        <v>200</v>
      </c>
      <c r="N23" s="28">
        <v>55</v>
      </c>
      <c r="O23" s="28">
        <v>262</v>
      </c>
      <c r="P23" s="28">
        <v>1336</v>
      </c>
      <c r="Q23" s="22">
        <v>-462</v>
      </c>
    </row>
    <row r="24" spans="1:17" ht="11.25">
      <c r="A24" s="6" t="s">
        <v>202</v>
      </c>
      <c r="B24" s="28">
        <v>-728</v>
      </c>
      <c r="C24" s="22">
        <v>-696</v>
      </c>
      <c r="D24" s="28">
        <v>-319</v>
      </c>
      <c r="E24" s="22">
        <v>-127</v>
      </c>
      <c r="F24" s="28">
        <v>-476</v>
      </c>
      <c r="G24" s="28">
        <v>-888</v>
      </c>
      <c r="H24" s="28">
        <v>-1031</v>
      </c>
      <c r="I24" s="22">
        <v>-1611</v>
      </c>
      <c r="J24" s="28">
        <v>-2600</v>
      </c>
      <c r="K24" s="28">
        <v>3069</v>
      </c>
      <c r="L24" s="28">
        <v>-2068</v>
      </c>
      <c r="M24" s="22">
        <v>234</v>
      </c>
      <c r="N24" s="28">
        <v>-1870</v>
      </c>
      <c r="O24" s="28">
        <v>-1526</v>
      </c>
      <c r="P24" s="28">
        <v>-2033</v>
      </c>
      <c r="Q24" s="22">
        <v>-1001</v>
      </c>
    </row>
    <row r="25" spans="1:17" ht="11.25">
      <c r="A25" s="6" t="s">
        <v>203</v>
      </c>
      <c r="B25" s="28">
        <v>1712</v>
      </c>
      <c r="C25" s="22">
        <v>-2353</v>
      </c>
      <c r="D25" s="28">
        <v>-2120</v>
      </c>
      <c r="E25" s="22">
        <v>777</v>
      </c>
      <c r="F25" s="28">
        <v>397</v>
      </c>
      <c r="G25" s="28">
        <v>89</v>
      </c>
      <c r="H25" s="28">
        <v>329</v>
      </c>
      <c r="I25" s="22">
        <v>501</v>
      </c>
      <c r="J25" s="28">
        <v>-440</v>
      </c>
      <c r="K25" s="28">
        <v>-898</v>
      </c>
      <c r="L25" s="28">
        <v>462</v>
      </c>
      <c r="M25" s="22">
        <v>-1280</v>
      </c>
      <c r="N25" s="28">
        <v>-1321</v>
      </c>
      <c r="O25" s="28">
        <v>-1511</v>
      </c>
      <c r="P25" s="28">
        <v>-584</v>
      </c>
      <c r="Q25" s="22">
        <v>1766</v>
      </c>
    </row>
    <row r="26" spans="1:17" ht="11.25">
      <c r="A26" s="6" t="s">
        <v>204</v>
      </c>
      <c r="B26" s="28">
        <v>-1082</v>
      </c>
      <c r="C26" s="22">
        <v>2193</v>
      </c>
      <c r="D26" s="28">
        <v>-13447</v>
      </c>
      <c r="E26" s="22">
        <v>-7340</v>
      </c>
      <c r="F26" s="28">
        <v>-13178</v>
      </c>
      <c r="G26" s="28">
        <v>-11936</v>
      </c>
      <c r="H26" s="28">
        <v>-12763</v>
      </c>
      <c r="I26" s="22">
        <v>6635</v>
      </c>
      <c r="J26" s="28">
        <v>-3992</v>
      </c>
      <c r="K26" s="28">
        <v>-16539</v>
      </c>
      <c r="L26" s="28">
        <v>-11600</v>
      </c>
      <c r="M26" s="22">
        <v>-5993</v>
      </c>
      <c r="N26" s="28">
        <v>-15933</v>
      </c>
      <c r="O26" s="28"/>
      <c r="P26" s="28"/>
      <c r="Q26" s="22">
        <v>19225</v>
      </c>
    </row>
    <row r="27" spans="1:17" ht="11.25">
      <c r="A27" s="6" t="s">
        <v>44</v>
      </c>
      <c r="B27" s="28">
        <v>-443</v>
      </c>
      <c r="C27" s="22">
        <v>-98</v>
      </c>
      <c r="D27" s="28">
        <v>57</v>
      </c>
      <c r="E27" s="22">
        <v>110</v>
      </c>
      <c r="F27" s="28">
        <v>-872</v>
      </c>
      <c r="G27" s="28">
        <v>-76</v>
      </c>
      <c r="H27" s="28">
        <v>12</v>
      </c>
      <c r="I27" s="22">
        <v>292</v>
      </c>
      <c r="J27" s="28">
        <v>-54</v>
      </c>
      <c r="K27" s="28">
        <v>236</v>
      </c>
      <c r="L27" s="28">
        <v>-166</v>
      </c>
      <c r="M27" s="22">
        <v>-714</v>
      </c>
      <c r="N27" s="28">
        <v>-905</v>
      </c>
      <c r="O27" s="28">
        <v>-497</v>
      </c>
      <c r="P27" s="28">
        <v>-690</v>
      </c>
      <c r="Q27" s="22">
        <v>260</v>
      </c>
    </row>
    <row r="28" spans="1:17" ht="11.25">
      <c r="A28" s="6" t="s">
        <v>205</v>
      </c>
      <c r="B28" s="28">
        <v>6489</v>
      </c>
      <c r="C28" s="22">
        <v>1999</v>
      </c>
      <c r="D28" s="28">
        <v>-1593</v>
      </c>
      <c r="E28" s="22">
        <v>12941</v>
      </c>
      <c r="F28" s="28">
        <v>8945</v>
      </c>
      <c r="G28" s="28">
        <v>5628</v>
      </c>
      <c r="H28" s="28">
        <v>3220</v>
      </c>
      <c r="I28" s="22">
        <v>3046</v>
      </c>
      <c r="J28" s="28">
        <v>-1476</v>
      </c>
      <c r="K28" s="28">
        <v>886</v>
      </c>
      <c r="L28" s="28">
        <v>266</v>
      </c>
      <c r="M28" s="22">
        <v>8995</v>
      </c>
      <c r="N28" s="28">
        <v>4583</v>
      </c>
      <c r="O28" s="28">
        <v>1337</v>
      </c>
      <c r="P28" s="28">
        <v>3917</v>
      </c>
      <c r="Q28" s="22">
        <v>10880</v>
      </c>
    </row>
    <row r="29" spans="1:17" ht="11.25">
      <c r="A29" s="6" t="s">
        <v>206</v>
      </c>
      <c r="B29" s="28">
        <v>5</v>
      </c>
      <c r="C29" s="22">
        <v>11</v>
      </c>
      <c r="D29" s="28">
        <v>8</v>
      </c>
      <c r="E29" s="22">
        <v>10</v>
      </c>
      <c r="F29" s="28">
        <v>7</v>
      </c>
      <c r="G29" s="28">
        <v>7</v>
      </c>
      <c r="H29" s="28"/>
      <c r="I29" s="22">
        <v>22</v>
      </c>
      <c r="J29" s="28">
        <v>15</v>
      </c>
      <c r="K29" s="28">
        <v>15</v>
      </c>
      <c r="L29" s="28"/>
      <c r="M29" s="22">
        <v>20</v>
      </c>
      <c r="N29" s="28">
        <v>14</v>
      </c>
      <c r="O29" s="28">
        <v>14</v>
      </c>
      <c r="P29" s="28"/>
      <c r="Q29" s="22">
        <v>30</v>
      </c>
    </row>
    <row r="30" spans="1:17" ht="11.25">
      <c r="A30" s="6" t="s">
        <v>207</v>
      </c>
      <c r="B30" s="28">
        <v>-84</v>
      </c>
      <c r="C30" s="22">
        <v>-289</v>
      </c>
      <c r="D30" s="28">
        <v>-189</v>
      </c>
      <c r="E30" s="22">
        <v>-322</v>
      </c>
      <c r="F30" s="28">
        <v>-305</v>
      </c>
      <c r="G30" s="28">
        <v>-209</v>
      </c>
      <c r="H30" s="28">
        <v>-102</v>
      </c>
      <c r="I30" s="22">
        <v>-368</v>
      </c>
      <c r="J30" s="28">
        <v>-346</v>
      </c>
      <c r="K30" s="28">
        <v>-230</v>
      </c>
      <c r="L30" s="28">
        <v>-120</v>
      </c>
      <c r="M30" s="22">
        <v>-476</v>
      </c>
      <c r="N30" s="28">
        <v>-433</v>
      </c>
      <c r="O30" s="28">
        <v>-295</v>
      </c>
      <c r="P30" s="28">
        <v>-153</v>
      </c>
      <c r="Q30" s="22">
        <v>-607</v>
      </c>
    </row>
    <row r="31" spans="1:17" ht="11.25">
      <c r="A31" s="6" t="s">
        <v>208</v>
      </c>
      <c r="B31" s="28">
        <v>-6</v>
      </c>
      <c r="C31" s="22">
        <v>-1467</v>
      </c>
      <c r="D31" s="28">
        <v>-956</v>
      </c>
      <c r="E31" s="22">
        <v>-83</v>
      </c>
      <c r="F31" s="28">
        <v>-82</v>
      </c>
      <c r="G31" s="28">
        <v>-7</v>
      </c>
      <c r="H31" s="28">
        <v>-9</v>
      </c>
      <c r="I31" s="22">
        <v>-399</v>
      </c>
      <c r="J31" s="28">
        <v>-347</v>
      </c>
      <c r="K31" s="28">
        <v>-253</v>
      </c>
      <c r="L31" s="28">
        <v>-254</v>
      </c>
      <c r="M31" s="22">
        <v>-376</v>
      </c>
      <c r="N31" s="28">
        <v>-376</v>
      </c>
      <c r="O31" s="28">
        <v>-312</v>
      </c>
      <c r="P31" s="28">
        <v>-379</v>
      </c>
      <c r="Q31" s="22">
        <v>-1660</v>
      </c>
    </row>
    <row r="32" spans="1:17" ht="11.25">
      <c r="A32" s="6" t="s">
        <v>209</v>
      </c>
      <c r="B32" s="28">
        <v>548</v>
      </c>
      <c r="C32" s="22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</row>
    <row r="33" spans="1:17" ht="12" thickBot="1">
      <c r="A33" s="5" t="s">
        <v>210</v>
      </c>
      <c r="B33" s="29">
        <v>6952</v>
      </c>
      <c r="C33" s="23">
        <v>253</v>
      </c>
      <c r="D33" s="29">
        <v>-2731</v>
      </c>
      <c r="E33" s="23">
        <v>12546</v>
      </c>
      <c r="F33" s="29">
        <v>8564</v>
      </c>
      <c r="G33" s="29">
        <v>5418</v>
      </c>
      <c r="H33" s="29">
        <v>3113</v>
      </c>
      <c r="I33" s="23">
        <v>2300</v>
      </c>
      <c r="J33" s="29">
        <v>-2154</v>
      </c>
      <c r="K33" s="29">
        <v>418</v>
      </c>
      <c r="L33" s="29">
        <v>-104</v>
      </c>
      <c r="M33" s="23">
        <v>8163</v>
      </c>
      <c r="N33" s="29">
        <v>3788</v>
      </c>
      <c r="O33" s="29">
        <v>743</v>
      </c>
      <c r="P33" s="29">
        <v>3382</v>
      </c>
      <c r="Q33" s="23">
        <v>8643</v>
      </c>
    </row>
    <row r="34" spans="1:17" ht="12" thickTop="1">
      <c r="A34" s="6" t="s">
        <v>211</v>
      </c>
      <c r="B34" s="28">
        <v>-793</v>
      </c>
      <c r="C34" s="22">
        <v>-3196</v>
      </c>
      <c r="D34" s="28">
        <v>-2917</v>
      </c>
      <c r="E34" s="22">
        <v>-3917</v>
      </c>
      <c r="F34" s="28">
        <v>-2865</v>
      </c>
      <c r="G34" s="28">
        <v>-1608</v>
      </c>
      <c r="H34" s="28">
        <v>-1548</v>
      </c>
      <c r="I34" s="22">
        <v>-8230</v>
      </c>
      <c r="J34" s="28">
        <v>-8034</v>
      </c>
      <c r="K34" s="28">
        <v>-6384</v>
      </c>
      <c r="L34" s="28">
        <v>-1811</v>
      </c>
      <c r="M34" s="22">
        <v>-2283</v>
      </c>
      <c r="N34" s="28">
        <v>-2134</v>
      </c>
      <c r="O34" s="28">
        <v>-1581</v>
      </c>
      <c r="P34" s="28">
        <v>-447</v>
      </c>
      <c r="Q34" s="22">
        <v>-2911</v>
      </c>
    </row>
    <row r="35" spans="1:17" ht="11.25">
      <c r="A35" s="6" t="s">
        <v>44</v>
      </c>
      <c r="B35" s="28">
        <v>-21</v>
      </c>
      <c r="C35" s="22">
        <v>100</v>
      </c>
      <c r="D35" s="28">
        <v>99</v>
      </c>
      <c r="E35" s="22">
        <v>-8</v>
      </c>
      <c r="F35" s="28">
        <v>-6</v>
      </c>
      <c r="G35" s="28">
        <v>-5</v>
      </c>
      <c r="H35" s="28">
        <v>0</v>
      </c>
      <c r="I35" s="22">
        <v>-90</v>
      </c>
      <c r="J35" s="28">
        <v>-88</v>
      </c>
      <c r="K35" s="28">
        <v>-87</v>
      </c>
      <c r="L35" s="28">
        <v>-92</v>
      </c>
      <c r="M35" s="22">
        <v>193</v>
      </c>
      <c r="N35" s="28">
        <v>193</v>
      </c>
      <c r="O35" s="28">
        <v>193</v>
      </c>
      <c r="P35" s="28">
        <v>193</v>
      </c>
      <c r="Q35" s="22">
        <v>-81</v>
      </c>
    </row>
    <row r="36" spans="1:17" ht="12" thickBot="1">
      <c r="A36" s="5" t="s">
        <v>212</v>
      </c>
      <c r="B36" s="29">
        <v>-814</v>
      </c>
      <c r="C36" s="23">
        <v>-3096</v>
      </c>
      <c r="D36" s="29">
        <v>-2818</v>
      </c>
      <c r="E36" s="23">
        <v>-3942</v>
      </c>
      <c r="F36" s="29">
        <v>-2872</v>
      </c>
      <c r="G36" s="29">
        <v>-1614</v>
      </c>
      <c r="H36" s="29">
        <v>-1548</v>
      </c>
      <c r="I36" s="23">
        <v>-7987</v>
      </c>
      <c r="J36" s="29">
        <v>-8132</v>
      </c>
      <c r="K36" s="29">
        <v>-6475</v>
      </c>
      <c r="L36" s="29">
        <v>-1905</v>
      </c>
      <c r="M36" s="23">
        <v>-1231</v>
      </c>
      <c r="N36" s="29">
        <v>-1037</v>
      </c>
      <c r="O36" s="29">
        <v>-1481</v>
      </c>
      <c r="P36" s="29">
        <v>-255</v>
      </c>
      <c r="Q36" s="23">
        <v>-3884</v>
      </c>
    </row>
    <row r="37" spans="1:17" ht="12" thickTop="1">
      <c r="A37" s="6" t="s">
        <v>213</v>
      </c>
      <c r="B37" s="28">
        <v>-4200</v>
      </c>
      <c r="C37" s="22">
        <v>3300</v>
      </c>
      <c r="D37" s="28">
        <v>6000</v>
      </c>
      <c r="E37" s="22">
        <v>-5400</v>
      </c>
      <c r="F37" s="28">
        <v>-3600</v>
      </c>
      <c r="G37" s="28">
        <v>-2550</v>
      </c>
      <c r="H37" s="28">
        <v>-600</v>
      </c>
      <c r="I37" s="22">
        <v>7700</v>
      </c>
      <c r="J37" s="28">
        <v>11000</v>
      </c>
      <c r="K37" s="28">
        <v>7400</v>
      </c>
      <c r="L37" s="28">
        <v>2900</v>
      </c>
      <c r="M37" s="22">
        <v>700</v>
      </c>
      <c r="N37" s="28">
        <v>1100</v>
      </c>
      <c r="O37" s="28">
        <v>3000</v>
      </c>
      <c r="P37" s="28">
        <v>-1900</v>
      </c>
      <c r="Q37" s="22">
        <v>-550</v>
      </c>
    </row>
    <row r="38" spans="1:17" ht="11.25">
      <c r="A38" s="6" t="s">
        <v>214</v>
      </c>
      <c r="B38" s="28">
        <v>-867</v>
      </c>
      <c r="C38" s="22">
        <v>-1735</v>
      </c>
      <c r="D38" s="28">
        <v>-867</v>
      </c>
      <c r="E38" s="22">
        <v>-1563</v>
      </c>
      <c r="F38" s="28">
        <v>-1563</v>
      </c>
      <c r="G38" s="28">
        <v>-695</v>
      </c>
      <c r="H38" s="28">
        <v>-695</v>
      </c>
      <c r="I38" s="22">
        <v>-2048</v>
      </c>
      <c r="J38" s="28">
        <v>-2048</v>
      </c>
      <c r="K38" s="28">
        <v>-1352</v>
      </c>
      <c r="L38" s="28">
        <v>-1167</v>
      </c>
      <c r="M38" s="22">
        <v>-6134</v>
      </c>
      <c r="N38" s="28">
        <v>-3134</v>
      </c>
      <c r="O38" s="28">
        <v>-1916</v>
      </c>
      <c r="P38" s="28">
        <v>-1292</v>
      </c>
      <c r="Q38" s="22">
        <v>-4048</v>
      </c>
    </row>
    <row r="39" spans="1:17" ht="11.25">
      <c r="A39" s="6" t="s">
        <v>0</v>
      </c>
      <c r="B39" s="28">
        <v>-497</v>
      </c>
      <c r="C39" s="22">
        <v>-497</v>
      </c>
      <c r="D39" s="28">
        <v>-497</v>
      </c>
      <c r="E39" s="22">
        <v>-497</v>
      </c>
      <c r="F39" s="28">
        <v>-497</v>
      </c>
      <c r="G39" s="28">
        <v>-497</v>
      </c>
      <c r="H39" s="28">
        <v>-497</v>
      </c>
      <c r="I39" s="22">
        <v>-497</v>
      </c>
      <c r="J39" s="28">
        <v>-497</v>
      </c>
      <c r="K39" s="28">
        <v>-497</v>
      </c>
      <c r="L39" s="28">
        <v>-497</v>
      </c>
      <c r="M39" s="22">
        <v>-497</v>
      </c>
      <c r="N39" s="28">
        <v>-498</v>
      </c>
      <c r="O39" s="28">
        <v>-496</v>
      </c>
      <c r="P39" s="28">
        <v>-497</v>
      </c>
      <c r="Q39" s="22">
        <v>-496</v>
      </c>
    </row>
    <row r="40" spans="1:17" ht="11.25">
      <c r="A40" s="6" t="s">
        <v>1</v>
      </c>
      <c r="B40" s="28"/>
      <c r="C40" s="22">
        <v>-8</v>
      </c>
      <c r="D40" s="28">
        <v>-8</v>
      </c>
      <c r="E40" s="22">
        <v>-4</v>
      </c>
      <c r="F40" s="28">
        <v>-4</v>
      </c>
      <c r="G40" s="28">
        <v>-4</v>
      </c>
      <c r="H40" s="28"/>
      <c r="I40" s="22"/>
      <c r="J40" s="28"/>
      <c r="K40" s="28"/>
      <c r="L40" s="28"/>
      <c r="M40" s="22"/>
      <c r="N40" s="28"/>
      <c r="O40" s="28"/>
      <c r="P40" s="28"/>
      <c r="Q40" s="22"/>
    </row>
    <row r="41" spans="1:17" ht="11.25">
      <c r="A41" s="6" t="s">
        <v>44</v>
      </c>
      <c r="B41" s="28">
        <v>1</v>
      </c>
      <c r="C41" s="22">
        <v>0</v>
      </c>
      <c r="D41" s="28">
        <v>1</v>
      </c>
      <c r="E41" s="22">
        <v>0</v>
      </c>
      <c r="F41" s="28">
        <v>0</v>
      </c>
      <c r="G41" s="28">
        <v>1</v>
      </c>
      <c r="H41" s="28">
        <v>0</v>
      </c>
      <c r="I41" s="22">
        <v>0</v>
      </c>
      <c r="J41" s="28">
        <v>0</v>
      </c>
      <c r="K41" s="28">
        <v>0</v>
      </c>
      <c r="L41" s="28">
        <v>0</v>
      </c>
      <c r="M41" s="22">
        <v>0</v>
      </c>
      <c r="N41" s="28">
        <v>0</v>
      </c>
      <c r="O41" s="28">
        <v>0</v>
      </c>
      <c r="P41" s="28">
        <v>0</v>
      </c>
      <c r="Q41" s="22">
        <v>0</v>
      </c>
    </row>
    <row r="42" spans="1:17" ht="12" thickBot="1">
      <c r="A42" s="5" t="s">
        <v>2</v>
      </c>
      <c r="B42" s="29">
        <v>-5563</v>
      </c>
      <c r="C42" s="23">
        <v>1059</v>
      </c>
      <c r="D42" s="29">
        <v>4628</v>
      </c>
      <c r="E42" s="23">
        <v>-7465</v>
      </c>
      <c r="F42" s="29">
        <v>-5664</v>
      </c>
      <c r="G42" s="29">
        <v>-3746</v>
      </c>
      <c r="H42" s="29">
        <v>-1793</v>
      </c>
      <c r="I42" s="23">
        <v>5153</v>
      </c>
      <c r="J42" s="29">
        <v>8454</v>
      </c>
      <c r="K42" s="29">
        <v>5550</v>
      </c>
      <c r="L42" s="29">
        <v>1234</v>
      </c>
      <c r="M42" s="23">
        <v>-5932</v>
      </c>
      <c r="N42" s="29">
        <v>-2532</v>
      </c>
      <c r="O42" s="29">
        <v>586</v>
      </c>
      <c r="P42" s="29">
        <v>-3690</v>
      </c>
      <c r="Q42" s="23">
        <v>-5135</v>
      </c>
    </row>
    <row r="43" spans="1:17" ht="12" thickTop="1">
      <c r="A43" s="7" t="s">
        <v>3</v>
      </c>
      <c r="B43" s="28">
        <v>574</v>
      </c>
      <c r="C43" s="22">
        <v>-1783</v>
      </c>
      <c r="D43" s="28">
        <v>-921</v>
      </c>
      <c r="E43" s="22">
        <v>1138</v>
      </c>
      <c r="F43" s="28">
        <v>27</v>
      </c>
      <c r="G43" s="28">
        <v>57</v>
      </c>
      <c r="H43" s="28">
        <v>-229</v>
      </c>
      <c r="I43" s="22">
        <v>-533</v>
      </c>
      <c r="J43" s="28">
        <v>-1833</v>
      </c>
      <c r="K43" s="28">
        <v>-506</v>
      </c>
      <c r="L43" s="28">
        <v>-775</v>
      </c>
      <c r="M43" s="22">
        <v>999</v>
      </c>
      <c r="N43" s="28">
        <v>218</v>
      </c>
      <c r="O43" s="28">
        <v>-151</v>
      </c>
      <c r="P43" s="28">
        <v>-562</v>
      </c>
      <c r="Q43" s="22">
        <v>-376</v>
      </c>
    </row>
    <row r="44" spans="1:17" ht="11.25">
      <c r="A44" s="7" t="s">
        <v>4</v>
      </c>
      <c r="B44" s="28">
        <v>4290</v>
      </c>
      <c r="C44" s="22">
        <v>6073</v>
      </c>
      <c r="D44" s="28">
        <v>6073</v>
      </c>
      <c r="E44" s="22">
        <v>4935</v>
      </c>
      <c r="F44" s="28">
        <v>4935</v>
      </c>
      <c r="G44" s="28">
        <v>4935</v>
      </c>
      <c r="H44" s="28">
        <v>4935</v>
      </c>
      <c r="I44" s="22">
        <v>5468</v>
      </c>
      <c r="J44" s="28">
        <v>5468</v>
      </c>
      <c r="K44" s="28">
        <v>5468</v>
      </c>
      <c r="L44" s="28">
        <v>5468</v>
      </c>
      <c r="M44" s="22">
        <v>4469</v>
      </c>
      <c r="N44" s="28">
        <v>4469</v>
      </c>
      <c r="O44" s="28">
        <v>4469</v>
      </c>
      <c r="P44" s="28">
        <v>4469</v>
      </c>
      <c r="Q44" s="22">
        <v>4845</v>
      </c>
    </row>
    <row r="45" spans="1:17" ht="12" thickBot="1">
      <c r="A45" s="7" t="s">
        <v>4</v>
      </c>
      <c r="B45" s="28">
        <v>4864</v>
      </c>
      <c r="C45" s="22">
        <v>4290</v>
      </c>
      <c r="D45" s="28">
        <v>5152</v>
      </c>
      <c r="E45" s="22">
        <v>6073</v>
      </c>
      <c r="F45" s="28">
        <v>4963</v>
      </c>
      <c r="G45" s="28">
        <v>4993</v>
      </c>
      <c r="H45" s="28">
        <v>4706</v>
      </c>
      <c r="I45" s="22">
        <v>4935</v>
      </c>
      <c r="J45" s="28">
        <v>3635</v>
      </c>
      <c r="K45" s="28">
        <v>4961</v>
      </c>
      <c r="L45" s="28">
        <v>4693</v>
      </c>
      <c r="M45" s="22">
        <v>5468</v>
      </c>
      <c r="N45" s="28">
        <v>4688</v>
      </c>
      <c r="O45" s="28">
        <v>4318</v>
      </c>
      <c r="P45" s="28">
        <v>3906</v>
      </c>
      <c r="Q45" s="22">
        <v>4469</v>
      </c>
    </row>
    <row r="46" spans="1:17" ht="12" thickTop="1">
      <c r="A46" s="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8" ht="11.25">
      <c r="A48" s="20" t="s">
        <v>107</v>
      </c>
    </row>
    <row r="49" ht="11.25">
      <c r="A49" s="20" t="s">
        <v>108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5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103</v>
      </c>
      <c r="B2" s="14">
        <v>5008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104</v>
      </c>
      <c r="B3" s="1" t="s">
        <v>105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17</v>
      </c>
      <c r="B4" s="15" t="str">
        <f>HYPERLINK("http://www.kabupro.jp/mark/20131112/S1000DOO.htm","四半期報告書")</f>
        <v>四半期報告書</v>
      </c>
      <c r="C4" s="15" t="str">
        <f>HYPERLINK("http://www.kabupro.jp/mark/20130809/S000E7ZD.htm","四半期報告書")</f>
        <v>四半期報告書</v>
      </c>
      <c r="D4" s="15" t="str">
        <f>HYPERLINK("http://www.kabupro.jp/mark/20130514/S000DDDJ.htm","四半期報告書")</f>
        <v>四半期報告書</v>
      </c>
      <c r="E4" s="15" t="str">
        <f>HYPERLINK("http://www.kabupro.jp/mark/20131112/S1000DOO.htm","四半期報告書")</f>
        <v>四半期報告書</v>
      </c>
      <c r="F4" s="15" t="str">
        <f>HYPERLINK("http://www.kabupro.jp/mark/20121112/S000C8YU.htm","四半期報告書")</f>
        <v>四半期報告書</v>
      </c>
      <c r="G4" s="15" t="str">
        <f>HYPERLINK("http://www.kabupro.jp/mark/20120810/S000BPJZ.htm","四半期報告書")</f>
        <v>四半期報告書</v>
      </c>
      <c r="H4" s="15" t="str">
        <f>HYPERLINK("http://www.kabupro.jp/mark/20120514/S000AUAB.htm","四半期報告書")</f>
        <v>四半期報告書</v>
      </c>
      <c r="I4" s="15" t="str">
        <f>HYPERLINK("http://www.kabupro.jp/mark/20130326/S000D43X.htm","有価証券報告書")</f>
        <v>有価証券報告書</v>
      </c>
      <c r="J4" s="15" t="str">
        <f>HYPERLINK("http://www.kabupro.jp/mark/20111114/S0009QO2.htm","四半期報告書")</f>
        <v>四半期報告書</v>
      </c>
      <c r="K4" s="15" t="str">
        <f>HYPERLINK("http://www.kabupro.jp/mark/20110812/S0009711.htm","四半期報告書")</f>
        <v>四半期報告書</v>
      </c>
      <c r="L4" s="15" t="str">
        <f>HYPERLINK("http://www.kabupro.jp/mark/20110512/S00089V5.htm","四半期報告書")</f>
        <v>四半期報告書</v>
      </c>
      <c r="M4" s="15" t="str">
        <f>HYPERLINK("http://www.kabupro.jp/mark/20120328/S000ALRN.htm","有価証券報告書")</f>
        <v>有価証券報告書</v>
      </c>
      <c r="N4" s="15" t="str">
        <f>HYPERLINK("http://www.kabupro.jp/mark/20101111/S00074UU.htm","四半期報告書")</f>
        <v>四半期報告書</v>
      </c>
      <c r="O4" s="15" t="str">
        <f>HYPERLINK("http://www.kabupro.jp/mark/20100812/S0006LIH.htm","四半期報告書")</f>
        <v>四半期報告書</v>
      </c>
      <c r="P4" s="15" t="str">
        <f>HYPERLINK("http://www.kabupro.jp/mark/20100513/S0005OKA.htm","四半期報告書")</f>
        <v>四半期報告書</v>
      </c>
      <c r="Q4" s="15" t="str">
        <f>HYPERLINK("http://www.kabupro.jp/mark/20110330/S00082GH.htm","有価証券報告書")</f>
        <v>有価証券報告書</v>
      </c>
      <c r="R4" s="15" t="str">
        <f>HYPERLINK("http://www.kabupro.jp/mark/20091112/S0004KDA.htm","四半期報告書")</f>
        <v>四半期報告書</v>
      </c>
      <c r="S4" s="15" t="str">
        <f>HYPERLINK("http://www.kabupro.jp/mark/20090813/S0003YW0.htm","四半期報告書")</f>
        <v>四半期報告書</v>
      </c>
      <c r="T4" s="15" t="str">
        <f>HYPERLINK("http://www.kabupro.jp/mark/20090514/S00031RX.htm","四半期報告書")</f>
        <v>四半期報告書</v>
      </c>
      <c r="U4" s="15" t="str">
        <f>HYPERLINK("http://www.kabupro.jp/mark/20100325/S0005F55.htm","有価証券報告書")</f>
        <v>有価証券報告書</v>
      </c>
    </row>
    <row r="5" spans="1:21" ht="12" thickBot="1">
      <c r="A5" s="11" t="s">
        <v>18</v>
      </c>
      <c r="B5" s="1" t="s">
        <v>151</v>
      </c>
      <c r="C5" s="1" t="s">
        <v>154</v>
      </c>
      <c r="D5" s="1" t="s">
        <v>156</v>
      </c>
      <c r="E5" s="1" t="s">
        <v>151</v>
      </c>
      <c r="F5" s="1" t="s">
        <v>158</v>
      </c>
      <c r="G5" s="1" t="s">
        <v>160</v>
      </c>
      <c r="H5" s="1" t="s">
        <v>162</v>
      </c>
      <c r="I5" s="1" t="s">
        <v>24</v>
      </c>
      <c r="J5" s="1" t="s">
        <v>164</v>
      </c>
      <c r="K5" s="1" t="s">
        <v>166</v>
      </c>
      <c r="L5" s="1" t="s">
        <v>168</v>
      </c>
      <c r="M5" s="1" t="s">
        <v>28</v>
      </c>
      <c r="N5" s="1" t="s">
        <v>170</v>
      </c>
      <c r="O5" s="1" t="s">
        <v>172</v>
      </c>
      <c r="P5" s="1" t="s">
        <v>174</v>
      </c>
      <c r="Q5" s="1" t="s">
        <v>30</v>
      </c>
      <c r="R5" s="1" t="s">
        <v>176</v>
      </c>
      <c r="S5" s="1" t="s">
        <v>178</v>
      </c>
      <c r="T5" s="1" t="s">
        <v>180</v>
      </c>
      <c r="U5" s="1" t="s">
        <v>32</v>
      </c>
    </row>
    <row r="6" spans="1:21" ht="12.75" thickBot="1" thickTop="1">
      <c r="A6" s="10" t="s">
        <v>19</v>
      </c>
      <c r="B6" s="18" t="s">
        <v>188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20</v>
      </c>
      <c r="B7" s="14" t="s">
        <v>152</v>
      </c>
      <c r="C7" s="14" t="s">
        <v>152</v>
      </c>
      <c r="D7" s="14" t="s">
        <v>152</v>
      </c>
      <c r="E7" s="16" t="s">
        <v>25</v>
      </c>
      <c r="F7" s="14" t="s">
        <v>152</v>
      </c>
      <c r="G7" s="14" t="s">
        <v>152</v>
      </c>
      <c r="H7" s="14" t="s">
        <v>152</v>
      </c>
      <c r="I7" s="16" t="s">
        <v>25</v>
      </c>
      <c r="J7" s="14" t="s">
        <v>152</v>
      </c>
      <c r="K7" s="14" t="s">
        <v>152</v>
      </c>
      <c r="L7" s="14" t="s">
        <v>152</v>
      </c>
      <c r="M7" s="16" t="s">
        <v>25</v>
      </c>
      <c r="N7" s="14" t="s">
        <v>152</v>
      </c>
      <c r="O7" s="14" t="s">
        <v>152</v>
      </c>
      <c r="P7" s="14" t="s">
        <v>152</v>
      </c>
      <c r="Q7" s="16" t="s">
        <v>25</v>
      </c>
      <c r="R7" s="14" t="s">
        <v>152</v>
      </c>
      <c r="S7" s="14" t="s">
        <v>152</v>
      </c>
      <c r="T7" s="14" t="s">
        <v>152</v>
      </c>
      <c r="U7" s="16" t="s">
        <v>25</v>
      </c>
    </row>
    <row r="8" spans="1:21" ht="11.25">
      <c r="A8" s="13" t="s">
        <v>21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22</v>
      </c>
      <c r="B9" s="1" t="s">
        <v>153</v>
      </c>
      <c r="C9" s="1" t="s">
        <v>155</v>
      </c>
      <c r="D9" s="1" t="s">
        <v>157</v>
      </c>
      <c r="E9" s="17" t="s">
        <v>26</v>
      </c>
      <c r="F9" s="1" t="s">
        <v>159</v>
      </c>
      <c r="G9" s="1" t="s">
        <v>161</v>
      </c>
      <c r="H9" s="1" t="s">
        <v>163</v>
      </c>
      <c r="I9" s="17" t="s">
        <v>27</v>
      </c>
      <c r="J9" s="1" t="s">
        <v>165</v>
      </c>
      <c r="K9" s="1" t="s">
        <v>167</v>
      </c>
      <c r="L9" s="1" t="s">
        <v>169</v>
      </c>
      <c r="M9" s="17" t="s">
        <v>29</v>
      </c>
      <c r="N9" s="1" t="s">
        <v>171</v>
      </c>
      <c r="O9" s="1" t="s">
        <v>173</v>
      </c>
      <c r="P9" s="1" t="s">
        <v>175</v>
      </c>
      <c r="Q9" s="17" t="s">
        <v>31</v>
      </c>
      <c r="R9" s="1" t="s">
        <v>177</v>
      </c>
      <c r="S9" s="1" t="s">
        <v>179</v>
      </c>
      <c r="T9" s="1" t="s">
        <v>181</v>
      </c>
      <c r="U9" s="17" t="s">
        <v>33</v>
      </c>
    </row>
    <row r="10" spans="1:21" ht="12" thickBot="1">
      <c r="A10" s="13" t="s">
        <v>23</v>
      </c>
      <c r="B10" s="1" t="s">
        <v>35</v>
      </c>
      <c r="C10" s="1" t="s">
        <v>35</v>
      </c>
      <c r="D10" s="1" t="s">
        <v>35</v>
      </c>
      <c r="E10" s="17" t="s">
        <v>35</v>
      </c>
      <c r="F10" s="1" t="s">
        <v>35</v>
      </c>
      <c r="G10" s="1" t="s">
        <v>35</v>
      </c>
      <c r="H10" s="1" t="s">
        <v>35</v>
      </c>
      <c r="I10" s="17" t="s">
        <v>35</v>
      </c>
      <c r="J10" s="1" t="s">
        <v>35</v>
      </c>
      <c r="K10" s="1" t="s">
        <v>35</v>
      </c>
      <c r="L10" s="1" t="s">
        <v>35</v>
      </c>
      <c r="M10" s="17" t="s">
        <v>35</v>
      </c>
      <c r="N10" s="1" t="s">
        <v>35</v>
      </c>
      <c r="O10" s="1" t="s">
        <v>35</v>
      </c>
      <c r="P10" s="1" t="s">
        <v>35</v>
      </c>
      <c r="Q10" s="17" t="s">
        <v>35</v>
      </c>
      <c r="R10" s="1" t="s">
        <v>35</v>
      </c>
      <c r="S10" s="1" t="s">
        <v>35</v>
      </c>
      <c r="T10" s="1" t="s">
        <v>35</v>
      </c>
      <c r="U10" s="17" t="s">
        <v>35</v>
      </c>
    </row>
    <row r="11" spans="1:21" ht="12" thickTop="1">
      <c r="A11" s="9" t="s">
        <v>34</v>
      </c>
      <c r="B11" s="27">
        <v>4517</v>
      </c>
      <c r="C11" s="27">
        <v>4632</v>
      </c>
      <c r="D11" s="27">
        <v>3928</v>
      </c>
      <c r="E11" s="21">
        <v>4091</v>
      </c>
      <c r="F11" s="27">
        <v>3588</v>
      </c>
      <c r="G11" s="27">
        <v>4490</v>
      </c>
      <c r="H11" s="27">
        <v>4931</v>
      </c>
      <c r="I11" s="21">
        <v>5561</v>
      </c>
      <c r="J11" s="27">
        <v>4810</v>
      </c>
      <c r="K11" s="27">
        <v>4927</v>
      </c>
      <c r="L11" s="27">
        <v>4486</v>
      </c>
      <c r="M11" s="21">
        <v>4372</v>
      </c>
      <c r="N11" s="27">
        <v>3445</v>
      </c>
      <c r="O11" s="27">
        <v>4746</v>
      </c>
      <c r="P11" s="27">
        <v>4536</v>
      </c>
      <c r="Q11" s="21">
        <v>4916</v>
      </c>
      <c r="R11" s="27">
        <v>3589</v>
      </c>
      <c r="S11" s="27">
        <v>3932</v>
      </c>
      <c r="T11" s="27">
        <v>3729</v>
      </c>
      <c r="U11" s="21">
        <v>4251</v>
      </c>
    </row>
    <row r="12" spans="1:21" ht="11.25">
      <c r="A12" s="2" t="s">
        <v>36</v>
      </c>
      <c r="B12" s="28">
        <v>2879</v>
      </c>
      <c r="C12" s="28">
        <v>1486</v>
      </c>
      <c r="D12" s="28">
        <v>2306</v>
      </c>
      <c r="E12" s="22">
        <v>2850</v>
      </c>
      <c r="F12" s="28">
        <v>2824</v>
      </c>
      <c r="G12" s="28">
        <v>2877</v>
      </c>
      <c r="H12" s="28">
        <v>2600</v>
      </c>
      <c r="I12" s="22">
        <v>2234</v>
      </c>
      <c r="J12" s="28">
        <v>2612</v>
      </c>
      <c r="K12" s="28">
        <v>2512</v>
      </c>
      <c r="L12" s="28">
        <v>2752</v>
      </c>
      <c r="M12" s="22">
        <v>3108</v>
      </c>
      <c r="N12" s="28">
        <v>3153</v>
      </c>
      <c r="O12" s="28">
        <v>2919</v>
      </c>
      <c r="P12" s="28">
        <v>2743</v>
      </c>
      <c r="Q12" s="22">
        <v>905</v>
      </c>
      <c r="R12" s="28">
        <v>2890</v>
      </c>
      <c r="S12" s="28">
        <v>3737</v>
      </c>
      <c r="T12" s="28">
        <v>2664</v>
      </c>
      <c r="U12" s="22">
        <v>3826</v>
      </c>
    </row>
    <row r="13" spans="1:21" ht="11.25">
      <c r="A13" s="2" t="s">
        <v>182</v>
      </c>
      <c r="B13" s="28">
        <v>2057</v>
      </c>
      <c r="C13" s="28">
        <v>2137</v>
      </c>
      <c r="D13" s="28">
        <v>2195</v>
      </c>
      <c r="E13" s="22">
        <v>2289</v>
      </c>
      <c r="F13" s="28">
        <v>2378</v>
      </c>
      <c r="G13" s="28">
        <v>2455</v>
      </c>
      <c r="H13" s="28">
        <v>2002</v>
      </c>
      <c r="I13" s="22">
        <v>1822</v>
      </c>
      <c r="J13" s="28">
        <v>1806</v>
      </c>
      <c r="K13" s="28">
        <v>2008</v>
      </c>
      <c r="L13" s="28">
        <v>2167</v>
      </c>
      <c r="M13" s="22">
        <v>2328</v>
      </c>
      <c r="N13" s="28">
        <v>2461</v>
      </c>
      <c r="O13" s="28">
        <v>2567</v>
      </c>
      <c r="P13" s="28">
        <v>2511</v>
      </c>
      <c r="Q13" s="22">
        <v>2569</v>
      </c>
      <c r="R13" s="28">
        <v>2423</v>
      </c>
      <c r="S13" s="28">
        <v>2468</v>
      </c>
      <c r="T13" s="28">
        <v>1968</v>
      </c>
      <c r="U13" s="22">
        <v>2050</v>
      </c>
    </row>
    <row r="14" spans="1:21" ht="11.25">
      <c r="A14" s="2" t="s">
        <v>42</v>
      </c>
      <c r="B14" s="28">
        <v>36134</v>
      </c>
      <c r="C14" s="28">
        <v>47251</v>
      </c>
      <c r="D14" s="28">
        <v>43674</v>
      </c>
      <c r="E14" s="22">
        <v>48388</v>
      </c>
      <c r="F14" s="28">
        <v>43285</v>
      </c>
      <c r="G14" s="28">
        <v>31965</v>
      </c>
      <c r="H14" s="28">
        <v>40171</v>
      </c>
      <c r="I14" s="22">
        <v>46085</v>
      </c>
      <c r="J14" s="28">
        <v>39955</v>
      </c>
      <c r="K14" s="28">
        <v>41259</v>
      </c>
      <c r="L14" s="28">
        <v>40390</v>
      </c>
      <c r="M14" s="22">
        <v>53792</v>
      </c>
      <c r="N14" s="28">
        <v>42632</v>
      </c>
      <c r="O14" s="28">
        <v>29458</v>
      </c>
      <c r="P14" s="28">
        <v>34646</v>
      </c>
      <c r="Q14" s="22">
        <v>46825</v>
      </c>
      <c r="R14" s="28">
        <v>36387</v>
      </c>
      <c r="S14" s="28">
        <v>30368</v>
      </c>
      <c r="T14" s="28">
        <v>37545</v>
      </c>
      <c r="U14" s="22">
        <v>53118</v>
      </c>
    </row>
    <row r="15" spans="1:21" ht="11.25">
      <c r="A15" s="2" t="s">
        <v>44</v>
      </c>
      <c r="B15" s="28">
        <v>1641</v>
      </c>
      <c r="C15" s="28">
        <v>1361</v>
      </c>
      <c r="D15" s="28">
        <v>2045</v>
      </c>
      <c r="E15" s="22">
        <v>2146</v>
      </c>
      <c r="F15" s="28">
        <v>2762</v>
      </c>
      <c r="G15" s="28">
        <v>1944</v>
      </c>
      <c r="H15" s="28">
        <v>1386</v>
      </c>
      <c r="I15" s="22">
        <v>1440</v>
      </c>
      <c r="J15" s="28">
        <v>2485</v>
      </c>
      <c r="K15" s="28">
        <v>1574</v>
      </c>
      <c r="L15" s="28">
        <v>1766</v>
      </c>
      <c r="M15" s="22">
        <v>1647</v>
      </c>
      <c r="N15" s="28">
        <v>2679</v>
      </c>
      <c r="O15" s="28">
        <v>3434</v>
      </c>
      <c r="P15" s="28">
        <v>1978</v>
      </c>
      <c r="Q15" s="22">
        <v>1791</v>
      </c>
      <c r="R15" s="28">
        <v>2876</v>
      </c>
      <c r="S15" s="28">
        <v>2094</v>
      </c>
      <c r="T15" s="28">
        <v>1822</v>
      </c>
      <c r="U15" s="22">
        <v>1678</v>
      </c>
    </row>
    <row r="16" spans="1:21" ht="11.25">
      <c r="A16" s="2" t="s">
        <v>45</v>
      </c>
      <c r="B16" s="28">
        <v>47231</v>
      </c>
      <c r="C16" s="28">
        <v>56869</v>
      </c>
      <c r="D16" s="28">
        <v>54150</v>
      </c>
      <c r="E16" s="22">
        <v>59765</v>
      </c>
      <c r="F16" s="28">
        <v>54838</v>
      </c>
      <c r="G16" s="28">
        <v>43732</v>
      </c>
      <c r="H16" s="28">
        <v>51092</v>
      </c>
      <c r="I16" s="22">
        <v>57484</v>
      </c>
      <c r="J16" s="28">
        <v>51670</v>
      </c>
      <c r="K16" s="28">
        <v>52281</v>
      </c>
      <c r="L16" s="28">
        <v>51562</v>
      </c>
      <c r="M16" s="22">
        <v>66130</v>
      </c>
      <c r="N16" s="28">
        <v>54373</v>
      </c>
      <c r="O16" s="28">
        <v>43126</v>
      </c>
      <c r="P16" s="28">
        <v>46416</v>
      </c>
      <c r="Q16" s="22">
        <v>57663</v>
      </c>
      <c r="R16" s="28">
        <v>48168</v>
      </c>
      <c r="S16" s="28">
        <v>42601</v>
      </c>
      <c r="T16" s="28">
        <v>47730</v>
      </c>
      <c r="U16" s="22">
        <v>65329</v>
      </c>
    </row>
    <row r="17" spans="1:21" ht="11.25">
      <c r="A17" s="3" t="s">
        <v>51</v>
      </c>
      <c r="B17" s="28">
        <v>6667</v>
      </c>
      <c r="C17" s="28">
        <v>6795</v>
      </c>
      <c r="D17" s="28">
        <v>6922</v>
      </c>
      <c r="E17" s="22">
        <v>7041</v>
      </c>
      <c r="F17" s="28">
        <v>7114</v>
      </c>
      <c r="G17" s="28">
        <v>7270</v>
      </c>
      <c r="H17" s="28">
        <v>7388</v>
      </c>
      <c r="I17" s="22">
        <v>7546</v>
      </c>
      <c r="J17" s="28">
        <v>7175</v>
      </c>
      <c r="K17" s="28">
        <v>7311</v>
      </c>
      <c r="L17" s="28">
        <v>7454</v>
      </c>
      <c r="M17" s="22">
        <v>7603</v>
      </c>
      <c r="N17" s="28">
        <v>7732</v>
      </c>
      <c r="O17" s="28">
        <v>7868</v>
      </c>
      <c r="P17" s="28">
        <v>7984</v>
      </c>
      <c r="Q17" s="22">
        <v>8090</v>
      </c>
      <c r="R17" s="28">
        <v>8197</v>
      </c>
      <c r="S17" s="28">
        <v>8457</v>
      </c>
      <c r="T17" s="28">
        <v>8577</v>
      </c>
      <c r="U17" s="22">
        <v>8796</v>
      </c>
    </row>
    <row r="18" spans="1:21" ht="11.25">
      <c r="A18" s="3" t="s">
        <v>55</v>
      </c>
      <c r="B18" s="28">
        <v>18477</v>
      </c>
      <c r="C18" s="28">
        <v>19470</v>
      </c>
      <c r="D18" s="28">
        <v>20481</v>
      </c>
      <c r="E18" s="22">
        <v>21534</v>
      </c>
      <c r="F18" s="28">
        <v>22711</v>
      </c>
      <c r="G18" s="28">
        <v>23938</v>
      </c>
      <c r="H18" s="28">
        <v>22849</v>
      </c>
      <c r="I18" s="22">
        <v>24009</v>
      </c>
      <c r="J18" s="28">
        <v>22201</v>
      </c>
      <c r="K18" s="28">
        <v>23346</v>
      </c>
      <c r="L18" s="28">
        <v>24496</v>
      </c>
      <c r="M18" s="22">
        <v>25658</v>
      </c>
      <c r="N18" s="28">
        <v>26753</v>
      </c>
      <c r="O18" s="28">
        <v>27871</v>
      </c>
      <c r="P18" s="28">
        <v>21679</v>
      </c>
      <c r="Q18" s="22">
        <v>22326</v>
      </c>
      <c r="R18" s="28">
        <v>23598</v>
      </c>
      <c r="S18" s="28">
        <v>24841</v>
      </c>
      <c r="T18" s="28">
        <v>24869</v>
      </c>
      <c r="U18" s="22">
        <v>26075</v>
      </c>
    </row>
    <row r="19" spans="1:21" ht="11.25">
      <c r="A19" s="3" t="s">
        <v>60</v>
      </c>
      <c r="B19" s="28">
        <v>19845</v>
      </c>
      <c r="C19" s="28">
        <v>19845</v>
      </c>
      <c r="D19" s="28">
        <v>19845</v>
      </c>
      <c r="E19" s="22">
        <v>19430</v>
      </c>
      <c r="F19" s="28">
        <v>19430</v>
      </c>
      <c r="G19" s="28">
        <v>19430</v>
      </c>
      <c r="H19" s="28">
        <v>19430</v>
      </c>
      <c r="I19" s="22">
        <v>19430</v>
      </c>
      <c r="J19" s="28">
        <v>19430</v>
      </c>
      <c r="K19" s="28">
        <v>19430</v>
      </c>
      <c r="L19" s="28">
        <v>19430</v>
      </c>
      <c r="M19" s="22">
        <v>19430</v>
      </c>
      <c r="N19" s="28">
        <v>19430</v>
      </c>
      <c r="O19" s="28">
        <v>19430</v>
      </c>
      <c r="P19" s="28">
        <v>19430</v>
      </c>
      <c r="Q19" s="22">
        <v>19430</v>
      </c>
      <c r="R19" s="28">
        <v>19430</v>
      </c>
      <c r="S19" s="28">
        <v>19450</v>
      </c>
      <c r="T19" s="28">
        <v>19450</v>
      </c>
      <c r="U19" s="22">
        <v>19450</v>
      </c>
    </row>
    <row r="20" spans="1:21" ht="11.25">
      <c r="A20" s="3" t="s">
        <v>183</v>
      </c>
      <c r="B20" s="28">
        <v>3372</v>
      </c>
      <c r="C20" s="28">
        <v>3383</v>
      </c>
      <c r="D20" s="28">
        <v>3398</v>
      </c>
      <c r="E20" s="22">
        <v>3455</v>
      </c>
      <c r="F20" s="28">
        <v>3534</v>
      </c>
      <c r="G20" s="28">
        <v>3658</v>
      </c>
      <c r="H20" s="28">
        <v>4265</v>
      </c>
      <c r="I20" s="22">
        <v>260</v>
      </c>
      <c r="J20" s="28">
        <v>6408</v>
      </c>
      <c r="K20" s="28">
        <v>5450</v>
      </c>
      <c r="L20" s="28">
        <v>5334</v>
      </c>
      <c r="M20" s="22">
        <v>315</v>
      </c>
      <c r="N20" s="28">
        <v>4074</v>
      </c>
      <c r="O20" s="28">
        <v>4183</v>
      </c>
      <c r="P20" s="28">
        <v>6404</v>
      </c>
      <c r="Q20" s="22">
        <v>313</v>
      </c>
      <c r="R20" s="28">
        <v>4546</v>
      </c>
      <c r="S20" s="28">
        <v>5477</v>
      </c>
      <c r="T20" s="28">
        <v>5648</v>
      </c>
      <c r="U20" s="22">
        <v>344</v>
      </c>
    </row>
    <row r="21" spans="1:21" ht="11.25">
      <c r="A21" s="3" t="s">
        <v>62</v>
      </c>
      <c r="B21" s="28">
        <v>48362</v>
      </c>
      <c r="C21" s="28">
        <v>49494</v>
      </c>
      <c r="D21" s="28">
        <v>50647</v>
      </c>
      <c r="E21" s="22">
        <v>51461</v>
      </c>
      <c r="F21" s="28">
        <v>52789</v>
      </c>
      <c r="G21" s="28">
        <v>54297</v>
      </c>
      <c r="H21" s="28">
        <v>53933</v>
      </c>
      <c r="I21" s="22">
        <v>54869</v>
      </c>
      <c r="J21" s="28">
        <v>55215</v>
      </c>
      <c r="K21" s="28">
        <v>55538</v>
      </c>
      <c r="L21" s="28">
        <v>56715</v>
      </c>
      <c r="M21" s="22">
        <v>56745</v>
      </c>
      <c r="N21" s="28">
        <v>57991</v>
      </c>
      <c r="O21" s="28">
        <v>59353</v>
      </c>
      <c r="P21" s="28">
        <v>55498</v>
      </c>
      <c r="Q21" s="22">
        <v>55011</v>
      </c>
      <c r="R21" s="28">
        <v>55772</v>
      </c>
      <c r="S21" s="28">
        <v>58226</v>
      </c>
      <c r="T21" s="28">
        <v>58546</v>
      </c>
      <c r="U21" s="22">
        <v>59953</v>
      </c>
    </row>
    <row r="22" spans="1:21" ht="11.25">
      <c r="A22" s="2" t="s">
        <v>65</v>
      </c>
      <c r="B22" s="28">
        <v>65</v>
      </c>
      <c r="C22" s="28">
        <v>77</v>
      </c>
      <c r="D22" s="28">
        <v>89</v>
      </c>
      <c r="E22" s="22">
        <v>80</v>
      </c>
      <c r="F22" s="28">
        <v>95</v>
      </c>
      <c r="G22" s="28">
        <v>111</v>
      </c>
      <c r="H22" s="28">
        <v>128</v>
      </c>
      <c r="I22" s="22">
        <v>145</v>
      </c>
      <c r="J22" s="28">
        <v>147</v>
      </c>
      <c r="K22" s="28">
        <v>164</v>
      </c>
      <c r="L22" s="28">
        <v>184</v>
      </c>
      <c r="M22" s="22">
        <v>207</v>
      </c>
      <c r="N22" s="28">
        <v>221</v>
      </c>
      <c r="O22" s="28">
        <v>238</v>
      </c>
      <c r="P22" s="28">
        <v>262</v>
      </c>
      <c r="Q22" s="22">
        <v>288</v>
      </c>
      <c r="R22" s="28">
        <v>269</v>
      </c>
      <c r="S22" s="28">
        <v>286</v>
      </c>
      <c r="T22" s="28">
        <v>223</v>
      </c>
      <c r="U22" s="22">
        <v>252</v>
      </c>
    </row>
    <row r="23" spans="1:21" ht="11.25">
      <c r="A23" s="2" t="s">
        <v>71</v>
      </c>
      <c r="B23" s="28">
        <v>4196</v>
      </c>
      <c r="C23" s="28">
        <v>4102</v>
      </c>
      <c r="D23" s="28">
        <v>3655</v>
      </c>
      <c r="E23" s="22">
        <v>3451</v>
      </c>
      <c r="F23" s="28">
        <v>3582</v>
      </c>
      <c r="G23" s="28">
        <v>3765</v>
      </c>
      <c r="H23" s="28">
        <v>4439</v>
      </c>
      <c r="I23" s="22">
        <v>4259</v>
      </c>
      <c r="J23" s="28">
        <v>4228</v>
      </c>
      <c r="K23" s="28">
        <v>4072</v>
      </c>
      <c r="L23" s="28">
        <v>3796</v>
      </c>
      <c r="M23" s="22">
        <v>3469</v>
      </c>
      <c r="N23" s="28">
        <v>3409</v>
      </c>
      <c r="O23" s="28">
        <v>3238</v>
      </c>
      <c r="P23" s="28">
        <v>5543</v>
      </c>
      <c r="Q23" s="22">
        <v>5151</v>
      </c>
      <c r="R23" s="28">
        <v>5431</v>
      </c>
      <c r="S23" s="28">
        <v>5077</v>
      </c>
      <c r="T23" s="28">
        <v>5582</v>
      </c>
      <c r="U23" s="22">
        <v>5058</v>
      </c>
    </row>
    <row r="24" spans="1:21" ht="11.25">
      <c r="A24" s="2" t="s">
        <v>72</v>
      </c>
      <c r="B24" s="28">
        <v>52624</v>
      </c>
      <c r="C24" s="28">
        <v>53674</v>
      </c>
      <c r="D24" s="28">
        <v>54392</v>
      </c>
      <c r="E24" s="22">
        <v>54993</v>
      </c>
      <c r="F24" s="28">
        <v>56468</v>
      </c>
      <c r="G24" s="28">
        <v>58174</v>
      </c>
      <c r="H24" s="28">
        <v>58500</v>
      </c>
      <c r="I24" s="22">
        <v>59274</v>
      </c>
      <c r="J24" s="28">
        <v>59591</v>
      </c>
      <c r="K24" s="28">
        <v>59775</v>
      </c>
      <c r="L24" s="28">
        <v>60696</v>
      </c>
      <c r="M24" s="22">
        <v>60422</v>
      </c>
      <c r="N24" s="28">
        <v>61623</v>
      </c>
      <c r="O24" s="28">
        <v>62830</v>
      </c>
      <c r="P24" s="28">
        <v>61304</v>
      </c>
      <c r="Q24" s="22">
        <v>60450</v>
      </c>
      <c r="R24" s="28">
        <v>61473</v>
      </c>
      <c r="S24" s="28">
        <v>63590</v>
      </c>
      <c r="T24" s="28">
        <v>64352</v>
      </c>
      <c r="U24" s="22">
        <v>65264</v>
      </c>
    </row>
    <row r="25" spans="1:21" ht="12" thickBot="1">
      <c r="A25" s="5" t="s">
        <v>73</v>
      </c>
      <c r="B25" s="29">
        <v>99855</v>
      </c>
      <c r="C25" s="29">
        <v>110543</v>
      </c>
      <c r="D25" s="29">
        <v>108542</v>
      </c>
      <c r="E25" s="23">
        <v>114759</v>
      </c>
      <c r="F25" s="29">
        <v>111307</v>
      </c>
      <c r="G25" s="29">
        <v>101907</v>
      </c>
      <c r="H25" s="29">
        <v>109593</v>
      </c>
      <c r="I25" s="23">
        <v>116759</v>
      </c>
      <c r="J25" s="29">
        <v>111261</v>
      </c>
      <c r="K25" s="29">
        <v>112056</v>
      </c>
      <c r="L25" s="29">
        <v>112259</v>
      </c>
      <c r="M25" s="23">
        <v>126552</v>
      </c>
      <c r="N25" s="29">
        <v>115996</v>
      </c>
      <c r="O25" s="29">
        <v>105957</v>
      </c>
      <c r="P25" s="29">
        <v>107721</v>
      </c>
      <c r="Q25" s="23">
        <v>118113</v>
      </c>
      <c r="R25" s="29">
        <v>109642</v>
      </c>
      <c r="S25" s="29">
        <v>106191</v>
      </c>
      <c r="T25" s="29">
        <v>112082</v>
      </c>
      <c r="U25" s="23">
        <v>130594</v>
      </c>
    </row>
    <row r="26" spans="1:21" ht="12" thickTop="1">
      <c r="A26" s="2" t="s">
        <v>74</v>
      </c>
      <c r="B26" s="28">
        <v>1031</v>
      </c>
      <c r="C26" s="28">
        <v>679</v>
      </c>
      <c r="D26" s="28">
        <v>665</v>
      </c>
      <c r="E26" s="22">
        <v>1020</v>
      </c>
      <c r="F26" s="28">
        <v>904</v>
      </c>
      <c r="G26" s="28">
        <v>857</v>
      </c>
      <c r="H26" s="28">
        <v>706</v>
      </c>
      <c r="I26" s="22">
        <v>460</v>
      </c>
      <c r="J26" s="28">
        <v>369</v>
      </c>
      <c r="K26" s="28">
        <v>74</v>
      </c>
      <c r="L26" s="28">
        <v>189</v>
      </c>
      <c r="M26" s="22">
        <v>426</v>
      </c>
      <c r="N26" s="28">
        <v>379</v>
      </c>
      <c r="O26" s="28">
        <v>569</v>
      </c>
      <c r="P26" s="28">
        <v>92</v>
      </c>
      <c r="Q26" s="22">
        <v>343</v>
      </c>
      <c r="R26" s="28">
        <v>198</v>
      </c>
      <c r="S26" s="28">
        <v>406</v>
      </c>
      <c r="T26" s="28">
        <v>1479</v>
      </c>
      <c r="U26" s="22">
        <v>143</v>
      </c>
    </row>
    <row r="27" spans="1:21" ht="11.25">
      <c r="A27" s="2" t="s">
        <v>75</v>
      </c>
      <c r="B27" s="28">
        <v>22887</v>
      </c>
      <c r="C27" s="28">
        <v>24235</v>
      </c>
      <c r="D27" s="28">
        <v>26435</v>
      </c>
      <c r="E27" s="22">
        <v>28435</v>
      </c>
      <c r="F27" s="28">
        <v>30235</v>
      </c>
      <c r="G27" s="28">
        <v>31135</v>
      </c>
      <c r="H27" s="28">
        <v>26185</v>
      </c>
      <c r="I27" s="22">
        <v>25135</v>
      </c>
      <c r="J27" s="28">
        <v>26935</v>
      </c>
      <c r="K27" s="28">
        <v>27985</v>
      </c>
      <c r="L27" s="28">
        <v>29935</v>
      </c>
      <c r="M27" s="22">
        <v>30363</v>
      </c>
      <c r="N27" s="28">
        <v>33663</v>
      </c>
      <c r="O27" s="28">
        <v>29891</v>
      </c>
      <c r="P27" s="28">
        <v>25576</v>
      </c>
      <c r="Q27" s="22">
        <v>23148</v>
      </c>
      <c r="R27" s="28">
        <v>26548</v>
      </c>
      <c r="S27" s="28">
        <v>28970</v>
      </c>
      <c r="T27" s="28">
        <v>24509</v>
      </c>
      <c r="U27" s="22">
        <v>26534</v>
      </c>
    </row>
    <row r="28" spans="1:21" ht="11.25">
      <c r="A28" s="2" t="s">
        <v>80</v>
      </c>
      <c r="B28" s="28">
        <v>34413</v>
      </c>
      <c r="C28" s="28">
        <v>45001</v>
      </c>
      <c r="D28" s="28">
        <v>41594</v>
      </c>
      <c r="E28" s="22">
        <v>46083</v>
      </c>
      <c r="F28" s="28">
        <v>41223</v>
      </c>
      <c r="G28" s="28">
        <v>30443</v>
      </c>
      <c r="H28" s="28">
        <v>38258</v>
      </c>
      <c r="I28" s="22">
        <v>43890</v>
      </c>
      <c r="J28" s="28">
        <v>38052</v>
      </c>
      <c r="K28" s="28">
        <v>39294</v>
      </c>
      <c r="L28" s="28">
        <v>38466</v>
      </c>
      <c r="M28" s="22">
        <v>51230</v>
      </c>
      <c r="N28" s="28">
        <v>40602</v>
      </c>
      <c r="O28" s="28">
        <v>28056</v>
      </c>
      <c r="P28" s="28">
        <v>32994</v>
      </c>
      <c r="Q28" s="22">
        <v>44595</v>
      </c>
      <c r="R28" s="28">
        <v>34655</v>
      </c>
      <c r="S28" s="28">
        <v>28922</v>
      </c>
      <c r="T28" s="28">
        <v>35757</v>
      </c>
      <c r="U28" s="22">
        <v>50588</v>
      </c>
    </row>
    <row r="29" spans="1:21" ht="11.25">
      <c r="A29" s="2" t="s">
        <v>184</v>
      </c>
      <c r="B29" s="28">
        <v>523</v>
      </c>
      <c r="C29" s="28">
        <v>265</v>
      </c>
      <c r="D29" s="28">
        <v>534</v>
      </c>
      <c r="E29" s="22">
        <v>296</v>
      </c>
      <c r="F29" s="28">
        <v>608</v>
      </c>
      <c r="G29" s="28">
        <v>309</v>
      </c>
      <c r="H29" s="28">
        <v>615</v>
      </c>
      <c r="I29" s="22"/>
      <c r="J29" s="28">
        <v>638</v>
      </c>
      <c r="K29" s="28">
        <v>323</v>
      </c>
      <c r="L29" s="28">
        <v>643</v>
      </c>
      <c r="M29" s="22"/>
      <c r="N29" s="28">
        <v>634</v>
      </c>
      <c r="O29" s="28">
        <v>325</v>
      </c>
      <c r="P29" s="28">
        <v>626</v>
      </c>
      <c r="Q29" s="22"/>
      <c r="R29" s="28">
        <v>677</v>
      </c>
      <c r="S29" s="28">
        <v>346</v>
      </c>
      <c r="T29" s="28">
        <v>686</v>
      </c>
      <c r="U29" s="22"/>
    </row>
    <row r="30" spans="1:21" ht="11.25">
      <c r="A30" s="2" t="s">
        <v>44</v>
      </c>
      <c r="B30" s="28">
        <v>4158</v>
      </c>
      <c r="C30" s="28">
        <v>3787</v>
      </c>
      <c r="D30" s="28">
        <v>3315</v>
      </c>
      <c r="E30" s="22">
        <v>2765</v>
      </c>
      <c r="F30" s="28">
        <v>2988</v>
      </c>
      <c r="G30" s="28">
        <v>3476</v>
      </c>
      <c r="H30" s="28">
        <v>4877</v>
      </c>
      <c r="I30" s="22">
        <v>6017</v>
      </c>
      <c r="J30" s="28">
        <v>5928</v>
      </c>
      <c r="K30" s="28">
        <v>4982</v>
      </c>
      <c r="L30" s="28">
        <v>4538</v>
      </c>
      <c r="M30" s="22">
        <v>5269</v>
      </c>
      <c r="N30" s="28">
        <v>3068</v>
      </c>
      <c r="O30" s="28">
        <v>10081</v>
      </c>
      <c r="P30" s="28">
        <v>5889</v>
      </c>
      <c r="Q30" s="22">
        <v>7110</v>
      </c>
      <c r="R30" s="28">
        <v>4478</v>
      </c>
      <c r="S30" s="28">
        <v>4892</v>
      </c>
      <c r="T30" s="28">
        <v>5357</v>
      </c>
      <c r="U30" s="22">
        <v>7918</v>
      </c>
    </row>
    <row r="31" spans="1:21" ht="11.25">
      <c r="A31" s="2" t="s">
        <v>83</v>
      </c>
      <c r="B31" s="28">
        <v>63013</v>
      </c>
      <c r="C31" s="28">
        <v>73968</v>
      </c>
      <c r="D31" s="28">
        <v>72546</v>
      </c>
      <c r="E31" s="22">
        <v>78602</v>
      </c>
      <c r="F31" s="28">
        <v>75960</v>
      </c>
      <c r="G31" s="28">
        <v>66222</v>
      </c>
      <c r="H31" s="28">
        <v>70643</v>
      </c>
      <c r="I31" s="22">
        <v>76901</v>
      </c>
      <c r="J31" s="28">
        <v>71924</v>
      </c>
      <c r="K31" s="28">
        <v>72659</v>
      </c>
      <c r="L31" s="28">
        <v>73774</v>
      </c>
      <c r="M31" s="22">
        <v>87699</v>
      </c>
      <c r="N31" s="28">
        <v>78349</v>
      </c>
      <c r="O31" s="28">
        <v>68924</v>
      </c>
      <c r="P31" s="28">
        <v>65179</v>
      </c>
      <c r="Q31" s="22">
        <v>75879</v>
      </c>
      <c r="R31" s="28">
        <v>66558</v>
      </c>
      <c r="S31" s="28">
        <v>63537</v>
      </c>
      <c r="T31" s="28">
        <v>67790</v>
      </c>
      <c r="U31" s="22">
        <v>85963</v>
      </c>
    </row>
    <row r="32" spans="1:21" ht="11.25">
      <c r="A32" s="2" t="s">
        <v>185</v>
      </c>
      <c r="B32" s="28">
        <v>3229</v>
      </c>
      <c r="C32" s="28">
        <v>3948</v>
      </c>
      <c r="D32" s="28">
        <v>3948</v>
      </c>
      <c r="E32" s="22">
        <v>4816</v>
      </c>
      <c r="F32" s="28">
        <v>4816</v>
      </c>
      <c r="G32" s="28">
        <v>5684</v>
      </c>
      <c r="H32" s="28">
        <v>5684</v>
      </c>
      <c r="I32" s="22">
        <v>6551</v>
      </c>
      <c r="J32" s="28">
        <v>6551</v>
      </c>
      <c r="K32" s="28">
        <v>7419</v>
      </c>
      <c r="L32" s="28">
        <v>7419</v>
      </c>
      <c r="M32" s="22">
        <v>8287</v>
      </c>
      <c r="N32" s="28">
        <v>8287</v>
      </c>
      <c r="O32" s="28">
        <v>9154</v>
      </c>
      <c r="P32" s="28">
        <v>9154</v>
      </c>
      <c r="Q32" s="22">
        <v>9850</v>
      </c>
      <c r="R32" s="28">
        <v>9850</v>
      </c>
      <c r="S32" s="28">
        <v>10546</v>
      </c>
      <c r="T32" s="28">
        <v>10731</v>
      </c>
      <c r="U32" s="22">
        <v>11898</v>
      </c>
    </row>
    <row r="33" spans="1:21" ht="11.25">
      <c r="A33" s="2" t="s">
        <v>85</v>
      </c>
      <c r="B33" s="28">
        <v>1901</v>
      </c>
      <c r="C33" s="28">
        <v>1933</v>
      </c>
      <c r="D33" s="28">
        <v>1888</v>
      </c>
      <c r="E33" s="22">
        <v>1957</v>
      </c>
      <c r="F33" s="28">
        <v>1963</v>
      </c>
      <c r="G33" s="28">
        <v>2031</v>
      </c>
      <c r="H33" s="28">
        <v>1991</v>
      </c>
      <c r="I33" s="22">
        <v>2043</v>
      </c>
      <c r="J33" s="28">
        <v>1975</v>
      </c>
      <c r="K33" s="28">
        <v>2057</v>
      </c>
      <c r="L33" s="28">
        <v>1958</v>
      </c>
      <c r="M33" s="22">
        <v>1956</v>
      </c>
      <c r="N33" s="28">
        <v>1887</v>
      </c>
      <c r="O33" s="28">
        <v>1920</v>
      </c>
      <c r="P33" s="28">
        <v>1859</v>
      </c>
      <c r="Q33" s="22">
        <v>1821</v>
      </c>
      <c r="R33" s="28">
        <v>1746</v>
      </c>
      <c r="S33" s="28">
        <v>1800</v>
      </c>
      <c r="T33" s="28">
        <v>1734</v>
      </c>
      <c r="U33" s="22">
        <v>1751</v>
      </c>
    </row>
    <row r="34" spans="1:21" ht="11.25">
      <c r="A34" s="2" t="s">
        <v>86</v>
      </c>
      <c r="B34" s="28">
        <v>2207</v>
      </c>
      <c r="C34" s="28">
        <v>2134</v>
      </c>
      <c r="D34" s="28">
        <v>2047</v>
      </c>
      <c r="E34" s="22">
        <v>1939</v>
      </c>
      <c r="F34" s="28">
        <v>1910</v>
      </c>
      <c r="G34" s="28">
        <v>1928</v>
      </c>
      <c r="H34" s="28">
        <v>1819</v>
      </c>
      <c r="I34" s="22">
        <v>1992</v>
      </c>
      <c r="J34" s="28">
        <v>1990</v>
      </c>
      <c r="K34" s="28">
        <v>2025</v>
      </c>
      <c r="L34" s="28">
        <v>2148</v>
      </c>
      <c r="M34" s="22">
        <v>2061</v>
      </c>
      <c r="N34" s="28">
        <v>2021</v>
      </c>
      <c r="O34" s="28">
        <v>2074</v>
      </c>
      <c r="P34" s="28">
        <v>2109</v>
      </c>
      <c r="Q34" s="22">
        <v>2067</v>
      </c>
      <c r="R34" s="28">
        <v>2289</v>
      </c>
      <c r="S34" s="28">
        <v>2216</v>
      </c>
      <c r="T34" s="28">
        <v>1891</v>
      </c>
      <c r="U34" s="22">
        <v>1880</v>
      </c>
    </row>
    <row r="35" spans="1:21" ht="11.25">
      <c r="A35" s="2" t="s">
        <v>87</v>
      </c>
      <c r="B35" s="28">
        <v>3898</v>
      </c>
      <c r="C35" s="28">
        <v>3413</v>
      </c>
      <c r="D35" s="28">
        <v>2890</v>
      </c>
      <c r="E35" s="22">
        <v>2328</v>
      </c>
      <c r="F35" s="28">
        <v>1791</v>
      </c>
      <c r="G35" s="28">
        <v>1290</v>
      </c>
      <c r="H35" s="28">
        <v>4597</v>
      </c>
      <c r="I35" s="22">
        <v>4079</v>
      </c>
      <c r="J35" s="28">
        <v>3757</v>
      </c>
      <c r="K35" s="28">
        <v>3056</v>
      </c>
      <c r="L35" s="28">
        <v>2360</v>
      </c>
      <c r="M35" s="22">
        <v>1664</v>
      </c>
      <c r="N35" s="28">
        <v>893</v>
      </c>
      <c r="O35" s="28">
        <v>268</v>
      </c>
      <c r="P35" s="28">
        <v>5320</v>
      </c>
      <c r="Q35" s="22">
        <v>4521</v>
      </c>
      <c r="R35" s="28">
        <v>5015</v>
      </c>
      <c r="S35" s="28">
        <v>3944</v>
      </c>
      <c r="T35" s="28">
        <v>5736</v>
      </c>
      <c r="U35" s="22">
        <v>4319</v>
      </c>
    </row>
    <row r="36" spans="1:21" ht="11.25">
      <c r="A36" s="2" t="s">
        <v>186</v>
      </c>
      <c r="B36" s="28"/>
      <c r="C36" s="28"/>
      <c r="D36" s="28"/>
      <c r="E36" s="22">
        <v>16</v>
      </c>
      <c r="F36" s="28">
        <v>16</v>
      </c>
      <c r="G36" s="28">
        <v>15</v>
      </c>
      <c r="H36" s="28">
        <v>15</v>
      </c>
      <c r="I36" s="22"/>
      <c r="J36" s="28">
        <v>14</v>
      </c>
      <c r="K36" s="28">
        <v>13</v>
      </c>
      <c r="L36" s="28">
        <v>13</v>
      </c>
      <c r="M36" s="22"/>
      <c r="N36" s="28">
        <v>18</v>
      </c>
      <c r="O36" s="28">
        <v>18</v>
      </c>
      <c r="P36" s="28">
        <v>17</v>
      </c>
      <c r="Q36" s="22"/>
      <c r="R36" s="28">
        <v>16</v>
      </c>
      <c r="S36" s="28">
        <v>15</v>
      </c>
      <c r="T36" s="28">
        <v>14</v>
      </c>
      <c r="U36" s="22"/>
    </row>
    <row r="37" spans="1:21" ht="11.25">
      <c r="A37" s="2" t="s">
        <v>44</v>
      </c>
      <c r="B37" s="28">
        <v>936</v>
      </c>
      <c r="C37" s="28">
        <v>936</v>
      </c>
      <c r="D37" s="28">
        <v>942</v>
      </c>
      <c r="E37" s="22">
        <v>942</v>
      </c>
      <c r="F37" s="28">
        <v>716</v>
      </c>
      <c r="G37" s="28">
        <v>716</v>
      </c>
      <c r="H37" s="28">
        <v>719</v>
      </c>
      <c r="I37" s="22">
        <v>67</v>
      </c>
      <c r="J37" s="28">
        <v>824</v>
      </c>
      <c r="K37" s="28">
        <v>824</v>
      </c>
      <c r="L37" s="28">
        <v>824</v>
      </c>
      <c r="M37" s="22">
        <v>115</v>
      </c>
      <c r="N37" s="28">
        <v>832</v>
      </c>
      <c r="O37" s="28">
        <v>832</v>
      </c>
      <c r="P37" s="28">
        <v>907</v>
      </c>
      <c r="Q37" s="22">
        <v>189</v>
      </c>
      <c r="R37" s="28">
        <v>837</v>
      </c>
      <c r="S37" s="28">
        <v>837</v>
      </c>
      <c r="T37" s="28">
        <v>837</v>
      </c>
      <c r="U37" s="22">
        <v>223</v>
      </c>
    </row>
    <row r="38" spans="1:21" ht="11.25">
      <c r="A38" s="2" t="s">
        <v>89</v>
      </c>
      <c r="B38" s="28">
        <v>12172</v>
      </c>
      <c r="C38" s="28">
        <v>12367</v>
      </c>
      <c r="D38" s="28">
        <v>11718</v>
      </c>
      <c r="E38" s="22">
        <v>12002</v>
      </c>
      <c r="F38" s="28">
        <v>11215</v>
      </c>
      <c r="G38" s="28">
        <v>11668</v>
      </c>
      <c r="H38" s="28">
        <v>14828</v>
      </c>
      <c r="I38" s="22">
        <v>15506</v>
      </c>
      <c r="J38" s="28">
        <v>15114</v>
      </c>
      <c r="K38" s="28">
        <v>15397</v>
      </c>
      <c r="L38" s="28">
        <v>14724</v>
      </c>
      <c r="M38" s="22">
        <v>14821</v>
      </c>
      <c r="N38" s="28">
        <v>13940</v>
      </c>
      <c r="O38" s="28">
        <v>14268</v>
      </c>
      <c r="P38" s="28">
        <v>19369</v>
      </c>
      <c r="Q38" s="22">
        <v>19181</v>
      </c>
      <c r="R38" s="28">
        <v>19807</v>
      </c>
      <c r="S38" s="28">
        <v>19466</v>
      </c>
      <c r="T38" s="28">
        <v>21102</v>
      </c>
      <c r="U38" s="22">
        <v>21348</v>
      </c>
    </row>
    <row r="39" spans="1:21" ht="12" thickBot="1">
      <c r="A39" s="5" t="s">
        <v>90</v>
      </c>
      <c r="B39" s="29">
        <v>75186</v>
      </c>
      <c r="C39" s="29">
        <v>86335</v>
      </c>
      <c r="D39" s="29">
        <v>84264</v>
      </c>
      <c r="E39" s="23">
        <v>90604</v>
      </c>
      <c r="F39" s="29">
        <v>87176</v>
      </c>
      <c r="G39" s="29">
        <v>77890</v>
      </c>
      <c r="H39" s="29">
        <v>85471</v>
      </c>
      <c r="I39" s="23">
        <v>92407</v>
      </c>
      <c r="J39" s="29">
        <v>87038</v>
      </c>
      <c r="K39" s="29">
        <v>88057</v>
      </c>
      <c r="L39" s="29">
        <v>88499</v>
      </c>
      <c r="M39" s="23">
        <v>102521</v>
      </c>
      <c r="N39" s="29">
        <v>92290</v>
      </c>
      <c r="O39" s="29">
        <v>83193</v>
      </c>
      <c r="P39" s="29">
        <v>84549</v>
      </c>
      <c r="Q39" s="23">
        <v>95061</v>
      </c>
      <c r="R39" s="29">
        <v>86366</v>
      </c>
      <c r="S39" s="29">
        <v>83003</v>
      </c>
      <c r="T39" s="29">
        <v>88892</v>
      </c>
      <c r="U39" s="23">
        <v>107312</v>
      </c>
    </row>
    <row r="40" spans="1:21" ht="12" thickTop="1">
      <c r="A40" s="2" t="s">
        <v>91</v>
      </c>
      <c r="B40" s="28">
        <v>8415</v>
      </c>
      <c r="C40" s="28">
        <v>8415</v>
      </c>
      <c r="D40" s="28">
        <v>8415</v>
      </c>
      <c r="E40" s="22">
        <v>8415</v>
      </c>
      <c r="F40" s="28">
        <v>8415</v>
      </c>
      <c r="G40" s="28">
        <v>8415</v>
      </c>
      <c r="H40" s="28">
        <v>8415</v>
      </c>
      <c r="I40" s="22">
        <v>8415</v>
      </c>
      <c r="J40" s="28">
        <v>8415</v>
      </c>
      <c r="K40" s="28">
        <v>8415</v>
      </c>
      <c r="L40" s="28">
        <v>8415</v>
      </c>
      <c r="M40" s="22">
        <v>8415</v>
      </c>
      <c r="N40" s="28">
        <v>8415</v>
      </c>
      <c r="O40" s="28">
        <v>8415</v>
      </c>
      <c r="P40" s="28">
        <v>8415</v>
      </c>
      <c r="Q40" s="22">
        <v>8415</v>
      </c>
      <c r="R40" s="28">
        <v>8415</v>
      </c>
      <c r="S40" s="28">
        <v>8415</v>
      </c>
      <c r="T40" s="28">
        <v>8415</v>
      </c>
      <c r="U40" s="22">
        <v>8415</v>
      </c>
    </row>
    <row r="41" spans="1:21" ht="11.25">
      <c r="A41" s="2" t="s">
        <v>93</v>
      </c>
      <c r="B41" s="28">
        <v>4687</v>
      </c>
      <c r="C41" s="28">
        <v>4687</v>
      </c>
      <c r="D41" s="28">
        <v>4687</v>
      </c>
      <c r="E41" s="22">
        <v>4687</v>
      </c>
      <c r="F41" s="28">
        <v>4687</v>
      </c>
      <c r="G41" s="28">
        <v>4687</v>
      </c>
      <c r="H41" s="28">
        <v>4687</v>
      </c>
      <c r="I41" s="22">
        <v>4687</v>
      </c>
      <c r="J41" s="28">
        <v>4687</v>
      </c>
      <c r="K41" s="28">
        <v>4687</v>
      </c>
      <c r="L41" s="28">
        <v>4687</v>
      </c>
      <c r="M41" s="22">
        <v>4687</v>
      </c>
      <c r="N41" s="28">
        <v>4687</v>
      </c>
      <c r="O41" s="28">
        <v>4687</v>
      </c>
      <c r="P41" s="28">
        <v>4687</v>
      </c>
      <c r="Q41" s="22">
        <v>4687</v>
      </c>
      <c r="R41" s="28">
        <v>4687</v>
      </c>
      <c r="S41" s="28">
        <v>4687</v>
      </c>
      <c r="T41" s="28">
        <v>4687</v>
      </c>
      <c r="U41" s="22">
        <v>4687</v>
      </c>
    </row>
    <row r="42" spans="1:21" ht="11.25">
      <c r="A42" s="2" t="s">
        <v>96</v>
      </c>
      <c r="B42" s="28">
        <v>8961</v>
      </c>
      <c r="C42" s="28">
        <v>8570</v>
      </c>
      <c r="D42" s="28">
        <v>8710</v>
      </c>
      <c r="E42" s="22">
        <v>8697</v>
      </c>
      <c r="F42" s="28">
        <v>8692</v>
      </c>
      <c r="G42" s="28">
        <v>8618</v>
      </c>
      <c r="H42" s="28">
        <v>8686</v>
      </c>
      <c r="I42" s="22">
        <v>9004</v>
      </c>
      <c r="J42" s="28">
        <v>8888</v>
      </c>
      <c r="K42" s="28">
        <v>8684</v>
      </c>
      <c r="L42" s="28">
        <v>8460</v>
      </c>
      <c r="M42" s="22">
        <v>8829</v>
      </c>
      <c r="N42" s="28">
        <v>8528</v>
      </c>
      <c r="O42" s="28">
        <v>7631</v>
      </c>
      <c r="P42" s="28">
        <v>7936</v>
      </c>
      <c r="Q42" s="22">
        <v>7934</v>
      </c>
      <c r="R42" s="28">
        <v>8143</v>
      </c>
      <c r="S42" s="28">
        <v>8048</v>
      </c>
      <c r="T42" s="28">
        <v>8043</v>
      </c>
      <c r="U42" s="22">
        <v>8150</v>
      </c>
    </row>
    <row r="43" spans="1:21" ht="11.25">
      <c r="A43" s="2" t="s">
        <v>97</v>
      </c>
      <c r="B43" s="28">
        <v>-3</v>
      </c>
      <c r="C43" s="28">
        <v>-3</v>
      </c>
      <c r="D43" s="28">
        <v>-3</v>
      </c>
      <c r="E43" s="22">
        <v>-3</v>
      </c>
      <c r="F43" s="28">
        <v>-3</v>
      </c>
      <c r="G43" s="28">
        <v>-3</v>
      </c>
      <c r="H43" s="28">
        <v>-3</v>
      </c>
      <c r="I43" s="22">
        <v>-3</v>
      </c>
      <c r="J43" s="28">
        <v>-3</v>
      </c>
      <c r="K43" s="28">
        <v>-3</v>
      </c>
      <c r="L43" s="28">
        <v>-3</v>
      </c>
      <c r="M43" s="22">
        <v>-3</v>
      </c>
      <c r="N43" s="28">
        <v>-3</v>
      </c>
      <c r="O43" s="28">
        <v>-3</v>
      </c>
      <c r="P43" s="28">
        <v>-3</v>
      </c>
      <c r="Q43" s="22">
        <v>-3</v>
      </c>
      <c r="R43" s="28">
        <v>-3</v>
      </c>
      <c r="S43" s="28">
        <v>-3</v>
      </c>
      <c r="T43" s="28">
        <v>-3</v>
      </c>
      <c r="U43" s="22">
        <v>-3</v>
      </c>
    </row>
    <row r="44" spans="1:21" ht="11.25">
      <c r="A44" s="2" t="s">
        <v>98</v>
      </c>
      <c r="B44" s="28">
        <v>22060</v>
      </c>
      <c r="C44" s="28">
        <v>21669</v>
      </c>
      <c r="D44" s="28">
        <v>21809</v>
      </c>
      <c r="E44" s="22">
        <v>21796</v>
      </c>
      <c r="F44" s="28">
        <v>21791</v>
      </c>
      <c r="G44" s="28">
        <v>21717</v>
      </c>
      <c r="H44" s="28">
        <v>21785</v>
      </c>
      <c r="I44" s="22">
        <v>22103</v>
      </c>
      <c r="J44" s="28">
        <v>21987</v>
      </c>
      <c r="K44" s="28">
        <v>21783</v>
      </c>
      <c r="L44" s="28">
        <v>21559</v>
      </c>
      <c r="M44" s="22">
        <v>21928</v>
      </c>
      <c r="N44" s="28">
        <v>21627</v>
      </c>
      <c r="O44" s="28">
        <v>20730</v>
      </c>
      <c r="P44" s="28">
        <v>21036</v>
      </c>
      <c r="Q44" s="22">
        <v>21033</v>
      </c>
      <c r="R44" s="28">
        <v>21242</v>
      </c>
      <c r="S44" s="28">
        <v>21147</v>
      </c>
      <c r="T44" s="28">
        <v>21142</v>
      </c>
      <c r="U44" s="22">
        <v>21250</v>
      </c>
    </row>
    <row r="45" spans="1:21" ht="11.25">
      <c r="A45" s="2" t="s">
        <v>99</v>
      </c>
      <c r="B45" s="28">
        <v>210</v>
      </c>
      <c r="C45" s="28">
        <v>198</v>
      </c>
      <c r="D45" s="28">
        <v>167</v>
      </c>
      <c r="E45" s="22">
        <v>123</v>
      </c>
      <c r="F45" s="28">
        <v>127</v>
      </c>
      <c r="G45" s="28">
        <v>123</v>
      </c>
      <c r="H45" s="28">
        <v>166</v>
      </c>
      <c r="I45" s="22">
        <v>122</v>
      </c>
      <c r="J45" s="28">
        <v>112</v>
      </c>
      <c r="K45" s="28">
        <v>147</v>
      </c>
      <c r="L45" s="28">
        <v>173</v>
      </c>
      <c r="M45" s="22">
        <v>129</v>
      </c>
      <c r="N45" s="28">
        <v>129</v>
      </c>
      <c r="O45" s="28">
        <v>164</v>
      </c>
      <c r="P45" s="28">
        <v>242</v>
      </c>
      <c r="Q45" s="22">
        <v>184</v>
      </c>
      <c r="R45" s="28">
        <v>226</v>
      </c>
      <c r="S45" s="28">
        <v>288</v>
      </c>
      <c r="T45" s="28">
        <v>206</v>
      </c>
      <c r="U45" s="22">
        <v>239</v>
      </c>
    </row>
    <row r="46" spans="1:21" ht="11.25">
      <c r="A46" s="2" t="s">
        <v>100</v>
      </c>
      <c r="B46" s="28">
        <v>210</v>
      </c>
      <c r="C46" s="28">
        <v>198</v>
      </c>
      <c r="D46" s="28">
        <v>167</v>
      </c>
      <c r="E46" s="22">
        <v>123</v>
      </c>
      <c r="F46" s="28">
        <v>127</v>
      </c>
      <c r="G46" s="28">
        <v>123</v>
      </c>
      <c r="H46" s="28">
        <v>166</v>
      </c>
      <c r="I46" s="22">
        <v>122</v>
      </c>
      <c r="J46" s="28">
        <v>112</v>
      </c>
      <c r="K46" s="28">
        <v>147</v>
      </c>
      <c r="L46" s="28">
        <v>173</v>
      </c>
      <c r="M46" s="22">
        <v>129</v>
      </c>
      <c r="N46" s="28">
        <v>129</v>
      </c>
      <c r="O46" s="28">
        <v>164</v>
      </c>
      <c r="P46" s="28">
        <v>242</v>
      </c>
      <c r="Q46" s="22">
        <v>184</v>
      </c>
      <c r="R46" s="28">
        <v>226</v>
      </c>
      <c r="S46" s="28">
        <v>288</v>
      </c>
      <c r="T46" s="28">
        <v>206</v>
      </c>
      <c r="U46" s="22">
        <v>239</v>
      </c>
    </row>
    <row r="47" spans="1:21" ht="11.25">
      <c r="A47" s="6" t="s">
        <v>187</v>
      </c>
      <c r="B47" s="28">
        <v>2398</v>
      </c>
      <c r="C47" s="28">
        <v>2339</v>
      </c>
      <c r="D47" s="28">
        <v>2301</v>
      </c>
      <c r="E47" s="22">
        <v>2234</v>
      </c>
      <c r="F47" s="28">
        <v>2211</v>
      </c>
      <c r="G47" s="28">
        <v>2174</v>
      </c>
      <c r="H47" s="28">
        <v>2169</v>
      </c>
      <c r="I47" s="22">
        <v>2125</v>
      </c>
      <c r="J47" s="28">
        <v>2123</v>
      </c>
      <c r="K47" s="28">
        <v>2068</v>
      </c>
      <c r="L47" s="28">
        <v>2027</v>
      </c>
      <c r="M47" s="22">
        <v>1973</v>
      </c>
      <c r="N47" s="28">
        <v>1948</v>
      </c>
      <c r="O47" s="28">
        <v>1868</v>
      </c>
      <c r="P47" s="28">
        <v>1893</v>
      </c>
      <c r="Q47" s="22">
        <v>1833</v>
      </c>
      <c r="R47" s="28">
        <v>1805</v>
      </c>
      <c r="S47" s="28">
        <v>1752</v>
      </c>
      <c r="T47" s="28">
        <v>1839</v>
      </c>
      <c r="U47" s="22">
        <v>1792</v>
      </c>
    </row>
    <row r="48" spans="1:21" ht="11.25">
      <c r="A48" s="6" t="s">
        <v>101</v>
      </c>
      <c r="B48" s="28">
        <v>24668</v>
      </c>
      <c r="C48" s="28">
        <v>24207</v>
      </c>
      <c r="D48" s="28">
        <v>24278</v>
      </c>
      <c r="E48" s="22">
        <v>24154</v>
      </c>
      <c r="F48" s="28">
        <v>24130</v>
      </c>
      <c r="G48" s="28">
        <v>24016</v>
      </c>
      <c r="H48" s="28">
        <v>24121</v>
      </c>
      <c r="I48" s="22">
        <v>24351</v>
      </c>
      <c r="J48" s="28">
        <v>24222</v>
      </c>
      <c r="K48" s="28">
        <v>23999</v>
      </c>
      <c r="L48" s="28">
        <v>23760</v>
      </c>
      <c r="M48" s="22">
        <v>24031</v>
      </c>
      <c r="N48" s="28">
        <v>23706</v>
      </c>
      <c r="O48" s="28">
        <v>22763</v>
      </c>
      <c r="P48" s="28">
        <v>23172</v>
      </c>
      <c r="Q48" s="22">
        <v>23051</v>
      </c>
      <c r="R48" s="28">
        <v>23275</v>
      </c>
      <c r="S48" s="28">
        <v>23188</v>
      </c>
      <c r="T48" s="28">
        <v>23189</v>
      </c>
      <c r="U48" s="22">
        <v>23282</v>
      </c>
    </row>
    <row r="49" spans="1:21" ht="12" thickBot="1">
      <c r="A49" s="7" t="s">
        <v>102</v>
      </c>
      <c r="B49" s="28">
        <v>99855</v>
      </c>
      <c r="C49" s="28">
        <v>110543</v>
      </c>
      <c r="D49" s="28">
        <v>108542</v>
      </c>
      <c r="E49" s="22">
        <v>114759</v>
      </c>
      <c r="F49" s="28">
        <v>111307</v>
      </c>
      <c r="G49" s="28">
        <v>101907</v>
      </c>
      <c r="H49" s="28">
        <v>109593</v>
      </c>
      <c r="I49" s="22">
        <v>116759</v>
      </c>
      <c r="J49" s="28">
        <v>111261</v>
      </c>
      <c r="K49" s="28">
        <v>112056</v>
      </c>
      <c r="L49" s="28">
        <v>112259</v>
      </c>
      <c r="M49" s="22">
        <v>126552</v>
      </c>
      <c r="N49" s="28">
        <v>115996</v>
      </c>
      <c r="O49" s="28">
        <v>105957</v>
      </c>
      <c r="P49" s="28">
        <v>107721</v>
      </c>
      <c r="Q49" s="22">
        <v>118113</v>
      </c>
      <c r="R49" s="28">
        <v>109642</v>
      </c>
      <c r="S49" s="28">
        <v>106191</v>
      </c>
      <c r="T49" s="28">
        <v>112082</v>
      </c>
      <c r="U49" s="22">
        <v>130594</v>
      </c>
    </row>
    <row r="50" spans="1:21" ht="12" thickTop="1">
      <c r="A50" s="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2" ht="11.25">
      <c r="A52" s="20" t="s">
        <v>107</v>
      </c>
    </row>
    <row r="53" ht="11.25">
      <c r="A53" s="20" t="s">
        <v>108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54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103</v>
      </c>
      <c r="B2" s="14">
        <v>5008</v>
      </c>
      <c r="C2" s="14"/>
      <c r="D2" s="14"/>
      <c r="E2" s="14"/>
      <c r="F2" s="14"/>
    </row>
    <row r="3" spans="1:6" ht="12" thickBot="1">
      <c r="A3" s="11" t="s">
        <v>104</v>
      </c>
      <c r="B3" s="1" t="s">
        <v>105</v>
      </c>
      <c r="C3" s="1"/>
      <c r="D3" s="1"/>
      <c r="E3" s="1"/>
      <c r="F3" s="1"/>
    </row>
    <row r="4" spans="1:6" ht="12" thickTop="1">
      <c r="A4" s="10" t="s">
        <v>17</v>
      </c>
      <c r="B4" s="15" t="str">
        <f>HYPERLINK("http://www.kabupro.jp/mark/20130326/S000D43X.htm","有価証券報告書")</f>
        <v>有価証券報告書</v>
      </c>
      <c r="C4" s="15" t="str">
        <f>HYPERLINK("http://www.kabupro.jp/mark/20130326/S000D43X.htm","有価証券報告書")</f>
        <v>有価証券報告書</v>
      </c>
      <c r="D4" s="15" t="str">
        <f>HYPERLINK("http://www.kabupro.jp/mark/20120328/S000ALRN.htm","有価証券報告書")</f>
        <v>有価証券報告書</v>
      </c>
      <c r="E4" s="15" t="str">
        <f>HYPERLINK("http://www.kabupro.jp/mark/20110330/S00082GH.htm","有価証券報告書")</f>
        <v>有価証券報告書</v>
      </c>
      <c r="F4" s="15" t="str">
        <f>HYPERLINK("http://www.kabupro.jp/mark/20100325/S0005F55.htm","有価証券報告書")</f>
        <v>有価証券報告書</v>
      </c>
    </row>
    <row r="5" spans="1:6" ht="12" thickBot="1">
      <c r="A5" s="11" t="s">
        <v>18</v>
      </c>
      <c r="B5" s="1" t="s">
        <v>24</v>
      </c>
      <c r="C5" s="1" t="s">
        <v>24</v>
      </c>
      <c r="D5" s="1" t="s">
        <v>28</v>
      </c>
      <c r="E5" s="1" t="s">
        <v>30</v>
      </c>
      <c r="F5" s="1" t="s">
        <v>32</v>
      </c>
    </row>
    <row r="6" spans="1:6" ht="12.75" thickBot="1" thickTop="1">
      <c r="A6" s="10" t="s">
        <v>19</v>
      </c>
      <c r="B6" s="18" t="s">
        <v>150</v>
      </c>
      <c r="C6" s="19"/>
      <c r="D6" s="19"/>
      <c r="E6" s="19"/>
      <c r="F6" s="19"/>
    </row>
    <row r="7" spans="1:6" ht="12" thickTop="1">
      <c r="A7" s="12" t="s">
        <v>20</v>
      </c>
      <c r="B7" s="16" t="s">
        <v>25</v>
      </c>
      <c r="C7" s="16" t="s">
        <v>25</v>
      </c>
      <c r="D7" s="16" t="s">
        <v>25</v>
      </c>
      <c r="E7" s="16" t="s">
        <v>25</v>
      </c>
      <c r="F7" s="16" t="s">
        <v>25</v>
      </c>
    </row>
    <row r="8" spans="1:6" ht="11.25">
      <c r="A8" s="13" t="s">
        <v>21</v>
      </c>
      <c r="B8" s="17" t="s">
        <v>109</v>
      </c>
      <c r="C8" s="17" t="s">
        <v>110</v>
      </c>
      <c r="D8" s="17" t="s">
        <v>111</v>
      </c>
      <c r="E8" s="17" t="s">
        <v>112</v>
      </c>
      <c r="F8" s="17" t="s">
        <v>113</v>
      </c>
    </row>
    <row r="9" spans="1:6" ht="11.25">
      <c r="A9" s="13" t="s">
        <v>22</v>
      </c>
      <c r="B9" s="17" t="s">
        <v>26</v>
      </c>
      <c r="C9" s="17" t="s">
        <v>27</v>
      </c>
      <c r="D9" s="17" t="s">
        <v>29</v>
      </c>
      <c r="E9" s="17" t="s">
        <v>31</v>
      </c>
      <c r="F9" s="17" t="s">
        <v>33</v>
      </c>
    </row>
    <row r="10" spans="1:6" ht="12" thickBot="1">
      <c r="A10" s="13" t="s">
        <v>23</v>
      </c>
      <c r="B10" s="17" t="s">
        <v>35</v>
      </c>
      <c r="C10" s="17" t="s">
        <v>35</v>
      </c>
      <c r="D10" s="17" t="s">
        <v>35</v>
      </c>
      <c r="E10" s="17" t="s">
        <v>35</v>
      </c>
      <c r="F10" s="17" t="s">
        <v>35</v>
      </c>
    </row>
    <row r="11" spans="1:6" ht="12" thickTop="1">
      <c r="A11" s="26" t="s">
        <v>114</v>
      </c>
      <c r="B11" s="21">
        <v>23109</v>
      </c>
      <c r="C11" s="21">
        <v>21130</v>
      </c>
      <c r="D11" s="21">
        <v>26388</v>
      </c>
      <c r="E11" s="21">
        <v>25261</v>
      </c>
      <c r="F11" s="21">
        <v>27742</v>
      </c>
    </row>
    <row r="12" spans="1:6" ht="11.25">
      <c r="A12" s="6" t="s">
        <v>115</v>
      </c>
      <c r="B12" s="22">
        <v>8489</v>
      </c>
      <c r="C12" s="22">
        <v>1712</v>
      </c>
      <c r="D12" s="22">
        <v>1599</v>
      </c>
      <c r="E12" s="22">
        <v>2073</v>
      </c>
      <c r="F12" s="22">
        <v>2667</v>
      </c>
    </row>
    <row r="13" spans="1:6" ht="11.25">
      <c r="A13" s="6" t="s">
        <v>116</v>
      </c>
      <c r="B13" s="22">
        <v>31599</v>
      </c>
      <c r="C13" s="22">
        <v>22842</v>
      </c>
      <c r="D13" s="22">
        <v>27988</v>
      </c>
      <c r="E13" s="22">
        <v>27335</v>
      </c>
      <c r="F13" s="22">
        <v>30409</v>
      </c>
    </row>
    <row r="14" spans="1:6" ht="11.25">
      <c r="A14" s="6" t="s">
        <v>117</v>
      </c>
      <c r="B14" s="22">
        <v>21940</v>
      </c>
      <c r="C14" s="22">
        <v>18116</v>
      </c>
      <c r="D14" s="22">
        <v>22036</v>
      </c>
      <c r="E14" s="22">
        <v>24934</v>
      </c>
      <c r="F14" s="22">
        <v>25154</v>
      </c>
    </row>
    <row r="15" spans="1:6" ht="11.25">
      <c r="A15" s="6" t="s">
        <v>118</v>
      </c>
      <c r="B15" s="22"/>
      <c r="C15" s="22"/>
      <c r="D15" s="22"/>
      <c r="E15" s="22"/>
      <c r="F15" s="22"/>
    </row>
    <row r="16" spans="1:6" ht="11.25">
      <c r="A16" s="6" t="s">
        <v>119</v>
      </c>
      <c r="B16" s="22">
        <v>8399</v>
      </c>
      <c r="C16" s="22">
        <v>2939</v>
      </c>
      <c r="D16" s="22">
        <v>2705</v>
      </c>
      <c r="E16" s="22">
        <v>2616</v>
      </c>
      <c r="F16" s="22">
        <v>4028</v>
      </c>
    </row>
    <row r="17" spans="1:6" ht="11.25">
      <c r="A17" s="6" t="s">
        <v>120</v>
      </c>
      <c r="B17" s="22">
        <v>8399</v>
      </c>
      <c r="C17" s="22">
        <v>2939</v>
      </c>
      <c r="D17" s="22">
        <v>2705</v>
      </c>
      <c r="E17" s="22">
        <v>2616</v>
      </c>
      <c r="F17" s="22">
        <v>4028</v>
      </c>
    </row>
    <row r="18" spans="1:6" ht="11.25">
      <c r="A18" s="6" t="s">
        <v>121</v>
      </c>
      <c r="B18" s="22"/>
      <c r="C18" s="22"/>
      <c r="D18" s="22"/>
      <c r="E18" s="22"/>
      <c r="F18" s="22"/>
    </row>
    <row r="19" spans="1:6" ht="11.25">
      <c r="A19" s="6" t="s">
        <v>122</v>
      </c>
      <c r="B19" s="22">
        <v>8399</v>
      </c>
      <c r="C19" s="22">
        <v>2939</v>
      </c>
      <c r="D19" s="22">
        <v>2705</v>
      </c>
      <c r="E19" s="22">
        <v>2616</v>
      </c>
      <c r="F19" s="22">
        <v>4028</v>
      </c>
    </row>
    <row r="20" spans="1:6" ht="11.25">
      <c r="A20" s="6" t="s">
        <v>123</v>
      </c>
      <c r="B20" s="22">
        <v>30339</v>
      </c>
      <c r="C20" s="22">
        <v>21055</v>
      </c>
      <c r="D20" s="22">
        <v>24741</v>
      </c>
      <c r="E20" s="22">
        <v>27550</v>
      </c>
      <c r="F20" s="22">
        <v>29182</v>
      </c>
    </row>
    <row r="21" spans="1:6" ht="11.25">
      <c r="A21" s="7" t="s">
        <v>124</v>
      </c>
      <c r="B21" s="22">
        <v>1259</v>
      </c>
      <c r="C21" s="22">
        <v>1787</v>
      </c>
      <c r="D21" s="22">
        <v>3246</v>
      </c>
      <c r="E21" s="22">
        <v>-215</v>
      </c>
      <c r="F21" s="22">
        <v>1226</v>
      </c>
    </row>
    <row r="22" spans="1:6" ht="11.25">
      <c r="A22" s="7" t="s">
        <v>125</v>
      </c>
      <c r="B22" s="22">
        <v>873</v>
      </c>
      <c r="C22" s="22">
        <v>986</v>
      </c>
      <c r="D22" s="22">
        <v>1009</v>
      </c>
      <c r="E22" s="22">
        <v>973</v>
      </c>
      <c r="F22" s="22">
        <v>1006</v>
      </c>
    </row>
    <row r="23" spans="1:6" ht="12" thickBot="1">
      <c r="A23" s="25" t="s">
        <v>126</v>
      </c>
      <c r="B23" s="23">
        <v>386</v>
      </c>
      <c r="C23" s="23">
        <v>800</v>
      </c>
      <c r="D23" s="23">
        <v>2237</v>
      </c>
      <c r="E23" s="23">
        <v>-1188</v>
      </c>
      <c r="F23" s="23">
        <v>220</v>
      </c>
    </row>
    <row r="24" spans="1:6" ht="12" thickTop="1">
      <c r="A24" s="6" t="s">
        <v>127</v>
      </c>
      <c r="B24" s="22">
        <v>135</v>
      </c>
      <c r="C24" s="22">
        <v>135</v>
      </c>
      <c r="D24" s="22">
        <v>135</v>
      </c>
      <c r="E24" s="22">
        <v>135</v>
      </c>
      <c r="F24" s="22">
        <v>138</v>
      </c>
    </row>
    <row r="25" spans="1:6" ht="11.25">
      <c r="A25" s="6" t="s">
        <v>128</v>
      </c>
      <c r="B25" s="22">
        <v>417</v>
      </c>
      <c r="C25" s="22">
        <v>11</v>
      </c>
      <c r="D25" s="22">
        <v>19</v>
      </c>
      <c r="E25" s="22">
        <v>16</v>
      </c>
      <c r="F25" s="22">
        <v>81</v>
      </c>
    </row>
    <row r="26" spans="1:6" ht="11.25">
      <c r="A26" s="6" t="s">
        <v>44</v>
      </c>
      <c r="B26" s="22">
        <v>34</v>
      </c>
      <c r="C26" s="22">
        <v>33</v>
      </c>
      <c r="D26" s="22">
        <v>31</v>
      </c>
      <c r="E26" s="22">
        <v>20</v>
      </c>
      <c r="F26" s="22">
        <v>32</v>
      </c>
    </row>
    <row r="27" spans="1:6" ht="11.25">
      <c r="A27" s="6" t="s">
        <v>129</v>
      </c>
      <c r="B27" s="22">
        <v>587</v>
      </c>
      <c r="C27" s="22">
        <v>180</v>
      </c>
      <c r="D27" s="22">
        <v>185</v>
      </c>
      <c r="E27" s="22">
        <v>301</v>
      </c>
      <c r="F27" s="22">
        <v>411</v>
      </c>
    </row>
    <row r="28" spans="1:6" ht="11.25">
      <c r="A28" s="6" t="s">
        <v>130</v>
      </c>
      <c r="B28" s="22">
        <v>75</v>
      </c>
      <c r="C28" s="22">
        <v>75</v>
      </c>
      <c r="D28" s="22">
        <v>92</v>
      </c>
      <c r="E28" s="22">
        <v>153</v>
      </c>
      <c r="F28" s="22">
        <v>240</v>
      </c>
    </row>
    <row r="29" spans="1:6" ht="11.25">
      <c r="A29" s="6" t="s">
        <v>131</v>
      </c>
      <c r="B29" s="22">
        <v>39</v>
      </c>
      <c r="C29" s="22">
        <v>9</v>
      </c>
      <c r="D29" s="22">
        <v>148</v>
      </c>
      <c r="E29" s="22">
        <v>91</v>
      </c>
      <c r="F29" s="22">
        <v>73</v>
      </c>
    </row>
    <row r="30" spans="1:6" ht="11.25">
      <c r="A30" s="6" t="s">
        <v>132</v>
      </c>
      <c r="B30" s="22">
        <v>54</v>
      </c>
      <c r="C30" s="22">
        <v>49</v>
      </c>
      <c r="D30" s="22">
        <v>46</v>
      </c>
      <c r="E30" s="22">
        <v>82</v>
      </c>
      <c r="F30" s="22"/>
    </row>
    <row r="31" spans="1:6" ht="11.25">
      <c r="A31" s="6" t="s">
        <v>44</v>
      </c>
      <c r="B31" s="22">
        <v>60</v>
      </c>
      <c r="C31" s="22">
        <v>21</v>
      </c>
      <c r="D31" s="22">
        <v>13</v>
      </c>
      <c r="E31" s="22">
        <v>36</v>
      </c>
      <c r="F31" s="22">
        <v>7</v>
      </c>
    </row>
    <row r="32" spans="1:6" ht="11.25">
      <c r="A32" s="6" t="s">
        <v>133</v>
      </c>
      <c r="B32" s="22">
        <v>230</v>
      </c>
      <c r="C32" s="22">
        <v>156</v>
      </c>
      <c r="D32" s="22">
        <v>300</v>
      </c>
      <c r="E32" s="22">
        <v>364</v>
      </c>
      <c r="F32" s="22">
        <v>538</v>
      </c>
    </row>
    <row r="33" spans="1:6" ht="12" thickBot="1">
      <c r="A33" s="25" t="s">
        <v>134</v>
      </c>
      <c r="B33" s="23">
        <v>743</v>
      </c>
      <c r="C33" s="23">
        <v>825</v>
      </c>
      <c r="D33" s="23">
        <v>2122</v>
      </c>
      <c r="E33" s="23">
        <v>-1251</v>
      </c>
      <c r="F33" s="23">
        <v>92</v>
      </c>
    </row>
    <row r="34" spans="1:6" ht="12" thickTop="1">
      <c r="A34" s="6" t="s">
        <v>135</v>
      </c>
      <c r="B34" s="22"/>
      <c r="C34" s="22">
        <v>26</v>
      </c>
      <c r="D34" s="22">
        <v>115</v>
      </c>
      <c r="E34" s="22">
        <v>357</v>
      </c>
      <c r="F34" s="22">
        <v>186</v>
      </c>
    </row>
    <row r="35" spans="1:6" ht="11.25">
      <c r="A35" s="6" t="s">
        <v>136</v>
      </c>
      <c r="B35" s="22"/>
      <c r="C35" s="22">
        <v>62</v>
      </c>
      <c r="D35" s="22"/>
      <c r="E35" s="22"/>
      <c r="F35" s="22"/>
    </row>
    <row r="36" spans="1:6" ht="11.25">
      <c r="A36" s="6" t="s">
        <v>137</v>
      </c>
      <c r="B36" s="22">
        <v>30</v>
      </c>
      <c r="C36" s="22"/>
      <c r="D36" s="22"/>
      <c r="E36" s="22"/>
      <c r="F36" s="22"/>
    </row>
    <row r="37" spans="1:6" ht="11.25">
      <c r="A37" s="6" t="s">
        <v>44</v>
      </c>
      <c r="B37" s="22"/>
      <c r="C37" s="22">
        <v>2</v>
      </c>
      <c r="D37" s="22"/>
      <c r="E37" s="22"/>
      <c r="F37" s="22"/>
    </row>
    <row r="38" spans="1:6" ht="11.25">
      <c r="A38" s="6" t="s">
        <v>138</v>
      </c>
      <c r="B38" s="22">
        <v>30</v>
      </c>
      <c r="C38" s="22">
        <v>90</v>
      </c>
      <c r="D38" s="22">
        <v>115</v>
      </c>
      <c r="E38" s="22">
        <v>1174</v>
      </c>
      <c r="F38" s="22">
        <v>186</v>
      </c>
    </row>
    <row r="39" spans="1:6" ht="11.25">
      <c r="A39" s="6" t="s">
        <v>139</v>
      </c>
      <c r="B39" s="22"/>
      <c r="C39" s="22">
        <v>24</v>
      </c>
      <c r="D39" s="22"/>
      <c r="E39" s="22"/>
      <c r="F39" s="22"/>
    </row>
    <row r="40" spans="1:6" ht="11.25">
      <c r="A40" s="6" t="s">
        <v>140</v>
      </c>
      <c r="B40" s="22">
        <v>77</v>
      </c>
      <c r="C40" s="22"/>
      <c r="D40" s="22"/>
      <c r="E40" s="22"/>
      <c r="F40" s="22"/>
    </row>
    <row r="41" spans="1:6" ht="11.25">
      <c r="A41" s="6" t="s">
        <v>141</v>
      </c>
      <c r="B41" s="22"/>
      <c r="C41" s="22">
        <v>29</v>
      </c>
      <c r="D41" s="22"/>
      <c r="E41" s="22"/>
      <c r="F41" s="22"/>
    </row>
    <row r="42" spans="1:6" ht="11.25">
      <c r="A42" s="6" t="s">
        <v>142</v>
      </c>
      <c r="B42" s="22">
        <v>38</v>
      </c>
      <c r="C42" s="22"/>
      <c r="D42" s="22"/>
      <c r="E42" s="22"/>
      <c r="F42" s="22"/>
    </row>
    <row r="43" spans="1:6" ht="11.25">
      <c r="A43" s="6" t="s">
        <v>143</v>
      </c>
      <c r="B43" s="22">
        <v>0</v>
      </c>
      <c r="C43" s="22">
        <v>7</v>
      </c>
      <c r="D43" s="22"/>
      <c r="E43" s="22"/>
      <c r="F43" s="22"/>
    </row>
    <row r="44" spans="1:6" ht="11.25">
      <c r="A44" s="6" t="s">
        <v>44</v>
      </c>
      <c r="B44" s="22"/>
      <c r="C44" s="22">
        <v>2</v>
      </c>
      <c r="D44" s="22">
        <v>22</v>
      </c>
      <c r="E44" s="22"/>
      <c r="F44" s="22">
        <v>3</v>
      </c>
    </row>
    <row r="45" spans="1:6" ht="11.25">
      <c r="A45" s="6" t="s">
        <v>144</v>
      </c>
      <c r="B45" s="22">
        <v>116</v>
      </c>
      <c r="C45" s="22">
        <v>64</v>
      </c>
      <c r="D45" s="22">
        <v>284</v>
      </c>
      <c r="E45" s="22">
        <v>68</v>
      </c>
      <c r="F45" s="22">
        <v>157</v>
      </c>
    </row>
    <row r="46" spans="1:6" ht="11.25">
      <c r="A46" s="7" t="s">
        <v>145</v>
      </c>
      <c r="B46" s="22">
        <v>657</v>
      </c>
      <c r="C46" s="22">
        <v>851</v>
      </c>
      <c r="D46" s="22">
        <v>1953</v>
      </c>
      <c r="E46" s="22">
        <v>-145</v>
      </c>
      <c r="F46" s="22">
        <v>121</v>
      </c>
    </row>
    <row r="47" spans="1:6" ht="11.25">
      <c r="A47" s="7" t="s">
        <v>146</v>
      </c>
      <c r="B47" s="22">
        <v>21</v>
      </c>
      <c r="C47" s="22">
        <v>561</v>
      </c>
      <c r="D47" s="22">
        <v>3</v>
      </c>
      <c r="E47" s="22">
        <v>27</v>
      </c>
      <c r="F47" s="22">
        <v>302</v>
      </c>
    </row>
    <row r="48" spans="1:6" ht="11.25">
      <c r="A48" s="7" t="s">
        <v>147</v>
      </c>
      <c r="B48" s="22">
        <v>230</v>
      </c>
      <c r="C48" s="22">
        <v>-131</v>
      </c>
      <c r="D48" s="22">
        <v>803</v>
      </c>
      <c r="E48" s="22">
        <v>-240</v>
      </c>
      <c r="F48" s="22">
        <v>-388</v>
      </c>
    </row>
    <row r="49" spans="1:6" ht="11.25">
      <c r="A49" s="7" t="s">
        <v>148</v>
      </c>
      <c r="B49" s="22">
        <v>252</v>
      </c>
      <c r="C49" s="22">
        <v>429</v>
      </c>
      <c r="D49" s="22">
        <v>807</v>
      </c>
      <c r="E49" s="22">
        <v>-213</v>
      </c>
      <c r="F49" s="22">
        <v>-86</v>
      </c>
    </row>
    <row r="50" spans="1:6" ht="12" thickBot="1">
      <c r="A50" s="7" t="s">
        <v>149</v>
      </c>
      <c r="B50" s="22">
        <v>404</v>
      </c>
      <c r="C50" s="22">
        <v>421</v>
      </c>
      <c r="D50" s="22">
        <v>1145</v>
      </c>
      <c r="E50" s="22">
        <v>67</v>
      </c>
      <c r="F50" s="22">
        <v>207</v>
      </c>
    </row>
    <row r="51" spans="1:6" ht="12" thickTop="1">
      <c r="A51" s="8"/>
      <c r="B51" s="24"/>
      <c r="C51" s="24"/>
      <c r="D51" s="24"/>
      <c r="E51" s="24"/>
      <c r="F51" s="24"/>
    </row>
    <row r="53" ht="11.25">
      <c r="A53" s="20" t="s">
        <v>107</v>
      </c>
    </row>
    <row r="54" ht="11.25">
      <c r="A54" s="20" t="s">
        <v>108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9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103</v>
      </c>
      <c r="B2" s="14">
        <v>5008</v>
      </c>
      <c r="C2" s="14"/>
      <c r="D2" s="14"/>
      <c r="E2" s="14"/>
      <c r="F2" s="14"/>
    </row>
    <row r="3" spans="1:6" ht="12" thickBot="1">
      <c r="A3" s="11" t="s">
        <v>104</v>
      </c>
      <c r="B3" s="1" t="s">
        <v>105</v>
      </c>
      <c r="C3" s="1"/>
      <c r="D3" s="1"/>
      <c r="E3" s="1"/>
      <c r="F3" s="1"/>
    </row>
    <row r="4" spans="1:6" ht="12" thickTop="1">
      <c r="A4" s="10" t="s">
        <v>17</v>
      </c>
      <c r="B4" s="15" t="str">
        <f>HYPERLINK("http://www.kabupro.jp/mark/20130326/S000D43X.htm","有価証券報告書")</f>
        <v>有価証券報告書</v>
      </c>
      <c r="C4" s="15" t="str">
        <f>HYPERLINK("http://www.kabupro.jp/mark/20130326/S000D43X.htm","有価証券報告書")</f>
        <v>有価証券報告書</v>
      </c>
      <c r="D4" s="15" t="str">
        <f>HYPERLINK("http://www.kabupro.jp/mark/20120328/S000ALRN.htm","有価証券報告書")</f>
        <v>有価証券報告書</v>
      </c>
      <c r="E4" s="15" t="str">
        <f>HYPERLINK("http://www.kabupro.jp/mark/20110330/S00082GH.htm","有価証券報告書")</f>
        <v>有価証券報告書</v>
      </c>
      <c r="F4" s="15" t="str">
        <f>HYPERLINK("http://www.kabupro.jp/mark/20100325/S0005F55.htm","有価証券報告書")</f>
        <v>有価証券報告書</v>
      </c>
    </row>
    <row r="5" spans="1:6" ht="12" thickBot="1">
      <c r="A5" s="11" t="s">
        <v>18</v>
      </c>
      <c r="B5" s="1" t="s">
        <v>24</v>
      </c>
      <c r="C5" s="1" t="s">
        <v>24</v>
      </c>
      <c r="D5" s="1" t="s">
        <v>28</v>
      </c>
      <c r="E5" s="1" t="s">
        <v>30</v>
      </c>
      <c r="F5" s="1" t="s">
        <v>32</v>
      </c>
    </row>
    <row r="6" spans="1:6" ht="12.75" thickBot="1" thickTop="1">
      <c r="A6" s="10" t="s">
        <v>19</v>
      </c>
      <c r="B6" s="18" t="s">
        <v>106</v>
      </c>
      <c r="C6" s="19"/>
      <c r="D6" s="19"/>
      <c r="E6" s="19"/>
      <c r="F6" s="19"/>
    </row>
    <row r="7" spans="1:6" ht="12" thickTop="1">
      <c r="A7" s="12" t="s">
        <v>20</v>
      </c>
      <c r="B7" s="16" t="s">
        <v>25</v>
      </c>
      <c r="C7" s="16" t="s">
        <v>25</v>
      </c>
      <c r="D7" s="16" t="s">
        <v>25</v>
      </c>
      <c r="E7" s="16" t="s">
        <v>25</v>
      </c>
      <c r="F7" s="16" t="s">
        <v>25</v>
      </c>
    </row>
    <row r="8" spans="1:6" ht="11.25">
      <c r="A8" s="13" t="s">
        <v>21</v>
      </c>
      <c r="B8" s="17"/>
      <c r="C8" s="17"/>
      <c r="D8" s="17"/>
      <c r="E8" s="17"/>
      <c r="F8" s="17"/>
    </row>
    <row r="9" spans="1:6" ht="11.25">
      <c r="A9" s="13" t="s">
        <v>22</v>
      </c>
      <c r="B9" s="17" t="s">
        <v>26</v>
      </c>
      <c r="C9" s="17" t="s">
        <v>27</v>
      </c>
      <c r="D9" s="17" t="s">
        <v>29</v>
      </c>
      <c r="E9" s="17" t="s">
        <v>31</v>
      </c>
      <c r="F9" s="17" t="s">
        <v>33</v>
      </c>
    </row>
    <row r="10" spans="1:6" ht="12" thickBot="1">
      <c r="A10" s="13" t="s">
        <v>23</v>
      </c>
      <c r="B10" s="17" t="s">
        <v>35</v>
      </c>
      <c r="C10" s="17" t="s">
        <v>35</v>
      </c>
      <c r="D10" s="17" t="s">
        <v>35</v>
      </c>
      <c r="E10" s="17" t="s">
        <v>35</v>
      </c>
      <c r="F10" s="17" t="s">
        <v>35</v>
      </c>
    </row>
    <row r="11" spans="1:6" ht="12" thickTop="1">
      <c r="A11" s="9" t="s">
        <v>34</v>
      </c>
      <c r="B11" s="21">
        <v>20</v>
      </c>
      <c r="C11" s="21">
        <v>18</v>
      </c>
      <c r="D11" s="21">
        <v>23</v>
      </c>
      <c r="E11" s="21">
        <v>119</v>
      </c>
      <c r="F11" s="21">
        <v>58</v>
      </c>
    </row>
    <row r="12" spans="1:6" ht="11.25">
      <c r="A12" s="2" t="s">
        <v>36</v>
      </c>
      <c r="B12" s="22">
        <v>2724</v>
      </c>
      <c r="C12" s="22">
        <v>1421</v>
      </c>
      <c r="D12" s="22">
        <v>2331</v>
      </c>
      <c r="E12" s="22">
        <v>128</v>
      </c>
      <c r="F12" s="22">
        <v>2853</v>
      </c>
    </row>
    <row r="13" spans="1:6" ht="11.25">
      <c r="A13" s="2" t="s">
        <v>37</v>
      </c>
      <c r="B13" s="22">
        <v>1261</v>
      </c>
      <c r="C13" s="22">
        <v>799</v>
      </c>
      <c r="D13" s="22">
        <v>1285</v>
      </c>
      <c r="E13" s="22">
        <v>1596</v>
      </c>
      <c r="F13" s="22"/>
    </row>
    <row r="14" spans="1:6" ht="11.25">
      <c r="A14" s="2" t="s">
        <v>38</v>
      </c>
      <c r="B14" s="22">
        <v>948</v>
      </c>
      <c r="C14" s="22">
        <v>944</v>
      </c>
      <c r="D14" s="22">
        <v>961</v>
      </c>
      <c r="E14" s="22">
        <v>887</v>
      </c>
      <c r="F14" s="22">
        <v>564</v>
      </c>
    </row>
    <row r="15" spans="1:6" ht="11.25">
      <c r="A15" s="2" t="s">
        <v>39</v>
      </c>
      <c r="B15" s="22">
        <v>247</v>
      </c>
      <c r="C15" s="22">
        <v>253</v>
      </c>
      <c r="D15" s="22">
        <v>272</v>
      </c>
      <c r="E15" s="22">
        <v>279</v>
      </c>
      <c r="F15" s="22">
        <v>309</v>
      </c>
    </row>
    <row r="16" spans="1:6" ht="11.25">
      <c r="A16" s="2" t="s">
        <v>40</v>
      </c>
      <c r="B16" s="22">
        <v>682</v>
      </c>
      <c r="C16" s="22">
        <v>295</v>
      </c>
      <c r="D16" s="22">
        <v>851</v>
      </c>
      <c r="E16" s="22">
        <v>615</v>
      </c>
      <c r="F16" s="22">
        <v>352</v>
      </c>
    </row>
    <row r="17" spans="1:6" ht="11.25">
      <c r="A17" s="2" t="s">
        <v>41</v>
      </c>
      <c r="B17" s="22">
        <v>760</v>
      </c>
      <c r="C17" s="22">
        <v>1098</v>
      </c>
      <c r="D17" s="22">
        <v>1214</v>
      </c>
      <c r="E17" s="22">
        <v>936</v>
      </c>
      <c r="F17" s="22">
        <v>1341</v>
      </c>
    </row>
    <row r="18" spans="1:6" ht="11.25">
      <c r="A18" s="2" t="s">
        <v>42</v>
      </c>
      <c r="B18" s="22">
        <v>48388</v>
      </c>
      <c r="C18" s="22">
        <v>46085</v>
      </c>
      <c r="D18" s="22">
        <v>53792</v>
      </c>
      <c r="E18" s="22">
        <v>46825</v>
      </c>
      <c r="F18" s="22">
        <v>53118</v>
      </c>
    </row>
    <row r="19" spans="1:6" ht="11.25">
      <c r="A19" s="2" t="s">
        <v>43</v>
      </c>
      <c r="B19" s="22">
        <v>198</v>
      </c>
      <c r="C19" s="22">
        <v>512</v>
      </c>
      <c r="D19" s="22">
        <v>562</v>
      </c>
      <c r="E19" s="22">
        <v>551</v>
      </c>
      <c r="F19" s="22">
        <v>217</v>
      </c>
    </row>
    <row r="20" spans="1:6" ht="11.25">
      <c r="A20" s="2" t="s">
        <v>44</v>
      </c>
      <c r="B20" s="22">
        <v>189</v>
      </c>
      <c r="C20" s="22">
        <v>329</v>
      </c>
      <c r="D20" s="22">
        <v>328</v>
      </c>
      <c r="E20" s="22">
        <v>635</v>
      </c>
      <c r="F20" s="22">
        <v>735</v>
      </c>
    </row>
    <row r="21" spans="1:6" ht="11.25">
      <c r="A21" s="2" t="s">
        <v>45</v>
      </c>
      <c r="B21" s="22">
        <v>55422</v>
      </c>
      <c r="C21" s="22">
        <v>51758</v>
      </c>
      <c r="D21" s="22">
        <v>61624</v>
      </c>
      <c r="E21" s="22">
        <v>52575</v>
      </c>
      <c r="F21" s="22">
        <v>60959</v>
      </c>
    </row>
    <row r="22" spans="1:6" ht="11.25">
      <c r="A22" s="3" t="s">
        <v>46</v>
      </c>
      <c r="B22" s="22">
        <v>5581</v>
      </c>
      <c r="C22" s="22">
        <v>5552</v>
      </c>
      <c r="D22" s="22">
        <v>5506</v>
      </c>
      <c r="E22" s="22">
        <v>5500</v>
      </c>
      <c r="F22" s="22">
        <v>7375</v>
      </c>
    </row>
    <row r="23" spans="1:6" ht="11.25">
      <c r="A23" s="4" t="s">
        <v>47</v>
      </c>
      <c r="B23" s="22">
        <v>-4444</v>
      </c>
      <c r="C23" s="22">
        <v>-4373</v>
      </c>
      <c r="D23" s="22">
        <v>-4319</v>
      </c>
      <c r="E23" s="22">
        <v>-4252</v>
      </c>
      <c r="F23" s="22">
        <v>-5254</v>
      </c>
    </row>
    <row r="24" spans="1:6" ht="11.25">
      <c r="A24" s="4" t="s">
        <v>48</v>
      </c>
      <c r="B24" s="22">
        <v>1137</v>
      </c>
      <c r="C24" s="22">
        <v>1178</v>
      </c>
      <c r="D24" s="22">
        <v>1186</v>
      </c>
      <c r="E24" s="22">
        <v>1247</v>
      </c>
      <c r="F24" s="22">
        <v>2120</v>
      </c>
    </row>
    <row r="25" spans="1:6" ht="11.25">
      <c r="A25" s="3" t="s">
        <v>49</v>
      </c>
      <c r="B25" s="22">
        <v>39961</v>
      </c>
      <c r="C25" s="22">
        <v>39839</v>
      </c>
      <c r="D25" s="22">
        <v>39452</v>
      </c>
      <c r="E25" s="22">
        <v>39440</v>
      </c>
      <c r="F25" s="22">
        <v>39450</v>
      </c>
    </row>
    <row r="26" spans="1:6" ht="11.25">
      <c r="A26" s="4" t="s">
        <v>50</v>
      </c>
      <c r="B26" s="22">
        <v>-33419</v>
      </c>
      <c r="C26" s="22">
        <v>-32851</v>
      </c>
      <c r="D26" s="22">
        <v>-32470</v>
      </c>
      <c r="E26" s="22">
        <v>-32041</v>
      </c>
      <c r="F26" s="22">
        <v>-31411</v>
      </c>
    </row>
    <row r="27" spans="1:6" ht="11.25">
      <c r="A27" s="4" t="s">
        <v>51</v>
      </c>
      <c r="B27" s="22">
        <v>6541</v>
      </c>
      <c r="C27" s="22">
        <v>6988</v>
      </c>
      <c r="D27" s="22">
        <v>6982</v>
      </c>
      <c r="E27" s="22">
        <v>7399</v>
      </c>
      <c r="F27" s="22">
        <v>8039</v>
      </c>
    </row>
    <row r="28" spans="1:6" ht="11.25">
      <c r="A28" s="3" t="s">
        <v>52</v>
      </c>
      <c r="B28" s="22">
        <v>23905</v>
      </c>
      <c r="C28" s="22">
        <v>24171</v>
      </c>
      <c r="D28" s="22">
        <v>24124</v>
      </c>
      <c r="E28" s="22">
        <v>24766</v>
      </c>
      <c r="F28" s="22">
        <v>24623</v>
      </c>
    </row>
    <row r="29" spans="1:6" ht="11.25">
      <c r="A29" s="4" t="s">
        <v>47</v>
      </c>
      <c r="B29" s="22">
        <v>-22304</v>
      </c>
      <c r="C29" s="22">
        <v>-22378</v>
      </c>
      <c r="D29" s="22">
        <v>-22105</v>
      </c>
      <c r="E29" s="22">
        <v>-22569</v>
      </c>
      <c r="F29" s="22">
        <v>-22269</v>
      </c>
    </row>
    <row r="30" spans="1:6" ht="11.25">
      <c r="A30" s="4" t="s">
        <v>53</v>
      </c>
      <c r="B30" s="22">
        <v>1600</v>
      </c>
      <c r="C30" s="22">
        <v>1793</v>
      </c>
      <c r="D30" s="22">
        <v>2019</v>
      </c>
      <c r="E30" s="22">
        <v>2197</v>
      </c>
      <c r="F30" s="22">
        <v>2354</v>
      </c>
    </row>
    <row r="31" spans="1:6" ht="11.25">
      <c r="A31" s="3" t="s">
        <v>54</v>
      </c>
      <c r="B31" s="22">
        <v>137969</v>
      </c>
      <c r="C31" s="22">
        <v>137174</v>
      </c>
      <c r="D31" s="22">
        <v>134161</v>
      </c>
      <c r="E31" s="22">
        <v>129012</v>
      </c>
      <c r="F31" s="22">
        <v>128713</v>
      </c>
    </row>
    <row r="32" spans="1:6" ht="11.25">
      <c r="A32" s="4" t="s">
        <v>50</v>
      </c>
      <c r="B32" s="22">
        <v>-126117</v>
      </c>
      <c r="C32" s="22">
        <v>-124033</v>
      </c>
      <c r="D32" s="22">
        <v>-120805</v>
      </c>
      <c r="E32" s="22">
        <v>-120149</v>
      </c>
      <c r="F32" s="22">
        <v>-117630</v>
      </c>
    </row>
    <row r="33" spans="1:6" ht="11.25">
      <c r="A33" s="4" t="s">
        <v>55</v>
      </c>
      <c r="B33" s="22">
        <v>11852</v>
      </c>
      <c r="C33" s="22">
        <v>13140</v>
      </c>
      <c r="D33" s="22">
        <v>13355</v>
      </c>
      <c r="E33" s="22">
        <v>8863</v>
      </c>
      <c r="F33" s="22">
        <v>11082</v>
      </c>
    </row>
    <row r="34" spans="1:6" ht="11.25">
      <c r="A34" s="3" t="s">
        <v>56</v>
      </c>
      <c r="B34" s="22">
        <v>62</v>
      </c>
      <c r="C34" s="22">
        <v>64</v>
      </c>
      <c r="D34" s="22">
        <v>68</v>
      </c>
      <c r="E34" s="22">
        <v>68</v>
      </c>
      <c r="F34" s="22">
        <v>67</v>
      </c>
    </row>
    <row r="35" spans="1:6" ht="11.25">
      <c r="A35" s="4" t="s">
        <v>47</v>
      </c>
      <c r="B35" s="22">
        <v>-61</v>
      </c>
      <c r="C35" s="22">
        <v>-62</v>
      </c>
      <c r="D35" s="22">
        <v>-63</v>
      </c>
      <c r="E35" s="22">
        <v>-61</v>
      </c>
      <c r="F35" s="22">
        <v>-56</v>
      </c>
    </row>
    <row r="36" spans="1:6" ht="11.25">
      <c r="A36" s="4" t="s">
        <v>57</v>
      </c>
      <c r="B36" s="22">
        <v>0</v>
      </c>
      <c r="C36" s="22">
        <v>2</v>
      </c>
      <c r="D36" s="22">
        <v>5</v>
      </c>
      <c r="E36" s="22">
        <v>7</v>
      </c>
      <c r="F36" s="22">
        <v>11</v>
      </c>
    </row>
    <row r="37" spans="1:6" ht="11.25">
      <c r="A37" s="3" t="s">
        <v>58</v>
      </c>
      <c r="B37" s="22">
        <v>1584</v>
      </c>
      <c r="C37" s="22">
        <v>1568</v>
      </c>
      <c r="D37" s="22">
        <v>1581</v>
      </c>
      <c r="E37" s="22">
        <v>1608</v>
      </c>
      <c r="F37" s="22">
        <v>1674</v>
      </c>
    </row>
    <row r="38" spans="1:6" ht="11.25">
      <c r="A38" s="4" t="s">
        <v>47</v>
      </c>
      <c r="B38" s="22">
        <v>-1410</v>
      </c>
      <c r="C38" s="22">
        <v>-1368</v>
      </c>
      <c r="D38" s="22">
        <v>-1350</v>
      </c>
      <c r="E38" s="22">
        <v>-1390</v>
      </c>
      <c r="F38" s="22">
        <v>-1433</v>
      </c>
    </row>
    <row r="39" spans="1:6" ht="11.25">
      <c r="A39" s="4" t="s">
        <v>59</v>
      </c>
      <c r="B39" s="22">
        <v>173</v>
      </c>
      <c r="C39" s="22">
        <v>200</v>
      </c>
      <c r="D39" s="22">
        <v>231</v>
      </c>
      <c r="E39" s="22">
        <v>218</v>
      </c>
      <c r="F39" s="22">
        <v>240</v>
      </c>
    </row>
    <row r="40" spans="1:6" ht="11.25">
      <c r="A40" s="3" t="s">
        <v>60</v>
      </c>
      <c r="B40" s="22">
        <v>19430</v>
      </c>
      <c r="C40" s="22">
        <v>19430</v>
      </c>
      <c r="D40" s="22">
        <v>19430</v>
      </c>
      <c r="E40" s="22">
        <v>19430</v>
      </c>
      <c r="F40" s="22">
        <v>19450</v>
      </c>
    </row>
    <row r="41" spans="1:6" ht="11.25">
      <c r="A41" s="3" t="s">
        <v>61</v>
      </c>
      <c r="B41" s="22">
        <v>34</v>
      </c>
      <c r="C41" s="22">
        <v>180</v>
      </c>
      <c r="D41" s="22">
        <v>45</v>
      </c>
      <c r="E41" s="22">
        <v>902</v>
      </c>
      <c r="F41" s="22">
        <v>311</v>
      </c>
    </row>
    <row r="42" spans="1:6" ht="11.25">
      <c r="A42" s="3" t="s">
        <v>62</v>
      </c>
      <c r="B42" s="22">
        <v>40771</v>
      </c>
      <c r="C42" s="22">
        <v>42914</v>
      </c>
      <c r="D42" s="22">
        <v>43254</v>
      </c>
      <c r="E42" s="22">
        <v>40266</v>
      </c>
      <c r="F42" s="22">
        <v>43609</v>
      </c>
    </row>
    <row r="43" spans="1:6" ht="11.25">
      <c r="A43" s="3" t="s">
        <v>63</v>
      </c>
      <c r="B43" s="22">
        <v>76</v>
      </c>
      <c r="C43" s="22">
        <v>139</v>
      </c>
      <c r="D43" s="22">
        <v>201</v>
      </c>
      <c r="E43" s="22">
        <v>281</v>
      </c>
      <c r="F43" s="22">
        <v>245</v>
      </c>
    </row>
    <row r="44" spans="1:6" ht="11.25">
      <c r="A44" s="3" t="s">
        <v>64</v>
      </c>
      <c r="B44" s="22">
        <v>3</v>
      </c>
      <c r="C44" s="22">
        <v>4</v>
      </c>
      <c r="D44" s="22">
        <v>5</v>
      </c>
      <c r="E44" s="22">
        <v>5</v>
      </c>
      <c r="F44" s="22">
        <v>5</v>
      </c>
    </row>
    <row r="45" spans="1:6" ht="11.25">
      <c r="A45" s="3" t="s">
        <v>65</v>
      </c>
      <c r="B45" s="22">
        <v>79</v>
      </c>
      <c r="C45" s="22">
        <v>144</v>
      </c>
      <c r="D45" s="22">
        <v>206</v>
      </c>
      <c r="E45" s="22">
        <v>287</v>
      </c>
      <c r="F45" s="22">
        <v>251</v>
      </c>
    </row>
    <row r="46" spans="1:6" ht="11.25">
      <c r="A46" s="3" t="s">
        <v>66</v>
      </c>
      <c r="B46" s="22">
        <v>755</v>
      </c>
      <c r="C46" s="22">
        <v>754</v>
      </c>
      <c r="D46" s="22">
        <v>783</v>
      </c>
      <c r="E46" s="22">
        <v>1364</v>
      </c>
      <c r="F46" s="22">
        <v>1457</v>
      </c>
    </row>
    <row r="47" spans="1:6" ht="11.25">
      <c r="A47" s="3" t="s">
        <v>67</v>
      </c>
      <c r="B47" s="22">
        <v>2220</v>
      </c>
      <c r="C47" s="22">
        <v>2220</v>
      </c>
      <c r="D47" s="22">
        <v>2220</v>
      </c>
      <c r="E47" s="22">
        <v>2220</v>
      </c>
      <c r="F47" s="22">
        <v>2220</v>
      </c>
    </row>
    <row r="48" spans="1:6" ht="11.25">
      <c r="A48" s="3" t="s">
        <v>68</v>
      </c>
      <c r="B48" s="22">
        <v>2</v>
      </c>
      <c r="C48" s="22">
        <v>2</v>
      </c>
      <c r="D48" s="22">
        <v>2</v>
      </c>
      <c r="E48" s="22">
        <v>2</v>
      </c>
      <c r="F48" s="22">
        <v>3</v>
      </c>
    </row>
    <row r="49" spans="1:6" ht="11.25">
      <c r="A49" s="3" t="s">
        <v>69</v>
      </c>
      <c r="B49" s="22">
        <v>2520</v>
      </c>
      <c r="C49" s="22">
        <v>2520</v>
      </c>
      <c r="D49" s="22">
        <v>2520</v>
      </c>
      <c r="E49" s="22">
        <v>2520</v>
      </c>
      <c r="F49" s="22">
        <v>2520</v>
      </c>
    </row>
    <row r="50" spans="1:6" ht="11.25">
      <c r="A50" s="3" t="s">
        <v>70</v>
      </c>
      <c r="B50" s="22">
        <v>65</v>
      </c>
      <c r="C50" s="22">
        <v>72</v>
      </c>
      <c r="D50" s="22">
        <v>81</v>
      </c>
      <c r="E50" s="22">
        <v>86</v>
      </c>
      <c r="F50" s="22">
        <v>93</v>
      </c>
    </row>
    <row r="51" spans="1:6" ht="11.25">
      <c r="A51" s="3" t="s">
        <v>40</v>
      </c>
      <c r="B51" s="22">
        <v>1629</v>
      </c>
      <c r="C51" s="22">
        <v>2247</v>
      </c>
      <c r="D51" s="22">
        <v>1539</v>
      </c>
      <c r="E51" s="22">
        <v>2542</v>
      </c>
      <c r="F51" s="22">
        <v>2525</v>
      </c>
    </row>
    <row r="52" spans="1:6" ht="11.25">
      <c r="A52" s="3" t="s">
        <v>44</v>
      </c>
      <c r="B52" s="22">
        <v>85</v>
      </c>
      <c r="C52" s="22">
        <v>85</v>
      </c>
      <c r="D52" s="22">
        <v>101</v>
      </c>
      <c r="E52" s="22">
        <v>98</v>
      </c>
      <c r="F52" s="22">
        <v>97</v>
      </c>
    </row>
    <row r="53" spans="1:6" ht="11.25">
      <c r="A53" s="3" t="s">
        <v>71</v>
      </c>
      <c r="B53" s="22">
        <v>7278</v>
      </c>
      <c r="C53" s="22">
        <v>7903</v>
      </c>
      <c r="D53" s="22">
        <v>7248</v>
      </c>
      <c r="E53" s="22">
        <v>8835</v>
      </c>
      <c r="F53" s="22">
        <v>8917</v>
      </c>
    </row>
    <row r="54" spans="1:6" ht="11.25">
      <c r="A54" s="2" t="s">
        <v>72</v>
      </c>
      <c r="B54" s="22">
        <v>48128</v>
      </c>
      <c r="C54" s="22">
        <v>50962</v>
      </c>
      <c r="D54" s="22">
        <v>50709</v>
      </c>
      <c r="E54" s="22">
        <v>49389</v>
      </c>
      <c r="F54" s="22">
        <v>52779</v>
      </c>
    </row>
    <row r="55" spans="1:6" ht="12" thickBot="1">
      <c r="A55" s="5" t="s">
        <v>73</v>
      </c>
      <c r="B55" s="23">
        <v>103551</v>
      </c>
      <c r="C55" s="23">
        <v>102721</v>
      </c>
      <c r="D55" s="23">
        <v>112333</v>
      </c>
      <c r="E55" s="23">
        <v>101964</v>
      </c>
      <c r="F55" s="23">
        <v>113738</v>
      </c>
    </row>
    <row r="56" spans="1:6" ht="12" thickTop="1">
      <c r="A56" s="2" t="s">
        <v>74</v>
      </c>
      <c r="B56" s="22">
        <v>1015</v>
      </c>
      <c r="C56" s="22">
        <v>430</v>
      </c>
      <c r="D56" s="22">
        <v>398</v>
      </c>
      <c r="E56" s="22">
        <v>208</v>
      </c>
      <c r="F56" s="22">
        <v>14</v>
      </c>
    </row>
    <row r="57" spans="1:6" ht="11.25">
      <c r="A57" s="2" t="s">
        <v>75</v>
      </c>
      <c r="B57" s="22">
        <v>26700</v>
      </c>
      <c r="C57" s="22">
        <v>23400</v>
      </c>
      <c r="D57" s="22">
        <v>28800</v>
      </c>
      <c r="E57" s="22">
        <v>21100</v>
      </c>
      <c r="F57" s="22">
        <v>20400</v>
      </c>
    </row>
    <row r="58" spans="1:6" ht="11.25">
      <c r="A58" s="2" t="s">
        <v>76</v>
      </c>
      <c r="B58" s="22">
        <v>244</v>
      </c>
      <c r="C58" s="22">
        <v>308</v>
      </c>
      <c r="D58" s="22">
        <v>149</v>
      </c>
      <c r="E58" s="22">
        <v>936</v>
      </c>
      <c r="F58" s="22">
        <v>344</v>
      </c>
    </row>
    <row r="59" spans="1:6" ht="11.25">
      <c r="A59" s="2" t="s">
        <v>77</v>
      </c>
      <c r="B59" s="22">
        <v>1995</v>
      </c>
      <c r="C59" s="22">
        <v>2694</v>
      </c>
      <c r="D59" s="22">
        <v>2875</v>
      </c>
      <c r="E59" s="22">
        <v>4428</v>
      </c>
      <c r="F59" s="22">
        <v>4299</v>
      </c>
    </row>
    <row r="60" spans="1:6" ht="11.25">
      <c r="A60" s="2" t="s">
        <v>78</v>
      </c>
      <c r="B60" s="22"/>
      <c r="C60" s="22">
        <v>599</v>
      </c>
      <c r="D60" s="22">
        <v>30</v>
      </c>
      <c r="E60" s="22">
        <v>26</v>
      </c>
      <c r="F60" s="22">
        <v>178</v>
      </c>
    </row>
    <row r="61" spans="1:6" ht="11.25">
      <c r="A61" s="2" t="s">
        <v>79</v>
      </c>
      <c r="B61" s="22">
        <v>272</v>
      </c>
      <c r="C61" s="22">
        <v>2520</v>
      </c>
      <c r="D61" s="22">
        <v>1843</v>
      </c>
      <c r="E61" s="22">
        <v>1297</v>
      </c>
      <c r="F61" s="22">
        <v>2576</v>
      </c>
    </row>
    <row r="62" spans="1:6" ht="11.25">
      <c r="A62" s="2" t="s">
        <v>80</v>
      </c>
      <c r="B62" s="22">
        <v>46083</v>
      </c>
      <c r="C62" s="22">
        <v>43890</v>
      </c>
      <c r="D62" s="22">
        <v>51230</v>
      </c>
      <c r="E62" s="22">
        <v>44595</v>
      </c>
      <c r="F62" s="22">
        <v>50588</v>
      </c>
    </row>
    <row r="63" spans="1:6" ht="11.25">
      <c r="A63" s="2" t="s">
        <v>81</v>
      </c>
      <c r="B63" s="22">
        <v>281</v>
      </c>
      <c r="C63" s="22">
        <v>295</v>
      </c>
      <c r="D63" s="22">
        <v>288</v>
      </c>
      <c r="E63" s="22">
        <v>316</v>
      </c>
      <c r="F63" s="22">
        <v>313</v>
      </c>
    </row>
    <row r="64" spans="1:6" ht="11.25">
      <c r="A64" s="2" t="s">
        <v>82</v>
      </c>
      <c r="B64" s="22">
        <v>4</v>
      </c>
      <c r="C64" s="22">
        <v>5</v>
      </c>
      <c r="D64" s="22">
        <v>7</v>
      </c>
      <c r="E64" s="22"/>
      <c r="F64" s="22">
        <v>7</v>
      </c>
    </row>
    <row r="65" spans="1:6" ht="11.25">
      <c r="A65" s="2" t="s">
        <v>44</v>
      </c>
      <c r="B65" s="22">
        <v>282</v>
      </c>
      <c r="C65" s="22">
        <v>530</v>
      </c>
      <c r="D65" s="22">
        <v>581</v>
      </c>
      <c r="E65" s="22">
        <v>525</v>
      </c>
      <c r="F65" s="22">
        <v>1138</v>
      </c>
    </row>
    <row r="66" spans="1:6" ht="11.25">
      <c r="A66" s="2" t="s">
        <v>83</v>
      </c>
      <c r="B66" s="22">
        <v>76878</v>
      </c>
      <c r="C66" s="22">
        <v>74675</v>
      </c>
      <c r="D66" s="22">
        <v>86204</v>
      </c>
      <c r="E66" s="22">
        <v>73918</v>
      </c>
      <c r="F66" s="22">
        <v>84260</v>
      </c>
    </row>
    <row r="67" spans="1:6" ht="11.25">
      <c r="A67" s="2" t="s">
        <v>84</v>
      </c>
      <c r="B67" s="22">
        <v>647</v>
      </c>
      <c r="C67" s="22">
        <v>717</v>
      </c>
      <c r="D67" s="22">
        <v>717</v>
      </c>
      <c r="E67" s="22">
        <v>712</v>
      </c>
      <c r="F67" s="22">
        <v>1052</v>
      </c>
    </row>
    <row r="68" spans="1:6" ht="11.25">
      <c r="A68" s="2" t="s">
        <v>85</v>
      </c>
      <c r="B68" s="22">
        <v>1868</v>
      </c>
      <c r="C68" s="22">
        <v>1928</v>
      </c>
      <c r="D68" s="22">
        <v>1831</v>
      </c>
      <c r="E68" s="22">
        <v>1696</v>
      </c>
      <c r="F68" s="22">
        <v>1634</v>
      </c>
    </row>
    <row r="69" spans="1:6" ht="11.25">
      <c r="A69" s="2" t="s">
        <v>86</v>
      </c>
      <c r="B69" s="22">
        <v>1939</v>
      </c>
      <c r="C69" s="22">
        <v>1992</v>
      </c>
      <c r="D69" s="22">
        <v>2061</v>
      </c>
      <c r="E69" s="22">
        <v>2067</v>
      </c>
      <c r="F69" s="22">
        <v>1880</v>
      </c>
    </row>
    <row r="70" spans="1:6" ht="11.25">
      <c r="A70" s="2" t="s">
        <v>87</v>
      </c>
      <c r="B70" s="22">
        <v>2043</v>
      </c>
      <c r="C70" s="22">
        <v>3329</v>
      </c>
      <c r="D70" s="22">
        <v>1349</v>
      </c>
      <c r="E70" s="22">
        <v>3917</v>
      </c>
      <c r="F70" s="22">
        <v>4126</v>
      </c>
    </row>
    <row r="71" spans="1:6" ht="11.25">
      <c r="A71" s="2" t="s">
        <v>88</v>
      </c>
      <c r="B71" s="22">
        <v>40</v>
      </c>
      <c r="C71" s="22">
        <v>40</v>
      </c>
      <c r="D71" s="22"/>
      <c r="E71" s="22"/>
      <c r="F71" s="22"/>
    </row>
    <row r="72" spans="1:6" ht="11.25">
      <c r="A72" s="2" t="s">
        <v>44</v>
      </c>
      <c r="B72" s="22">
        <v>255</v>
      </c>
      <c r="C72" s="22">
        <v>67</v>
      </c>
      <c r="D72" s="22">
        <v>115</v>
      </c>
      <c r="E72" s="22">
        <v>189</v>
      </c>
      <c r="F72" s="22">
        <v>223</v>
      </c>
    </row>
    <row r="73" spans="1:6" ht="11.25">
      <c r="A73" s="2" t="s">
        <v>89</v>
      </c>
      <c r="B73" s="22">
        <v>6794</v>
      </c>
      <c r="C73" s="22">
        <v>8074</v>
      </c>
      <c r="D73" s="22">
        <v>6075</v>
      </c>
      <c r="E73" s="22">
        <v>8585</v>
      </c>
      <c r="F73" s="22">
        <v>9531</v>
      </c>
    </row>
    <row r="74" spans="1:6" ht="12" thickBot="1">
      <c r="A74" s="5" t="s">
        <v>90</v>
      </c>
      <c r="B74" s="23">
        <v>83672</v>
      </c>
      <c r="C74" s="23">
        <v>82750</v>
      </c>
      <c r="D74" s="23">
        <v>92280</v>
      </c>
      <c r="E74" s="23">
        <v>82503</v>
      </c>
      <c r="F74" s="23">
        <v>93792</v>
      </c>
    </row>
    <row r="75" spans="1:6" ht="12" thickTop="1">
      <c r="A75" s="2" t="s">
        <v>91</v>
      </c>
      <c r="B75" s="22">
        <v>8415</v>
      </c>
      <c r="C75" s="22">
        <v>8415</v>
      </c>
      <c r="D75" s="22">
        <v>8415</v>
      </c>
      <c r="E75" s="22">
        <v>8415</v>
      </c>
      <c r="F75" s="22">
        <v>8415</v>
      </c>
    </row>
    <row r="76" spans="1:6" ht="11.25">
      <c r="A76" s="3" t="s">
        <v>92</v>
      </c>
      <c r="B76" s="22">
        <v>4687</v>
      </c>
      <c r="C76" s="22">
        <v>4687</v>
      </c>
      <c r="D76" s="22">
        <v>4687</v>
      </c>
      <c r="E76" s="22">
        <v>4687</v>
      </c>
      <c r="F76" s="22">
        <v>4687</v>
      </c>
    </row>
    <row r="77" spans="1:6" ht="11.25">
      <c r="A77" s="3" t="s">
        <v>93</v>
      </c>
      <c r="B77" s="22">
        <v>4687</v>
      </c>
      <c r="C77" s="22">
        <v>4687</v>
      </c>
      <c r="D77" s="22">
        <v>4687</v>
      </c>
      <c r="E77" s="22">
        <v>4687</v>
      </c>
      <c r="F77" s="22">
        <v>4687</v>
      </c>
    </row>
    <row r="78" spans="1:6" ht="11.25">
      <c r="A78" s="3" t="s">
        <v>94</v>
      </c>
      <c r="B78" s="22">
        <v>499</v>
      </c>
      <c r="C78" s="22">
        <v>499</v>
      </c>
      <c r="D78" s="22">
        <v>499</v>
      </c>
      <c r="E78" s="22">
        <v>499</v>
      </c>
      <c r="F78" s="22">
        <v>499</v>
      </c>
    </row>
    <row r="79" spans="1:6" ht="11.25">
      <c r="A79" s="4" t="s">
        <v>95</v>
      </c>
      <c r="B79" s="22">
        <v>6156</v>
      </c>
      <c r="C79" s="22">
        <v>6249</v>
      </c>
      <c r="D79" s="22">
        <v>6325</v>
      </c>
      <c r="E79" s="22">
        <v>5677</v>
      </c>
      <c r="F79" s="22">
        <v>6107</v>
      </c>
    </row>
    <row r="80" spans="1:6" ht="11.25">
      <c r="A80" s="3" t="s">
        <v>96</v>
      </c>
      <c r="B80" s="22">
        <v>6656</v>
      </c>
      <c r="C80" s="22">
        <v>6749</v>
      </c>
      <c r="D80" s="22">
        <v>6825</v>
      </c>
      <c r="E80" s="22">
        <v>6177</v>
      </c>
      <c r="F80" s="22">
        <v>6607</v>
      </c>
    </row>
    <row r="81" spans="1:6" ht="11.25">
      <c r="A81" s="2" t="s">
        <v>97</v>
      </c>
      <c r="B81" s="22">
        <v>-3</v>
      </c>
      <c r="C81" s="22">
        <v>-3</v>
      </c>
      <c r="D81" s="22">
        <v>-3</v>
      </c>
      <c r="E81" s="22">
        <v>-3</v>
      </c>
      <c r="F81" s="22">
        <v>-3</v>
      </c>
    </row>
    <row r="82" spans="1:6" ht="11.25">
      <c r="A82" s="2" t="s">
        <v>98</v>
      </c>
      <c r="B82" s="22">
        <v>19755</v>
      </c>
      <c r="C82" s="22">
        <v>19847</v>
      </c>
      <c r="D82" s="22">
        <v>19923</v>
      </c>
      <c r="E82" s="22">
        <v>19276</v>
      </c>
      <c r="F82" s="22">
        <v>19706</v>
      </c>
    </row>
    <row r="83" spans="1:6" ht="11.25">
      <c r="A83" s="2" t="s">
        <v>99</v>
      </c>
      <c r="B83" s="22">
        <v>123</v>
      </c>
      <c r="C83" s="22">
        <v>122</v>
      </c>
      <c r="D83" s="22">
        <v>129</v>
      </c>
      <c r="E83" s="22">
        <v>184</v>
      </c>
      <c r="F83" s="22">
        <v>239</v>
      </c>
    </row>
    <row r="84" spans="1:6" ht="11.25">
      <c r="A84" s="2" t="s">
        <v>100</v>
      </c>
      <c r="B84" s="22">
        <v>123</v>
      </c>
      <c r="C84" s="22">
        <v>122</v>
      </c>
      <c r="D84" s="22">
        <v>129</v>
      </c>
      <c r="E84" s="22">
        <v>184</v>
      </c>
      <c r="F84" s="22">
        <v>239</v>
      </c>
    </row>
    <row r="85" spans="1:6" ht="11.25">
      <c r="A85" s="6" t="s">
        <v>101</v>
      </c>
      <c r="B85" s="22">
        <v>19878</v>
      </c>
      <c r="C85" s="22">
        <v>19970</v>
      </c>
      <c r="D85" s="22">
        <v>20053</v>
      </c>
      <c r="E85" s="22">
        <v>19461</v>
      </c>
      <c r="F85" s="22">
        <v>19945</v>
      </c>
    </row>
    <row r="86" spans="1:6" ht="12" thickBot="1">
      <c r="A86" s="7" t="s">
        <v>102</v>
      </c>
      <c r="B86" s="22">
        <v>103551</v>
      </c>
      <c r="C86" s="22">
        <v>102721</v>
      </c>
      <c r="D86" s="22">
        <v>112333</v>
      </c>
      <c r="E86" s="22">
        <v>101964</v>
      </c>
      <c r="F86" s="22">
        <v>113738</v>
      </c>
    </row>
    <row r="87" spans="1:6" ht="12" thickTop="1">
      <c r="A87" s="8"/>
      <c r="B87" s="24"/>
      <c r="C87" s="24"/>
      <c r="D87" s="24"/>
      <c r="E87" s="24"/>
      <c r="F87" s="24"/>
    </row>
    <row r="89" ht="11.25">
      <c r="A89" s="20" t="s">
        <v>107</v>
      </c>
    </row>
    <row r="90" ht="11.25">
      <c r="A90" s="20" t="s">
        <v>108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2013-11-12T00:58:02Z</dcterms:created>
  <dcterms:modified xsi:type="dcterms:W3CDTF">2013-11-12T00:58:28Z</dcterms:modified>
  <cp:category/>
  <cp:version/>
  <cp:contentType/>
  <cp:contentStatus/>
</cp:coreProperties>
</file>