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<sst xmlns="http://schemas.openxmlformats.org/spreadsheetml/2006/main" count="691" uniqueCount="307">
  <si>
    <t>支払利息</t>
  </si>
  <si>
    <t>手形売却損</t>
  </si>
  <si>
    <t>持分法による投資損失</t>
  </si>
  <si>
    <t>その他</t>
  </si>
  <si>
    <t>経常利益</t>
  </si>
  <si>
    <t>固定資産売却益</t>
  </si>
  <si>
    <t>補助金収入</t>
  </si>
  <si>
    <t>特別利益</t>
  </si>
  <si>
    <t>固定資産除売却損</t>
  </si>
  <si>
    <t>関係会社株式売却損</t>
  </si>
  <si>
    <t>減損損失</t>
  </si>
  <si>
    <t>製品自主回収関連損失</t>
  </si>
  <si>
    <t>特別損失</t>
  </si>
  <si>
    <t>税引前四半期純利益</t>
  </si>
  <si>
    <t>法人税、住民税及び事業税</t>
  </si>
  <si>
    <t>法人税等合計</t>
  </si>
  <si>
    <t>少数株主損益調整前四半期純利益</t>
  </si>
  <si>
    <t>賃貸事業等売上高</t>
  </si>
  <si>
    <t>四半期純利益</t>
  </si>
  <si>
    <t>連結・損益計算書</t>
  </si>
  <si>
    <t>支払手形及び買掛金</t>
  </si>
  <si>
    <t>引当金</t>
  </si>
  <si>
    <t>引当金</t>
  </si>
  <si>
    <t>賞与引当金</t>
  </si>
  <si>
    <t>その他の引当金</t>
  </si>
  <si>
    <t>その他</t>
  </si>
  <si>
    <t>資本金</t>
  </si>
  <si>
    <t>資本剰余金</t>
  </si>
  <si>
    <t>為替換算調整勘定</t>
  </si>
  <si>
    <t>在外関係会社の年金債務調整額</t>
  </si>
  <si>
    <t>少数株主持分</t>
  </si>
  <si>
    <t>連結・貸借対照表</t>
  </si>
  <si>
    <t>累積四半期</t>
  </si>
  <si>
    <t>2013/01/01</t>
  </si>
  <si>
    <t>固定資産除売却損益（△は益）</t>
  </si>
  <si>
    <t>持分法による投資損益（△は益）</t>
  </si>
  <si>
    <t>貸倒引当金の増減額（△は減少）</t>
  </si>
  <si>
    <t>受取利息及び受取配当金</t>
  </si>
  <si>
    <t>退職給付引当金の増減額（△は減少）</t>
  </si>
  <si>
    <t>前払年金費用の増減額（△は増加）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</si>
  <si>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</si>
  <si>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</si>
  <si>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</si>
  <si>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</si>
  <si>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</si>
  <si>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</si>
  <si>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</si>
  <si>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</si>
  <si>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</si>
  <si>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有形固定資産の取得による支出</t>
  </si>
  <si>
    <t>無形固定資産の取得による支出</t>
  </si>
  <si>
    <t>固定資産の売却による収入</t>
  </si>
  <si>
    <t>子会社株式の取得による支出</t>
  </si>
  <si>
    <t>投資有価証券の取得による支出</t>
  </si>
  <si>
    <t>投資有価証券の売却による収入</t>
  </si>
  <si>
    <t>関係会社株式の取得による支出</t>
  </si>
  <si>
    <t>関係会社株式の売却による収入</t>
  </si>
  <si>
    <t>長期貸付けによる支出</t>
  </si>
  <si>
    <t>長期貸付金の回収による収入</t>
  </si>
  <si>
    <t>連結の範囲の変更を伴う子会社株式の取得による収入</t>
  </si>
  <si>
    <t>定期預金の払戻による収入</t>
  </si>
  <si>
    <t>定期預金の預入による支出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</si>
  <si>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</si>
  <si>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</si>
  <si>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</si>
  <si>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</si>
  <si>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</si>
  <si>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</si>
  <si>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</si>
  <si>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</si>
  <si>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</si>
  <si>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</si>
  <si>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</si>
  <si>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</si>
  <si>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</si>
  <si>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</si>
  <si>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貸倒引当金繰入額</t>
  </si>
  <si>
    <t>人件費</t>
  </si>
  <si>
    <t>売上原価</t>
  </si>
  <si>
    <t>販売費・一般管理費</t>
  </si>
  <si>
    <t>営業利益</t>
  </si>
  <si>
    <t>受取利息</t>
  </si>
  <si>
    <t>持分法による投資利益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</si>
  <si>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</si>
  <si>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</si>
  <si>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</si>
  <si>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</si>
  <si>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</si>
  <si>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</si>
  <si>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</si>
  <si>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2013/03/29</t>
  </si>
  <si>
    <t>通期</t>
  </si>
  <si>
    <t>2012/12/31</t>
  </si>
  <si>
    <t>2011/12/31</t>
  </si>
  <si>
    <t>2012/03/29</t>
  </si>
  <si>
    <t>2010/12/31</t>
  </si>
  <si>
    <t>2011/03/30</t>
  </si>
  <si>
    <t>2009/12/31</t>
  </si>
  <si>
    <t>2010/03/31</t>
  </si>
  <si>
    <t>2008/12/31</t>
  </si>
  <si>
    <t>現金及び預金</t>
  </si>
  <si>
    <t>百万円</t>
  </si>
  <si>
    <t>受取手形</t>
  </si>
  <si>
    <t>売掛金</t>
  </si>
  <si>
    <t>有価証券</t>
  </si>
  <si>
    <t>商品及び製品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</si>
  <si>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</si>
  <si>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</si>
  <si>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</si>
  <si>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</si>
  <si>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</si>
  <si>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</si>
  <si>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</si>
  <si>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</si>
  <si>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</si>
  <si>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</si>
  <si>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</si>
  <si>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</si>
  <si>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</si>
  <si>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</si>
  <si>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</si>
  <si>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</si>
  <si>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</si>
  <si>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</si>
  <si>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減価償却累計額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</si>
  <si>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</si>
  <si>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</si>
  <si>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</si>
  <si>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</si>
  <si>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</si>
  <si>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</si>
  <si>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</si>
  <si>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</si>
  <si>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</si>
  <si>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</si>
  <si>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</si>
  <si>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商標権</t>
  </si>
  <si>
    <t>ソフトウエア</t>
  </si>
  <si>
    <t>リース資産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</si>
  <si>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</si>
  <si>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</si>
  <si>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</si>
  <si>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</si>
  <si>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</si>
  <si>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</si>
  <si>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従業員に対する長期貸付金</t>
  </si>
  <si>
    <t>長期前払費用</t>
  </si>
  <si>
    <t>差入保証金</t>
  </si>
  <si>
    <t>前払年金費用</t>
  </si>
  <si>
    <t>その他</t>
  </si>
  <si>
    <t>関係会社投資損失引当金</t>
  </si>
  <si>
    <t>投資その他の資産</t>
  </si>
  <si>
    <t>固定資産</t>
  </si>
  <si>
    <t>資産</t>
  </si>
  <si>
    <t>資産</t>
  </si>
  <si>
    <t>支払手形</t>
  </si>
  <si>
    <t>買掛金</t>
  </si>
  <si>
    <t>1年内償還予定の社債</t>
  </si>
  <si>
    <t>コマーシャル・ペーパー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</si>
  <si>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</si>
  <si>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</si>
  <si>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</si>
  <si>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</si>
  <si>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</si>
  <si>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</si>
  <si>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</si>
  <si>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賞与引当金</t>
  </si>
  <si>
    <t>未払役員賞与</t>
  </si>
  <si>
    <t>製品自主回収関連損失引当金</t>
  </si>
  <si>
    <t>設備関係支払手形</t>
  </si>
  <si>
    <t>資産除去債務</t>
  </si>
  <si>
    <t>その他</t>
  </si>
  <si>
    <t>流動負債</t>
  </si>
  <si>
    <t>社債</t>
  </si>
  <si>
    <t>長期借入金</t>
  </si>
  <si>
    <t>リース債務</t>
  </si>
  <si>
    <t>繰延税金負債</t>
  </si>
  <si>
    <t>退職給付引当金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</si>
  <si>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</si>
  <si>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</si>
  <si>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</si>
  <si>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</si>
  <si>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</si>
  <si>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</si>
  <si>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</si>
  <si>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</si>
  <si>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</si>
  <si>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</si>
  <si>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</si>
  <si>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</si>
  <si>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</si>
  <si>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</si>
  <si>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</si>
  <si>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</si>
  <si>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</si>
  <si>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</si>
  <si>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</si>
  <si>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</si>
  <si>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</si>
  <si>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</si>
  <si>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</si>
  <si>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住友ゴム工業株式会社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</si>
  <si>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</si>
  <si>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</si>
  <si>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</si>
  <si>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</si>
  <si>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</si>
  <si>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</si>
  <si>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</si>
  <si>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</si>
  <si>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販売手数料</t>
  </si>
  <si>
    <t>売上高</t>
  </si>
  <si>
    <t>広告宣伝費及び拡販対策費</t>
  </si>
  <si>
    <t>運送費及び梱包費</t>
  </si>
  <si>
    <t>倉庫料</t>
  </si>
  <si>
    <t>給料及び手当</t>
  </si>
  <si>
    <t>（うち賞与引当金繰入額）</t>
  </si>
  <si>
    <t>役員賞与引当金繰入額</t>
  </si>
  <si>
    <t>従業員賞与</t>
  </si>
  <si>
    <t>（うち退職給付費用）</t>
  </si>
  <si>
    <t>福利厚生費</t>
  </si>
  <si>
    <t>旅費及び通信費</t>
  </si>
  <si>
    <t>交際費</t>
  </si>
  <si>
    <t>減価償却費</t>
  </si>
  <si>
    <t>賃借料</t>
  </si>
  <si>
    <t>特許商標費</t>
  </si>
  <si>
    <t>製品期首たな卸高</t>
  </si>
  <si>
    <t>合併による製品受入高</t>
  </si>
  <si>
    <t>当期製品製造原価</t>
  </si>
  <si>
    <t>当期外注製品仕入高</t>
  </si>
  <si>
    <t>合計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</si>
  <si>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</si>
  <si>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</si>
  <si>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</si>
  <si>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</si>
  <si>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</si>
  <si>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</si>
  <si>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</si>
  <si>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</si>
  <si>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</si>
  <si>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設備賃貸料</t>
  </si>
  <si>
    <t>デリバティブ評価益</t>
  </si>
  <si>
    <t>デリバティブ評価益</t>
  </si>
  <si>
    <t>営業外収益</t>
  </si>
  <si>
    <t>支払利息</t>
  </si>
  <si>
    <t>社債利息</t>
  </si>
  <si>
    <t>コマーシャル・ペーパー利息</t>
  </si>
  <si>
    <t>為替差損</t>
  </si>
  <si>
    <t>製造物賠償責任関連費用</t>
  </si>
  <si>
    <t>営業外費用</t>
  </si>
  <si>
    <t>経常利益</t>
  </si>
  <si>
    <t>関係会社投資損失引当金戻入額</t>
  </si>
  <si>
    <t>補助金収入</t>
  </si>
  <si>
    <t>固定資産売却益</t>
  </si>
  <si>
    <t>抱合せ株式消滅差益</t>
  </si>
  <si>
    <t>特別利益</t>
  </si>
  <si>
    <t>関係会社投資損失引当金繰入額</t>
  </si>
  <si>
    <t>固定資産除却損</t>
  </si>
  <si>
    <t>製品自主回収関連損失</t>
  </si>
  <si>
    <t>減損損失</t>
  </si>
  <si>
    <t>固定資産売却損</t>
  </si>
  <si>
    <t>災害による損失</t>
  </si>
  <si>
    <t>資産除去債務会計基準の適用に伴う影響額</t>
  </si>
  <si>
    <t>退職給付費用</t>
  </si>
  <si>
    <t>環境対策費</t>
  </si>
  <si>
    <t>子会社株式評価損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</si>
  <si>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</si>
  <si>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</si>
  <si>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</si>
  <si>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</si>
  <si>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</si>
  <si>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</si>
  <si>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</si>
  <si>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2013/11/08</t>
  </si>
  <si>
    <t>四半期</t>
  </si>
  <si>
    <t>2013/09/30</t>
  </si>
  <si>
    <t>2013/08/08</t>
  </si>
  <si>
    <t>2013/06/30</t>
  </si>
  <si>
    <t>2013/05/10</t>
  </si>
  <si>
    <t>2013/03/31</t>
  </si>
  <si>
    <t>2012/11/09</t>
  </si>
  <si>
    <t>2012/09/30</t>
  </si>
  <si>
    <t>2012/08/10</t>
  </si>
  <si>
    <t>2012/06/30</t>
  </si>
  <si>
    <t>2012/05/11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</si>
  <si>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</si>
  <si>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</si>
  <si>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</si>
  <si>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</si>
  <si>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</si>
  <si>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</si>
  <si>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</si>
  <si>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2010/11/15</t>
  </si>
  <si>
    <t>2010/09/30</t>
  </si>
  <si>
    <t>2010/08/12</t>
  </si>
  <si>
    <t>2010/06/30</t>
  </si>
  <si>
    <t>2010/05/14</t>
  </si>
  <si>
    <t>2009/11/13</t>
  </si>
  <si>
    <t>2009/09/30</t>
  </si>
  <si>
    <t>2009/08/12</t>
  </si>
  <si>
    <t>2009/06/30</t>
  </si>
  <si>
    <t>2009/05/14</t>
  </si>
  <si>
    <t>2009/03/31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</si>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</sst>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199</v>
      </c>
      <c r="B2" s="14">
        <v>5110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83</v>
      </c>
      <c r="B4" s="15" t="str">
        <f>HYPERLINK("http://www.kabupro.jp/mark/20131108/S1000CFU.htm","四半期報告書")</f>
        <v>四半期報告書</v>
      </c>
      <c r="C4" s="15" t="str">
        <f>HYPERLINK("http://www.kabupro.jp/mark/20130808/S000E5W5.htm","四半期報告書")</f>
        <v>四半期報告書</v>
      </c>
      <c r="D4" s="15" t="str">
        <f>HYPERLINK("http://www.kabupro.jp/mark/20130510/S000DCMN.htm","四半期報告書")</f>
        <v>四半期報告書</v>
      </c>
      <c r="E4" s="15" t="str">
        <f>HYPERLINK("http://www.kabupro.jp/mark/20130329/S000D5XJ.htm","有価証券報告書")</f>
        <v>有価証券報告書</v>
      </c>
      <c r="F4" s="15" t="str">
        <f>HYPERLINK("http://www.kabupro.jp/mark/20131108/S1000CFU.htm","四半期報告書")</f>
        <v>四半期報告書</v>
      </c>
      <c r="G4" s="15" t="str">
        <f>HYPERLINK("http://www.kabupro.jp/mark/20130808/S000E5W5.htm","四半期報告書")</f>
        <v>四半期報告書</v>
      </c>
      <c r="H4" s="15" t="str">
        <f>HYPERLINK("http://www.kabupro.jp/mark/20130510/S000DCMN.htm","四半期報告書")</f>
        <v>四半期報告書</v>
      </c>
      <c r="I4" s="15" t="str">
        <f>HYPERLINK("http://www.kabupro.jp/mark/20130329/S000D5XJ.htm","有価証券報告書")</f>
        <v>有価証券報告書</v>
      </c>
      <c r="J4" s="15" t="str">
        <f>HYPERLINK("http://www.kabupro.jp/mark/20121109/S000C7J6.htm","四半期報告書")</f>
        <v>四半期報告書</v>
      </c>
      <c r="K4" s="15" t="str">
        <f>HYPERLINK("http://www.kabupro.jp/mark/20120810/S000BOEM.htm","四半期報告書")</f>
        <v>四半期報告書</v>
      </c>
      <c r="L4" s="15" t="str">
        <f>HYPERLINK("http://www.kabupro.jp/mark/20120511/S000ATWM.htm","四半期報告書")</f>
        <v>四半期報告書</v>
      </c>
      <c r="M4" s="15" t="str">
        <f>HYPERLINK("http://www.kabupro.jp/mark/20120329/S000AM49.htm","有価証券報告書")</f>
        <v>有価証券報告書</v>
      </c>
      <c r="N4" s="15" t="str">
        <f>HYPERLINK("http://www.kabupro.jp/mark/20111111/S0009N0I.htm","四半期報告書")</f>
        <v>四半期報告書</v>
      </c>
      <c r="O4" s="15" t="str">
        <f>HYPERLINK("http://www.kabupro.jp/mark/20110812/S00093RP.htm","四半期報告書")</f>
        <v>四半期報告書</v>
      </c>
      <c r="P4" s="15" t="str">
        <f>HYPERLINK("http://www.kabupro.jp/mark/20110513/S0008AAU.htm","四半期報告書")</f>
        <v>四半期報告書</v>
      </c>
      <c r="Q4" s="15" t="str">
        <f>HYPERLINK("http://www.kabupro.jp/mark/20110330/S00082EX.htm","有価証券報告書")</f>
        <v>有価証券報告書</v>
      </c>
      <c r="R4" s="15" t="str">
        <f>HYPERLINK("http://www.kabupro.jp/mark/20101115/S00072H7.htm","四半期報告書")</f>
        <v>四半期報告書</v>
      </c>
      <c r="S4" s="15" t="str">
        <f>HYPERLINK("http://www.kabupro.jp/mark/20100812/S0006LHN.htm","四半期報告書")</f>
        <v>四半期報告書</v>
      </c>
      <c r="T4" s="15" t="str">
        <f>HYPERLINK("http://www.kabupro.jp/mark/20100514/S0005P98.htm","四半期報告書")</f>
        <v>四半期報告書</v>
      </c>
      <c r="U4" s="15" t="str">
        <f>HYPERLINK("http://www.kabupro.jp/mark/20100331/S0005GJF.htm","有価証券報告書")</f>
        <v>有価証券報告書</v>
      </c>
    </row>
    <row r="5" spans="1:21" ht="12" thickBot="1">
      <c r="A5" s="11" t="s">
        <v>84</v>
      </c>
      <c r="B5" s="1" t="s">
        <v>273</v>
      </c>
      <c r="C5" s="1" t="s">
        <v>276</v>
      </c>
      <c r="D5" s="1" t="s">
        <v>278</v>
      </c>
      <c r="E5" s="1" t="s">
        <v>90</v>
      </c>
      <c r="F5" s="1" t="s">
        <v>273</v>
      </c>
      <c r="G5" s="1" t="s">
        <v>276</v>
      </c>
      <c r="H5" s="1" t="s">
        <v>278</v>
      </c>
      <c r="I5" s="1" t="s">
        <v>90</v>
      </c>
      <c r="J5" s="1" t="s">
        <v>280</v>
      </c>
      <c r="K5" s="1" t="s">
        <v>282</v>
      </c>
      <c r="L5" s="1" t="s">
        <v>284</v>
      </c>
      <c r="M5" s="1" t="s">
        <v>94</v>
      </c>
      <c r="N5" s="1" t="s">
        <v>286</v>
      </c>
      <c r="O5" s="1" t="s">
        <v>288</v>
      </c>
      <c r="P5" s="1" t="s">
        <v>290</v>
      </c>
      <c r="Q5" s="1" t="s">
        <v>96</v>
      </c>
      <c r="R5" s="1" t="s">
        <v>292</v>
      </c>
      <c r="S5" s="1" t="s">
        <v>294</v>
      </c>
      <c r="T5" s="1" t="s">
        <v>296</v>
      </c>
      <c r="U5" s="1" t="s">
        <v>98</v>
      </c>
    </row>
    <row r="6" spans="1:21" ht="12.75" thickBot="1" thickTop="1">
      <c r="A6" s="10" t="s">
        <v>85</v>
      </c>
      <c r="B6" s="18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86</v>
      </c>
      <c r="B7" s="14" t="s">
        <v>32</v>
      </c>
      <c r="C7" s="14" t="s">
        <v>32</v>
      </c>
      <c r="D7" s="14" t="s">
        <v>32</v>
      </c>
      <c r="E7" s="16" t="s">
        <v>91</v>
      </c>
      <c r="F7" s="14" t="s">
        <v>32</v>
      </c>
      <c r="G7" s="14" t="s">
        <v>32</v>
      </c>
      <c r="H7" s="14" t="s">
        <v>32</v>
      </c>
      <c r="I7" s="16" t="s">
        <v>91</v>
      </c>
      <c r="J7" s="14" t="s">
        <v>32</v>
      </c>
      <c r="K7" s="14" t="s">
        <v>32</v>
      </c>
      <c r="L7" s="14" t="s">
        <v>32</v>
      </c>
      <c r="M7" s="16" t="s">
        <v>91</v>
      </c>
      <c r="N7" s="14" t="s">
        <v>32</v>
      </c>
      <c r="O7" s="14" t="s">
        <v>32</v>
      </c>
      <c r="P7" s="14" t="s">
        <v>32</v>
      </c>
      <c r="Q7" s="16" t="s">
        <v>91</v>
      </c>
      <c r="R7" s="14" t="s">
        <v>32</v>
      </c>
      <c r="S7" s="14" t="s">
        <v>32</v>
      </c>
      <c r="T7" s="14" t="s">
        <v>32</v>
      </c>
      <c r="U7" s="16" t="s">
        <v>91</v>
      </c>
    </row>
    <row r="8" spans="1:21" ht="11.25">
      <c r="A8" s="13" t="s">
        <v>87</v>
      </c>
      <c r="B8" s="1" t="s">
        <v>33</v>
      </c>
      <c r="C8" s="1" t="s">
        <v>33</v>
      </c>
      <c r="D8" s="1" t="s">
        <v>33</v>
      </c>
      <c r="E8" s="17" t="s">
        <v>205</v>
      </c>
      <c r="F8" s="1" t="s">
        <v>205</v>
      </c>
      <c r="G8" s="1" t="s">
        <v>205</v>
      </c>
      <c r="H8" s="1" t="s">
        <v>205</v>
      </c>
      <c r="I8" s="17" t="s">
        <v>206</v>
      </c>
      <c r="J8" s="1" t="s">
        <v>206</v>
      </c>
      <c r="K8" s="1" t="s">
        <v>206</v>
      </c>
      <c r="L8" s="1" t="s">
        <v>206</v>
      </c>
      <c r="M8" s="17" t="s">
        <v>207</v>
      </c>
      <c r="N8" s="1" t="s">
        <v>207</v>
      </c>
      <c r="O8" s="1" t="s">
        <v>207</v>
      </c>
      <c r="P8" s="1" t="s">
        <v>207</v>
      </c>
      <c r="Q8" s="17" t="s">
        <v>208</v>
      </c>
      <c r="R8" s="1" t="s">
        <v>208</v>
      </c>
      <c r="S8" s="1" t="s">
        <v>208</v>
      </c>
      <c r="T8" s="1" t="s">
        <v>208</v>
      </c>
      <c r="U8" s="17" t="s">
        <v>209</v>
      </c>
    </row>
    <row r="9" spans="1:21" ht="11.25">
      <c r="A9" s="13" t="s">
        <v>88</v>
      </c>
      <c r="B9" s="1" t="s">
        <v>275</v>
      </c>
      <c r="C9" s="1" t="s">
        <v>277</v>
      </c>
      <c r="D9" s="1" t="s">
        <v>279</v>
      </c>
      <c r="E9" s="17" t="s">
        <v>92</v>
      </c>
      <c r="F9" s="1" t="s">
        <v>281</v>
      </c>
      <c r="G9" s="1" t="s">
        <v>283</v>
      </c>
      <c r="H9" s="1" t="s">
        <v>285</v>
      </c>
      <c r="I9" s="17" t="s">
        <v>93</v>
      </c>
      <c r="J9" s="1" t="s">
        <v>287</v>
      </c>
      <c r="K9" s="1" t="s">
        <v>289</v>
      </c>
      <c r="L9" s="1" t="s">
        <v>291</v>
      </c>
      <c r="M9" s="17" t="s">
        <v>95</v>
      </c>
      <c r="N9" s="1" t="s">
        <v>293</v>
      </c>
      <c r="O9" s="1" t="s">
        <v>295</v>
      </c>
      <c r="P9" s="1" t="s">
        <v>98</v>
      </c>
      <c r="Q9" s="17" t="s">
        <v>97</v>
      </c>
      <c r="R9" s="1" t="s">
        <v>298</v>
      </c>
      <c r="S9" s="1" t="s">
        <v>300</v>
      </c>
      <c r="T9" s="1" t="s">
        <v>302</v>
      </c>
      <c r="U9" s="17" t="s">
        <v>99</v>
      </c>
    </row>
    <row r="10" spans="1:21" ht="12" thickBot="1">
      <c r="A10" s="13" t="s">
        <v>89</v>
      </c>
      <c r="B10" s="1" t="s">
        <v>101</v>
      </c>
      <c r="C10" s="1" t="s">
        <v>101</v>
      </c>
      <c r="D10" s="1" t="s">
        <v>101</v>
      </c>
      <c r="E10" s="17" t="s">
        <v>101</v>
      </c>
      <c r="F10" s="1" t="s">
        <v>101</v>
      </c>
      <c r="G10" s="1" t="s">
        <v>101</v>
      </c>
      <c r="H10" s="1" t="s">
        <v>101</v>
      </c>
      <c r="I10" s="17" t="s">
        <v>101</v>
      </c>
      <c r="J10" s="1" t="s">
        <v>101</v>
      </c>
      <c r="K10" s="1" t="s">
        <v>101</v>
      </c>
      <c r="L10" s="1" t="s">
        <v>101</v>
      </c>
      <c r="M10" s="17" t="s">
        <v>101</v>
      </c>
      <c r="N10" s="1" t="s">
        <v>101</v>
      </c>
      <c r="O10" s="1" t="s">
        <v>101</v>
      </c>
      <c r="P10" s="1" t="s">
        <v>101</v>
      </c>
      <c r="Q10" s="17" t="s">
        <v>101</v>
      </c>
      <c r="R10" s="1" t="s">
        <v>101</v>
      </c>
      <c r="S10" s="1" t="s">
        <v>101</v>
      </c>
      <c r="T10" s="1" t="s">
        <v>101</v>
      </c>
      <c r="U10" s="17" t="s">
        <v>101</v>
      </c>
    </row>
    <row r="11" spans="1:21" ht="12" thickTop="1">
      <c r="A11" s="26" t="s">
        <v>76</v>
      </c>
      <c r="B11" s="28"/>
      <c r="C11" s="28"/>
      <c r="D11" s="28"/>
      <c r="E11" s="21"/>
      <c r="F11" s="28"/>
      <c r="G11" s="28"/>
      <c r="H11" s="28"/>
      <c r="I11" s="21"/>
      <c r="J11" s="28"/>
      <c r="K11" s="28"/>
      <c r="L11" s="28"/>
      <c r="M11" s="21"/>
      <c r="N11" s="28"/>
      <c r="O11" s="28"/>
      <c r="P11" s="28"/>
      <c r="Q11" s="21"/>
      <c r="R11" s="28"/>
      <c r="S11" s="28"/>
      <c r="T11" s="28"/>
      <c r="U11" s="21">
        <v>699</v>
      </c>
    </row>
    <row r="12" spans="1:21" ht="11.25">
      <c r="A12" s="7" t="s">
        <v>77</v>
      </c>
      <c r="B12" s="29"/>
      <c r="C12" s="29"/>
      <c r="D12" s="29"/>
      <c r="E12" s="22"/>
      <c r="F12" s="29"/>
      <c r="G12" s="29"/>
      <c r="H12" s="29"/>
      <c r="I12" s="22"/>
      <c r="J12" s="29"/>
      <c r="K12" s="29"/>
      <c r="L12" s="29"/>
      <c r="M12" s="22"/>
      <c r="N12" s="29"/>
      <c r="O12" s="29"/>
      <c r="P12" s="29"/>
      <c r="Q12" s="22"/>
      <c r="R12" s="29"/>
      <c r="S12" s="29"/>
      <c r="T12" s="29"/>
      <c r="U12" s="22">
        <v>39977</v>
      </c>
    </row>
    <row r="13" spans="1:21" ht="11.25">
      <c r="A13" s="7" t="s">
        <v>216</v>
      </c>
      <c r="B13" s="29"/>
      <c r="C13" s="29"/>
      <c r="D13" s="29"/>
      <c r="E13" s="22"/>
      <c r="F13" s="29"/>
      <c r="G13" s="29"/>
      <c r="H13" s="29"/>
      <c r="I13" s="22"/>
      <c r="J13" s="29"/>
      <c r="K13" s="29"/>
      <c r="L13" s="29"/>
      <c r="M13" s="22"/>
      <c r="N13" s="29"/>
      <c r="O13" s="29"/>
      <c r="P13" s="29"/>
      <c r="Q13" s="22"/>
      <c r="R13" s="29"/>
      <c r="S13" s="29"/>
      <c r="T13" s="29"/>
      <c r="U13" s="22">
        <v>1217</v>
      </c>
    </row>
    <row r="14" spans="1:21" ht="11.25">
      <c r="A14" s="7" t="s">
        <v>217</v>
      </c>
      <c r="B14" s="29"/>
      <c r="C14" s="29"/>
      <c r="D14" s="29"/>
      <c r="E14" s="22"/>
      <c r="F14" s="29"/>
      <c r="G14" s="29"/>
      <c r="H14" s="29"/>
      <c r="I14" s="22"/>
      <c r="J14" s="29"/>
      <c r="K14" s="29"/>
      <c r="L14" s="29"/>
      <c r="M14" s="22"/>
      <c r="N14" s="29"/>
      <c r="O14" s="29"/>
      <c r="P14" s="29"/>
      <c r="Q14" s="22"/>
      <c r="R14" s="29"/>
      <c r="S14" s="29"/>
      <c r="T14" s="29"/>
      <c r="U14" s="22">
        <v>57</v>
      </c>
    </row>
    <row r="15" spans="1:21" ht="11.25">
      <c r="A15" s="7" t="s">
        <v>219</v>
      </c>
      <c r="B15" s="29"/>
      <c r="C15" s="29"/>
      <c r="D15" s="29"/>
      <c r="E15" s="22"/>
      <c r="F15" s="29"/>
      <c r="G15" s="29"/>
      <c r="H15" s="29"/>
      <c r="I15" s="22"/>
      <c r="J15" s="29"/>
      <c r="K15" s="29"/>
      <c r="L15" s="29"/>
      <c r="M15" s="22"/>
      <c r="N15" s="29"/>
      <c r="O15" s="29"/>
      <c r="P15" s="29"/>
      <c r="Q15" s="22"/>
      <c r="R15" s="29"/>
      <c r="S15" s="29"/>
      <c r="T15" s="29"/>
      <c r="U15" s="22">
        <v>1029</v>
      </c>
    </row>
    <row r="16" spans="1:21" ht="11.25">
      <c r="A16" s="7" t="s">
        <v>114</v>
      </c>
      <c r="B16" s="29"/>
      <c r="C16" s="29"/>
      <c r="D16" s="29"/>
      <c r="E16" s="22"/>
      <c r="F16" s="29"/>
      <c r="G16" s="29"/>
      <c r="H16" s="29"/>
      <c r="I16" s="22"/>
      <c r="J16" s="29"/>
      <c r="K16" s="29"/>
      <c r="L16" s="29"/>
      <c r="M16" s="22"/>
      <c r="N16" s="29"/>
      <c r="O16" s="29"/>
      <c r="P16" s="29"/>
      <c r="Q16" s="22"/>
      <c r="R16" s="29"/>
      <c r="S16" s="29"/>
      <c r="T16" s="29"/>
      <c r="U16" s="22">
        <v>36285</v>
      </c>
    </row>
    <row r="17" spans="1:21" ht="11.25">
      <c r="A17" s="7" t="s">
        <v>211</v>
      </c>
      <c r="B17" s="29">
        <v>531985</v>
      </c>
      <c r="C17" s="29">
        <v>345886</v>
      </c>
      <c r="D17" s="29">
        <v>163860</v>
      </c>
      <c r="E17" s="22">
        <v>710246</v>
      </c>
      <c r="F17" s="29">
        <v>499961</v>
      </c>
      <c r="G17" s="29">
        <v>333734</v>
      </c>
      <c r="H17" s="29">
        <v>166941</v>
      </c>
      <c r="I17" s="22">
        <v>676903</v>
      </c>
      <c r="J17" s="29">
        <v>467583</v>
      </c>
      <c r="K17" s="29">
        <v>299716</v>
      </c>
      <c r="L17" s="29">
        <v>145072</v>
      </c>
      <c r="M17" s="22">
        <v>604548</v>
      </c>
      <c r="N17" s="29">
        <v>424514</v>
      </c>
      <c r="O17" s="29">
        <v>280797</v>
      </c>
      <c r="P17" s="29">
        <v>134120</v>
      </c>
      <c r="Q17" s="22">
        <v>524534</v>
      </c>
      <c r="R17" s="29">
        <v>356662</v>
      </c>
      <c r="S17" s="29">
        <v>229738</v>
      </c>
      <c r="T17" s="29">
        <v>108931</v>
      </c>
      <c r="U17" s="22">
        <v>604974</v>
      </c>
    </row>
    <row r="18" spans="1:21" ht="11.25">
      <c r="A18" s="7" t="s">
        <v>78</v>
      </c>
      <c r="B18" s="29">
        <v>337937</v>
      </c>
      <c r="C18" s="29">
        <v>217766</v>
      </c>
      <c r="D18" s="29">
        <v>102724</v>
      </c>
      <c r="E18" s="22">
        <v>450225</v>
      </c>
      <c r="F18" s="29">
        <v>323276</v>
      </c>
      <c r="G18" s="29">
        <v>213442</v>
      </c>
      <c r="H18" s="29">
        <v>107236</v>
      </c>
      <c r="I18" s="22">
        <v>445426</v>
      </c>
      <c r="J18" s="29">
        <v>311713</v>
      </c>
      <c r="K18" s="29">
        <v>195429</v>
      </c>
      <c r="L18" s="29">
        <v>93875</v>
      </c>
      <c r="M18" s="22">
        <v>387678</v>
      </c>
      <c r="N18" s="29">
        <v>274943</v>
      </c>
      <c r="O18" s="29">
        <v>178974</v>
      </c>
      <c r="P18" s="29">
        <v>84008</v>
      </c>
      <c r="Q18" s="22">
        <v>334249</v>
      </c>
      <c r="R18" s="29">
        <v>232398</v>
      </c>
      <c r="S18" s="29">
        <v>153805</v>
      </c>
      <c r="T18" s="29">
        <v>75649</v>
      </c>
      <c r="U18" s="22">
        <v>412823</v>
      </c>
    </row>
    <row r="19" spans="1:21" ht="11.25">
      <c r="A19" s="7" t="s">
        <v>233</v>
      </c>
      <c r="B19" s="29">
        <v>194047</v>
      </c>
      <c r="C19" s="29">
        <v>128119</v>
      </c>
      <c r="D19" s="29">
        <v>61135</v>
      </c>
      <c r="E19" s="22">
        <v>260021</v>
      </c>
      <c r="F19" s="29">
        <v>176684</v>
      </c>
      <c r="G19" s="29">
        <v>120292</v>
      </c>
      <c r="H19" s="29">
        <v>59705</v>
      </c>
      <c r="I19" s="22">
        <v>231477</v>
      </c>
      <c r="J19" s="29">
        <v>155870</v>
      </c>
      <c r="K19" s="29">
        <v>104287</v>
      </c>
      <c r="L19" s="29">
        <v>51196</v>
      </c>
      <c r="M19" s="22">
        <v>216870</v>
      </c>
      <c r="N19" s="29">
        <v>149570</v>
      </c>
      <c r="O19" s="29">
        <v>101822</v>
      </c>
      <c r="P19" s="29">
        <v>50111</v>
      </c>
      <c r="Q19" s="22">
        <v>190285</v>
      </c>
      <c r="R19" s="29">
        <v>124263</v>
      </c>
      <c r="S19" s="29">
        <v>75932</v>
      </c>
      <c r="T19" s="29">
        <v>33282</v>
      </c>
      <c r="U19" s="22">
        <v>192150</v>
      </c>
    </row>
    <row r="20" spans="1:21" ht="11.25">
      <c r="A20" s="7" t="s">
        <v>79</v>
      </c>
      <c r="B20" s="29">
        <v>151083</v>
      </c>
      <c r="C20" s="29">
        <v>98391</v>
      </c>
      <c r="D20" s="29">
        <v>46171</v>
      </c>
      <c r="E20" s="22">
        <v>190298</v>
      </c>
      <c r="F20" s="29">
        <v>132970</v>
      </c>
      <c r="G20" s="29">
        <v>88026</v>
      </c>
      <c r="H20" s="29">
        <v>43703</v>
      </c>
      <c r="I20" s="22">
        <v>177553</v>
      </c>
      <c r="J20" s="29">
        <v>126499</v>
      </c>
      <c r="K20" s="29">
        <v>84507</v>
      </c>
      <c r="L20" s="29">
        <v>41484</v>
      </c>
      <c r="M20" s="22">
        <v>169299</v>
      </c>
      <c r="N20" s="29">
        <v>120929</v>
      </c>
      <c r="O20" s="29">
        <v>81480</v>
      </c>
      <c r="P20" s="29">
        <v>40341</v>
      </c>
      <c r="Q20" s="22">
        <v>161546</v>
      </c>
      <c r="R20" s="29">
        <v>114388</v>
      </c>
      <c r="S20" s="29">
        <v>76552</v>
      </c>
      <c r="T20" s="29">
        <v>38828</v>
      </c>
      <c r="U20" s="22">
        <v>166491</v>
      </c>
    </row>
    <row r="21" spans="1:21" ht="12" thickBot="1">
      <c r="A21" s="25" t="s">
        <v>80</v>
      </c>
      <c r="B21" s="30">
        <v>42964</v>
      </c>
      <c r="C21" s="30">
        <v>29728</v>
      </c>
      <c r="D21" s="30">
        <v>14964</v>
      </c>
      <c r="E21" s="23">
        <v>69722</v>
      </c>
      <c r="F21" s="30">
        <v>43714</v>
      </c>
      <c r="G21" s="30">
        <v>32265</v>
      </c>
      <c r="H21" s="30">
        <v>16001</v>
      </c>
      <c r="I21" s="23">
        <v>53924</v>
      </c>
      <c r="J21" s="30">
        <v>29370</v>
      </c>
      <c r="K21" s="30">
        <v>19779</v>
      </c>
      <c r="L21" s="30">
        <v>9711</v>
      </c>
      <c r="M21" s="23">
        <v>47571</v>
      </c>
      <c r="N21" s="30">
        <v>28640</v>
      </c>
      <c r="O21" s="30">
        <v>20342</v>
      </c>
      <c r="P21" s="30">
        <v>9770</v>
      </c>
      <c r="Q21" s="23">
        <v>28738</v>
      </c>
      <c r="R21" s="30">
        <v>9875</v>
      </c>
      <c r="S21" s="30">
        <v>-620</v>
      </c>
      <c r="T21" s="30">
        <v>-5545</v>
      </c>
      <c r="U21" s="23">
        <v>25658</v>
      </c>
    </row>
    <row r="22" spans="1:21" ht="12" thickTop="1">
      <c r="A22" s="6" t="s">
        <v>81</v>
      </c>
      <c r="B22" s="29">
        <v>744</v>
      </c>
      <c r="C22" s="29">
        <v>438</v>
      </c>
      <c r="D22" s="29">
        <v>242</v>
      </c>
      <c r="E22" s="22">
        <v>815</v>
      </c>
      <c r="F22" s="29">
        <v>637</v>
      </c>
      <c r="G22" s="29">
        <v>442</v>
      </c>
      <c r="H22" s="29">
        <v>232</v>
      </c>
      <c r="I22" s="22">
        <v>503</v>
      </c>
      <c r="J22" s="29">
        <v>400</v>
      </c>
      <c r="K22" s="29">
        <v>272</v>
      </c>
      <c r="L22" s="29">
        <v>154</v>
      </c>
      <c r="M22" s="22">
        <v>518</v>
      </c>
      <c r="N22" s="29">
        <v>421</v>
      </c>
      <c r="O22" s="29">
        <v>355</v>
      </c>
      <c r="P22" s="29">
        <v>168</v>
      </c>
      <c r="Q22" s="22">
        <v>932</v>
      </c>
      <c r="R22" s="29">
        <v>745</v>
      </c>
      <c r="S22" s="29">
        <v>509</v>
      </c>
      <c r="T22" s="29">
        <v>233</v>
      </c>
      <c r="U22" s="22">
        <v>801</v>
      </c>
    </row>
    <row r="23" spans="1:21" ht="11.25">
      <c r="A23" s="6" t="s">
        <v>237</v>
      </c>
      <c r="B23" s="29">
        <v>273</v>
      </c>
      <c r="C23" s="29">
        <v>269</v>
      </c>
      <c r="D23" s="29">
        <v>1</v>
      </c>
      <c r="E23" s="22">
        <v>353</v>
      </c>
      <c r="F23" s="29">
        <v>228</v>
      </c>
      <c r="G23" s="29">
        <v>213</v>
      </c>
      <c r="H23" s="29">
        <v>2</v>
      </c>
      <c r="I23" s="22">
        <v>289</v>
      </c>
      <c r="J23" s="29">
        <v>187</v>
      </c>
      <c r="K23" s="29">
        <v>175</v>
      </c>
      <c r="L23" s="29">
        <v>3</v>
      </c>
      <c r="M23" s="22">
        <v>235</v>
      </c>
      <c r="N23" s="29">
        <v>144</v>
      </c>
      <c r="O23" s="29">
        <v>133</v>
      </c>
      <c r="P23" s="29">
        <v>1</v>
      </c>
      <c r="Q23" s="22">
        <v>223</v>
      </c>
      <c r="R23" s="29">
        <v>148</v>
      </c>
      <c r="S23" s="29">
        <v>136</v>
      </c>
      <c r="T23" s="29">
        <v>9</v>
      </c>
      <c r="U23" s="22">
        <v>418</v>
      </c>
    </row>
    <row r="24" spans="1:21" ht="11.25">
      <c r="A24" s="6" t="s">
        <v>239</v>
      </c>
      <c r="B24" s="29"/>
      <c r="C24" s="29"/>
      <c r="D24" s="29">
        <v>255</v>
      </c>
      <c r="E24" s="22">
        <v>947</v>
      </c>
      <c r="F24" s="29"/>
      <c r="G24" s="29"/>
      <c r="H24" s="29">
        <v>1024</v>
      </c>
      <c r="I24" s="22"/>
      <c r="J24" s="29"/>
      <c r="K24" s="29">
        <v>5</v>
      </c>
      <c r="L24" s="29">
        <v>1153</v>
      </c>
      <c r="M24" s="22"/>
      <c r="N24" s="29"/>
      <c r="O24" s="29"/>
      <c r="P24" s="29">
        <v>246</v>
      </c>
      <c r="Q24" s="22">
        <v>244</v>
      </c>
      <c r="R24" s="29"/>
      <c r="S24" s="29">
        <v>784</v>
      </c>
      <c r="T24" s="29">
        <v>316</v>
      </c>
      <c r="U24" s="22"/>
    </row>
    <row r="25" spans="1:21" ht="11.25">
      <c r="A25" s="6" t="s">
        <v>82</v>
      </c>
      <c r="B25" s="29"/>
      <c r="C25" s="29"/>
      <c r="D25" s="29"/>
      <c r="E25" s="22"/>
      <c r="F25" s="29">
        <v>833</v>
      </c>
      <c r="G25" s="29">
        <v>244</v>
      </c>
      <c r="H25" s="29">
        <v>207</v>
      </c>
      <c r="I25" s="22">
        <v>2311</v>
      </c>
      <c r="J25" s="29">
        <v>2544</v>
      </c>
      <c r="K25" s="29">
        <v>603</v>
      </c>
      <c r="L25" s="29">
        <v>617</v>
      </c>
      <c r="M25" s="22">
        <v>1283</v>
      </c>
      <c r="N25" s="29">
        <v>1717</v>
      </c>
      <c r="O25" s="29">
        <v>1673</v>
      </c>
      <c r="P25" s="29">
        <v>1104</v>
      </c>
      <c r="Q25" s="22"/>
      <c r="R25" s="29"/>
      <c r="S25" s="29"/>
      <c r="T25" s="29"/>
      <c r="U25" s="22"/>
    </row>
    <row r="26" spans="1:21" ht="11.25">
      <c r="A26" s="6" t="s">
        <v>241</v>
      </c>
      <c r="B26" s="29">
        <v>2026</v>
      </c>
      <c r="C26" s="29">
        <v>2085</v>
      </c>
      <c r="D26" s="29">
        <v>897</v>
      </c>
      <c r="E26" s="22">
        <v>789</v>
      </c>
      <c r="F26" s="29"/>
      <c r="G26" s="29">
        <v>193</v>
      </c>
      <c r="H26" s="29">
        <v>263</v>
      </c>
      <c r="I26" s="22">
        <v>215</v>
      </c>
      <c r="J26" s="29"/>
      <c r="K26" s="29"/>
      <c r="L26" s="29"/>
      <c r="M26" s="22"/>
      <c r="N26" s="29"/>
      <c r="O26" s="29"/>
      <c r="P26" s="29"/>
      <c r="Q26" s="22"/>
      <c r="R26" s="29"/>
      <c r="S26" s="29"/>
      <c r="T26" s="29"/>
      <c r="U26" s="22"/>
    </row>
    <row r="27" spans="1:21" ht="11.25">
      <c r="A27" s="6" t="s">
        <v>114</v>
      </c>
      <c r="B27" s="29">
        <v>1655</v>
      </c>
      <c r="C27" s="29">
        <v>979</v>
      </c>
      <c r="D27" s="29">
        <v>462</v>
      </c>
      <c r="E27" s="22">
        <v>2819</v>
      </c>
      <c r="F27" s="29">
        <v>2043</v>
      </c>
      <c r="G27" s="29">
        <v>1198</v>
      </c>
      <c r="H27" s="29">
        <v>861</v>
      </c>
      <c r="I27" s="22">
        <v>2159</v>
      </c>
      <c r="J27" s="29">
        <v>1378</v>
      </c>
      <c r="K27" s="29">
        <v>1406</v>
      </c>
      <c r="L27" s="29">
        <v>638</v>
      </c>
      <c r="M27" s="22">
        <v>2828</v>
      </c>
      <c r="N27" s="29">
        <v>1671</v>
      </c>
      <c r="O27" s="29">
        <v>1125</v>
      </c>
      <c r="P27" s="29">
        <v>884</v>
      </c>
      <c r="Q27" s="22">
        <v>2726</v>
      </c>
      <c r="R27" s="29">
        <v>1943</v>
      </c>
      <c r="S27" s="29">
        <v>1441</v>
      </c>
      <c r="T27" s="29">
        <v>577</v>
      </c>
      <c r="U27" s="22">
        <v>3356</v>
      </c>
    </row>
    <row r="28" spans="1:21" ht="11.25">
      <c r="A28" s="6" t="s">
        <v>243</v>
      </c>
      <c r="B28" s="29">
        <v>4699</v>
      </c>
      <c r="C28" s="29">
        <v>3772</v>
      </c>
      <c r="D28" s="29">
        <v>1859</v>
      </c>
      <c r="E28" s="22">
        <v>5725</v>
      </c>
      <c r="F28" s="29">
        <v>3743</v>
      </c>
      <c r="G28" s="29">
        <v>2292</v>
      </c>
      <c r="H28" s="29">
        <v>2591</v>
      </c>
      <c r="I28" s="22">
        <v>5479</v>
      </c>
      <c r="J28" s="29">
        <v>4510</v>
      </c>
      <c r="K28" s="29">
        <v>2464</v>
      </c>
      <c r="L28" s="29">
        <v>2567</v>
      </c>
      <c r="M28" s="22">
        <v>4866</v>
      </c>
      <c r="N28" s="29">
        <v>3955</v>
      </c>
      <c r="O28" s="29">
        <v>3287</v>
      </c>
      <c r="P28" s="29">
        <v>2405</v>
      </c>
      <c r="Q28" s="22">
        <v>4126</v>
      </c>
      <c r="R28" s="29">
        <v>2837</v>
      </c>
      <c r="S28" s="29">
        <v>2873</v>
      </c>
      <c r="T28" s="29">
        <v>1136</v>
      </c>
      <c r="U28" s="22">
        <v>4577</v>
      </c>
    </row>
    <row r="29" spans="1:21" ht="11.25">
      <c r="A29" s="6" t="s">
        <v>0</v>
      </c>
      <c r="B29" s="29">
        <v>3690</v>
      </c>
      <c r="C29" s="29">
        <v>2465</v>
      </c>
      <c r="D29" s="29">
        <v>1196</v>
      </c>
      <c r="E29" s="22">
        <v>4644</v>
      </c>
      <c r="F29" s="29">
        <v>3513</v>
      </c>
      <c r="G29" s="29">
        <v>2363</v>
      </c>
      <c r="H29" s="29">
        <v>1237</v>
      </c>
      <c r="I29" s="22">
        <v>4787</v>
      </c>
      <c r="J29" s="29">
        <v>3513</v>
      </c>
      <c r="K29" s="29">
        <v>2316</v>
      </c>
      <c r="L29" s="29">
        <v>1165</v>
      </c>
      <c r="M29" s="22">
        <v>4276</v>
      </c>
      <c r="N29" s="29">
        <v>3166</v>
      </c>
      <c r="O29" s="29">
        <v>2138</v>
      </c>
      <c r="P29" s="29">
        <v>1071</v>
      </c>
      <c r="Q29" s="22">
        <v>4722</v>
      </c>
      <c r="R29" s="29">
        <v>3513</v>
      </c>
      <c r="S29" s="29">
        <v>2333</v>
      </c>
      <c r="T29" s="29">
        <v>1280</v>
      </c>
      <c r="U29" s="22">
        <v>4766</v>
      </c>
    </row>
    <row r="30" spans="1:21" ht="11.25">
      <c r="A30" s="6" t="s">
        <v>1</v>
      </c>
      <c r="B30" s="29"/>
      <c r="C30" s="29"/>
      <c r="D30" s="29"/>
      <c r="E30" s="22">
        <v>304</v>
      </c>
      <c r="F30" s="29"/>
      <c r="G30" s="29"/>
      <c r="H30" s="29"/>
      <c r="I30" s="22">
        <v>232</v>
      </c>
      <c r="J30" s="29"/>
      <c r="K30" s="29"/>
      <c r="L30" s="29"/>
      <c r="M30" s="22">
        <v>306</v>
      </c>
      <c r="N30" s="29"/>
      <c r="O30" s="29"/>
      <c r="P30" s="29"/>
      <c r="Q30" s="22">
        <v>520</v>
      </c>
      <c r="R30" s="29"/>
      <c r="S30" s="29"/>
      <c r="T30" s="29"/>
      <c r="U30" s="22">
        <v>1331</v>
      </c>
    </row>
    <row r="31" spans="1:21" ht="11.25">
      <c r="A31" s="6" t="s">
        <v>247</v>
      </c>
      <c r="B31" s="29">
        <v>1789</v>
      </c>
      <c r="C31" s="29">
        <v>1174</v>
      </c>
      <c r="D31" s="29"/>
      <c r="E31" s="22"/>
      <c r="F31" s="29">
        <v>35</v>
      </c>
      <c r="G31" s="29">
        <v>1109</v>
      </c>
      <c r="H31" s="29"/>
      <c r="I31" s="22">
        <v>2239</v>
      </c>
      <c r="J31" s="29">
        <v>2111</v>
      </c>
      <c r="K31" s="29"/>
      <c r="L31" s="29"/>
      <c r="M31" s="22">
        <v>2338</v>
      </c>
      <c r="N31" s="29">
        <v>1736</v>
      </c>
      <c r="O31" s="29">
        <v>1127</v>
      </c>
      <c r="P31" s="29"/>
      <c r="Q31" s="22"/>
      <c r="R31" s="29">
        <v>348</v>
      </c>
      <c r="S31" s="29"/>
      <c r="T31" s="29"/>
      <c r="U31" s="22">
        <v>4757</v>
      </c>
    </row>
    <row r="32" spans="1:21" ht="11.25">
      <c r="A32" s="6" t="s">
        <v>2</v>
      </c>
      <c r="B32" s="29">
        <v>171</v>
      </c>
      <c r="C32" s="29">
        <v>1207</v>
      </c>
      <c r="D32" s="29">
        <v>740</v>
      </c>
      <c r="E32" s="22">
        <v>1091</v>
      </c>
      <c r="F32" s="29"/>
      <c r="G32" s="29"/>
      <c r="H32" s="29"/>
      <c r="I32" s="22"/>
      <c r="J32" s="29"/>
      <c r="K32" s="29"/>
      <c r="L32" s="29"/>
      <c r="M32" s="22"/>
      <c r="N32" s="29"/>
      <c r="O32" s="29"/>
      <c r="P32" s="29"/>
      <c r="Q32" s="22">
        <v>3518</v>
      </c>
      <c r="R32" s="29">
        <v>4861</v>
      </c>
      <c r="S32" s="29">
        <v>5415</v>
      </c>
      <c r="T32" s="29">
        <v>2616</v>
      </c>
      <c r="U32" s="22">
        <v>182</v>
      </c>
    </row>
    <row r="33" spans="1:21" ht="11.25">
      <c r="A33" s="6" t="s">
        <v>3</v>
      </c>
      <c r="B33" s="29">
        <v>1429</v>
      </c>
      <c r="C33" s="29">
        <v>937</v>
      </c>
      <c r="D33" s="29">
        <v>517</v>
      </c>
      <c r="E33" s="22">
        <v>1843</v>
      </c>
      <c r="F33" s="29">
        <v>2091</v>
      </c>
      <c r="G33" s="29">
        <v>760</v>
      </c>
      <c r="H33" s="29">
        <v>378</v>
      </c>
      <c r="I33" s="22">
        <v>1858</v>
      </c>
      <c r="J33" s="29">
        <v>1786</v>
      </c>
      <c r="K33" s="29">
        <v>1074</v>
      </c>
      <c r="L33" s="29">
        <v>540</v>
      </c>
      <c r="M33" s="22">
        <v>2456</v>
      </c>
      <c r="N33" s="29">
        <v>2381</v>
      </c>
      <c r="O33" s="29">
        <v>1582</v>
      </c>
      <c r="P33" s="29">
        <v>907</v>
      </c>
      <c r="Q33" s="22">
        <v>3223</v>
      </c>
      <c r="R33" s="29">
        <v>3222</v>
      </c>
      <c r="S33" s="29">
        <v>2128</v>
      </c>
      <c r="T33" s="29">
        <v>1106</v>
      </c>
      <c r="U33" s="22">
        <v>3428</v>
      </c>
    </row>
    <row r="34" spans="1:21" ht="11.25">
      <c r="A34" s="6" t="s">
        <v>249</v>
      </c>
      <c r="B34" s="29">
        <v>7081</v>
      </c>
      <c r="C34" s="29">
        <v>5785</v>
      </c>
      <c r="D34" s="29">
        <v>2454</v>
      </c>
      <c r="E34" s="22">
        <v>8096</v>
      </c>
      <c r="F34" s="29">
        <v>5639</v>
      </c>
      <c r="G34" s="29">
        <v>4234</v>
      </c>
      <c r="H34" s="29">
        <v>1615</v>
      </c>
      <c r="I34" s="22">
        <v>9476</v>
      </c>
      <c r="J34" s="29">
        <v>7410</v>
      </c>
      <c r="K34" s="29">
        <v>3391</v>
      </c>
      <c r="L34" s="29">
        <v>1706</v>
      </c>
      <c r="M34" s="22">
        <v>9959</v>
      </c>
      <c r="N34" s="29">
        <v>7284</v>
      </c>
      <c r="O34" s="29">
        <v>4848</v>
      </c>
      <c r="P34" s="29">
        <v>1978</v>
      </c>
      <c r="Q34" s="22">
        <v>12836</v>
      </c>
      <c r="R34" s="29">
        <v>11946</v>
      </c>
      <c r="S34" s="29">
        <v>9877</v>
      </c>
      <c r="T34" s="29">
        <v>5004</v>
      </c>
      <c r="U34" s="22">
        <v>15443</v>
      </c>
    </row>
    <row r="35" spans="1:21" ht="12" thickBot="1">
      <c r="A35" s="25" t="s">
        <v>4</v>
      </c>
      <c r="B35" s="30">
        <v>40582</v>
      </c>
      <c r="C35" s="30">
        <v>27716</v>
      </c>
      <c r="D35" s="30">
        <v>14368</v>
      </c>
      <c r="E35" s="23">
        <v>67351</v>
      </c>
      <c r="F35" s="30">
        <v>41818</v>
      </c>
      <c r="G35" s="30">
        <v>30323</v>
      </c>
      <c r="H35" s="30">
        <v>16976</v>
      </c>
      <c r="I35" s="23">
        <v>49927</v>
      </c>
      <c r="J35" s="30">
        <v>26470</v>
      </c>
      <c r="K35" s="30">
        <v>18852</v>
      </c>
      <c r="L35" s="30">
        <v>10573</v>
      </c>
      <c r="M35" s="23">
        <v>42478</v>
      </c>
      <c r="N35" s="30">
        <v>25311</v>
      </c>
      <c r="O35" s="30">
        <v>18780</v>
      </c>
      <c r="P35" s="30">
        <v>10197</v>
      </c>
      <c r="Q35" s="23">
        <v>20029</v>
      </c>
      <c r="R35" s="30">
        <v>766</v>
      </c>
      <c r="S35" s="30">
        <v>-7624</v>
      </c>
      <c r="T35" s="30">
        <v>-9413</v>
      </c>
      <c r="U35" s="23">
        <v>14792</v>
      </c>
    </row>
    <row r="36" spans="1:21" ht="12" thickTop="1">
      <c r="A36" s="6" t="s">
        <v>5</v>
      </c>
      <c r="B36" s="29">
        <v>607</v>
      </c>
      <c r="C36" s="29">
        <v>578</v>
      </c>
      <c r="D36" s="29">
        <v>537</v>
      </c>
      <c r="E36" s="22"/>
      <c r="F36" s="29"/>
      <c r="G36" s="29"/>
      <c r="H36" s="29"/>
      <c r="I36" s="22"/>
      <c r="J36" s="29"/>
      <c r="K36" s="29"/>
      <c r="L36" s="29"/>
      <c r="M36" s="22"/>
      <c r="N36" s="29"/>
      <c r="O36" s="29"/>
      <c r="P36" s="29"/>
      <c r="Q36" s="22"/>
      <c r="R36" s="29"/>
      <c r="S36" s="29"/>
      <c r="T36" s="29"/>
      <c r="U36" s="22"/>
    </row>
    <row r="37" spans="1:21" ht="11.25">
      <c r="A37" s="6" t="s">
        <v>6</v>
      </c>
      <c r="B37" s="29"/>
      <c r="C37" s="29"/>
      <c r="D37" s="29"/>
      <c r="E37" s="22">
        <v>500</v>
      </c>
      <c r="F37" s="29">
        <v>500</v>
      </c>
      <c r="G37" s="29"/>
      <c r="H37" s="29"/>
      <c r="I37" s="22"/>
      <c r="J37" s="29"/>
      <c r="K37" s="29"/>
      <c r="L37" s="29"/>
      <c r="M37" s="22"/>
      <c r="N37" s="29"/>
      <c r="O37" s="29"/>
      <c r="P37" s="29"/>
      <c r="Q37" s="22"/>
      <c r="R37" s="29"/>
      <c r="S37" s="29"/>
      <c r="T37" s="29"/>
      <c r="U37" s="22"/>
    </row>
    <row r="38" spans="1:21" ht="11.25">
      <c r="A38" s="6" t="s">
        <v>7</v>
      </c>
      <c r="B38" s="29">
        <v>607</v>
      </c>
      <c r="C38" s="29">
        <v>578</v>
      </c>
      <c r="D38" s="29">
        <v>537</v>
      </c>
      <c r="E38" s="22">
        <v>500</v>
      </c>
      <c r="F38" s="29">
        <v>500</v>
      </c>
      <c r="G38" s="29"/>
      <c r="H38" s="29"/>
      <c r="I38" s="22"/>
      <c r="J38" s="29"/>
      <c r="K38" s="29"/>
      <c r="L38" s="29"/>
      <c r="M38" s="22"/>
      <c r="N38" s="29"/>
      <c r="O38" s="29"/>
      <c r="P38" s="29"/>
      <c r="Q38" s="22"/>
      <c r="R38" s="29"/>
      <c r="S38" s="29"/>
      <c r="T38" s="29"/>
      <c r="U38" s="22"/>
    </row>
    <row r="39" spans="1:21" ht="11.25">
      <c r="A39" s="6" t="s">
        <v>8</v>
      </c>
      <c r="B39" s="29">
        <v>421</v>
      </c>
      <c r="C39" s="29">
        <v>293</v>
      </c>
      <c r="D39" s="29">
        <v>175</v>
      </c>
      <c r="E39" s="22">
        <v>867</v>
      </c>
      <c r="F39" s="29">
        <v>633</v>
      </c>
      <c r="G39" s="29">
        <v>477</v>
      </c>
      <c r="H39" s="29">
        <v>221</v>
      </c>
      <c r="I39" s="22">
        <v>913</v>
      </c>
      <c r="J39" s="29">
        <v>542</v>
      </c>
      <c r="K39" s="29">
        <v>351</v>
      </c>
      <c r="L39" s="29">
        <v>176</v>
      </c>
      <c r="M39" s="22">
        <v>820</v>
      </c>
      <c r="N39" s="29">
        <v>518</v>
      </c>
      <c r="O39" s="29">
        <v>281</v>
      </c>
      <c r="P39" s="29">
        <v>79</v>
      </c>
      <c r="Q39" s="22">
        <v>772</v>
      </c>
      <c r="R39" s="29">
        <v>610</v>
      </c>
      <c r="S39" s="29">
        <v>368</v>
      </c>
      <c r="T39" s="29">
        <v>201</v>
      </c>
      <c r="U39" s="22">
        <v>759</v>
      </c>
    </row>
    <row r="40" spans="1:21" ht="11.25">
      <c r="A40" s="6" t="s">
        <v>9</v>
      </c>
      <c r="B40" s="29">
        <v>308</v>
      </c>
      <c r="C40" s="29"/>
      <c r="D40" s="29"/>
      <c r="E40" s="22">
        <v>900</v>
      </c>
      <c r="F40" s="29"/>
      <c r="G40" s="29"/>
      <c r="H40" s="29"/>
      <c r="I40" s="22"/>
      <c r="J40" s="29"/>
      <c r="K40" s="29"/>
      <c r="L40" s="29"/>
      <c r="M40" s="22"/>
      <c r="N40" s="29"/>
      <c r="O40" s="29"/>
      <c r="P40" s="29"/>
      <c r="Q40" s="22"/>
      <c r="R40" s="29"/>
      <c r="S40" s="29"/>
      <c r="T40" s="29"/>
      <c r="U40" s="22"/>
    </row>
    <row r="41" spans="1:21" ht="11.25">
      <c r="A41" s="6" t="s">
        <v>10</v>
      </c>
      <c r="B41" s="29">
        <v>98</v>
      </c>
      <c r="C41" s="29">
        <v>50</v>
      </c>
      <c r="D41" s="29"/>
      <c r="E41" s="22">
        <v>1737</v>
      </c>
      <c r="F41" s="29">
        <v>37</v>
      </c>
      <c r="G41" s="29">
        <v>18</v>
      </c>
      <c r="H41" s="29">
        <v>17</v>
      </c>
      <c r="I41" s="22">
        <v>162</v>
      </c>
      <c r="J41" s="29">
        <v>93</v>
      </c>
      <c r="K41" s="29">
        <v>90</v>
      </c>
      <c r="L41" s="29">
        <v>87</v>
      </c>
      <c r="M41" s="22">
        <v>1698</v>
      </c>
      <c r="N41" s="29">
        <v>418</v>
      </c>
      <c r="O41" s="29">
        <v>80</v>
      </c>
      <c r="P41" s="29">
        <v>55</v>
      </c>
      <c r="Q41" s="22">
        <v>1960</v>
      </c>
      <c r="R41" s="29">
        <v>361</v>
      </c>
      <c r="S41" s="29">
        <v>116</v>
      </c>
      <c r="T41" s="29">
        <v>66</v>
      </c>
      <c r="U41" s="22">
        <v>590</v>
      </c>
    </row>
    <row r="42" spans="1:21" ht="11.25">
      <c r="A42" s="6" t="s">
        <v>261</v>
      </c>
      <c r="B42" s="29"/>
      <c r="C42" s="29"/>
      <c r="D42" s="29"/>
      <c r="E42" s="22"/>
      <c r="F42" s="29"/>
      <c r="G42" s="29"/>
      <c r="H42" s="29"/>
      <c r="I42" s="22">
        <v>4696</v>
      </c>
      <c r="J42" s="29">
        <v>4615</v>
      </c>
      <c r="K42" s="29">
        <v>4404</v>
      </c>
      <c r="L42" s="29">
        <v>3581</v>
      </c>
      <c r="M42" s="22"/>
      <c r="N42" s="29"/>
      <c r="O42" s="29"/>
      <c r="P42" s="29"/>
      <c r="Q42" s="22"/>
      <c r="R42" s="29"/>
      <c r="S42" s="29"/>
      <c r="T42" s="29"/>
      <c r="U42" s="22"/>
    </row>
    <row r="43" spans="1:21" ht="11.25">
      <c r="A43" s="6" t="s">
        <v>262</v>
      </c>
      <c r="B43" s="29"/>
      <c r="C43" s="29"/>
      <c r="D43" s="29"/>
      <c r="E43" s="22"/>
      <c r="F43" s="29"/>
      <c r="G43" s="29"/>
      <c r="H43" s="29"/>
      <c r="I43" s="22">
        <v>374</v>
      </c>
      <c r="J43" s="29">
        <v>374</v>
      </c>
      <c r="K43" s="29">
        <v>374</v>
      </c>
      <c r="L43" s="29">
        <v>374</v>
      </c>
      <c r="M43" s="22"/>
      <c r="N43" s="29"/>
      <c r="O43" s="29"/>
      <c r="P43" s="29"/>
      <c r="Q43" s="22"/>
      <c r="R43" s="29"/>
      <c r="S43" s="29"/>
      <c r="T43" s="29"/>
      <c r="U43" s="22"/>
    </row>
    <row r="44" spans="1:21" ht="11.25">
      <c r="A44" s="6" t="s">
        <v>11</v>
      </c>
      <c r="B44" s="29"/>
      <c r="C44" s="29"/>
      <c r="D44" s="29"/>
      <c r="E44" s="22">
        <v>283</v>
      </c>
      <c r="F44" s="29">
        <v>521</v>
      </c>
      <c r="G44" s="29">
        <v>521</v>
      </c>
      <c r="H44" s="29"/>
      <c r="I44" s="22"/>
      <c r="J44" s="29"/>
      <c r="K44" s="29"/>
      <c r="L44" s="29"/>
      <c r="M44" s="22"/>
      <c r="N44" s="29"/>
      <c r="O44" s="29"/>
      <c r="P44" s="29"/>
      <c r="Q44" s="22"/>
      <c r="R44" s="29"/>
      <c r="S44" s="29"/>
      <c r="T44" s="29"/>
      <c r="U44" s="22"/>
    </row>
    <row r="45" spans="1:21" ht="11.25">
      <c r="A45" s="6" t="s">
        <v>12</v>
      </c>
      <c r="B45" s="29">
        <v>828</v>
      </c>
      <c r="C45" s="29">
        <v>343</v>
      </c>
      <c r="D45" s="29">
        <v>175</v>
      </c>
      <c r="E45" s="22">
        <v>3788</v>
      </c>
      <c r="F45" s="29">
        <v>1192</v>
      </c>
      <c r="G45" s="29">
        <v>1017</v>
      </c>
      <c r="H45" s="29">
        <v>238</v>
      </c>
      <c r="I45" s="22">
        <v>6148</v>
      </c>
      <c r="J45" s="29">
        <v>5626</v>
      </c>
      <c r="K45" s="29">
        <v>5221</v>
      </c>
      <c r="L45" s="29">
        <v>4220</v>
      </c>
      <c r="M45" s="22">
        <v>6277</v>
      </c>
      <c r="N45" s="29">
        <v>1987</v>
      </c>
      <c r="O45" s="29">
        <v>361</v>
      </c>
      <c r="P45" s="29">
        <v>135</v>
      </c>
      <c r="Q45" s="22">
        <v>2733</v>
      </c>
      <c r="R45" s="29">
        <v>971</v>
      </c>
      <c r="S45" s="29">
        <v>485</v>
      </c>
      <c r="T45" s="29">
        <v>267</v>
      </c>
      <c r="U45" s="22">
        <v>1922</v>
      </c>
    </row>
    <row r="46" spans="1:21" ht="11.25">
      <c r="A46" s="7" t="s">
        <v>13</v>
      </c>
      <c r="B46" s="29">
        <v>40361</v>
      </c>
      <c r="C46" s="29">
        <v>27951</v>
      </c>
      <c r="D46" s="29">
        <v>14730</v>
      </c>
      <c r="E46" s="22">
        <v>64062</v>
      </c>
      <c r="F46" s="29">
        <v>41125</v>
      </c>
      <c r="G46" s="29">
        <v>29306</v>
      </c>
      <c r="H46" s="29">
        <v>16737</v>
      </c>
      <c r="I46" s="22">
        <v>43779</v>
      </c>
      <c r="J46" s="29">
        <v>20844</v>
      </c>
      <c r="K46" s="29">
        <v>13630</v>
      </c>
      <c r="L46" s="29">
        <v>6352</v>
      </c>
      <c r="M46" s="22">
        <v>36201</v>
      </c>
      <c r="N46" s="29">
        <v>23323</v>
      </c>
      <c r="O46" s="29">
        <v>18418</v>
      </c>
      <c r="P46" s="29">
        <v>10061</v>
      </c>
      <c r="Q46" s="22">
        <v>17296</v>
      </c>
      <c r="R46" s="29">
        <v>-204</v>
      </c>
      <c r="S46" s="29">
        <v>-8109</v>
      </c>
      <c r="T46" s="29">
        <v>-9681</v>
      </c>
      <c r="U46" s="22">
        <v>12870</v>
      </c>
    </row>
    <row r="47" spans="1:21" ht="11.25">
      <c r="A47" s="7" t="s">
        <v>14</v>
      </c>
      <c r="B47" s="29"/>
      <c r="C47" s="29"/>
      <c r="D47" s="29"/>
      <c r="E47" s="22">
        <v>25071</v>
      </c>
      <c r="F47" s="29"/>
      <c r="G47" s="29"/>
      <c r="H47" s="29"/>
      <c r="I47" s="22">
        <v>12882</v>
      </c>
      <c r="J47" s="29"/>
      <c r="K47" s="29"/>
      <c r="L47" s="29"/>
      <c r="M47" s="22">
        <v>14097</v>
      </c>
      <c r="N47" s="29"/>
      <c r="O47" s="29"/>
      <c r="P47" s="29"/>
      <c r="Q47" s="22">
        <v>8321</v>
      </c>
      <c r="R47" s="29"/>
      <c r="S47" s="29"/>
      <c r="T47" s="29"/>
      <c r="U47" s="22">
        <v>7268</v>
      </c>
    </row>
    <row r="48" spans="1:21" ht="11.25">
      <c r="A48" s="7" t="s">
        <v>269</v>
      </c>
      <c r="B48" s="29"/>
      <c r="C48" s="29"/>
      <c r="D48" s="29"/>
      <c r="E48" s="22">
        <v>-948</v>
      </c>
      <c r="F48" s="29"/>
      <c r="G48" s="29"/>
      <c r="H48" s="29"/>
      <c r="I48" s="22">
        <v>-892</v>
      </c>
      <c r="J48" s="29"/>
      <c r="K48" s="29"/>
      <c r="L48" s="29"/>
      <c r="M48" s="22">
        <v>-2362</v>
      </c>
      <c r="N48" s="29"/>
      <c r="O48" s="29"/>
      <c r="P48" s="29"/>
      <c r="Q48" s="22">
        <v>-2043</v>
      </c>
      <c r="R48" s="29"/>
      <c r="S48" s="29"/>
      <c r="T48" s="29"/>
      <c r="U48" s="22">
        <v>3092</v>
      </c>
    </row>
    <row r="49" spans="1:21" ht="11.25">
      <c r="A49" s="7" t="s">
        <v>15</v>
      </c>
      <c r="B49" s="29">
        <v>13724</v>
      </c>
      <c r="C49" s="29">
        <v>10360</v>
      </c>
      <c r="D49" s="29">
        <v>4746</v>
      </c>
      <c r="E49" s="22">
        <v>24122</v>
      </c>
      <c r="F49" s="29">
        <v>14316</v>
      </c>
      <c r="G49" s="29">
        <v>9996</v>
      </c>
      <c r="H49" s="29">
        <v>5039</v>
      </c>
      <c r="I49" s="22">
        <v>11989</v>
      </c>
      <c r="J49" s="29">
        <v>5037</v>
      </c>
      <c r="K49" s="29">
        <v>3107</v>
      </c>
      <c r="L49" s="29">
        <v>1173</v>
      </c>
      <c r="M49" s="22">
        <v>11735</v>
      </c>
      <c r="N49" s="29">
        <v>7233</v>
      </c>
      <c r="O49" s="29">
        <v>6383</v>
      </c>
      <c r="P49" s="29">
        <v>3348</v>
      </c>
      <c r="Q49" s="22">
        <v>6277</v>
      </c>
      <c r="R49" s="29">
        <v>1034</v>
      </c>
      <c r="S49" s="29">
        <v>-1598</v>
      </c>
      <c r="T49" s="29">
        <v>-2071</v>
      </c>
      <c r="U49" s="22">
        <v>10361</v>
      </c>
    </row>
    <row r="50" spans="1:21" ht="11.25">
      <c r="A50" s="7" t="s">
        <v>16</v>
      </c>
      <c r="B50" s="29">
        <v>26636</v>
      </c>
      <c r="C50" s="29">
        <v>17590</v>
      </c>
      <c r="D50" s="29">
        <v>9984</v>
      </c>
      <c r="E50" s="22">
        <v>39940</v>
      </c>
      <c r="F50" s="29">
        <v>26808</v>
      </c>
      <c r="G50" s="29">
        <v>19310</v>
      </c>
      <c r="H50" s="29">
        <v>11697</v>
      </c>
      <c r="I50" s="22">
        <v>31789</v>
      </c>
      <c r="J50" s="29">
        <v>15806</v>
      </c>
      <c r="K50" s="29">
        <v>10523</v>
      </c>
      <c r="L50" s="29">
        <v>5179</v>
      </c>
      <c r="M50" s="22"/>
      <c r="N50" s="29"/>
      <c r="O50" s="29"/>
      <c r="P50" s="29"/>
      <c r="Q50" s="22"/>
      <c r="R50" s="29"/>
      <c r="S50" s="29"/>
      <c r="T50" s="29"/>
      <c r="U50" s="22"/>
    </row>
    <row r="51" spans="1:21" ht="11.25">
      <c r="A51" s="7" t="s">
        <v>17</v>
      </c>
      <c r="B51" s="29">
        <v>1889</v>
      </c>
      <c r="C51" s="29">
        <v>2111</v>
      </c>
      <c r="D51" s="29">
        <v>991</v>
      </c>
      <c r="E51" s="22">
        <v>4488</v>
      </c>
      <c r="F51" s="29">
        <v>3788</v>
      </c>
      <c r="G51" s="29">
        <v>2887</v>
      </c>
      <c r="H51" s="29">
        <v>1593</v>
      </c>
      <c r="I51" s="22">
        <v>3403</v>
      </c>
      <c r="J51" s="29">
        <v>2072</v>
      </c>
      <c r="K51" s="29">
        <v>1587</v>
      </c>
      <c r="L51" s="29">
        <v>936</v>
      </c>
      <c r="M51" s="22">
        <v>3038</v>
      </c>
      <c r="N51" s="29">
        <v>2053</v>
      </c>
      <c r="O51" s="29">
        <v>1596</v>
      </c>
      <c r="P51" s="29">
        <v>844</v>
      </c>
      <c r="Q51" s="22">
        <v>1925</v>
      </c>
      <c r="R51" s="29">
        <v>760</v>
      </c>
      <c r="S51" s="29">
        <v>381</v>
      </c>
      <c r="T51" s="29">
        <v>-39</v>
      </c>
      <c r="U51" s="22">
        <v>1487</v>
      </c>
    </row>
    <row r="52" spans="1:21" ht="12" thickBot="1">
      <c r="A52" s="7" t="s">
        <v>18</v>
      </c>
      <c r="B52" s="29">
        <v>24746</v>
      </c>
      <c r="C52" s="29">
        <v>15478</v>
      </c>
      <c r="D52" s="29">
        <v>8993</v>
      </c>
      <c r="E52" s="22">
        <v>35451</v>
      </c>
      <c r="F52" s="29">
        <v>23020</v>
      </c>
      <c r="G52" s="29">
        <v>16422</v>
      </c>
      <c r="H52" s="29">
        <v>10103</v>
      </c>
      <c r="I52" s="22">
        <v>28386</v>
      </c>
      <c r="J52" s="29">
        <v>13733</v>
      </c>
      <c r="K52" s="29">
        <v>8936</v>
      </c>
      <c r="L52" s="29">
        <v>4242</v>
      </c>
      <c r="M52" s="22">
        <v>21427</v>
      </c>
      <c r="N52" s="29">
        <v>14036</v>
      </c>
      <c r="O52" s="29">
        <v>10438</v>
      </c>
      <c r="P52" s="29">
        <v>5868</v>
      </c>
      <c r="Q52" s="22">
        <v>9093</v>
      </c>
      <c r="R52" s="29">
        <v>-1999</v>
      </c>
      <c r="S52" s="29">
        <v>-6892</v>
      </c>
      <c r="T52" s="29">
        <v>-7570</v>
      </c>
      <c r="U52" s="22">
        <v>1020</v>
      </c>
    </row>
    <row r="53" spans="1:21" ht="12" thickTop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5" ht="11.25">
      <c r="A55" s="20" t="s">
        <v>203</v>
      </c>
    </row>
    <row r="56" ht="11.25">
      <c r="A56" s="20" t="s">
        <v>204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199</v>
      </c>
      <c r="B2" s="14">
        <v>5110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83</v>
      </c>
      <c r="B4" s="15" t="str">
        <f>HYPERLINK("http://www.kabupro.jp/mark/20130808/S000E5W5.htm","四半期報告書")</f>
        <v>四半期報告書</v>
      </c>
      <c r="C4" s="15" t="str">
        <f>HYPERLINK("http://www.kabupro.jp/mark/20130329/S000D5XJ.htm","有価証券報告書")</f>
        <v>有価証券報告書</v>
      </c>
      <c r="D4" s="15" t="str">
        <f>HYPERLINK("http://www.kabupro.jp/mark/20130808/S000E5W5.htm","四半期報告書")</f>
        <v>四半期報告書</v>
      </c>
      <c r="E4" s="15" t="str">
        <f>HYPERLINK("http://www.kabupro.jp/mark/20130329/S000D5XJ.htm","有価証券報告書")</f>
        <v>有価証券報告書</v>
      </c>
      <c r="F4" s="15" t="str">
        <f>HYPERLINK("http://www.kabupro.jp/mark/20111111/S0009N0I.htm","四半期報告書")</f>
        <v>四半期報告書</v>
      </c>
      <c r="G4" s="15" t="str">
        <f>HYPERLINK("http://www.kabupro.jp/mark/20120810/S000BOEM.htm","四半期報告書")</f>
        <v>四半期報告書</v>
      </c>
      <c r="H4" s="15" t="str">
        <f>HYPERLINK("http://www.kabupro.jp/mark/20110513/S0008AAU.htm","四半期報告書")</f>
        <v>四半期報告書</v>
      </c>
      <c r="I4" s="15" t="str">
        <f>HYPERLINK("http://www.kabupro.jp/mark/20120329/S000AM49.htm","有価証券報告書")</f>
        <v>有価証券報告書</v>
      </c>
      <c r="J4" s="15" t="str">
        <f>HYPERLINK("http://www.kabupro.jp/mark/20111111/S0009N0I.htm","四半期報告書")</f>
        <v>四半期報告書</v>
      </c>
      <c r="K4" s="15" t="str">
        <f>HYPERLINK("http://www.kabupro.jp/mark/20110812/S00093RP.htm","四半期報告書")</f>
        <v>四半期報告書</v>
      </c>
      <c r="L4" s="15" t="str">
        <f>HYPERLINK("http://www.kabupro.jp/mark/20110513/S0008AAU.htm","四半期報告書")</f>
        <v>四半期報告書</v>
      </c>
      <c r="M4" s="15" t="str">
        <f>HYPERLINK("http://www.kabupro.jp/mark/20110330/S00082EX.htm","有価証券報告書")</f>
        <v>有価証券報告書</v>
      </c>
      <c r="N4" s="15" t="str">
        <f>HYPERLINK("http://www.kabupro.jp/mark/20101115/S00072H7.htm","四半期報告書")</f>
        <v>四半期報告書</v>
      </c>
      <c r="O4" s="15" t="str">
        <f>HYPERLINK("http://www.kabupro.jp/mark/20100812/S0006LHN.htm","四半期報告書")</f>
        <v>四半期報告書</v>
      </c>
      <c r="P4" s="15" t="str">
        <f>HYPERLINK("http://www.kabupro.jp/mark/20100514/S0005P98.htm","四半期報告書")</f>
        <v>四半期報告書</v>
      </c>
      <c r="Q4" s="15" t="str">
        <f>HYPERLINK("http://www.kabupro.jp/mark/20100331/S0005GJF.htm","有価証券報告書")</f>
        <v>有価証券報告書</v>
      </c>
    </row>
    <row r="5" spans="1:17" ht="12" thickBot="1">
      <c r="A5" s="11" t="s">
        <v>84</v>
      </c>
      <c r="B5" s="1" t="s">
        <v>276</v>
      </c>
      <c r="C5" s="1" t="s">
        <v>90</v>
      </c>
      <c r="D5" s="1" t="s">
        <v>276</v>
      </c>
      <c r="E5" s="1" t="s">
        <v>90</v>
      </c>
      <c r="F5" s="1" t="s">
        <v>286</v>
      </c>
      <c r="G5" s="1" t="s">
        <v>282</v>
      </c>
      <c r="H5" s="1" t="s">
        <v>290</v>
      </c>
      <c r="I5" s="1" t="s">
        <v>94</v>
      </c>
      <c r="J5" s="1" t="s">
        <v>286</v>
      </c>
      <c r="K5" s="1" t="s">
        <v>288</v>
      </c>
      <c r="L5" s="1" t="s">
        <v>290</v>
      </c>
      <c r="M5" s="1" t="s">
        <v>96</v>
      </c>
      <c r="N5" s="1" t="s">
        <v>292</v>
      </c>
      <c r="O5" s="1" t="s">
        <v>294</v>
      </c>
      <c r="P5" s="1" t="s">
        <v>296</v>
      </c>
      <c r="Q5" s="1" t="s">
        <v>98</v>
      </c>
    </row>
    <row r="6" spans="1:17" ht="12.75" thickBot="1" thickTop="1">
      <c r="A6" s="10" t="s">
        <v>85</v>
      </c>
      <c r="B6" s="18" t="s">
        <v>75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86</v>
      </c>
      <c r="B7" s="14" t="s">
        <v>32</v>
      </c>
      <c r="C7" s="16" t="s">
        <v>91</v>
      </c>
      <c r="D7" s="14" t="s">
        <v>32</v>
      </c>
      <c r="E7" s="16" t="s">
        <v>91</v>
      </c>
      <c r="F7" s="14" t="s">
        <v>32</v>
      </c>
      <c r="G7" s="14" t="s">
        <v>32</v>
      </c>
      <c r="H7" s="14" t="s">
        <v>32</v>
      </c>
      <c r="I7" s="16" t="s">
        <v>91</v>
      </c>
      <c r="J7" s="14" t="s">
        <v>32</v>
      </c>
      <c r="K7" s="14" t="s">
        <v>32</v>
      </c>
      <c r="L7" s="14" t="s">
        <v>32</v>
      </c>
      <c r="M7" s="16" t="s">
        <v>91</v>
      </c>
      <c r="N7" s="14" t="s">
        <v>32</v>
      </c>
      <c r="O7" s="14" t="s">
        <v>32</v>
      </c>
      <c r="P7" s="14" t="s">
        <v>32</v>
      </c>
      <c r="Q7" s="16" t="s">
        <v>91</v>
      </c>
    </row>
    <row r="8" spans="1:17" ht="11.25">
      <c r="A8" s="13" t="s">
        <v>87</v>
      </c>
      <c r="B8" s="1" t="s">
        <v>33</v>
      </c>
      <c r="C8" s="17" t="s">
        <v>205</v>
      </c>
      <c r="D8" s="1" t="s">
        <v>205</v>
      </c>
      <c r="E8" s="17" t="s">
        <v>206</v>
      </c>
      <c r="F8" s="1" t="s">
        <v>206</v>
      </c>
      <c r="G8" s="1" t="s">
        <v>206</v>
      </c>
      <c r="H8" s="1" t="s">
        <v>206</v>
      </c>
      <c r="I8" s="17" t="s">
        <v>207</v>
      </c>
      <c r="J8" s="1" t="s">
        <v>207</v>
      </c>
      <c r="K8" s="1" t="s">
        <v>207</v>
      </c>
      <c r="L8" s="1" t="s">
        <v>207</v>
      </c>
      <c r="M8" s="17" t="s">
        <v>208</v>
      </c>
      <c r="N8" s="1" t="s">
        <v>208</v>
      </c>
      <c r="O8" s="1" t="s">
        <v>208</v>
      </c>
      <c r="P8" s="1" t="s">
        <v>208</v>
      </c>
      <c r="Q8" s="17" t="s">
        <v>209</v>
      </c>
    </row>
    <row r="9" spans="1:17" ht="11.25">
      <c r="A9" s="13" t="s">
        <v>88</v>
      </c>
      <c r="B9" s="1" t="s">
        <v>277</v>
      </c>
      <c r="C9" s="17" t="s">
        <v>92</v>
      </c>
      <c r="D9" s="1" t="s">
        <v>283</v>
      </c>
      <c r="E9" s="17" t="s">
        <v>93</v>
      </c>
      <c r="F9" s="1" t="s">
        <v>287</v>
      </c>
      <c r="G9" s="1" t="s">
        <v>289</v>
      </c>
      <c r="H9" s="1" t="s">
        <v>291</v>
      </c>
      <c r="I9" s="17" t="s">
        <v>95</v>
      </c>
      <c r="J9" s="1" t="s">
        <v>293</v>
      </c>
      <c r="K9" s="1" t="s">
        <v>295</v>
      </c>
      <c r="L9" s="1" t="s">
        <v>98</v>
      </c>
      <c r="M9" s="17" t="s">
        <v>97</v>
      </c>
      <c r="N9" s="1" t="s">
        <v>298</v>
      </c>
      <c r="O9" s="1" t="s">
        <v>300</v>
      </c>
      <c r="P9" s="1" t="s">
        <v>302</v>
      </c>
      <c r="Q9" s="17" t="s">
        <v>99</v>
      </c>
    </row>
    <row r="10" spans="1:17" ht="12" thickBot="1">
      <c r="A10" s="13" t="s">
        <v>89</v>
      </c>
      <c r="B10" s="1" t="s">
        <v>101</v>
      </c>
      <c r="C10" s="17" t="s">
        <v>101</v>
      </c>
      <c r="D10" s="1" t="s">
        <v>101</v>
      </c>
      <c r="E10" s="17" t="s">
        <v>101</v>
      </c>
      <c r="F10" s="1" t="s">
        <v>101</v>
      </c>
      <c r="G10" s="1" t="s">
        <v>101</v>
      </c>
      <c r="H10" s="1" t="s">
        <v>101</v>
      </c>
      <c r="I10" s="17" t="s">
        <v>101</v>
      </c>
      <c r="J10" s="1" t="s">
        <v>101</v>
      </c>
      <c r="K10" s="1" t="s">
        <v>101</v>
      </c>
      <c r="L10" s="1" t="s">
        <v>101</v>
      </c>
      <c r="M10" s="17" t="s">
        <v>101</v>
      </c>
      <c r="N10" s="1" t="s">
        <v>101</v>
      </c>
      <c r="O10" s="1" t="s">
        <v>101</v>
      </c>
      <c r="P10" s="1" t="s">
        <v>101</v>
      </c>
      <c r="Q10" s="17" t="s">
        <v>101</v>
      </c>
    </row>
    <row r="11" spans="1:17" ht="12" thickTop="1">
      <c r="A11" s="31" t="s">
        <v>267</v>
      </c>
      <c r="B11" s="28">
        <v>27951</v>
      </c>
      <c r="C11" s="21">
        <v>64062</v>
      </c>
      <c r="D11" s="28">
        <v>29306</v>
      </c>
      <c r="E11" s="21">
        <v>43779</v>
      </c>
      <c r="F11" s="28">
        <v>20844</v>
      </c>
      <c r="G11" s="28">
        <v>13630</v>
      </c>
      <c r="H11" s="28">
        <v>6352</v>
      </c>
      <c r="I11" s="21">
        <v>36201</v>
      </c>
      <c r="J11" s="28">
        <v>23323</v>
      </c>
      <c r="K11" s="28">
        <v>18418</v>
      </c>
      <c r="L11" s="28">
        <v>10061</v>
      </c>
      <c r="M11" s="21">
        <v>17296</v>
      </c>
      <c r="N11" s="28">
        <v>-204</v>
      </c>
      <c r="O11" s="28">
        <v>-8109</v>
      </c>
      <c r="P11" s="28">
        <v>-9681</v>
      </c>
      <c r="Q11" s="21">
        <v>12870</v>
      </c>
    </row>
    <row r="12" spans="1:17" ht="11.25">
      <c r="A12" s="6" t="s">
        <v>223</v>
      </c>
      <c r="B12" s="29">
        <v>20997</v>
      </c>
      <c r="C12" s="22">
        <v>36278</v>
      </c>
      <c r="D12" s="29">
        <v>17736</v>
      </c>
      <c r="E12" s="22">
        <v>37606</v>
      </c>
      <c r="F12" s="29">
        <v>27947</v>
      </c>
      <c r="G12" s="29">
        <v>18499</v>
      </c>
      <c r="H12" s="29">
        <v>9088</v>
      </c>
      <c r="I12" s="22">
        <v>37884</v>
      </c>
      <c r="J12" s="29">
        <v>28041</v>
      </c>
      <c r="K12" s="29">
        <v>18399</v>
      </c>
      <c r="L12" s="29">
        <v>8905</v>
      </c>
      <c r="M12" s="22">
        <v>37424</v>
      </c>
      <c r="N12" s="29">
        <v>27873</v>
      </c>
      <c r="O12" s="29">
        <v>18480</v>
      </c>
      <c r="P12" s="29">
        <v>9174</v>
      </c>
      <c r="Q12" s="22">
        <v>35474</v>
      </c>
    </row>
    <row r="13" spans="1:17" ht="11.25">
      <c r="A13" s="6" t="s">
        <v>259</v>
      </c>
      <c r="B13" s="29"/>
      <c r="C13" s="22">
        <v>1737</v>
      </c>
      <c r="D13" s="29"/>
      <c r="E13" s="22">
        <v>162</v>
      </c>
      <c r="F13" s="29"/>
      <c r="G13" s="29"/>
      <c r="H13" s="29"/>
      <c r="I13" s="22">
        <v>1698</v>
      </c>
      <c r="J13" s="29"/>
      <c r="K13" s="29"/>
      <c r="L13" s="29"/>
      <c r="M13" s="22">
        <v>1960</v>
      </c>
      <c r="N13" s="29"/>
      <c r="O13" s="29"/>
      <c r="P13" s="29"/>
      <c r="Q13" s="22">
        <v>590</v>
      </c>
    </row>
    <row r="14" spans="1:17" ht="11.25">
      <c r="A14" s="6" t="s">
        <v>34</v>
      </c>
      <c r="B14" s="29"/>
      <c r="C14" s="22">
        <v>867</v>
      </c>
      <c r="D14" s="29"/>
      <c r="E14" s="22">
        <v>773</v>
      </c>
      <c r="F14" s="29"/>
      <c r="G14" s="29"/>
      <c r="H14" s="29"/>
      <c r="I14" s="22">
        <v>820</v>
      </c>
      <c r="J14" s="29"/>
      <c r="K14" s="29"/>
      <c r="L14" s="29"/>
      <c r="M14" s="22">
        <v>772</v>
      </c>
      <c r="N14" s="29"/>
      <c r="O14" s="29"/>
      <c r="P14" s="29"/>
      <c r="Q14" s="22">
        <v>759</v>
      </c>
    </row>
    <row r="15" spans="1:17" ht="11.25">
      <c r="A15" s="6" t="s">
        <v>35</v>
      </c>
      <c r="B15" s="29">
        <v>1207</v>
      </c>
      <c r="C15" s="22">
        <v>1091</v>
      </c>
      <c r="D15" s="29">
        <v>-244</v>
      </c>
      <c r="E15" s="22">
        <v>-2311</v>
      </c>
      <c r="F15" s="29">
        <v>-2544</v>
      </c>
      <c r="G15" s="29">
        <v>-603</v>
      </c>
      <c r="H15" s="29">
        <v>-617</v>
      </c>
      <c r="I15" s="22">
        <v>-1283</v>
      </c>
      <c r="J15" s="29">
        <v>-1717</v>
      </c>
      <c r="K15" s="29">
        <v>-1673</v>
      </c>
      <c r="L15" s="29">
        <v>-1104</v>
      </c>
      <c r="M15" s="22">
        <v>3518</v>
      </c>
      <c r="N15" s="29">
        <v>4861</v>
      </c>
      <c r="O15" s="29">
        <v>5415</v>
      </c>
      <c r="P15" s="29">
        <v>2616</v>
      </c>
      <c r="Q15" s="22">
        <v>182</v>
      </c>
    </row>
    <row r="16" spans="1:17" ht="11.25">
      <c r="A16" s="6" t="s">
        <v>36</v>
      </c>
      <c r="B16" s="29"/>
      <c r="C16" s="22">
        <v>-285</v>
      </c>
      <c r="D16" s="29"/>
      <c r="E16" s="22">
        <v>194</v>
      </c>
      <c r="F16" s="29"/>
      <c r="G16" s="29"/>
      <c r="H16" s="29"/>
      <c r="I16" s="22">
        <v>-124</v>
      </c>
      <c r="J16" s="29"/>
      <c r="K16" s="29"/>
      <c r="L16" s="29"/>
      <c r="M16" s="22">
        <v>247</v>
      </c>
      <c r="N16" s="29"/>
      <c r="O16" s="29"/>
      <c r="P16" s="29"/>
      <c r="Q16" s="22">
        <v>350</v>
      </c>
    </row>
    <row r="17" spans="1:17" ht="11.25">
      <c r="A17" s="6" t="s">
        <v>37</v>
      </c>
      <c r="B17" s="29"/>
      <c r="C17" s="22">
        <v>-1169</v>
      </c>
      <c r="D17" s="29"/>
      <c r="E17" s="22">
        <v>-793</v>
      </c>
      <c r="F17" s="29"/>
      <c r="G17" s="29"/>
      <c r="H17" s="29"/>
      <c r="I17" s="22">
        <v>-754</v>
      </c>
      <c r="J17" s="29"/>
      <c r="K17" s="29"/>
      <c r="L17" s="29"/>
      <c r="M17" s="22">
        <v>-1156</v>
      </c>
      <c r="N17" s="29"/>
      <c r="O17" s="29"/>
      <c r="P17" s="29"/>
      <c r="Q17" s="22">
        <v>-1220</v>
      </c>
    </row>
    <row r="18" spans="1:17" ht="11.25">
      <c r="A18" s="6" t="s">
        <v>244</v>
      </c>
      <c r="B18" s="29">
        <v>2465</v>
      </c>
      <c r="C18" s="22">
        <v>4644</v>
      </c>
      <c r="D18" s="29">
        <v>2363</v>
      </c>
      <c r="E18" s="22">
        <v>4787</v>
      </c>
      <c r="F18" s="29">
        <v>3513</v>
      </c>
      <c r="G18" s="29">
        <v>2316</v>
      </c>
      <c r="H18" s="29">
        <v>1165</v>
      </c>
      <c r="I18" s="22">
        <v>4276</v>
      </c>
      <c r="J18" s="29">
        <v>3166</v>
      </c>
      <c r="K18" s="29">
        <v>2138</v>
      </c>
      <c r="L18" s="29">
        <v>1071</v>
      </c>
      <c r="M18" s="22">
        <v>4722</v>
      </c>
      <c r="N18" s="29">
        <v>3513</v>
      </c>
      <c r="O18" s="29">
        <v>2333</v>
      </c>
      <c r="P18" s="29">
        <v>1280</v>
      </c>
      <c r="Q18" s="22">
        <v>4766</v>
      </c>
    </row>
    <row r="19" spans="1:17" ht="11.25">
      <c r="A19" s="6" t="s">
        <v>38</v>
      </c>
      <c r="B19" s="29"/>
      <c r="C19" s="22">
        <v>294</v>
      </c>
      <c r="D19" s="29"/>
      <c r="E19" s="22">
        <v>268</v>
      </c>
      <c r="F19" s="29"/>
      <c r="G19" s="29"/>
      <c r="H19" s="29"/>
      <c r="I19" s="22">
        <v>1185</v>
      </c>
      <c r="J19" s="29"/>
      <c r="K19" s="29"/>
      <c r="L19" s="29"/>
      <c r="M19" s="22">
        <v>237</v>
      </c>
      <c r="N19" s="29"/>
      <c r="O19" s="29"/>
      <c r="P19" s="29"/>
      <c r="Q19" s="22">
        <v>568</v>
      </c>
    </row>
    <row r="20" spans="1:17" ht="11.25">
      <c r="A20" s="6" t="s">
        <v>39</v>
      </c>
      <c r="B20" s="29"/>
      <c r="C20" s="22">
        <v>1253</v>
      </c>
      <c r="D20" s="29"/>
      <c r="E20" s="22">
        <v>938</v>
      </c>
      <c r="F20" s="29"/>
      <c r="G20" s="29"/>
      <c r="H20" s="29"/>
      <c r="I20" s="22">
        <v>2791</v>
      </c>
      <c r="J20" s="29"/>
      <c r="K20" s="29"/>
      <c r="L20" s="29"/>
      <c r="M20" s="22">
        <v>851</v>
      </c>
      <c r="N20" s="29"/>
      <c r="O20" s="29"/>
      <c r="P20" s="29"/>
      <c r="Q20" s="22">
        <v>-1044</v>
      </c>
    </row>
    <row r="21" spans="1:17" ht="11.25">
      <c r="A21" s="6" t="s">
        <v>40</v>
      </c>
      <c r="B21" s="29">
        <v>21324</v>
      </c>
      <c r="C21" s="22">
        <v>-7195</v>
      </c>
      <c r="D21" s="29">
        <v>18891</v>
      </c>
      <c r="E21" s="22">
        <v>-21802</v>
      </c>
      <c r="F21" s="29">
        <v>3593</v>
      </c>
      <c r="G21" s="29">
        <v>22919</v>
      </c>
      <c r="H21" s="29">
        <v>13636</v>
      </c>
      <c r="I21" s="22">
        <v>-6727</v>
      </c>
      <c r="J21" s="29">
        <v>14363</v>
      </c>
      <c r="K21" s="29">
        <v>22635</v>
      </c>
      <c r="L21" s="29">
        <v>16791</v>
      </c>
      <c r="M21" s="22">
        <v>-5224</v>
      </c>
      <c r="N21" s="29">
        <v>32361</v>
      </c>
      <c r="O21" s="29">
        <v>36108</v>
      </c>
      <c r="P21" s="29">
        <v>28735</v>
      </c>
      <c r="Q21" s="22">
        <v>9291</v>
      </c>
    </row>
    <row r="22" spans="1:17" ht="11.25">
      <c r="A22" s="6" t="s">
        <v>41</v>
      </c>
      <c r="B22" s="29">
        <v>-6516</v>
      </c>
      <c r="C22" s="22">
        <v>657</v>
      </c>
      <c r="D22" s="29">
        <v>-9912</v>
      </c>
      <c r="E22" s="22">
        <v>-32927</v>
      </c>
      <c r="F22" s="29">
        <v>-38764</v>
      </c>
      <c r="G22" s="29">
        <v>-30365</v>
      </c>
      <c r="H22" s="29">
        <v>-14154</v>
      </c>
      <c r="I22" s="22">
        <v>-14905</v>
      </c>
      <c r="J22" s="29">
        <v>-17924</v>
      </c>
      <c r="K22" s="29">
        <v>-12367</v>
      </c>
      <c r="L22" s="29">
        <v>-5769</v>
      </c>
      <c r="M22" s="22">
        <v>21312</v>
      </c>
      <c r="N22" s="29">
        <v>11582</v>
      </c>
      <c r="O22" s="29">
        <v>11258</v>
      </c>
      <c r="P22" s="29">
        <v>2207</v>
      </c>
      <c r="Q22" s="22">
        <v>-22043</v>
      </c>
    </row>
    <row r="23" spans="1:17" ht="11.25">
      <c r="A23" s="6" t="s">
        <v>42</v>
      </c>
      <c r="B23" s="29">
        <v>-4412</v>
      </c>
      <c r="C23" s="22">
        <v>-6326</v>
      </c>
      <c r="D23" s="29">
        <v>-2201</v>
      </c>
      <c r="E23" s="22">
        <v>5099</v>
      </c>
      <c r="F23" s="29">
        <v>-2867</v>
      </c>
      <c r="G23" s="29">
        <v>-9062</v>
      </c>
      <c r="H23" s="29">
        <v>-6819</v>
      </c>
      <c r="I23" s="22">
        <v>12804</v>
      </c>
      <c r="J23" s="29">
        <v>-1380</v>
      </c>
      <c r="K23" s="29">
        <v>-2602</v>
      </c>
      <c r="L23" s="29">
        <v>-2517</v>
      </c>
      <c r="M23" s="22">
        <v>-20850</v>
      </c>
      <c r="N23" s="29">
        <v>-33317</v>
      </c>
      <c r="O23" s="29">
        <v>-35688</v>
      </c>
      <c r="P23" s="29">
        <v>-23061</v>
      </c>
      <c r="Q23" s="22">
        <v>10935</v>
      </c>
    </row>
    <row r="24" spans="1:17" ht="11.25">
      <c r="A24" s="6" t="s">
        <v>114</v>
      </c>
      <c r="B24" s="29">
        <v>-10796</v>
      </c>
      <c r="C24" s="22">
        <v>-3313</v>
      </c>
      <c r="D24" s="29">
        <v>-4097</v>
      </c>
      <c r="E24" s="22">
        <v>693</v>
      </c>
      <c r="F24" s="29">
        <v>2371</v>
      </c>
      <c r="G24" s="29">
        <v>-6759</v>
      </c>
      <c r="H24" s="29">
        <v>455</v>
      </c>
      <c r="I24" s="22">
        <v>4566</v>
      </c>
      <c r="J24" s="29">
        <v>1894</v>
      </c>
      <c r="K24" s="29">
        <v>-3950</v>
      </c>
      <c r="L24" s="29">
        <v>-972</v>
      </c>
      <c r="M24" s="22">
        <v>6455</v>
      </c>
      <c r="N24" s="29">
        <v>2117</v>
      </c>
      <c r="O24" s="29">
        <v>-5047</v>
      </c>
      <c r="P24" s="29">
        <v>-121</v>
      </c>
      <c r="Q24" s="22">
        <v>-2111</v>
      </c>
    </row>
    <row r="25" spans="1:17" ht="11.25">
      <c r="A25" s="6" t="s">
        <v>43</v>
      </c>
      <c r="B25" s="29">
        <v>52221</v>
      </c>
      <c r="C25" s="22">
        <v>94557</v>
      </c>
      <c r="D25" s="29">
        <v>51842</v>
      </c>
      <c r="E25" s="22">
        <v>39396</v>
      </c>
      <c r="F25" s="29">
        <v>14093</v>
      </c>
      <c r="G25" s="29">
        <v>10574</v>
      </c>
      <c r="H25" s="29">
        <v>9107</v>
      </c>
      <c r="I25" s="22">
        <v>82606</v>
      </c>
      <c r="J25" s="29">
        <v>49768</v>
      </c>
      <c r="K25" s="29">
        <v>40998</v>
      </c>
      <c r="L25" s="29">
        <v>26464</v>
      </c>
      <c r="M25" s="22">
        <v>69311</v>
      </c>
      <c r="N25" s="29">
        <v>48787</v>
      </c>
      <c r="O25" s="29">
        <v>24751</v>
      </c>
      <c r="P25" s="29">
        <v>11149</v>
      </c>
      <c r="Q25" s="22">
        <v>45378</v>
      </c>
    </row>
    <row r="26" spans="1:17" ht="11.25">
      <c r="A26" s="6" t="s">
        <v>44</v>
      </c>
      <c r="B26" s="29">
        <v>732</v>
      </c>
      <c r="C26" s="22">
        <v>1445</v>
      </c>
      <c r="D26" s="29">
        <v>659</v>
      </c>
      <c r="E26" s="22">
        <v>797</v>
      </c>
      <c r="F26" s="29">
        <v>591</v>
      </c>
      <c r="G26" s="29">
        <v>452</v>
      </c>
      <c r="H26" s="29">
        <v>136</v>
      </c>
      <c r="I26" s="22">
        <v>765</v>
      </c>
      <c r="J26" s="29">
        <v>570</v>
      </c>
      <c r="K26" s="29">
        <v>472</v>
      </c>
      <c r="L26" s="29">
        <v>166</v>
      </c>
      <c r="M26" s="22">
        <v>1177</v>
      </c>
      <c r="N26" s="29">
        <v>805</v>
      </c>
      <c r="O26" s="29">
        <v>585</v>
      </c>
      <c r="P26" s="29">
        <v>213</v>
      </c>
      <c r="Q26" s="22">
        <v>6100</v>
      </c>
    </row>
    <row r="27" spans="1:17" ht="11.25">
      <c r="A27" s="6" t="s">
        <v>45</v>
      </c>
      <c r="B27" s="29">
        <v>-2499</v>
      </c>
      <c r="C27" s="22">
        <v>-4387</v>
      </c>
      <c r="D27" s="29">
        <v>-2377</v>
      </c>
      <c r="E27" s="22">
        <v>-4689</v>
      </c>
      <c r="F27" s="29">
        <v>-3330</v>
      </c>
      <c r="G27" s="29">
        <v>-2285</v>
      </c>
      <c r="H27" s="29">
        <v>-1074</v>
      </c>
      <c r="I27" s="22">
        <v>-4271</v>
      </c>
      <c r="J27" s="29">
        <v>-3112</v>
      </c>
      <c r="K27" s="29">
        <v>-2137</v>
      </c>
      <c r="L27" s="29">
        <v>-1006</v>
      </c>
      <c r="M27" s="22">
        <v>-4867</v>
      </c>
      <c r="N27" s="29">
        <v>-3620</v>
      </c>
      <c r="O27" s="29">
        <v>-2422</v>
      </c>
      <c r="P27" s="29">
        <v>-1316</v>
      </c>
      <c r="Q27" s="22">
        <v>-4680</v>
      </c>
    </row>
    <row r="28" spans="1:17" ht="11.25">
      <c r="A28" s="6" t="s">
        <v>46</v>
      </c>
      <c r="B28" s="29"/>
      <c r="C28" s="22">
        <v>-14972</v>
      </c>
      <c r="D28" s="29"/>
      <c r="E28" s="22">
        <v>-16559</v>
      </c>
      <c r="F28" s="29"/>
      <c r="G28" s="29"/>
      <c r="H28" s="29">
        <v>-9025</v>
      </c>
      <c r="I28" s="22">
        <v>-9375</v>
      </c>
      <c r="J28" s="29"/>
      <c r="K28" s="29"/>
      <c r="L28" s="29">
        <v>-3198</v>
      </c>
      <c r="M28" s="22">
        <v>-1096</v>
      </c>
      <c r="N28" s="29"/>
      <c r="O28" s="29"/>
      <c r="P28" s="29">
        <v>-3818</v>
      </c>
      <c r="Q28" s="22">
        <v>-20919</v>
      </c>
    </row>
    <row r="29" spans="1:17" ht="11.25">
      <c r="A29" s="6" t="s">
        <v>47</v>
      </c>
      <c r="B29" s="29">
        <v>-18273</v>
      </c>
      <c r="C29" s="22"/>
      <c r="D29" s="29">
        <v>-7268</v>
      </c>
      <c r="E29" s="22"/>
      <c r="F29" s="29">
        <v>-14535</v>
      </c>
      <c r="G29" s="29">
        <v>-9462</v>
      </c>
      <c r="H29" s="29"/>
      <c r="I29" s="22"/>
      <c r="J29" s="29">
        <v>-8504</v>
      </c>
      <c r="K29" s="29">
        <v>-5189</v>
      </c>
      <c r="L29" s="29"/>
      <c r="M29" s="22"/>
      <c r="N29" s="29">
        <v>-2852</v>
      </c>
      <c r="O29" s="29">
        <v>2492</v>
      </c>
      <c r="P29" s="29"/>
      <c r="Q29" s="22"/>
    </row>
    <row r="30" spans="1:17" ht="12" thickBot="1">
      <c r="A30" s="5" t="s">
        <v>48</v>
      </c>
      <c r="B30" s="30">
        <v>32182</v>
      </c>
      <c r="C30" s="23">
        <v>76643</v>
      </c>
      <c r="D30" s="30">
        <v>42855</v>
      </c>
      <c r="E30" s="23">
        <v>18945</v>
      </c>
      <c r="F30" s="30">
        <v>-3179</v>
      </c>
      <c r="G30" s="30">
        <v>-720</v>
      </c>
      <c r="H30" s="30">
        <v>-856</v>
      </c>
      <c r="I30" s="23">
        <v>69724</v>
      </c>
      <c r="J30" s="30">
        <v>38721</v>
      </c>
      <c r="K30" s="30">
        <v>34144</v>
      </c>
      <c r="L30" s="30">
        <v>22426</v>
      </c>
      <c r="M30" s="23">
        <v>64524</v>
      </c>
      <c r="N30" s="30">
        <v>43120</v>
      </c>
      <c r="O30" s="30">
        <v>25407</v>
      </c>
      <c r="P30" s="30">
        <v>6227</v>
      </c>
      <c r="Q30" s="23">
        <v>25879</v>
      </c>
    </row>
    <row r="31" spans="1:17" ht="12" thickTop="1">
      <c r="A31" s="6" t="s">
        <v>49</v>
      </c>
      <c r="B31" s="29">
        <v>-29949</v>
      </c>
      <c r="C31" s="22">
        <v>-55397</v>
      </c>
      <c r="D31" s="29">
        <v>-27283</v>
      </c>
      <c r="E31" s="22">
        <v>-43780</v>
      </c>
      <c r="F31" s="29">
        <v>-31739</v>
      </c>
      <c r="G31" s="29">
        <v>-20384</v>
      </c>
      <c r="H31" s="29">
        <v>-9596</v>
      </c>
      <c r="I31" s="22">
        <v>-31430</v>
      </c>
      <c r="J31" s="29">
        <v>-22440</v>
      </c>
      <c r="K31" s="29">
        <v>-14772</v>
      </c>
      <c r="L31" s="29">
        <v>-7346</v>
      </c>
      <c r="M31" s="22">
        <v>-32061</v>
      </c>
      <c r="N31" s="29">
        <v>-26778</v>
      </c>
      <c r="O31" s="29">
        <v>-19844</v>
      </c>
      <c r="P31" s="29">
        <v>-12193</v>
      </c>
      <c r="Q31" s="22">
        <v>-52456</v>
      </c>
    </row>
    <row r="32" spans="1:17" ht="11.25">
      <c r="A32" s="6" t="s">
        <v>50</v>
      </c>
      <c r="B32" s="29">
        <v>-3205</v>
      </c>
      <c r="C32" s="22">
        <v>-3525</v>
      </c>
      <c r="D32" s="29">
        <v>-1603</v>
      </c>
      <c r="E32" s="22">
        <v>-4225</v>
      </c>
      <c r="F32" s="29">
        <v>-3594</v>
      </c>
      <c r="G32" s="29">
        <v>-2676</v>
      </c>
      <c r="H32" s="29">
        <v>-1780</v>
      </c>
      <c r="I32" s="22">
        <v>-3266</v>
      </c>
      <c r="J32" s="29">
        <v>-2334</v>
      </c>
      <c r="K32" s="29">
        <v>-1439</v>
      </c>
      <c r="L32" s="29">
        <v>-907</v>
      </c>
      <c r="M32" s="22">
        <v>-3050</v>
      </c>
      <c r="N32" s="29">
        <v>-2468</v>
      </c>
      <c r="O32" s="29">
        <v>-1814</v>
      </c>
      <c r="P32" s="29">
        <v>-908</v>
      </c>
      <c r="Q32" s="22">
        <v>-3782</v>
      </c>
    </row>
    <row r="33" spans="1:17" ht="11.25">
      <c r="A33" s="6" t="s">
        <v>51</v>
      </c>
      <c r="B33" s="29"/>
      <c r="C33" s="22">
        <v>340</v>
      </c>
      <c r="D33" s="29"/>
      <c r="E33" s="22">
        <v>542</v>
      </c>
      <c r="F33" s="29"/>
      <c r="G33" s="29"/>
      <c r="H33" s="29"/>
      <c r="I33" s="22">
        <v>604</v>
      </c>
      <c r="J33" s="29"/>
      <c r="K33" s="29"/>
      <c r="L33" s="29"/>
      <c r="M33" s="22">
        <v>699</v>
      </c>
      <c r="N33" s="29"/>
      <c r="O33" s="29"/>
      <c r="P33" s="29"/>
      <c r="Q33" s="22">
        <v>450</v>
      </c>
    </row>
    <row r="34" spans="1:17" ht="11.25">
      <c r="A34" s="6" t="s">
        <v>52</v>
      </c>
      <c r="B34" s="29"/>
      <c r="C34" s="22">
        <v>-2827</v>
      </c>
      <c r="D34" s="29"/>
      <c r="E34" s="22">
        <v>-367</v>
      </c>
      <c r="F34" s="29"/>
      <c r="G34" s="29"/>
      <c r="H34" s="29"/>
      <c r="I34" s="22">
        <v>-14</v>
      </c>
      <c r="J34" s="29"/>
      <c r="K34" s="29"/>
      <c r="L34" s="29"/>
      <c r="M34" s="22">
        <v>-194</v>
      </c>
      <c r="N34" s="29"/>
      <c r="O34" s="29"/>
      <c r="P34" s="29"/>
      <c r="Q34" s="22">
        <v>-472</v>
      </c>
    </row>
    <row r="35" spans="1:17" ht="11.25">
      <c r="A35" s="6" t="s">
        <v>53</v>
      </c>
      <c r="B35" s="29"/>
      <c r="C35" s="22">
        <v>-14</v>
      </c>
      <c r="D35" s="29"/>
      <c r="E35" s="22">
        <v>-151</v>
      </c>
      <c r="F35" s="29"/>
      <c r="G35" s="29"/>
      <c r="H35" s="29"/>
      <c r="I35" s="22">
        <v>-140</v>
      </c>
      <c r="J35" s="29"/>
      <c r="K35" s="29"/>
      <c r="L35" s="29"/>
      <c r="M35" s="22">
        <v>-15</v>
      </c>
      <c r="N35" s="29"/>
      <c r="O35" s="29"/>
      <c r="P35" s="29"/>
      <c r="Q35" s="22">
        <v>-698</v>
      </c>
    </row>
    <row r="36" spans="1:17" ht="11.25">
      <c r="A36" s="6" t="s">
        <v>54</v>
      </c>
      <c r="B36" s="29"/>
      <c r="C36" s="22">
        <v>139</v>
      </c>
      <c r="D36" s="29"/>
      <c r="E36" s="22">
        <v>42</v>
      </c>
      <c r="F36" s="29"/>
      <c r="G36" s="29"/>
      <c r="H36" s="29"/>
      <c r="I36" s="22"/>
      <c r="J36" s="29"/>
      <c r="K36" s="29"/>
      <c r="L36" s="29"/>
      <c r="M36" s="22"/>
      <c r="N36" s="29"/>
      <c r="O36" s="29"/>
      <c r="P36" s="29"/>
      <c r="Q36" s="22">
        <v>6</v>
      </c>
    </row>
    <row r="37" spans="1:17" ht="11.25">
      <c r="A37" s="6" t="s">
        <v>55</v>
      </c>
      <c r="B37" s="29"/>
      <c r="C37" s="22">
        <v>-506</v>
      </c>
      <c r="D37" s="29"/>
      <c r="E37" s="22">
        <v>-4439</v>
      </c>
      <c r="F37" s="29"/>
      <c r="G37" s="29"/>
      <c r="H37" s="29"/>
      <c r="I37" s="22">
        <v>-1086</v>
      </c>
      <c r="J37" s="29"/>
      <c r="K37" s="29"/>
      <c r="L37" s="29"/>
      <c r="M37" s="22">
        <v>-438</v>
      </c>
      <c r="N37" s="29"/>
      <c r="O37" s="29"/>
      <c r="P37" s="29"/>
      <c r="Q37" s="22">
        <v>-1107</v>
      </c>
    </row>
    <row r="38" spans="1:17" ht="11.25">
      <c r="A38" s="6" t="s">
        <v>56</v>
      </c>
      <c r="B38" s="29"/>
      <c r="C38" s="22"/>
      <c r="D38" s="29"/>
      <c r="E38" s="22"/>
      <c r="F38" s="29"/>
      <c r="G38" s="29"/>
      <c r="H38" s="29"/>
      <c r="I38" s="22">
        <v>62</v>
      </c>
      <c r="J38" s="29"/>
      <c r="K38" s="29"/>
      <c r="L38" s="29"/>
      <c r="M38" s="22"/>
      <c r="N38" s="29"/>
      <c r="O38" s="29"/>
      <c r="P38" s="29"/>
      <c r="Q38" s="22"/>
    </row>
    <row r="39" spans="1:17" ht="11.25">
      <c r="A39" s="6" t="s">
        <v>57</v>
      </c>
      <c r="B39" s="29"/>
      <c r="C39" s="22">
        <v>-47</v>
      </c>
      <c r="D39" s="29"/>
      <c r="E39" s="22">
        <v>-86</v>
      </c>
      <c r="F39" s="29"/>
      <c r="G39" s="29"/>
      <c r="H39" s="29"/>
      <c r="I39" s="22">
        <v>-46</v>
      </c>
      <c r="J39" s="29"/>
      <c r="K39" s="29"/>
      <c r="L39" s="29"/>
      <c r="M39" s="22">
        <v>-58</v>
      </c>
      <c r="N39" s="29"/>
      <c r="O39" s="29"/>
      <c r="P39" s="29"/>
      <c r="Q39" s="22">
        <v>-90</v>
      </c>
    </row>
    <row r="40" spans="1:17" ht="11.25">
      <c r="A40" s="6" t="s">
        <v>58</v>
      </c>
      <c r="B40" s="29"/>
      <c r="C40" s="22">
        <v>64</v>
      </c>
      <c r="D40" s="29"/>
      <c r="E40" s="22">
        <v>79</v>
      </c>
      <c r="F40" s="29"/>
      <c r="G40" s="29"/>
      <c r="H40" s="29"/>
      <c r="I40" s="22">
        <v>109</v>
      </c>
      <c r="J40" s="29"/>
      <c r="K40" s="29"/>
      <c r="L40" s="29"/>
      <c r="M40" s="22">
        <v>88</v>
      </c>
      <c r="N40" s="29"/>
      <c r="O40" s="29"/>
      <c r="P40" s="29"/>
      <c r="Q40" s="22">
        <v>88</v>
      </c>
    </row>
    <row r="41" spans="1:17" ht="11.25">
      <c r="A41" s="6" t="s">
        <v>59</v>
      </c>
      <c r="B41" s="29"/>
      <c r="C41" s="22"/>
      <c r="D41" s="29"/>
      <c r="E41" s="22"/>
      <c r="F41" s="29"/>
      <c r="G41" s="29"/>
      <c r="H41" s="29"/>
      <c r="I41" s="22"/>
      <c r="J41" s="29"/>
      <c r="K41" s="29"/>
      <c r="L41" s="29"/>
      <c r="M41" s="22"/>
      <c r="N41" s="29"/>
      <c r="O41" s="29"/>
      <c r="P41" s="29"/>
      <c r="Q41" s="22">
        <v>-284</v>
      </c>
    </row>
    <row r="42" spans="1:17" ht="11.25">
      <c r="A42" s="6" t="s">
        <v>60</v>
      </c>
      <c r="B42" s="29"/>
      <c r="C42" s="22">
        <v>1265</v>
      </c>
      <c r="D42" s="29"/>
      <c r="E42" s="22">
        <v>1296</v>
      </c>
      <c r="F42" s="29"/>
      <c r="G42" s="29"/>
      <c r="H42" s="29"/>
      <c r="I42" s="22">
        <v>1198</v>
      </c>
      <c r="J42" s="29"/>
      <c r="K42" s="29"/>
      <c r="L42" s="29"/>
      <c r="M42" s="22">
        <v>1714</v>
      </c>
      <c r="N42" s="29"/>
      <c r="O42" s="29"/>
      <c r="P42" s="29"/>
      <c r="Q42" s="22">
        <v>969</v>
      </c>
    </row>
    <row r="43" spans="1:17" ht="11.25">
      <c r="A43" s="6" t="s">
        <v>61</v>
      </c>
      <c r="B43" s="29"/>
      <c r="C43" s="22">
        <v>-1157</v>
      </c>
      <c r="D43" s="29"/>
      <c r="E43" s="22">
        <v>-734</v>
      </c>
      <c r="F43" s="29"/>
      <c r="G43" s="29"/>
      <c r="H43" s="29"/>
      <c r="I43" s="22">
        <v>-1642</v>
      </c>
      <c r="J43" s="29"/>
      <c r="K43" s="29"/>
      <c r="L43" s="29"/>
      <c r="M43" s="22">
        <v>-746</v>
      </c>
      <c r="N43" s="29"/>
      <c r="O43" s="29"/>
      <c r="P43" s="29"/>
      <c r="Q43" s="22">
        <v>-1042</v>
      </c>
    </row>
    <row r="44" spans="1:17" ht="11.25">
      <c r="A44" s="6" t="s">
        <v>114</v>
      </c>
      <c r="B44" s="29">
        <v>-295</v>
      </c>
      <c r="C44" s="22">
        <v>30</v>
      </c>
      <c r="D44" s="29">
        <v>-3438</v>
      </c>
      <c r="E44" s="22">
        <v>111</v>
      </c>
      <c r="F44" s="29">
        <v>-4840</v>
      </c>
      <c r="G44" s="29">
        <v>158</v>
      </c>
      <c r="H44" s="29">
        <v>-9</v>
      </c>
      <c r="I44" s="22">
        <v>190</v>
      </c>
      <c r="J44" s="29">
        <v>-2405</v>
      </c>
      <c r="K44" s="29">
        <v>-826</v>
      </c>
      <c r="L44" s="29">
        <v>-1127</v>
      </c>
      <c r="M44" s="22">
        <v>-215</v>
      </c>
      <c r="N44" s="29">
        <v>873</v>
      </c>
      <c r="O44" s="29">
        <v>1108</v>
      </c>
      <c r="P44" s="29">
        <v>606</v>
      </c>
      <c r="Q44" s="22">
        <v>-309</v>
      </c>
    </row>
    <row r="45" spans="1:17" ht="12" thickBot="1">
      <c r="A45" s="5" t="s">
        <v>62</v>
      </c>
      <c r="B45" s="30">
        <v>-33450</v>
      </c>
      <c r="C45" s="23">
        <v>-62167</v>
      </c>
      <c r="D45" s="30">
        <v>-32324</v>
      </c>
      <c r="E45" s="23">
        <v>-51570</v>
      </c>
      <c r="F45" s="30">
        <v>-40174</v>
      </c>
      <c r="G45" s="30">
        <v>-22902</v>
      </c>
      <c r="H45" s="30">
        <v>-11386</v>
      </c>
      <c r="I45" s="23">
        <v>-35400</v>
      </c>
      <c r="J45" s="30">
        <v>-27180</v>
      </c>
      <c r="K45" s="30">
        <v>-17038</v>
      </c>
      <c r="L45" s="30">
        <v>-9381</v>
      </c>
      <c r="M45" s="23">
        <v>-34259</v>
      </c>
      <c r="N45" s="30">
        <v>-28373</v>
      </c>
      <c r="O45" s="30">
        <v>-20549</v>
      </c>
      <c r="P45" s="30">
        <v>-12495</v>
      </c>
      <c r="Q45" s="23">
        <v>-58067</v>
      </c>
    </row>
    <row r="46" spans="1:17" ht="12" thickTop="1">
      <c r="A46" s="6" t="s">
        <v>63</v>
      </c>
      <c r="B46" s="29">
        <v>15292</v>
      </c>
      <c r="C46" s="22">
        <v>-9337</v>
      </c>
      <c r="D46" s="29">
        <v>8237</v>
      </c>
      <c r="E46" s="22">
        <v>27148</v>
      </c>
      <c r="F46" s="29">
        <v>40206</v>
      </c>
      <c r="G46" s="29">
        <v>10786</v>
      </c>
      <c r="H46" s="29">
        <v>11667</v>
      </c>
      <c r="I46" s="22">
        <v>-9766</v>
      </c>
      <c r="J46" s="29">
        <v>6535</v>
      </c>
      <c r="K46" s="29">
        <v>5096</v>
      </c>
      <c r="L46" s="29">
        <v>-6484</v>
      </c>
      <c r="M46" s="22">
        <v>-20652</v>
      </c>
      <c r="N46" s="29">
        <v>-35105</v>
      </c>
      <c r="O46" s="29">
        <v>-18032</v>
      </c>
      <c r="P46" s="29">
        <v>19971</v>
      </c>
      <c r="Q46" s="22">
        <v>26995</v>
      </c>
    </row>
    <row r="47" spans="1:17" ht="11.25">
      <c r="A47" s="6" t="s">
        <v>64</v>
      </c>
      <c r="B47" s="29">
        <v>13481</v>
      </c>
      <c r="C47" s="22"/>
      <c r="D47" s="29">
        <v>1000</v>
      </c>
      <c r="E47" s="22"/>
      <c r="F47" s="29">
        <v>18627</v>
      </c>
      <c r="G47" s="29">
        <v>11675</v>
      </c>
      <c r="H47" s="29">
        <v>3000</v>
      </c>
      <c r="I47" s="22"/>
      <c r="J47" s="29">
        <v>10050</v>
      </c>
      <c r="K47" s="29"/>
      <c r="L47" s="29"/>
      <c r="M47" s="22"/>
      <c r="N47" s="29">
        <v>19000</v>
      </c>
      <c r="O47" s="29">
        <v>8000</v>
      </c>
      <c r="P47" s="29"/>
      <c r="Q47" s="22"/>
    </row>
    <row r="48" spans="1:17" ht="11.25">
      <c r="A48" s="6" t="s">
        <v>65</v>
      </c>
      <c r="B48" s="29">
        <v>-11056</v>
      </c>
      <c r="C48" s="22"/>
      <c r="D48" s="29">
        <v>-12356</v>
      </c>
      <c r="E48" s="22"/>
      <c r="F48" s="29">
        <v>-15690</v>
      </c>
      <c r="G48" s="29">
        <v>-8660</v>
      </c>
      <c r="H48" s="29">
        <v>-5632</v>
      </c>
      <c r="I48" s="22"/>
      <c r="J48" s="29">
        <v>-13624</v>
      </c>
      <c r="K48" s="29">
        <v>-13205</v>
      </c>
      <c r="L48" s="29">
        <v>-7629</v>
      </c>
      <c r="M48" s="22"/>
      <c r="N48" s="29">
        <v>-7752</v>
      </c>
      <c r="O48" s="29">
        <v>-6327</v>
      </c>
      <c r="P48" s="29">
        <v>-5129</v>
      </c>
      <c r="Q48" s="22"/>
    </row>
    <row r="49" spans="1:17" ht="11.25">
      <c r="A49" s="6" t="s">
        <v>66</v>
      </c>
      <c r="B49" s="29"/>
      <c r="C49" s="22"/>
      <c r="D49" s="29"/>
      <c r="E49" s="22"/>
      <c r="F49" s="29">
        <v>20000</v>
      </c>
      <c r="G49" s="29">
        <v>20000</v>
      </c>
      <c r="H49" s="29"/>
      <c r="I49" s="22"/>
      <c r="J49" s="29"/>
      <c r="K49" s="29"/>
      <c r="L49" s="29"/>
      <c r="M49" s="22"/>
      <c r="N49" s="29">
        <v>20000</v>
      </c>
      <c r="O49" s="29">
        <v>20000</v>
      </c>
      <c r="P49" s="29"/>
      <c r="Q49" s="22"/>
    </row>
    <row r="50" spans="1:17" ht="11.25">
      <c r="A50" s="6" t="s">
        <v>67</v>
      </c>
      <c r="B50" s="29">
        <v>-10000</v>
      </c>
      <c r="C50" s="22"/>
      <c r="D50" s="29"/>
      <c r="E50" s="22"/>
      <c r="F50" s="29">
        <v>-20000</v>
      </c>
      <c r="G50" s="29"/>
      <c r="H50" s="29"/>
      <c r="I50" s="22"/>
      <c r="J50" s="29">
        <v>-10000</v>
      </c>
      <c r="K50" s="29">
        <v>-10000</v>
      </c>
      <c r="L50" s="29"/>
      <c r="M50" s="22"/>
      <c r="N50" s="29"/>
      <c r="O50" s="29"/>
      <c r="P50" s="29"/>
      <c r="Q50" s="22"/>
    </row>
    <row r="51" spans="1:17" ht="11.25">
      <c r="A51" s="6" t="s">
        <v>68</v>
      </c>
      <c r="B51" s="29">
        <v>-5246</v>
      </c>
      <c r="C51" s="22">
        <v>-6558</v>
      </c>
      <c r="D51" s="29">
        <v>-3935</v>
      </c>
      <c r="E51" s="22">
        <v>-5246</v>
      </c>
      <c r="F51" s="29">
        <v>-5246</v>
      </c>
      <c r="G51" s="29">
        <v>-3148</v>
      </c>
      <c r="H51" s="29">
        <v>-3148</v>
      </c>
      <c r="I51" s="22">
        <v>-4197</v>
      </c>
      <c r="J51" s="29">
        <v>-4197</v>
      </c>
      <c r="K51" s="29">
        <v>-2098</v>
      </c>
      <c r="L51" s="29">
        <v>-2098</v>
      </c>
      <c r="M51" s="22">
        <v>-4722</v>
      </c>
      <c r="N51" s="29">
        <v>-4607</v>
      </c>
      <c r="O51" s="29">
        <v>-2098</v>
      </c>
      <c r="P51" s="29">
        <v>-2098</v>
      </c>
      <c r="Q51" s="22">
        <v>-5247</v>
      </c>
    </row>
    <row r="52" spans="1:17" ht="11.25">
      <c r="A52" s="6" t="s">
        <v>69</v>
      </c>
      <c r="B52" s="29"/>
      <c r="C52" s="22">
        <v>-1614</v>
      </c>
      <c r="D52" s="29"/>
      <c r="E52" s="22">
        <v>-1450</v>
      </c>
      <c r="F52" s="29"/>
      <c r="G52" s="29"/>
      <c r="H52" s="29"/>
      <c r="I52" s="22">
        <v>-1244</v>
      </c>
      <c r="J52" s="29"/>
      <c r="K52" s="29"/>
      <c r="L52" s="29"/>
      <c r="M52" s="22">
        <v>-922</v>
      </c>
      <c r="N52" s="29"/>
      <c r="O52" s="29"/>
      <c r="P52" s="29"/>
      <c r="Q52" s="22">
        <v>-870</v>
      </c>
    </row>
    <row r="53" spans="1:17" ht="11.25">
      <c r="A53" s="6" t="s">
        <v>114</v>
      </c>
      <c r="B53" s="29">
        <v>-3498</v>
      </c>
      <c r="C53" s="22">
        <v>-1223</v>
      </c>
      <c r="D53" s="29">
        <v>-1897</v>
      </c>
      <c r="E53" s="22">
        <v>-782</v>
      </c>
      <c r="F53" s="29">
        <v>-1506</v>
      </c>
      <c r="G53" s="29">
        <v>-1213</v>
      </c>
      <c r="H53" s="29">
        <v>-548</v>
      </c>
      <c r="I53" s="22">
        <v>458</v>
      </c>
      <c r="J53" s="29">
        <v>-1527</v>
      </c>
      <c r="K53" s="29">
        <v>-851</v>
      </c>
      <c r="L53" s="29">
        <v>-616</v>
      </c>
      <c r="M53" s="22">
        <v>-407</v>
      </c>
      <c r="N53" s="29">
        <v>-1268</v>
      </c>
      <c r="O53" s="29">
        <v>-799</v>
      </c>
      <c r="P53" s="29">
        <v>-779</v>
      </c>
      <c r="Q53" s="22">
        <v>0</v>
      </c>
    </row>
    <row r="54" spans="1:17" ht="12" thickBot="1">
      <c r="A54" s="5" t="s">
        <v>70</v>
      </c>
      <c r="B54" s="30">
        <v>-1027</v>
      </c>
      <c r="C54" s="23">
        <v>-15834</v>
      </c>
      <c r="D54" s="30">
        <v>-8952</v>
      </c>
      <c r="E54" s="23">
        <v>28009</v>
      </c>
      <c r="F54" s="30">
        <v>36391</v>
      </c>
      <c r="G54" s="30">
        <v>29440</v>
      </c>
      <c r="H54" s="30">
        <v>5338</v>
      </c>
      <c r="I54" s="23">
        <v>-25633</v>
      </c>
      <c r="J54" s="30">
        <v>-12763</v>
      </c>
      <c r="K54" s="30">
        <v>-21059</v>
      </c>
      <c r="L54" s="30">
        <v>-16829</v>
      </c>
      <c r="M54" s="23">
        <v>-22781</v>
      </c>
      <c r="N54" s="30">
        <v>-9734</v>
      </c>
      <c r="O54" s="30">
        <v>741</v>
      </c>
      <c r="P54" s="30">
        <v>11963</v>
      </c>
      <c r="Q54" s="23">
        <v>34088</v>
      </c>
    </row>
    <row r="55" spans="1:17" ht="12" thickTop="1">
      <c r="A55" s="7" t="s">
        <v>71</v>
      </c>
      <c r="B55" s="29">
        <v>3646</v>
      </c>
      <c r="C55" s="22">
        <v>2628</v>
      </c>
      <c r="D55" s="29">
        <v>180</v>
      </c>
      <c r="E55" s="22">
        <v>-1210</v>
      </c>
      <c r="F55" s="29">
        <v>-993</v>
      </c>
      <c r="G55" s="29">
        <v>296</v>
      </c>
      <c r="H55" s="29">
        <v>773</v>
      </c>
      <c r="I55" s="22">
        <v>-2535</v>
      </c>
      <c r="J55" s="29">
        <v>-1617</v>
      </c>
      <c r="K55" s="29">
        <v>-1009</v>
      </c>
      <c r="L55" s="29">
        <v>164</v>
      </c>
      <c r="M55" s="22">
        <v>59</v>
      </c>
      <c r="N55" s="29">
        <v>-301</v>
      </c>
      <c r="O55" s="29">
        <v>503</v>
      </c>
      <c r="P55" s="29">
        <v>561</v>
      </c>
      <c r="Q55" s="22">
        <v>-2968</v>
      </c>
    </row>
    <row r="56" spans="1:17" ht="11.25">
      <c r="A56" s="7" t="s">
        <v>72</v>
      </c>
      <c r="B56" s="29">
        <v>1351</v>
      </c>
      <c r="C56" s="22">
        <v>1269</v>
      </c>
      <c r="D56" s="29">
        <v>1759</v>
      </c>
      <c r="E56" s="22">
        <v>-5826</v>
      </c>
      <c r="F56" s="29">
        <v>-7955</v>
      </c>
      <c r="G56" s="29">
        <v>6114</v>
      </c>
      <c r="H56" s="29">
        <v>-6130</v>
      </c>
      <c r="I56" s="22">
        <v>6155</v>
      </c>
      <c r="J56" s="29">
        <v>-2839</v>
      </c>
      <c r="K56" s="29">
        <v>-4962</v>
      </c>
      <c r="L56" s="29">
        <v>-3619</v>
      </c>
      <c r="M56" s="22">
        <v>7543</v>
      </c>
      <c r="N56" s="29">
        <v>4710</v>
      </c>
      <c r="O56" s="29">
        <v>6103</v>
      </c>
      <c r="P56" s="29">
        <v>6256</v>
      </c>
      <c r="Q56" s="22">
        <v>-1069</v>
      </c>
    </row>
    <row r="57" spans="1:17" ht="11.25">
      <c r="A57" s="7" t="s">
        <v>73</v>
      </c>
      <c r="B57" s="29">
        <v>32876</v>
      </c>
      <c r="C57" s="22">
        <v>28511</v>
      </c>
      <c r="D57" s="29">
        <v>28511</v>
      </c>
      <c r="E57" s="22">
        <v>34157</v>
      </c>
      <c r="F57" s="29">
        <v>34157</v>
      </c>
      <c r="G57" s="29">
        <v>34157</v>
      </c>
      <c r="H57" s="29">
        <v>34157</v>
      </c>
      <c r="I57" s="22">
        <v>27527</v>
      </c>
      <c r="J57" s="29">
        <v>27527</v>
      </c>
      <c r="K57" s="29">
        <v>27527</v>
      </c>
      <c r="L57" s="29">
        <v>27527</v>
      </c>
      <c r="M57" s="22">
        <v>18525</v>
      </c>
      <c r="N57" s="29">
        <v>18525</v>
      </c>
      <c r="O57" s="29">
        <v>18525</v>
      </c>
      <c r="P57" s="29">
        <v>18525</v>
      </c>
      <c r="Q57" s="22">
        <v>18361</v>
      </c>
    </row>
    <row r="58" spans="1:17" ht="11.25">
      <c r="A58" s="7" t="s">
        <v>74</v>
      </c>
      <c r="B58" s="29">
        <v>682</v>
      </c>
      <c r="C58" s="22"/>
      <c r="D58" s="29">
        <v>3095</v>
      </c>
      <c r="E58" s="22"/>
      <c r="F58" s="29">
        <v>179</v>
      </c>
      <c r="G58" s="29">
        <v>179</v>
      </c>
      <c r="H58" s="29">
        <v>179</v>
      </c>
      <c r="I58" s="22"/>
      <c r="J58" s="29">
        <v>474</v>
      </c>
      <c r="K58" s="29">
        <v>474</v>
      </c>
      <c r="L58" s="29">
        <v>474</v>
      </c>
      <c r="M58" s="22"/>
      <c r="N58" s="29">
        <v>618</v>
      </c>
      <c r="O58" s="29">
        <v>618</v>
      </c>
      <c r="P58" s="29">
        <v>618</v>
      </c>
      <c r="Q58" s="22"/>
    </row>
    <row r="59" spans="1:17" ht="12" thickBot="1">
      <c r="A59" s="7" t="s">
        <v>73</v>
      </c>
      <c r="B59" s="29">
        <v>34909</v>
      </c>
      <c r="C59" s="22">
        <v>32876</v>
      </c>
      <c r="D59" s="29">
        <v>33366</v>
      </c>
      <c r="E59" s="22">
        <v>28511</v>
      </c>
      <c r="F59" s="29">
        <v>26381</v>
      </c>
      <c r="G59" s="29">
        <v>40451</v>
      </c>
      <c r="H59" s="29">
        <v>28206</v>
      </c>
      <c r="I59" s="22">
        <v>34157</v>
      </c>
      <c r="J59" s="29">
        <v>25161</v>
      </c>
      <c r="K59" s="29">
        <v>23039</v>
      </c>
      <c r="L59" s="29">
        <v>24381</v>
      </c>
      <c r="M59" s="22">
        <v>27527</v>
      </c>
      <c r="N59" s="29">
        <v>23854</v>
      </c>
      <c r="O59" s="29">
        <v>25247</v>
      </c>
      <c r="P59" s="29">
        <v>25400</v>
      </c>
      <c r="Q59" s="22">
        <v>18525</v>
      </c>
    </row>
    <row r="60" spans="1:17" ht="12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2" ht="11.25">
      <c r="A62" s="20" t="s">
        <v>203</v>
      </c>
    </row>
    <row r="63" ht="11.25">
      <c r="A63" s="20" t="s">
        <v>204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8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199</v>
      </c>
      <c r="B2" s="14">
        <v>5110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200</v>
      </c>
      <c r="B3" s="1" t="s">
        <v>201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83</v>
      </c>
      <c r="B4" s="15" t="str">
        <f>HYPERLINK("http://www.kabupro.jp/mark/20131108/S1000CFU.htm","四半期報告書")</f>
        <v>四半期報告書</v>
      </c>
      <c r="C4" s="15" t="str">
        <f>HYPERLINK("http://www.kabupro.jp/mark/20130808/S000E5W5.htm","四半期報告書")</f>
        <v>四半期報告書</v>
      </c>
      <c r="D4" s="15" t="str">
        <f>HYPERLINK("http://www.kabupro.jp/mark/20130510/S000DCMN.htm","四半期報告書")</f>
        <v>四半期報告書</v>
      </c>
      <c r="E4" s="15" t="str">
        <f>HYPERLINK("http://www.kabupro.jp/mark/20131108/S1000CFU.htm","四半期報告書")</f>
        <v>四半期報告書</v>
      </c>
      <c r="F4" s="15" t="str">
        <f>HYPERLINK("http://www.kabupro.jp/mark/20121109/S000C7J6.htm","四半期報告書")</f>
        <v>四半期報告書</v>
      </c>
      <c r="G4" s="15" t="str">
        <f>HYPERLINK("http://www.kabupro.jp/mark/20120810/S000BOEM.htm","四半期報告書")</f>
        <v>四半期報告書</v>
      </c>
      <c r="H4" s="15" t="str">
        <f>HYPERLINK("http://www.kabupro.jp/mark/20120511/S000ATWM.htm","四半期報告書")</f>
        <v>四半期報告書</v>
      </c>
      <c r="I4" s="15" t="str">
        <f>HYPERLINK("http://www.kabupro.jp/mark/20130329/S000D5XJ.htm","有価証券報告書")</f>
        <v>有価証券報告書</v>
      </c>
      <c r="J4" s="15" t="str">
        <f>HYPERLINK("http://www.kabupro.jp/mark/20111111/S0009N0I.htm","四半期報告書")</f>
        <v>四半期報告書</v>
      </c>
      <c r="K4" s="15" t="str">
        <f>HYPERLINK("http://www.kabupro.jp/mark/20110812/S00093RP.htm","四半期報告書")</f>
        <v>四半期報告書</v>
      </c>
      <c r="L4" s="15" t="str">
        <f>HYPERLINK("http://www.kabupro.jp/mark/20110513/S0008AAU.htm","四半期報告書")</f>
        <v>四半期報告書</v>
      </c>
      <c r="M4" s="15" t="str">
        <f>HYPERLINK("http://www.kabupro.jp/mark/20120329/S000AM49.htm","有価証券報告書")</f>
        <v>有価証券報告書</v>
      </c>
      <c r="N4" s="15" t="str">
        <f>HYPERLINK("http://www.kabupro.jp/mark/20101115/S00072H7.htm","四半期報告書")</f>
        <v>四半期報告書</v>
      </c>
      <c r="O4" s="15" t="str">
        <f>HYPERLINK("http://www.kabupro.jp/mark/20100812/S0006LHN.htm","四半期報告書")</f>
        <v>四半期報告書</v>
      </c>
      <c r="P4" s="15" t="str">
        <f>HYPERLINK("http://www.kabupro.jp/mark/20100514/S0005P98.htm","四半期報告書")</f>
        <v>四半期報告書</v>
      </c>
      <c r="Q4" s="15" t="str">
        <f>HYPERLINK("http://www.kabupro.jp/mark/20110330/S00082EX.htm","有価証券報告書")</f>
        <v>有価証券報告書</v>
      </c>
      <c r="R4" s="15" t="str">
        <f>HYPERLINK("http://www.kabupro.jp/mark/20091113/S0004FZU.htm","四半期報告書")</f>
        <v>四半期報告書</v>
      </c>
      <c r="S4" s="15" t="str">
        <f>HYPERLINK("http://www.kabupro.jp/mark/20090812/S0003WXD.htm","四半期報告書")</f>
        <v>四半期報告書</v>
      </c>
      <c r="T4" s="15" t="str">
        <f>HYPERLINK("http://www.kabupro.jp/mark/20090514/S00031XJ.htm","四半期報告書")</f>
        <v>四半期報告書</v>
      </c>
      <c r="U4" s="15" t="str">
        <f>HYPERLINK("http://www.kabupro.jp/mark/20100331/S0005GJF.htm","有価証券報告書")</f>
        <v>有価証券報告書</v>
      </c>
    </row>
    <row r="5" spans="1:21" ht="12" thickBot="1">
      <c r="A5" s="11" t="s">
        <v>84</v>
      </c>
      <c r="B5" s="1" t="s">
        <v>273</v>
      </c>
      <c r="C5" s="1" t="s">
        <v>276</v>
      </c>
      <c r="D5" s="1" t="s">
        <v>278</v>
      </c>
      <c r="E5" s="1" t="s">
        <v>273</v>
      </c>
      <c r="F5" s="1" t="s">
        <v>280</v>
      </c>
      <c r="G5" s="1" t="s">
        <v>282</v>
      </c>
      <c r="H5" s="1" t="s">
        <v>284</v>
      </c>
      <c r="I5" s="1" t="s">
        <v>90</v>
      </c>
      <c r="J5" s="1" t="s">
        <v>286</v>
      </c>
      <c r="K5" s="1" t="s">
        <v>288</v>
      </c>
      <c r="L5" s="1" t="s">
        <v>290</v>
      </c>
      <c r="M5" s="1" t="s">
        <v>94</v>
      </c>
      <c r="N5" s="1" t="s">
        <v>292</v>
      </c>
      <c r="O5" s="1" t="s">
        <v>294</v>
      </c>
      <c r="P5" s="1" t="s">
        <v>296</v>
      </c>
      <c r="Q5" s="1" t="s">
        <v>96</v>
      </c>
      <c r="R5" s="1" t="s">
        <v>297</v>
      </c>
      <c r="S5" s="1" t="s">
        <v>299</v>
      </c>
      <c r="T5" s="1" t="s">
        <v>301</v>
      </c>
      <c r="U5" s="1" t="s">
        <v>98</v>
      </c>
    </row>
    <row r="6" spans="1:21" ht="12.75" thickBot="1" thickTop="1">
      <c r="A6" s="10" t="s">
        <v>85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86</v>
      </c>
      <c r="B7" s="14" t="s">
        <v>274</v>
      </c>
      <c r="C7" s="14" t="s">
        <v>274</v>
      </c>
      <c r="D7" s="14" t="s">
        <v>274</v>
      </c>
      <c r="E7" s="16" t="s">
        <v>91</v>
      </c>
      <c r="F7" s="14" t="s">
        <v>274</v>
      </c>
      <c r="G7" s="14" t="s">
        <v>274</v>
      </c>
      <c r="H7" s="14" t="s">
        <v>274</v>
      </c>
      <c r="I7" s="16" t="s">
        <v>91</v>
      </c>
      <c r="J7" s="14" t="s">
        <v>274</v>
      </c>
      <c r="K7" s="14" t="s">
        <v>274</v>
      </c>
      <c r="L7" s="14" t="s">
        <v>274</v>
      </c>
      <c r="M7" s="16" t="s">
        <v>91</v>
      </c>
      <c r="N7" s="14" t="s">
        <v>274</v>
      </c>
      <c r="O7" s="14" t="s">
        <v>274</v>
      </c>
      <c r="P7" s="14" t="s">
        <v>274</v>
      </c>
      <c r="Q7" s="16" t="s">
        <v>91</v>
      </c>
      <c r="R7" s="14" t="s">
        <v>274</v>
      </c>
      <c r="S7" s="14" t="s">
        <v>274</v>
      </c>
      <c r="T7" s="14" t="s">
        <v>274</v>
      </c>
      <c r="U7" s="16" t="s">
        <v>91</v>
      </c>
    </row>
    <row r="8" spans="1:21" ht="11.25">
      <c r="A8" s="13" t="s">
        <v>87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88</v>
      </c>
      <c r="B9" s="1" t="s">
        <v>275</v>
      </c>
      <c r="C9" s="1" t="s">
        <v>277</v>
      </c>
      <c r="D9" s="1" t="s">
        <v>279</v>
      </c>
      <c r="E9" s="17" t="s">
        <v>92</v>
      </c>
      <c r="F9" s="1" t="s">
        <v>281</v>
      </c>
      <c r="G9" s="1" t="s">
        <v>283</v>
      </c>
      <c r="H9" s="1" t="s">
        <v>285</v>
      </c>
      <c r="I9" s="17" t="s">
        <v>93</v>
      </c>
      <c r="J9" s="1" t="s">
        <v>287</v>
      </c>
      <c r="K9" s="1" t="s">
        <v>289</v>
      </c>
      <c r="L9" s="1" t="s">
        <v>291</v>
      </c>
      <c r="M9" s="17" t="s">
        <v>95</v>
      </c>
      <c r="N9" s="1" t="s">
        <v>293</v>
      </c>
      <c r="O9" s="1" t="s">
        <v>295</v>
      </c>
      <c r="P9" s="1" t="s">
        <v>98</v>
      </c>
      <c r="Q9" s="17" t="s">
        <v>97</v>
      </c>
      <c r="R9" s="1" t="s">
        <v>298</v>
      </c>
      <c r="S9" s="1" t="s">
        <v>300</v>
      </c>
      <c r="T9" s="1" t="s">
        <v>302</v>
      </c>
      <c r="U9" s="17" t="s">
        <v>99</v>
      </c>
    </row>
    <row r="10" spans="1:21" ht="12" thickBot="1">
      <c r="A10" s="13" t="s">
        <v>89</v>
      </c>
      <c r="B10" s="1" t="s">
        <v>101</v>
      </c>
      <c r="C10" s="1" t="s">
        <v>101</v>
      </c>
      <c r="D10" s="1" t="s">
        <v>101</v>
      </c>
      <c r="E10" s="17" t="s">
        <v>101</v>
      </c>
      <c r="F10" s="1" t="s">
        <v>101</v>
      </c>
      <c r="G10" s="1" t="s">
        <v>101</v>
      </c>
      <c r="H10" s="1" t="s">
        <v>101</v>
      </c>
      <c r="I10" s="17" t="s">
        <v>101</v>
      </c>
      <c r="J10" s="1" t="s">
        <v>101</v>
      </c>
      <c r="K10" s="1" t="s">
        <v>101</v>
      </c>
      <c r="L10" s="1" t="s">
        <v>101</v>
      </c>
      <c r="M10" s="17" t="s">
        <v>101</v>
      </c>
      <c r="N10" s="1" t="s">
        <v>101</v>
      </c>
      <c r="O10" s="1" t="s">
        <v>101</v>
      </c>
      <c r="P10" s="1" t="s">
        <v>101</v>
      </c>
      <c r="Q10" s="17" t="s">
        <v>101</v>
      </c>
      <c r="R10" s="1" t="s">
        <v>101</v>
      </c>
      <c r="S10" s="1" t="s">
        <v>101</v>
      </c>
      <c r="T10" s="1" t="s">
        <v>101</v>
      </c>
      <c r="U10" s="17" t="s">
        <v>101</v>
      </c>
    </row>
    <row r="11" spans="1:21" ht="12" thickTop="1">
      <c r="A11" s="26" t="s">
        <v>124</v>
      </c>
      <c r="B11" s="28"/>
      <c r="C11" s="28"/>
      <c r="D11" s="28"/>
      <c r="E11" s="21"/>
      <c r="F11" s="28"/>
      <c r="G11" s="28"/>
      <c r="H11" s="28"/>
      <c r="I11" s="21">
        <v>-285491</v>
      </c>
      <c r="J11" s="28"/>
      <c r="K11" s="28"/>
      <c r="L11" s="28"/>
      <c r="M11" s="21">
        <v>-272466</v>
      </c>
      <c r="N11" s="28"/>
      <c r="O11" s="28"/>
      <c r="P11" s="28"/>
      <c r="Q11" s="21">
        <v>-258698</v>
      </c>
      <c r="R11" s="28"/>
      <c r="S11" s="28"/>
      <c r="T11" s="28"/>
      <c r="U11" s="21">
        <v>-240584</v>
      </c>
    </row>
    <row r="12" spans="1:21" ht="11.25">
      <c r="A12" s="7" t="s">
        <v>124</v>
      </c>
      <c r="B12" s="29"/>
      <c r="C12" s="29"/>
      <c r="D12" s="29"/>
      <c r="E12" s="22"/>
      <c r="F12" s="29"/>
      <c r="G12" s="29"/>
      <c r="H12" s="29"/>
      <c r="I12" s="22">
        <v>-87909</v>
      </c>
      <c r="J12" s="29"/>
      <c r="K12" s="29"/>
      <c r="L12" s="29"/>
      <c r="M12" s="22">
        <v>-84496</v>
      </c>
      <c r="N12" s="29"/>
      <c r="O12" s="29"/>
      <c r="P12" s="29"/>
      <c r="Q12" s="22">
        <v>-80570</v>
      </c>
      <c r="R12" s="29"/>
      <c r="S12" s="29"/>
      <c r="T12" s="29"/>
      <c r="U12" s="22">
        <v>-75749</v>
      </c>
    </row>
    <row r="13" spans="1:21" ht="11.25">
      <c r="A13" s="2" t="s">
        <v>303</v>
      </c>
      <c r="B13" s="29">
        <v>34557</v>
      </c>
      <c r="C13" s="29">
        <v>35815</v>
      </c>
      <c r="D13" s="29">
        <v>36382</v>
      </c>
      <c r="E13" s="22">
        <v>33514</v>
      </c>
      <c r="F13" s="29">
        <v>31945</v>
      </c>
      <c r="G13" s="29">
        <v>34518</v>
      </c>
      <c r="H13" s="29">
        <v>42721</v>
      </c>
      <c r="I13" s="22">
        <v>29191</v>
      </c>
      <c r="J13" s="29">
        <v>27557</v>
      </c>
      <c r="K13" s="29">
        <v>41620</v>
      </c>
      <c r="L13" s="29">
        <v>29405</v>
      </c>
      <c r="M13" s="22">
        <v>35391</v>
      </c>
      <c r="N13" s="29">
        <v>26727</v>
      </c>
      <c r="O13" s="29">
        <v>24314</v>
      </c>
      <c r="P13" s="29">
        <v>25811</v>
      </c>
      <c r="Q13" s="22">
        <v>28221</v>
      </c>
      <c r="R13" s="29">
        <v>24507</v>
      </c>
      <c r="S13" s="29">
        <v>25810</v>
      </c>
      <c r="T13" s="29">
        <v>24051</v>
      </c>
      <c r="U13" s="22">
        <v>19187</v>
      </c>
    </row>
    <row r="14" spans="1:21" ht="11.25">
      <c r="A14" s="2" t="s">
        <v>304</v>
      </c>
      <c r="B14" s="29">
        <v>152786</v>
      </c>
      <c r="C14" s="29">
        <v>148417</v>
      </c>
      <c r="D14" s="29">
        <v>153879</v>
      </c>
      <c r="E14" s="22">
        <v>162925</v>
      </c>
      <c r="F14" s="29">
        <v>135737</v>
      </c>
      <c r="G14" s="29">
        <v>131630</v>
      </c>
      <c r="H14" s="29">
        <v>148134</v>
      </c>
      <c r="I14" s="22">
        <v>150224</v>
      </c>
      <c r="J14" s="29">
        <v>123202</v>
      </c>
      <c r="K14" s="29">
        <v>108437</v>
      </c>
      <c r="L14" s="29">
        <v>118773</v>
      </c>
      <c r="M14" s="22">
        <v>130398</v>
      </c>
      <c r="N14" s="29">
        <v>109499</v>
      </c>
      <c r="O14" s="29">
        <v>102448</v>
      </c>
      <c r="P14" s="29">
        <v>110155</v>
      </c>
      <c r="Q14" s="22">
        <v>126346</v>
      </c>
      <c r="R14" s="29">
        <v>88471</v>
      </c>
      <c r="S14" s="29">
        <v>85648</v>
      </c>
      <c r="T14" s="29">
        <v>91538</v>
      </c>
      <c r="U14" s="22">
        <v>117450</v>
      </c>
    </row>
    <row r="15" spans="1:21" ht="11.25">
      <c r="A15" s="2" t="s">
        <v>104</v>
      </c>
      <c r="B15" s="29"/>
      <c r="C15" s="29"/>
      <c r="D15" s="29"/>
      <c r="E15" s="22"/>
      <c r="F15" s="29"/>
      <c r="G15" s="29"/>
      <c r="H15" s="29"/>
      <c r="I15" s="22"/>
      <c r="J15" s="29"/>
      <c r="K15" s="29"/>
      <c r="L15" s="29"/>
      <c r="M15" s="22"/>
      <c r="N15" s="29"/>
      <c r="O15" s="29"/>
      <c r="P15" s="29">
        <v>200</v>
      </c>
      <c r="Q15" s="22">
        <v>200</v>
      </c>
      <c r="R15" s="29">
        <v>200</v>
      </c>
      <c r="S15" s="29">
        <v>200</v>
      </c>
      <c r="T15" s="29">
        <v>2000</v>
      </c>
      <c r="U15" s="22">
        <v>1000</v>
      </c>
    </row>
    <row r="16" spans="1:21" ht="11.25">
      <c r="A16" s="2" t="s">
        <v>105</v>
      </c>
      <c r="B16" s="29">
        <v>94374</v>
      </c>
      <c r="C16" s="29">
        <v>95274</v>
      </c>
      <c r="D16" s="29">
        <v>88833</v>
      </c>
      <c r="E16" s="22">
        <v>78808</v>
      </c>
      <c r="F16" s="29">
        <v>85774</v>
      </c>
      <c r="G16" s="29">
        <v>82378</v>
      </c>
      <c r="H16" s="29">
        <v>75269</v>
      </c>
      <c r="I16" s="22">
        <v>68632</v>
      </c>
      <c r="J16" s="29">
        <v>77530</v>
      </c>
      <c r="K16" s="29">
        <v>75037</v>
      </c>
      <c r="L16" s="29">
        <v>63077</v>
      </c>
      <c r="M16" s="22">
        <v>54601</v>
      </c>
      <c r="N16" s="29">
        <v>58895</v>
      </c>
      <c r="O16" s="29">
        <v>56005</v>
      </c>
      <c r="P16" s="29">
        <v>52909</v>
      </c>
      <c r="Q16" s="22">
        <v>49741</v>
      </c>
      <c r="R16" s="29">
        <v>61387</v>
      </c>
      <c r="S16" s="29">
        <v>63061</v>
      </c>
      <c r="T16" s="29">
        <v>66460</v>
      </c>
      <c r="U16" s="22"/>
    </row>
    <row r="17" spans="1:21" ht="11.25">
      <c r="A17" s="2" t="s">
        <v>107</v>
      </c>
      <c r="B17" s="29">
        <v>5632</v>
      </c>
      <c r="C17" s="29">
        <v>5234</v>
      </c>
      <c r="D17" s="29">
        <v>5460</v>
      </c>
      <c r="E17" s="22">
        <v>5180</v>
      </c>
      <c r="F17" s="29">
        <v>5785</v>
      </c>
      <c r="G17" s="29">
        <v>6194</v>
      </c>
      <c r="H17" s="29">
        <v>5530</v>
      </c>
      <c r="I17" s="22">
        <v>5446</v>
      </c>
      <c r="J17" s="29">
        <v>6180</v>
      </c>
      <c r="K17" s="29">
        <v>5568</v>
      </c>
      <c r="L17" s="29">
        <v>5003</v>
      </c>
      <c r="M17" s="22">
        <v>4755</v>
      </c>
      <c r="N17" s="29">
        <v>4849</v>
      </c>
      <c r="O17" s="29">
        <v>4491</v>
      </c>
      <c r="P17" s="29">
        <v>4207</v>
      </c>
      <c r="Q17" s="22">
        <v>3723</v>
      </c>
      <c r="R17" s="29">
        <v>4223</v>
      </c>
      <c r="S17" s="29">
        <v>4937</v>
      </c>
      <c r="T17" s="29">
        <v>5584</v>
      </c>
      <c r="U17" s="22"/>
    </row>
    <row r="18" spans="1:21" ht="11.25">
      <c r="A18" s="2" t="s">
        <v>108</v>
      </c>
      <c r="B18" s="29">
        <v>42679</v>
      </c>
      <c r="C18" s="29">
        <v>39036</v>
      </c>
      <c r="D18" s="29">
        <v>38135</v>
      </c>
      <c r="E18" s="22">
        <v>38919</v>
      </c>
      <c r="F18" s="29">
        <v>38145</v>
      </c>
      <c r="G18" s="29">
        <v>37278</v>
      </c>
      <c r="H18" s="29">
        <v>38121</v>
      </c>
      <c r="I18" s="22">
        <v>41444</v>
      </c>
      <c r="J18" s="29">
        <v>36851</v>
      </c>
      <c r="K18" s="29">
        <v>36134</v>
      </c>
      <c r="L18" s="29">
        <v>33736</v>
      </c>
      <c r="M18" s="22">
        <v>26213</v>
      </c>
      <c r="N18" s="29">
        <v>26206</v>
      </c>
      <c r="O18" s="29">
        <v>24879</v>
      </c>
      <c r="P18" s="29">
        <v>23495</v>
      </c>
      <c r="Q18" s="22">
        <v>20979</v>
      </c>
      <c r="R18" s="29">
        <v>18688</v>
      </c>
      <c r="S18" s="29">
        <v>19231</v>
      </c>
      <c r="T18" s="29">
        <v>25168</v>
      </c>
      <c r="U18" s="22"/>
    </row>
    <row r="19" spans="1:21" ht="11.25">
      <c r="A19" s="2" t="s">
        <v>114</v>
      </c>
      <c r="B19" s="29">
        <v>40982</v>
      </c>
      <c r="C19" s="29">
        <v>31531</v>
      </c>
      <c r="D19" s="29">
        <v>29570</v>
      </c>
      <c r="E19" s="22">
        <v>38365</v>
      </c>
      <c r="F19" s="29">
        <v>36169</v>
      </c>
      <c r="G19" s="29">
        <v>28876</v>
      </c>
      <c r="H19" s="29">
        <v>25836</v>
      </c>
      <c r="I19" s="22">
        <v>21191</v>
      </c>
      <c r="J19" s="29">
        <v>33016</v>
      </c>
      <c r="K19" s="29">
        <v>25642</v>
      </c>
      <c r="L19" s="29">
        <v>28051</v>
      </c>
      <c r="M19" s="22">
        <v>21373</v>
      </c>
      <c r="N19" s="29">
        <v>26750</v>
      </c>
      <c r="O19" s="29">
        <v>23385</v>
      </c>
      <c r="P19" s="29">
        <v>21957</v>
      </c>
      <c r="Q19" s="22">
        <v>18979</v>
      </c>
      <c r="R19" s="29">
        <v>29815</v>
      </c>
      <c r="S19" s="29">
        <v>27805</v>
      </c>
      <c r="T19" s="29">
        <v>33312</v>
      </c>
      <c r="U19" s="22">
        <v>32396</v>
      </c>
    </row>
    <row r="20" spans="1:21" ht="11.25">
      <c r="A20" s="2" t="s">
        <v>115</v>
      </c>
      <c r="B20" s="29">
        <v>-1570</v>
      </c>
      <c r="C20" s="29">
        <v>-1473</v>
      </c>
      <c r="D20" s="29">
        <v>-1405</v>
      </c>
      <c r="E20" s="22">
        <v>-1540</v>
      </c>
      <c r="F20" s="29">
        <v>-1500</v>
      </c>
      <c r="G20" s="29">
        <v>-1410</v>
      </c>
      <c r="H20" s="29">
        <v>-1700</v>
      </c>
      <c r="I20" s="22">
        <v>-1760</v>
      </c>
      <c r="J20" s="29">
        <v>-1400</v>
      </c>
      <c r="K20" s="29">
        <v>-1300</v>
      </c>
      <c r="L20" s="29">
        <v>-1380</v>
      </c>
      <c r="M20" s="22">
        <v>-1540</v>
      </c>
      <c r="N20" s="29">
        <v>-1650</v>
      </c>
      <c r="O20" s="29">
        <v>-1650</v>
      </c>
      <c r="P20" s="29">
        <v>-1750</v>
      </c>
      <c r="Q20" s="22">
        <v>-1900</v>
      </c>
      <c r="R20" s="29">
        <v>-1450</v>
      </c>
      <c r="S20" s="29">
        <v>-1520</v>
      </c>
      <c r="T20" s="29">
        <v>-1550</v>
      </c>
      <c r="U20" s="22">
        <v>-1800</v>
      </c>
    </row>
    <row r="21" spans="1:21" ht="11.25">
      <c r="A21" s="2" t="s">
        <v>116</v>
      </c>
      <c r="B21" s="29">
        <v>369442</v>
      </c>
      <c r="C21" s="29">
        <v>353837</v>
      </c>
      <c r="D21" s="29">
        <v>350857</v>
      </c>
      <c r="E21" s="22">
        <v>356174</v>
      </c>
      <c r="F21" s="29">
        <v>332059</v>
      </c>
      <c r="G21" s="29">
        <v>319467</v>
      </c>
      <c r="H21" s="29">
        <v>333914</v>
      </c>
      <c r="I21" s="22">
        <v>325428</v>
      </c>
      <c r="J21" s="29">
        <v>302939</v>
      </c>
      <c r="K21" s="29">
        <v>291141</v>
      </c>
      <c r="L21" s="29">
        <v>276667</v>
      </c>
      <c r="M21" s="22">
        <v>281485</v>
      </c>
      <c r="N21" s="29">
        <v>251277</v>
      </c>
      <c r="O21" s="29">
        <v>233875</v>
      </c>
      <c r="P21" s="29">
        <v>236986</v>
      </c>
      <c r="Q21" s="22">
        <v>255373</v>
      </c>
      <c r="R21" s="29">
        <v>225842</v>
      </c>
      <c r="S21" s="29">
        <v>225175</v>
      </c>
      <c r="T21" s="29">
        <v>246566</v>
      </c>
      <c r="U21" s="22">
        <v>271911</v>
      </c>
    </row>
    <row r="22" spans="1:21" ht="11.25">
      <c r="A22" s="3" t="s">
        <v>305</v>
      </c>
      <c r="B22" s="29">
        <v>86644</v>
      </c>
      <c r="C22" s="29">
        <v>80248</v>
      </c>
      <c r="D22" s="29">
        <v>79565</v>
      </c>
      <c r="E22" s="22">
        <v>74871</v>
      </c>
      <c r="F22" s="29">
        <v>71394</v>
      </c>
      <c r="G22" s="29">
        <v>65364</v>
      </c>
      <c r="H22" s="29">
        <v>66406</v>
      </c>
      <c r="I22" s="22">
        <v>64455</v>
      </c>
      <c r="J22" s="29">
        <v>65011</v>
      </c>
      <c r="K22" s="29">
        <v>66622</v>
      </c>
      <c r="L22" s="29">
        <v>66307</v>
      </c>
      <c r="M22" s="22">
        <v>66057</v>
      </c>
      <c r="N22" s="29">
        <v>67250</v>
      </c>
      <c r="O22" s="29">
        <v>68157</v>
      </c>
      <c r="P22" s="29">
        <v>69919</v>
      </c>
      <c r="Q22" s="22">
        <v>69396</v>
      </c>
      <c r="R22" s="29">
        <v>69159</v>
      </c>
      <c r="S22" s="29">
        <v>67319</v>
      </c>
      <c r="T22" s="29">
        <v>66921</v>
      </c>
      <c r="U22" s="22">
        <v>63585</v>
      </c>
    </row>
    <row r="23" spans="1:21" ht="11.25">
      <c r="A23" s="3" t="s">
        <v>306</v>
      </c>
      <c r="B23" s="29">
        <v>122293</v>
      </c>
      <c r="C23" s="29">
        <v>118756</v>
      </c>
      <c r="D23" s="29">
        <v>118494</v>
      </c>
      <c r="E23" s="22">
        <v>110660</v>
      </c>
      <c r="F23" s="29">
        <v>99711</v>
      </c>
      <c r="G23" s="29">
        <v>96799</v>
      </c>
      <c r="H23" s="29">
        <v>99213</v>
      </c>
      <c r="I23" s="22">
        <v>94764</v>
      </c>
      <c r="J23" s="29">
        <v>96223</v>
      </c>
      <c r="K23" s="29">
        <v>97776</v>
      </c>
      <c r="L23" s="29">
        <v>98249</v>
      </c>
      <c r="M23" s="22">
        <v>97019</v>
      </c>
      <c r="N23" s="29">
        <v>101941</v>
      </c>
      <c r="O23" s="29">
        <v>103460</v>
      </c>
      <c r="P23" s="29">
        <v>105027</v>
      </c>
      <c r="Q23" s="22">
        <v>103488</v>
      </c>
      <c r="R23" s="29">
        <v>103723</v>
      </c>
      <c r="S23" s="29">
        <v>108858</v>
      </c>
      <c r="T23" s="29">
        <v>110434</v>
      </c>
      <c r="U23" s="22">
        <v>108127</v>
      </c>
    </row>
    <row r="24" spans="1:21" ht="11.25">
      <c r="A24" s="3" t="s">
        <v>127</v>
      </c>
      <c r="B24" s="29"/>
      <c r="C24" s="29"/>
      <c r="D24" s="29"/>
      <c r="E24" s="22"/>
      <c r="F24" s="29"/>
      <c r="G24" s="29"/>
      <c r="H24" s="29"/>
      <c r="I24" s="22">
        <v>79434</v>
      </c>
      <c r="J24" s="29"/>
      <c r="K24" s="29"/>
      <c r="L24" s="29"/>
      <c r="M24" s="22">
        <v>76964</v>
      </c>
      <c r="N24" s="29"/>
      <c r="O24" s="29"/>
      <c r="P24" s="29"/>
      <c r="Q24" s="22">
        <v>76346</v>
      </c>
      <c r="R24" s="29"/>
      <c r="S24" s="29"/>
      <c r="T24" s="29"/>
      <c r="U24" s="22">
        <v>70924</v>
      </c>
    </row>
    <row r="25" spans="1:21" ht="11.25">
      <c r="A25" s="4" t="s">
        <v>118</v>
      </c>
      <c r="B25" s="29"/>
      <c r="C25" s="29"/>
      <c r="D25" s="29"/>
      <c r="E25" s="22"/>
      <c r="F25" s="29"/>
      <c r="G25" s="29"/>
      <c r="H25" s="29"/>
      <c r="I25" s="22">
        <v>-68645</v>
      </c>
      <c r="J25" s="29"/>
      <c r="K25" s="29"/>
      <c r="L25" s="29"/>
      <c r="M25" s="22">
        <v>-66423</v>
      </c>
      <c r="N25" s="29"/>
      <c r="O25" s="29"/>
      <c r="P25" s="29"/>
      <c r="Q25" s="22">
        <v>-63879</v>
      </c>
      <c r="R25" s="29"/>
      <c r="S25" s="29"/>
      <c r="T25" s="29"/>
      <c r="U25" s="22">
        <v>-58203</v>
      </c>
    </row>
    <row r="26" spans="1:21" ht="11.25">
      <c r="A26" s="4" t="s">
        <v>128</v>
      </c>
      <c r="B26" s="29"/>
      <c r="C26" s="29"/>
      <c r="D26" s="29"/>
      <c r="E26" s="22"/>
      <c r="F26" s="29"/>
      <c r="G26" s="29"/>
      <c r="H26" s="29"/>
      <c r="I26" s="22">
        <v>10789</v>
      </c>
      <c r="J26" s="29"/>
      <c r="K26" s="29"/>
      <c r="L26" s="29"/>
      <c r="M26" s="22">
        <v>10541</v>
      </c>
      <c r="N26" s="29"/>
      <c r="O26" s="29"/>
      <c r="P26" s="29"/>
      <c r="Q26" s="22">
        <v>12467</v>
      </c>
      <c r="R26" s="29"/>
      <c r="S26" s="29"/>
      <c r="T26" s="29"/>
      <c r="U26" s="22">
        <v>12720</v>
      </c>
    </row>
    <row r="27" spans="1:21" ht="11.25">
      <c r="A27" s="3" t="s">
        <v>129</v>
      </c>
      <c r="B27" s="29"/>
      <c r="C27" s="29"/>
      <c r="D27" s="29"/>
      <c r="E27" s="22"/>
      <c r="F27" s="29"/>
      <c r="G27" s="29"/>
      <c r="H27" s="29"/>
      <c r="I27" s="22">
        <v>36474</v>
      </c>
      <c r="J27" s="29"/>
      <c r="K27" s="29"/>
      <c r="L27" s="29"/>
      <c r="M27" s="22">
        <v>36705</v>
      </c>
      <c r="N27" s="29"/>
      <c r="O27" s="29"/>
      <c r="P27" s="29"/>
      <c r="Q27" s="22">
        <v>35876</v>
      </c>
      <c r="R27" s="29"/>
      <c r="S27" s="29"/>
      <c r="T27" s="29"/>
      <c r="U27" s="22">
        <v>37125</v>
      </c>
    </row>
    <row r="28" spans="1:21" ht="11.25">
      <c r="A28" s="3" t="s">
        <v>130</v>
      </c>
      <c r="B28" s="29"/>
      <c r="C28" s="29"/>
      <c r="D28" s="29"/>
      <c r="E28" s="22"/>
      <c r="F28" s="29"/>
      <c r="G28" s="29"/>
      <c r="H28" s="29"/>
      <c r="I28" s="22">
        <v>5316</v>
      </c>
      <c r="J28" s="29"/>
      <c r="K28" s="29"/>
      <c r="L28" s="29"/>
      <c r="M28" s="22">
        <v>4063</v>
      </c>
      <c r="N28" s="29"/>
      <c r="O28" s="29"/>
      <c r="P28" s="29"/>
      <c r="Q28" s="22">
        <v>1707</v>
      </c>
      <c r="R28" s="29"/>
      <c r="S28" s="29"/>
      <c r="T28" s="29"/>
      <c r="U28" s="22"/>
    </row>
    <row r="29" spans="1:21" ht="11.25">
      <c r="A29" s="4" t="s">
        <v>118</v>
      </c>
      <c r="B29" s="29"/>
      <c r="C29" s="29"/>
      <c r="D29" s="29"/>
      <c r="E29" s="22"/>
      <c r="F29" s="29"/>
      <c r="G29" s="29"/>
      <c r="H29" s="29"/>
      <c r="I29" s="22">
        <v>-1344</v>
      </c>
      <c r="J29" s="29"/>
      <c r="K29" s="29"/>
      <c r="L29" s="29"/>
      <c r="M29" s="22">
        <v>-548</v>
      </c>
      <c r="N29" s="29"/>
      <c r="O29" s="29"/>
      <c r="P29" s="29"/>
      <c r="Q29" s="22">
        <v>-145</v>
      </c>
      <c r="R29" s="29"/>
      <c r="S29" s="29"/>
      <c r="T29" s="29"/>
      <c r="U29" s="22"/>
    </row>
    <row r="30" spans="1:21" ht="11.25">
      <c r="A30" s="4" t="s">
        <v>130</v>
      </c>
      <c r="B30" s="29"/>
      <c r="C30" s="29"/>
      <c r="D30" s="29"/>
      <c r="E30" s="22"/>
      <c r="F30" s="29"/>
      <c r="G30" s="29"/>
      <c r="H30" s="29"/>
      <c r="I30" s="22">
        <v>3972</v>
      </c>
      <c r="J30" s="29"/>
      <c r="K30" s="29"/>
      <c r="L30" s="29"/>
      <c r="M30" s="22">
        <v>3514</v>
      </c>
      <c r="N30" s="29"/>
      <c r="O30" s="29"/>
      <c r="P30" s="29"/>
      <c r="Q30" s="22">
        <v>1561</v>
      </c>
      <c r="R30" s="29"/>
      <c r="S30" s="29"/>
      <c r="T30" s="29"/>
      <c r="U30" s="22"/>
    </row>
    <row r="31" spans="1:21" ht="11.25">
      <c r="A31" s="3" t="s">
        <v>131</v>
      </c>
      <c r="B31" s="29"/>
      <c r="C31" s="29"/>
      <c r="D31" s="29"/>
      <c r="E31" s="22"/>
      <c r="F31" s="29"/>
      <c r="G31" s="29"/>
      <c r="H31" s="29"/>
      <c r="I31" s="22">
        <v>22518</v>
      </c>
      <c r="J31" s="29"/>
      <c r="K31" s="29"/>
      <c r="L31" s="29"/>
      <c r="M31" s="22">
        <v>11690</v>
      </c>
      <c r="N31" s="29"/>
      <c r="O31" s="29"/>
      <c r="P31" s="29"/>
      <c r="Q31" s="22">
        <v>11181</v>
      </c>
      <c r="R31" s="29"/>
      <c r="S31" s="29"/>
      <c r="T31" s="29"/>
      <c r="U31" s="22">
        <v>14731</v>
      </c>
    </row>
    <row r="32" spans="1:21" ht="11.25">
      <c r="A32" s="3" t="s">
        <v>132</v>
      </c>
      <c r="B32" s="29">
        <v>90515</v>
      </c>
      <c r="C32" s="29">
        <v>99064</v>
      </c>
      <c r="D32" s="29">
        <v>94472</v>
      </c>
      <c r="E32" s="22">
        <v>85292</v>
      </c>
      <c r="F32" s="29">
        <v>79501</v>
      </c>
      <c r="G32" s="29">
        <v>82154</v>
      </c>
      <c r="H32" s="29">
        <v>81079</v>
      </c>
      <c r="I32" s="22"/>
      <c r="J32" s="29">
        <v>65045</v>
      </c>
      <c r="K32" s="29">
        <v>63631</v>
      </c>
      <c r="L32" s="29">
        <v>64126</v>
      </c>
      <c r="M32" s="22"/>
      <c r="N32" s="29">
        <v>57005</v>
      </c>
      <c r="O32" s="29">
        <v>56816</v>
      </c>
      <c r="P32" s="29">
        <v>59265</v>
      </c>
      <c r="Q32" s="22"/>
      <c r="R32" s="29">
        <v>63335</v>
      </c>
      <c r="S32" s="29">
        <v>66741</v>
      </c>
      <c r="T32" s="29">
        <v>68672</v>
      </c>
      <c r="U32" s="22"/>
    </row>
    <row r="33" spans="1:21" ht="11.25">
      <c r="A33" s="3" t="s">
        <v>133</v>
      </c>
      <c r="B33" s="29">
        <v>299454</v>
      </c>
      <c r="C33" s="29">
        <v>298069</v>
      </c>
      <c r="D33" s="29">
        <v>292532</v>
      </c>
      <c r="E33" s="22">
        <v>270824</v>
      </c>
      <c r="F33" s="29">
        <v>250606</v>
      </c>
      <c r="G33" s="29">
        <v>244318</v>
      </c>
      <c r="H33" s="29">
        <v>246699</v>
      </c>
      <c r="I33" s="22">
        <v>232974</v>
      </c>
      <c r="J33" s="29">
        <v>226280</v>
      </c>
      <c r="K33" s="29">
        <v>228030</v>
      </c>
      <c r="L33" s="29">
        <v>228682</v>
      </c>
      <c r="M33" s="22">
        <v>225530</v>
      </c>
      <c r="N33" s="29">
        <v>226197</v>
      </c>
      <c r="O33" s="29">
        <v>228434</v>
      </c>
      <c r="P33" s="29">
        <v>234212</v>
      </c>
      <c r="Q33" s="22">
        <v>233972</v>
      </c>
      <c r="R33" s="29">
        <v>236218</v>
      </c>
      <c r="S33" s="29">
        <v>242919</v>
      </c>
      <c r="T33" s="29">
        <v>246027</v>
      </c>
      <c r="U33" s="22">
        <v>236291</v>
      </c>
    </row>
    <row r="34" spans="1:21" ht="11.25">
      <c r="A34" s="3" t="s">
        <v>135</v>
      </c>
      <c r="B34" s="29">
        <v>5744</v>
      </c>
      <c r="C34" s="29">
        <v>5974</v>
      </c>
      <c r="D34" s="29">
        <v>6206</v>
      </c>
      <c r="E34" s="22">
        <v>6413</v>
      </c>
      <c r="F34" s="29">
        <v>8191</v>
      </c>
      <c r="G34" s="29">
        <v>8503</v>
      </c>
      <c r="H34" s="29">
        <v>7103</v>
      </c>
      <c r="I34" s="22">
        <v>7312</v>
      </c>
      <c r="J34" s="29">
        <v>7539</v>
      </c>
      <c r="K34" s="29">
        <v>7790</v>
      </c>
      <c r="L34" s="29">
        <v>8011</v>
      </c>
      <c r="M34" s="22">
        <v>8163</v>
      </c>
      <c r="N34" s="29">
        <v>8399</v>
      </c>
      <c r="O34" s="29">
        <v>8581</v>
      </c>
      <c r="P34" s="29">
        <v>8810</v>
      </c>
      <c r="Q34" s="22">
        <v>7500</v>
      </c>
      <c r="R34" s="29">
        <v>7643</v>
      </c>
      <c r="S34" s="29">
        <v>7798</v>
      </c>
      <c r="T34" s="29">
        <v>7889</v>
      </c>
      <c r="U34" s="22">
        <v>9050</v>
      </c>
    </row>
    <row r="35" spans="1:21" ht="11.25">
      <c r="A35" s="3" t="s">
        <v>136</v>
      </c>
      <c r="B35" s="29"/>
      <c r="C35" s="29"/>
      <c r="D35" s="29"/>
      <c r="E35" s="22"/>
      <c r="F35" s="29"/>
      <c r="G35" s="29"/>
      <c r="H35" s="29"/>
      <c r="I35" s="22">
        <v>414</v>
      </c>
      <c r="J35" s="29"/>
      <c r="K35" s="29"/>
      <c r="L35" s="29"/>
      <c r="M35" s="22">
        <v>724</v>
      </c>
      <c r="N35" s="29"/>
      <c r="O35" s="29"/>
      <c r="P35" s="29"/>
      <c r="Q35" s="22">
        <v>1099</v>
      </c>
      <c r="R35" s="29"/>
      <c r="S35" s="29"/>
      <c r="T35" s="29"/>
      <c r="U35" s="22">
        <v>1397</v>
      </c>
    </row>
    <row r="36" spans="1:21" ht="11.25">
      <c r="A36" s="3" t="s">
        <v>137</v>
      </c>
      <c r="B36" s="29"/>
      <c r="C36" s="29"/>
      <c r="D36" s="29"/>
      <c r="E36" s="22"/>
      <c r="F36" s="29"/>
      <c r="G36" s="29"/>
      <c r="H36" s="29"/>
      <c r="I36" s="22">
        <v>6294</v>
      </c>
      <c r="J36" s="29"/>
      <c r="K36" s="29"/>
      <c r="L36" s="29"/>
      <c r="M36" s="22">
        <v>5860</v>
      </c>
      <c r="N36" s="29"/>
      <c r="O36" s="29"/>
      <c r="P36" s="29"/>
      <c r="Q36" s="22">
        <v>5316</v>
      </c>
      <c r="R36" s="29"/>
      <c r="S36" s="29"/>
      <c r="T36" s="29"/>
      <c r="U36" s="22">
        <v>4955</v>
      </c>
    </row>
    <row r="37" spans="1:21" ht="11.25">
      <c r="A37" s="3" t="s">
        <v>114</v>
      </c>
      <c r="B37" s="29">
        <v>15669</v>
      </c>
      <c r="C37" s="29">
        <v>15219</v>
      </c>
      <c r="D37" s="29">
        <v>14566</v>
      </c>
      <c r="E37" s="22">
        <v>12704</v>
      </c>
      <c r="F37" s="29">
        <v>11830</v>
      </c>
      <c r="G37" s="29">
        <v>11282</v>
      </c>
      <c r="H37" s="29">
        <v>11466</v>
      </c>
      <c r="I37" s="22">
        <v>4194</v>
      </c>
      <c r="J37" s="29">
        <v>10772</v>
      </c>
      <c r="K37" s="29">
        <v>10834</v>
      </c>
      <c r="L37" s="29">
        <v>8096</v>
      </c>
      <c r="M37" s="22">
        <v>1529</v>
      </c>
      <c r="N37" s="29">
        <v>7898</v>
      </c>
      <c r="O37" s="29">
        <v>7725</v>
      </c>
      <c r="P37" s="29">
        <v>7869</v>
      </c>
      <c r="Q37" s="22">
        <v>1420</v>
      </c>
      <c r="R37" s="29">
        <v>8054</v>
      </c>
      <c r="S37" s="29">
        <v>7960</v>
      </c>
      <c r="T37" s="29">
        <v>8076</v>
      </c>
      <c r="U37" s="22">
        <v>1328</v>
      </c>
    </row>
    <row r="38" spans="1:21" ht="11.25">
      <c r="A38" s="3" t="s">
        <v>139</v>
      </c>
      <c r="B38" s="29">
        <v>21414</v>
      </c>
      <c r="C38" s="29">
        <v>21194</v>
      </c>
      <c r="D38" s="29">
        <v>20773</v>
      </c>
      <c r="E38" s="22">
        <v>19118</v>
      </c>
      <c r="F38" s="29">
        <v>20022</v>
      </c>
      <c r="G38" s="29">
        <v>19786</v>
      </c>
      <c r="H38" s="29">
        <v>18570</v>
      </c>
      <c r="I38" s="22">
        <v>18215</v>
      </c>
      <c r="J38" s="29">
        <v>18311</v>
      </c>
      <c r="K38" s="29">
        <v>18625</v>
      </c>
      <c r="L38" s="29">
        <v>16107</v>
      </c>
      <c r="M38" s="22">
        <v>16278</v>
      </c>
      <c r="N38" s="29">
        <v>16298</v>
      </c>
      <c r="O38" s="29">
        <v>16306</v>
      </c>
      <c r="P38" s="29">
        <v>16680</v>
      </c>
      <c r="Q38" s="22">
        <v>15335</v>
      </c>
      <c r="R38" s="29">
        <v>15697</v>
      </c>
      <c r="S38" s="29">
        <v>15758</v>
      </c>
      <c r="T38" s="29">
        <v>15965</v>
      </c>
      <c r="U38" s="22">
        <v>16731</v>
      </c>
    </row>
    <row r="39" spans="1:21" ht="11.25">
      <c r="A39" s="3" t="s">
        <v>140</v>
      </c>
      <c r="B39" s="29">
        <v>62950</v>
      </c>
      <c r="C39" s="29">
        <v>55888</v>
      </c>
      <c r="D39" s="29">
        <v>52114</v>
      </c>
      <c r="E39" s="22">
        <v>47905</v>
      </c>
      <c r="F39" s="29">
        <v>48289</v>
      </c>
      <c r="G39" s="29">
        <v>48470</v>
      </c>
      <c r="H39" s="29">
        <v>52266</v>
      </c>
      <c r="I39" s="22">
        <v>51706</v>
      </c>
      <c r="J39" s="29">
        <v>51770</v>
      </c>
      <c r="K39" s="29">
        <v>51794</v>
      </c>
      <c r="L39" s="29">
        <v>51910</v>
      </c>
      <c r="M39" s="22">
        <v>56129</v>
      </c>
      <c r="N39" s="29">
        <v>58030</v>
      </c>
      <c r="O39" s="29">
        <v>55144</v>
      </c>
      <c r="P39" s="29">
        <v>61395</v>
      </c>
      <c r="Q39" s="22">
        <v>61327</v>
      </c>
      <c r="R39" s="29">
        <v>63508</v>
      </c>
      <c r="S39" s="29">
        <v>62667</v>
      </c>
      <c r="T39" s="29">
        <v>65258</v>
      </c>
      <c r="U39" s="22">
        <v>66162</v>
      </c>
    </row>
    <row r="40" spans="1:21" ht="11.25">
      <c r="A40" s="3" t="s">
        <v>143</v>
      </c>
      <c r="B40" s="29"/>
      <c r="C40" s="29"/>
      <c r="D40" s="29"/>
      <c r="E40" s="22"/>
      <c r="F40" s="29"/>
      <c r="G40" s="29"/>
      <c r="H40" s="29"/>
      <c r="I40" s="22">
        <v>3101</v>
      </c>
      <c r="J40" s="29"/>
      <c r="K40" s="29"/>
      <c r="L40" s="29"/>
      <c r="M40" s="22">
        <v>3115</v>
      </c>
      <c r="N40" s="29"/>
      <c r="O40" s="29"/>
      <c r="P40" s="29"/>
      <c r="Q40" s="22">
        <v>3253</v>
      </c>
      <c r="R40" s="29"/>
      <c r="S40" s="29"/>
      <c r="T40" s="29"/>
      <c r="U40" s="22">
        <v>3327</v>
      </c>
    </row>
    <row r="41" spans="1:21" ht="11.25">
      <c r="A41" s="3" t="s">
        <v>110</v>
      </c>
      <c r="B41" s="29"/>
      <c r="C41" s="29"/>
      <c r="D41" s="29"/>
      <c r="E41" s="22"/>
      <c r="F41" s="29"/>
      <c r="G41" s="29"/>
      <c r="H41" s="29"/>
      <c r="I41" s="22">
        <v>6214</v>
      </c>
      <c r="J41" s="29"/>
      <c r="K41" s="29"/>
      <c r="L41" s="29"/>
      <c r="M41" s="22">
        <v>5616</v>
      </c>
      <c r="N41" s="29"/>
      <c r="O41" s="29"/>
      <c r="P41" s="29"/>
      <c r="Q41" s="22">
        <v>5415</v>
      </c>
      <c r="R41" s="29"/>
      <c r="S41" s="29"/>
      <c r="T41" s="29"/>
      <c r="U41" s="22">
        <v>5152</v>
      </c>
    </row>
    <row r="42" spans="1:21" ht="11.25">
      <c r="A42" s="3" t="s">
        <v>114</v>
      </c>
      <c r="B42" s="29">
        <v>43810</v>
      </c>
      <c r="C42" s="29">
        <v>46890</v>
      </c>
      <c r="D42" s="29">
        <v>46577</v>
      </c>
      <c r="E42" s="22">
        <v>44494</v>
      </c>
      <c r="F42" s="29">
        <v>42916</v>
      </c>
      <c r="G42" s="29">
        <v>44241</v>
      </c>
      <c r="H42" s="29">
        <v>45062</v>
      </c>
      <c r="I42" s="22">
        <v>12039</v>
      </c>
      <c r="J42" s="29">
        <v>43868</v>
      </c>
      <c r="K42" s="29">
        <v>44682</v>
      </c>
      <c r="L42" s="29">
        <v>43847</v>
      </c>
      <c r="M42" s="22">
        <v>11278</v>
      </c>
      <c r="N42" s="29">
        <v>47320</v>
      </c>
      <c r="O42" s="29">
        <v>48065</v>
      </c>
      <c r="P42" s="29">
        <v>48355</v>
      </c>
      <c r="Q42" s="22">
        <v>13151</v>
      </c>
      <c r="R42" s="29">
        <v>50308</v>
      </c>
      <c r="S42" s="29">
        <v>50867</v>
      </c>
      <c r="T42" s="29">
        <v>51387</v>
      </c>
      <c r="U42" s="22">
        <v>14061</v>
      </c>
    </row>
    <row r="43" spans="1:21" ht="11.25">
      <c r="A43" s="3" t="s">
        <v>115</v>
      </c>
      <c r="B43" s="29">
        <v>-1010</v>
      </c>
      <c r="C43" s="29">
        <v>-1035</v>
      </c>
      <c r="D43" s="29">
        <v>-1025</v>
      </c>
      <c r="E43" s="22">
        <v>-990</v>
      </c>
      <c r="F43" s="29">
        <v>-1110</v>
      </c>
      <c r="G43" s="29">
        <v>-1115</v>
      </c>
      <c r="H43" s="29">
        <v>-1030</v>
      </c>
      <c r="I43" s="22">
        <v>-1140</v>
      </c>
      <c r="J43" s="29">
        <v>-1150</v>
      </c>
      <c r="K43" s="29">
        <v>-1200</v>
      </c>
      <c r="L43" s="29">
        <v>-1200</v>
      </c>
      <c r="M43" s="22">
        <v>-1200</v>
      </c>
      <c r="N43" s="29">
        <v>-1350</v>
      </c>
      <c r="O43" s="29">
        <v>-1350</v>
      </c>
      <c r="P43" s="29">
        <v>-1350</v>
      </c>
      <c r="Q43" s="22">
        <v>-1400</v>
      </c>
      <c r="R43" s="29">
        <v>-1550</v>
      </c>
      <c r="S43" s="29">
        <v>-1600</v>
      </c>
      <c r="T43" s="29">
        <v>-1550</v>
      </c>
      <c r="U43" s="22">
        <v>-1350</v>
      </c>
    </row>
    <row r="44" spans="1:21" ht="11.25">
      <c r="A44" s="3" t="s">
        <v>151</v>
      </c>
      <c r="B44" s="29">
        <v>105750</v>
      </c>
      <c r="C44" s="29">
        <v>101744</v>
      </c>
      <c r="D44" s="29">
        <v>97666</v>
      </c>
      <c r="E44" s="22">
        <v>91410</v>
      </c>
      <c r="F44" s="29">
        <v>90095</v>
      </c>
      <c r="G44" s="29">
        <v>91596</v>
      </c>
      <c r="H44" s="29">
        <v>96299</v>
      </c>
      <c r="I44" s="22">
        <v>94992</v>
      </c>
      <c r="J44" s="29">
        <v>94489</v>
      </c>
      <c r="K44" s="29">
        <v>95277</v>
      </c>
      <c r="L44" s="29">
        <v>94558</v>
      </c>
      <c r="M44" s="22">
        <v>98949</v>
      </c>
      <c r="N44" s="29">
        <v>104001</v>
      </c>
      <c r="O44" s="29">
        <v>101859</v>
      </c>
      <c r="P44" s="29">
        <v>108400</v>
      </c>
      <c r="Q44" s="22">
        <v>108547</v>
      </c>
      <c r="R44" s="29">
        <v>112267</v>
      </c>
      <c r="S44" s="29">
        <v>111934</v>
      </c>
      <c r="T44" s="29">
        <v>115095</v>
      </c>
      <c r="U44" s="22">
        <v>115006</v>
      </c>
    </row>
    <row r="45" spans="1:21" ht="11.25">
      <c r="A45" s="2" t="s">
        <v>152</v>
      </c>
      <c r="B45" s="29">
        <v>426619</v>
      </c>
      <c r="C45" s="29">
        <v>421008</v>
      </c>
      <c r="D45" s="29">
        <v>410972</v>
      </c>
      <c r="E45" s="22">
        <v>381353</v>
      </c>
      <c r="F45" s="29">
        <v>360725</v>
      </c>
      <c r="G45" s="29">
        <v>355701</v>
      </c>
      <c r="H45" s="29">
        <v>361569</v>
      </c>
      <c r="I45" s="22">
        <v>346182</v>
      </c>
      <c r="J45" s="29">
        <v>339081</v>
      </c>
      <c r="K45" s="29">
        <v>341932</v>
      </c>
      <c r="L45" s="29">
        <v>339349</v>
      </c>
      <c r="M45" s="22">
        <v>340757</v>
      </c>
      <c r="N45" s="29">
        <v>346496</v>
      </c>
      <c r="O45" s="29">
        <v>346600</v>
      </c>
      <c r="P45" s="29">
        <v>359293</v>
      </c>
      <c r="Q45" s="22">
        <v>357856</v>
      </c>
      <c r="R45" s="29">
        <v>364183</v>
      </c>
      <c r="S45" s="29">
        <v>370612</v>
      </c>
      <c r="T45" s="29">
        <v>377089</v>
      </c>
      <c r="U45" s="22">
        <v>368029</v>
      </c>
    </row>
    <row r="46" spans="1:21" ht="12" thickBot="1">
      <c r="A46" s="5" t="s">
        <v>153</v>
      </c>
      <c r="B46" s="30">
        <v>796062</v>
      </c>
      <c r="C46" s="30">
        <v>774845</v>
      </c>
      <c r="D46" s="30">
        <v>761830</v>
      </c>
      <c r="E46" s="23">
        <v>737528</v>
      </c>
      <c r="F46" s="30">
        <v>692784</v>
      </c>
      <c r="G46" s="30">
        <v>675168</v>
      </c>
      <c r="H46" s="30">
        <v>695483</v>
      </c>
      <c r="I46" s="23">
        <v>671610</v>
      </c>
      <c r="J46" s="30">
        <v>642021</v>
      </c>
      <c r="K46" s="30">
        <v>633073</v>
      </c>
      <c r="L46" s="30">
        <v>616016</v>
      </c>
      <c r="M46" s="23">
        <v>622243</v>
      </c>
      <c r="N46" s="30">
        <v>597774</v>
      </c>
      <c r="O46" s="30">
        <v>580476</v>
      </c>
      <c r="P46" s="30">
        <v>596280</v>
      </c>
      <c r="Q46" s="23">
        <v>613230</v>
      </c>
      <c r="R46" s="30">
        <v>590026</v>
      </c>
      <c r="S46" s="30">
        <v>595788</v>
      </c>
      <c r="T46" s="30">
        <v>623655</v>
      </c>
      <c r="U46" s="23">
        <v>639941</v>
      </c>
    </row>
    <row r="47" spans="1:21" ht="12" thickTop="1">
      <c r="A47" s="2" t="s">
        <v>20</v>
      </c>
      <c r="B47" s="29">
        <v>62873</v>
      </c>
      <c r="C47" s="29">
        <v>70180</v>
      </c>
      <c r="D47" s="29">
        <v>70848</v>
      </c>
      <c r="E47" s="22">
        <v>72806</v>
      </c>
      <c r="F47" s="29">
        <v>73734</v>
      </c>
      <c r="G47" s="29">
        <v>75649</v>
      </c>
      <c r="H47" s="29">
        <v>73195</v>
      </c>
      <c r="I47" s="22">
        <v>77422</v>
      </c>
      <c r="J47" s="29">
        <v>69202</v>
      </c>
      <c r="K47" s="29">
        <v>63717</v>
      </c>
      <c r="L47" s="29">
        <v>66375</v>
      </c>
      <c r="M47" s="22">
        <v>72813</v>
      </c>
      <c r="N47" s="29">
        <v>58855</v>
      </c>
      <c r="O47" s="29">
        <v>57804</v>
      </c>
      <c r="P47" s="29">
        <v>58350</v>
      </c>
      <c r="Q47" s="22">
        <v>60495</v>
      </c>
      <c r="R47" s="29">
        <v>47920</v>
      </c>
      <c r="S47" s="29">
        <v>46234</v>
      </c>
      <c r="T47" s="29">
        <v>59587</v>
      </c>
      <c r="U47" s="22">
        <v>81380</v>
      </c>
    </row>
    <row r="48" spans="1:21" ht="11.25">
      <c r="A48" s="2" t="s">
        <v>157</v>
      </c>
      <c r="B48" s="29">
        <v>20000</v>
      </c>
      <c r="C48" s="29">
        <v>20000</v>
      </c>
      <c r="D48" s="29">
        <v>10000</v>
      </c>
      <c r="E48" s="22">
        <v>10000</v>
      </c>
      <c r="F48" s="29">
        <v>10000</v>
      </c>
      <c r="G48" s="29">
        <v>10000</v>
      </c>
      <c r="H48" s="29"/>
      <c r="I48" s="22"/>
      <c r="J48" s="29"/>
      <c r="K48" s="29">
        <v>20000</v>
      </c>
      <c r="L48" s="29">
        <v>20000</v>
      </c>
      <c r="M48" s="22">
        <v>20000</v>
      </c>
      <c r="N48" s="29">
        <v>20000</v>
      </c>
      <c r="O48" s="29"/>
      <c r="P48" s="29">
        <v>10000</v>
      </c>
      <c r="Q48" s="22">
        <v>10000</v>
      </c>
      <c r="R48" s="29">
        <v>30000</v>
      </c>
      <c r="S48" s="29">
        <v>30000</v>
      </c>
      <c r="T48" s="29">
        <v>20000</v>
      </c>
      <c r="U48" s="22">
        <v>20000</v>
      </c>
    </row>
    <row r="49" spans="1:21" ht="11.25">
      <c r="A49" s="2" t="s">
        <v>158</v>
      </c>
      <c r="B49" s="29">
        <v>18000</v>
      </c>
      <c r="C49" s="29"/>
      <c r="D49" s="29">
        <v>4000</v>
      </c>
      <c r="E49" s="22">
        <v>3000</v>
      </c>
      <c r="F49" s="29">
        <v>3000</v>
      </c>
      <c r="G49" s="29">
        <v>4000</v>
      </c>
      <c r="H49" s="29"/>
      <c r="I49" s="22"/>
      <c r="J49" s="29">
        <v>4000</v>
      </c>
      <c r="K49" s="29"/>
      <c r="L49" s="29"/>
      <c r="M49" s="22"/>
      <c r="N49" s="29">
        <v>7000</v>
      </c>
      <c r="O49" s="29">
        <v>14000</v>
      </c>
      <c r="P49" s="29">
        <v>3000</v>
      </c>
      <c r="Q49" s="22">
        <v>12000</v>
      </c>
      <c r="R49" s="29"/>
      <c r="S49" s="29">
        <v>16000</v>
      </c>
      <c r="T49" s="29">
        <v>35000</v>
      </c>
      <c r="U49" s="22">
        <v>16000</v>
      </c>
    </row>
    <row r="50" spans="1:21" ht="11.25">
      <c r="A50" s="2" t="s">
        <v>159</v>
      </c>
      <c r="B50" s="29">
        <v>83612</v>
      </c>
      <c r="C50" s="29">
        <v>91614</v>
      </c>
      <c r="D50" s="29">
        <v>85437</v>
      </c>
      <c r="E50" s="22">
        <v>68384</v>
      </c>
      <c r="F50" s="29">
        <v>98426</v>
      </c>
      <c r="G50" s="29">
        <v>100679</v>
      </c>
      <c r="H50" s="29">
        <v>114832</v>
      </c>
      <c r="I50" s="22">
        <v>77614</v>
      </c>
      <c r="J50" s="29">
        <v>98653</v>
      </c>
      <c r="K50" s="29">
        <v>82105</v>
      </c>
      <c r="L50" s="29">
        <v>78930</v>
      </c>
      <c r="M50" s="22">
        <v>52270</v>
      </c>
      <c r="N50" s="29">
        <v>77364</v>
      </c>
      <c r="O50" s="29">
        <v>63187</v>
      </c>
      <c r="P50" s="29">
        <v>66029</v>
      </c>
      <c r="Q50" s="22">
        <v>51591</v>
      </c>
      <c r="R50" s="29">
        <v>78334</v>
      </c>
      <c r="S50" s="29">
        <v>81556</v>
      </c>
      <c r="T50" s="29">
        <v>96291</v>
      </c>
      <c r="U50" s="22">
        <v>67648</v>
      </c>
    </row>
    <row r="51" spans="1:21" ht="11.25">
      <c r="A51" s="2" t="s">
        <v>160</v>
      </c>
      <c r="B51" s="29">
        <v>25745</v>
      </c>
      <c r="C51" s="29">
        <v>15752</v>
      </c>
      <c r="D51" s="29">
        <v>12112</v>
      </c>
      <c r="E51" s="22">
        <v>14112</v>
      </c>
      <c r="F51" s="29"/>
      <c r="G51" s="29"/>
      <c r="H51" s="29"/>
      <c r="I51" s="22">
        <v>19512</v>
      </c>
      <c r="J51" s="29"/>
      <c r="K51" s="29"/>
      <c r="L51" s="29"/>
      <c r="M51" s="22">
        <v>15713</v>
      </c>
      <c r="N51" s="29"/>
      <c r="O51" s="29"/>
      <c r="P51" s="29"/>
      <c r="Q51" s="22">
        <v>13667</v>
      </c>
      <c r="R51" s="29"/>
      <c r="S51" s="29"/>
      <c r="T51" s="29"/>
      <c r="U51" s="22">
        <v>23539</v>
      </c>
    </row>
    <row r="52" spans="1:21" ht="11.25">
      <c r="A52" s="2" t="s">
        <v>162</v>
      </c>
      <c r="B52" s="29"/>
      <c r="C52" s="29"/>
      <c r="D52" s="29"/>
      <c r="E52" s="22"/>
      <c r="F52" s="29"/>
      <c r="G52" s="29"/>
      <c r="H52" s="29"/>
      <c r="I52" s="22">
        <v>37397</v>
      </c>
      <c r="J52" s="29"/>
      <c r="K52" s="29"/>
      <c r="L52" s="29"/>
      <c r="M52" s="22">
        <v>32440</v>
      </c>
      <c r="N52" s="29"/>
      <c r="O52" s="29"/>
      <c r="P52" s="29"/>
      <c r="Q52" s="22">
        <v>28224</v>
      </c>
      <c r="R52" s="29"/>
      <c r="S52" s="29"/>
      <c r="T52" s="29"/>
      <c r="U52" s="22">
        <v>28830</v>
      </c>
    </row>
    <row r="53" spans="1:21" ht="11.25">
      <c r="A53" s="2" t="s">
        <v>164</v>
      </c>
      <c r="B53" s="29">
        <v>2836</v>
      </c>
      <c r="C53" s="29">
        <v>5242</v>
      </c>
      <c r="D53" s="29">
        <v>2856</v>
      </c>
      <c r="E53" s="22">
        <v>15642</v>
      </c>
      <c r="F53" s="29">
        <v>8553</v>
      </c>
      <c r="G53" s="29">
        <v>7234</v>
      </c>
      <c r="H53" s="29">
        <v>4229</v>
      </c>
      <c r="I53" s="22">
        <v>5308</v>
      </c>
      <c r="J53" s="29">
        <v>2595</v>
      </c>
      <c r="K53" s="29">
        <v>2024</v>
      </c>
      <c r="L53" s="29">
        <v>1042</v>
      </c>
      <c r="M53" s="22">
        <v>8338</v>
      </c>
      <c r="N53" s="29">
        <v>4000</v>
      </c>
      <c r="O53" s="29">
        <v>4326</v>
      </c>
      <c r="P53" s="29">
        <v>3626</v>
      </c>
      <c r="Q53" s="22">
        <v>4195</v>
      </c>
      <c r="R53" s="29">
        <v>2006</v>
      </c>
      <c r="S53" s="29">
        <v>1727</v>
      </c>
      <c r="T53" s="29">
        <v>823</v>
      </c>
      <c r="U53" s="22">
        <v>3822</v>
      </c>
    </row>
    <row r="54" spans="1:21" ht="11.25">
      <c r="A54" s="2" t="s">
        <v>168</v>
      </c>
      <c r="B54" s="29"/>
      <c r="C54" s="29"/>
      <c r="D54" s="29"/>
      <c r="E54" s="22"/>
      <c r="F54" s="29"/>
      <c r="G54" s="29"/>
      <c r="H54" s="29"/>
      <c r="I54" s="22">
        <v>394</v>
      </c>
      <c r="J54" s="29"/>
      <c r="K54" s="29"/>
      <c r="L54" s="29"/>
      <c r="M54" s="22">
        <v>107</v>
      </c>
      <c r="N54" s="29"/>
      <c r="O54" s="29"/>
      <c r="P54" s="29"/>
      <c r="Q54" s="22">
        <v>111</v>
      </c>
      <c r="R54" s="29"/>
      <c r="S54" s="29"/>
      <c r="T54" s="29"/>
      <c r="U54" s="22">
        <v>133</v>
      </c>
    </row>
    <row r="55" spans="1:21" ht="11.25">
      <c r="A55" s="2" t="s">
        <v>22</v>
      </c>
      <c r="B55" s="29">
        <v>10916</v>
      </c>
      <c r="C55" s="29">
        <v>5781</v>
      </c>
      <c r="D55" s="29">
        <v>8188</v>
      </c>
      <c r="E55" s="22">
        <v>7107</v>
      </c>
      <c r="F55" s="29">
        <v>9820</v>
      </c>
      <c r="G55" s="29">
        <v>5354</v>
      </c>
      <c r="H55" s="29">
        <v>7906</v>
      </c>
      <c r="I55" s="22"/>
      <c r="J55" s="29">
        <v>9534</v>
      </c>
      <c r="K55" s="29">
        <v>4444</v>
      </c>
      <c r="L55" s="29">
        <v>8853</v>
      </c>
      <c r="M55" s="22"/>
      <c r="N55" s="29"/>
      <c r="O55" s="29">
        <v>3795</v>
      </c>
      <c r="P55" s="29">
        <v>6809</v>
      </c>
      <c r="Q55" s="22"/>
      <c r="R55" s="29"/>
      <c r="S55" s="29">
        <v>3559</v>
      </c>
      <c r="T55" s="29">
        <v>6249</v>
      </c>
      <c r="U55" s="22"/>
    </row>
    <row r="56" spans="1:21" ht="11.25">
      <c r="A56" s="2" t="s">
        <v>23</v>
      </c>
      <c r="B56" s="29"/>
      <c r="C56" s="29"/>
      <c r="D56" s="29"/>
      <c r="E56" s="22"/>
      <c r="F56" s="29"/>
      <c r="G56" s="29"/>
      <c r="H56" s="29"/>
      <c r="I56" s="22">
        <v>3132</v>
      </c>
      <c r="J56" s="29"/>
      <c r="K56" s="29"/>
      <c r="L56" s="29"/>
      <c r="M56" s="22">
        <v>2790</v>
      </c>
      <c r="N56" s="29">
        <v>6044</v>
      </c>
      <c r="O56" s="29"/>
      <c r="P56" s="29"/>
      <c r="Q56" s="22">
        <v>2513</v>
      </c>
      <c r="R56" s="29">
        <v>5980</v>
      </c>
      <c r="S56" s="29"/>
      <c r="T56" s="29"/>
      <c r="U56" s="22">
        <v>2294</v>
      </c>
    </row>
    <row r="57" spans="1:21" ht="11.25">
      <c r="A57" s="2" t="s">
        <v>24</v>
      </c>
      <c r="B57" s="29"/>
      <c r="C57" s="29"/>
      <c r="D57" s="29"/>
      <c r="E57" s="22"/>
      <c r="F57" s="29"/>
      <c r="G57" s="29"/>
      <c r="H57" s="29"/>
      <c r="I57" s="22"/>
      <c r="J57" s="29"/>
      <c r="K57" s="29"/>
      <c r="L57" s="29"/>
      <c r="M57" s="22"/>
      <c r="N57" s="29">
        <v>1875</v>
      </c>
      <c r="O57" s="29"/>
      <c r="P57" s="29"/>
      <c r="Q57" s="22"/>
      <c r="R57" s="29">
        <v>1571</v>
      </c>
      <c r="S57" s="29"/>
      <c r="T57" s="29"/>
      <c r="U57" s="22"/>
    </row>
    <row r="58" spans="1:21" ht="11.25">
      <c r="A58" s="2" t="s">
        <v>114</v>
      </c>
      <c r="B58" s="29">
        <v>51492</v>
      </c>
      <c r="C58" s="29">
        <v>51654</v>
      </c>
      <c r="D58" s="29">
        <v>51417</v>
      </c>
      <c r="E58" s="22">
        <v>61617</v>
      </c>
      <c r="F58" s="29">
        <v>49904</v>
      </c>
      <c r="G58" s="29">
        <v>48078</v>
      </c>
      <c r="H58" s="29">
        <v>48746</v>
      </c>
      <c r="I58" s="22">
        <v>16883</v>
      </c>
      <c r="J58" s="29">
        <v>44390</v>
      </c>
      <c r="K58" s="29">
        <v>44061</v>
      </c>
      <c r="L58" s="29">
        <v>45514</v>
      </c>
      <c r="M58" s="22">
        <v>16993</v>
      </c>
      <c r="N58" s="29">
        <v>36679</v>
      </c>
      <c r="O58" s="29">
        <v>35260</v>
      </c>
      <c r="P58" s="29">
        <v>36112</v>
      </c>
      <c r="Q58" s="22">
        <v>13876</v>
      </c>
      <c r="R58" s="29">
        <v>31208</v>
      </c>
      <c r="S58" s="29">
        <v>31947</v>
      </c>
      <c r="T58" s="29">
        <v>35056</v>
      </c>
      <c r="U58" s="22">
        <v>13207</v>
      </c>
    </row>
    <row r="59" spans="1:21" ht="11.25">
      <c r="A59" s="2" t="s">
        <v>172</v>
      </c>
      <c r="B59" s="29">
        <v>275476</v>
      </c>
      <c r="C59" s="29">
        <v>260224</v>
      </c>
      <c r="D59" s="29">
        <v>244861</v>
      </c>
      <c r="E59" s="22">
        <v>252671</v>
      </c>
      <c r="F59" s="29">
        <v>253439</v>
      </c>
      <c r="G59" s="29">
        <v>250996</v>
      </c>
      <c r="H59" s="29">
        <v>248909</v>
      </c>
      <c r="I59" s="22">
        <v>242135</v>
      </c>
      <c r="J59" s="29">
        <v>228376</v>
      </c>
      <c r="K59" s="29">
        <v>216353</v>
      </c>
      <c r="L59" s="29">
        <v>220717</v>
      </c>
      <c r="M59" s="22">
        <v>226174</v>
      </c>
      <c r="N59" s="29">
        <v>211819</v>
      </c>
      <c r="O59" s="29">
        <v>178373</v>
      </c>
      <c r="P59" s="29">
        <v>183928</v>
      </c>
      <c r="Q59" s="22">
        <v>200083</v>
      </c>
      <c r="R59" s="29">
        <v>197022</v>
      </c>
      <c r="S59" s="29">
        <v>211025</v>
      </c>
      <c r="T59" s="29">
        <v>253007</v>
      </c>
      <c r="U59" s="22">
        <v>259034</v>
      </c>
    </row>
    <row r="60" spans="1:21" ht="11.25">
      <c r="A60" s="2" t="s">
        <v>173</v>
      </c>
      <c r="B60" s="29">
        <v>45000</v>
      </c>
      <c r="C60" s="29">
        <v>45000</v>
      </c>
      <c r="D60" s="29">
        <v>65000</v>
      </c>
      <c r="E60" s="22">
        <v>65000</v>
      </c>
      <c r="F60" s="29">
        <v>65000</v>
      </c>
      <c r="G60" s="29">
        <v>65000</v>
      </c>
      <c r="H60" s="29">
        <v>75000</v>
      </c>
      <c r="I60" s="22">
        <v>75000</v>
      </c>
      <c r="J60" s="29">
        <v>75000</v>
      </c>
      <c r="K60" s="29">
        <v>75000</v>
      </c>
      <c r="L60" s="29">
        <v>55000</v>
      </c>
      <c r="M60" s="22">
        <v>55000</v>
      </c>
      <c r="N60" s="29">
        <v>55000</v>
      </c>
      <c r="O60" s="29">
        <v>75000</v>
      </c>
      <c r="P60" s="29">
        <v>75000</v>
      </c>
      <c r="Q60" s="22">
        <v>75000</v>
      </c>
      <c r="R60" s="29">
        <v>75000</v>
      </c>
      <c r="S60" s="29">
        <v>75000</v>
      </c>
      <c r="T60" s="29">
        <v>65000</v>
      </c>
      <c r="U60" s="22">
        <v>65000</v>
      </c>
    </row>
    <row r="61" spans="1:21" ht="11.25">
      <c r="A61" s="2" t="s">
        <v>174</v>
      </c>
      <c r="B61" s="29">
        <v>114761</v>
      </c>
      <c r="C61" s="29">
        <v>116247</v>
      </c>
      <c r="D61" s="29">
        <v>113795</v>
      </c>
      <c r="E61" s="22">
        <v>110142</v>
      </c>
      <c r="F61" s="29">
        <v>99704</v>
      </c>
      <c r="G61" s="29">
        <v>87890</v>
      </c>
      <c r="H61" s="29">
        <v>94159</v>
      </c>
      <c r="I61" s="22">
        <v>97504</v>
      </c>
      <c r="J61" s="29">
        <v>99337</v>
      </c>
      <c r="K61" s="29">
        <v>93402</v>
      </c>
      <c r="L61" s="29">
        <v>93081</v>
      </c>
      <c r="M61" s="22">
        <v>94137</v>
      </c>
      <c r="N61" s="29">
        <v>91765</v>
      </c>
      <c r="O61" s="29">
        <v>88663</v>
      </c>
      <c r="P61" s="29">
        <v>91990</v>
      </c>
      <c r="Q61" s="22">
        <v>97400</v>
      </c>
      <c r="R61" s="29">
        <v>88925</v>
      </c>
      <c r="S61" s="29">
        <v>78354</v>
      </c>
      <c r="T61" s="29">
        <v>75972</v>
      </c>
      <c r="U61" s="22">
        <v>83559</v>
      </c>
    </row>
    <row r="62" spans="1:21" ht="11.25">
      <c r="A62" s="2" t="s">
        <v>177</v>
      </c>
      <c r="B62" s="29">
        <v>13347</v>
      </c>
      <c r="C62" s="29">
        <v>13401</v>
      </c>
      <c r="D62" s="29">
        <v>13156</v>
      </c>
      <c r="E62" s="22">
        <v>12777</v>
      </c>
      <c r="F62" s="29">
        <v>12219</v>
      </c>
      <c r="G62" s="29">
        <v>12220</v>
      </c>
      <c r="H62" s="29">
        <v>12290</v>
      </c>
      <c r="I62" s="22">
        <v>12148</v>
      </c>
      <c r="J62" s="29">
        <v>11841</v>
      </c>
      <c r="K62" s="29">
        <v>11920</v>
      </c>
      <c r="L62" s="29">
        <v>11929</v>
      </c>
      <c r="M62" s="22">
        <v>11955</v>
      </c>
      <c r="N62" s="29">
        <v>11962</v>
      </c>
      <c r="O62" s="29">
        <v>11238</v>
      </c>
      <c r="P62" s="29">
        <v>11247</v>
      </c>
      <c r="Q62" s="22">
        <v>10988</v>
      </c>
      <c r="R62" s="29">
        <v>10706</v>
      </c>
      <c r="S62" s="29">
        <v>10491</v>
      </c>
      <c r="T62" s="29">
        <v>11124</v>
      </c>
      <c r="U62" s="22">
        <v>10592</v>
      </c>
    </row>
    <row r="63" spans="1:21" ht="11.25">
      <c r="A63" s="2" t="s">
        <v>24</v>
      </c>
      <c r="B63" s="29">
        <v>119</v>
      </c>
      <c r="C63" s="29">
        <v>116</v>
      </c>
      <c r="D63" s="29">
        <v>139</v>
      </c>
      <c r="E63" s="22">
        <v>162</v>
      </c>
      <c r="F63" s="29">
        <v>158</v>
      </c>
      <c r="G63" s="29">
        <v>155</v>
      </c>
      <c r="H63" s="29">
        <v>151</v>
      </c>
      <c r="I63" s="22"/>
      <c r="J63" s="29">
        <v>213</v>
      </c>
      <c r="K63" s="29">
        <v>197</v>
      </c>
      <c r="L63" s="29">
        <v>203</v>
      </c>
      <c r="M63" s="22"/>
      <c r="N63" s="29">
        <v>302</v>
      </c>
      <c r="O63" s="29">
        <v>295</v>
      </c>
      <c r="P63" s="29">
        <v>300</v>
      </c>
      <c r="Q63" s="22"/>
      <c r="R63" s="29">
        <v>321</v>
      </c>
      <c r="S63" s="29">
        <v>320</v>
      </c>
      <c r="T63" s="29"/>
      <c r="U63" s="22"/>
    </row>
    <row r="64" spans="1:21" ht="11.25">
      <c r="A64" s="2" t="s">
        <v>21</v>
      </c>
      <c r="B64" s="29"/>
      <c r="C64" s="29"/>
      <c r="D64" s="29"/>
      <c r="E64" s="22"/>
      <c r="F64" s="29"/>
      <c r="G64" s="29"/>
      <c r="H64" s="29"/>
      <c r="I64" s="22"/>
      <c r="J64" s="29"/>
      <c r="K64" s="29"/>
      <c r="L64" s="29"/>
      <c r="M64" s="22"/>
      <c r="N64" s="29"/>
      <c r="O64" s="29"/>
      <c r="P64" s="29"/>
      <c r="Q64" s="22"/>
      <c r="R64" s="29"/>
      <c r="S64" s="29"/>
      <c r="T64" s="29">
        <v>320</v>
      </c>
      <c r="U64" s="22"/>
    </row>
    <row r="65" spans="1:21" ht="11.25">
      <c r="A65" s="2" t="s">
        <v>25</v>
      </c>
      <c r="B65" s="29">
        <v>29465</v>
      </c>
      <c r="C65" s="29">
        <v>28458</v>
      </c>
      <c r="D65" s="29">
        <v>28619</v>
      </c>
      <c r="E65" s="22">
        <v>25671</v>
      </c>
      <c r="F65" s="29">
        <v>23715</v>
      </c>
      <c r="G65" s="29">
        <v>23056</v>
      </c>
      <c r="H65" s="29">
        <v>23545</v>
      </c>
      <c r="I65" s="22">
        <v>10577</v>
      </c>
      <c r="J65" s="29">
        <v>22558</v>
      </c>
      <c r="K65" s="29">
        <v>22765</v>
      </c>
      <c r="L65" s="29">
        <v>22791</v>
      </c>
      <c r="M65" s="22">
        <v>9133</v>
      </c>
      <c r="N65" s="29">
        <v>19291</v>
      </c>
      <c r="O65" s="29">
        <v>19684</v>
      </c>
      <c r="P65" s="29">
        <v>20387</v>
      </c>
      <c r="Q65" s="22">
        <v>7976</v>
      </c>
      <c r="R65" s="29">
        <v>20840</v>
      </c>
      <c r="S65" s="29">
        <v>20149</v>
      </c>
      <c r="T65" s="29">
        <v>19390</v>
      </c>
      <c r="U65" s="22">
        <v>7016</v>
      </c>
    </row>
    <row r="66" spans="1:21" ht="11.25">
      <c r="A66" s="2" t="s">
        <v>178</v>
      </c>
      <c r="B66" s="29">
        <v>202693</v>
      </c>
      <c r="C66" s="29">
        <v>203224</v>
      </c>
      <c r="D66" s="29">
        <v>220710</v>
      </c>
      <c r="E66" s="22">
        <v>213753</v>
      </c>
      <c r="F66" s="29">
        <v>200797</v>
      </c>
      <c r="G66" s="29">
        <v>188322</v>
      </c>
      <c r="H66" s="29">
        <v>205147</v>
      </c>
      <c r="I66" s="22">
        <v>207300</v>
      </c>
      <c r="J66" s="29">
        <v>208951</v>
      </c>
      <c r="K66" s="29">
        <v>203285</v>
      </c>
      <c r="L66" s="29">
        <v>183005</v>
      </c>
      <c r="M66" s="22">
        <v>183105</v>
      </c>
      <c r="N66" s="29">
        <v>178322</v>
      </c>
      <c r="O66" s="29">
        <v>194881</v>
      </c>
      <c r="P66" s="29">
        <v>198926</v>
      </c>
      <c r="Q66" s="22">
        <v>204094</v>
      </c>
      <c r="R66" s="29">
        <v>195793</v>
      </c>
      <c r="S66" s="29">
        <v>184316</v>
      </c>
      <c r="T66" s="29">
        <v>171807</v>
      </c>
      <c r="U66" s="22">
        <v>178264</v>
      </c>
    </row>
    <row r="67" spans="1:21" ht="12" thickBot="1">
      <c r="A67" s="5" t="s">
        <v>179</v>
      </c>
      <c r="B67" s="30">
        <v>478170</v>
      </c>
      <c r="C67" s="30">
        <v>463448</v>
      </c>
      <c r="D67" s="30">
        <v>465572</v>
      </c>
      <c r="E67" s="23">
        <v>466425</v>
      </c>
      <c r="F67" s="30">
        <v>454237</v>
      </c>
      <c r="G67" s="30">
        <v>439318</v>
      </c>
      <c r="H67" s="30">
        <v>454056</v>
      </c>
      <c r="I67" s="23">
        <v>449435</v>
      </c>
      <c r="J67" s="30">
        <v>437328</v>
      </c>
      <c r="K67" s="30">
        <v>419638</v>
      </c>
      <c r="L67" s="30">
        <v>403722</v>
      </c>
      <c r="M67" s="23">
        <v>409279</v>
      </c>
      <c r="N67" s="30">
        <v>390142</v>
      </c>
      <c r="O67" s="30">
        <v>373255</v>
      </c>
      <c r="P67" s="30">
        <v>382854</v>
      </c>
      <c r="Q67" s="23">
        <v>404178</v>
      </c>
      <c r="R67" s="30">
        <v>392815</v>
      </c>
      <c r="S67" s="30">
        <v>395341</v>
      </c>
      <c r="T67" s="30">
        <v>424815</v>
      </c>
      <c r="U67" s="23">
        <v>437299</v>
      </c>
    </row>
    <row r="68" spans="1:21" ht="12" thickTop="1">
      <c r="A68" s="2" t="s">
        <v>26</v>
      </c>
      <c r="B68" s="29">
        <v>42658</v>
      </c>
      <c r="C68" s="29">
        <v>42658</v>
      </c>
      <c r="D68" s="29">
        <v>42658</v>
      </c>
      <c r="E68" s="22">
        <v>42658</v>
      </c>
      <c r="F68" s="29">
        <v>42658</v>
      </c>
      <c r="G68" s="29">
        <v>42658</v>
      </c>
      <c r="H68" s="29">
        <v>42658</v>
      </c>
      <c r="I68" s="22">
        <v>42658</v>
      </c>
      <c r="J68" s="29">
        <v>42658</v>
      </c>
      <c r="K68" s="29">
        <v>42658</v>
      </c>
      <c r="L68" s="29">
        <v>42658</v>
      </c>
      <c r="M68" s="22">
        <v>42658</v>
      </c>
      <c r="N68" s="29">
        <v>42658</v>
      </c>
      <c r="O68" s="29">
        <v>42658</v>
      </c>
      <c r="P68" s="29">
        <v>42658</v>
      </c>
      <c r="Q68" s="22">
        <v>42658</v>
      </c>
      <c r="R68" s="29">
        <v>42658</v>
      </c>
      <c r="S68" s="29">
        <v>42658</v>
      </c>
      <c r="T68" s="29">
        <v>42658</v>
      </c>
      <c r="U68" s="22">
        <v>42658</v>
      </c>
    </row>
    <row r="69" spans="1:21" ht="11.25">
      <c r="A69" s="2" t="s">
        <v>27</v>
      </c>
      <c r="B69" s="29">
        <v>38661</v>
      </c>
      <c r="C69" s="29">
        <v>38661</v>
      </c>
      <c r="D69" s="29">
        <v>38661</v>
      </c>
      <c r="E69" s="22">
        <v>38661</v>
      </c>
      <c r="F69" s="29">
        <v>38661</v>
      </c>
      <c r="G69" s="29">
        <v>38661</v>
      </c>
      <c r="H69" s="29">
        <v>38661</v>
      </c>
      <c r="I69" s="22">
        <v>38661</v>
      </c>
      <c r="J69" s="29">
        <v>38661</v>
      </c>
      <c r="K69" s="29">
        <v>38661</v>
      </c>
      <c r="L69" s="29">
        <v>38661</v>
      </c>
      <c r="M69" s="22">
        <v>38661</v>
      </c>
      <c r="N69" s="29">
        <v>38661</v>
      </c>
      <c r="O69" s="29">
        <v>38661</v>
      </c>
      <c r="P69" s="29">
        <v>38661</v>
      </c>
      <c r="Q69" s="22">
        <v>38661</v>
      </c>
      <c r="R69" s="29">
        <v>38661</v>
      </c>
      <c r="S69" s="29">
        <v>38661</v>
      </c>
      <c r="T69" s="29">
        <v>38661</v>
      </c>
      <c r="U69" s="22">
        <v>38661</v>
      </c>
    </row>
    <row r="70" spans="1:21" ht="11.25">
      <c r="A70" s="2" t="s">
        <v>189</v>
      </c>
      <c r="B70" s="29">
        <v>204617</v>
      </c>
      <c r="C70" s="29">
        <v>198503</v>
      </c>
      <c r="D70" s="29">
        <v>192826</v>
      </c>
      <c r="E70" s="22">
        <v>188699</v>
      </c>
      <c r="F70" s="29">
        <v>176253</v>
      </c>
      <c r="G70" s="29">
        <v>172268</v>
      </c>
      <c r="H70" s="29">
        <v>165949</v>
      </c>
      <c r="I70" s="22">
        <v>159826</v>
      </c>
      <c r="J70" s="29">
        <v>128574</v>
      </c>
      <c r="K70" s="29">
        <v>125834</v>
      </c>
      <c r="L70" s="29">
        <v>121151</v>
      </c>
      <c r="M70" s="22">
        <v>127595</v>
      </c>
      <c r="N70" s="29">
        <v>119187</v>
      </c>
      <c r="O70" s="29">
        <v>117511</v>
      </c>
      <c r="P70" s="29">
        <v>112892</v>
      </c>
      <c r="Q70" s="22">
        <v>109348</v>
      </c>
      <c r="R70" s="29">
        <v>102268</v>
      </c>
      <c r="S70" s="29">
        <v>99747</v>
      </c>
      <c r="T70" s="29">
        <v>101354</v>
      </c>
      <c r="U70" s="22">
        <v>112601</v>
      </c>
    </row>
    <row r="71" spans="1:21" ht="11.25">
      <c r="A71" s="2" t="s">
        <v>190</v>
      </c>
      <c r="B71" s="29">
        <v>-549</v>
      </c>
      <c r="C71" s="29">
        <v>-547</v>
      </c>
      <c r="D71" s="29">
        <v>-544</v>
      </c>
      <c r="E71" s="22">
        <v>-542</v>
      </c>
      <c r="F71" s="29">
        <v>-542</v>
      </c>
      <c r="G71" s="29">
        <v>-541</v>
      </c>
      <c r="H71" s="29">
        <v>-540</v>
      </c>
      <c r="I71" s="22">
        <v>-539</v>
      </c>
      <c r="J71" s="29">
        <v>-539</v>
      </c>
      <c r="K71" s="29">
        <v>-538</v>
      </c>
      <c r="L71" s="29">
        <v>-537</v>
      </c>
      <c r="M71" s="22">
        <v>-537</v>
      </c>
      <c r="N71" s="29">
        <v>-535</v>
      </c>
      <c r="O71" s="29">
        <v>-534</v>
      </c>
      <c r="P71" s="29">
        <v>-534</v>
      </c>
      <c r="Q71" s="22">
        <v>-533</v>
      </c>
      <c r="R71" s="29">
        <v>-533</v>
      </c>
      <c r="S71" s="29">
        <v>-532</v>
      </c>
      <c r="T71" s="29">
        <v>-531</v>
      </c>
      <c r="U71" s="22">
        <v>-531</v>
      </c>
    </row>
    <row r="72" spans="1:21" ht="11.25">
      <c r="A72" s="2" t="s">
        <v>191</v>
      </c>
      <c r="B72" s="29">
        <v>285386</v>
      </c>
      <c r="C72" s="29">
        <v>279275</v>
      </c>
      <c r="D72" s="29">
        <v>273601</v>
      </c>
      <c r="E72" s="22">
        <v>269476</v>
      </c>
      <c r="F72" s="29">
        <v>257029</v>
      </c>
      <c r="G72" s="29">
        <v>253046</v>
      </c>
      <c r="H72" s="29">
        <v>246727</v>
      </c>
      <c r="I72" s="22">
        <v>240605</v>
      </c>
      <c r="J72" s="29">
        <v>209354</v>
      </c>
      <c r="K72" s="29">
        <v>206614</v>
      </c>
      <c r="L72" s="29">
        <v>201932</v>
      </c>
      <c r="M72" s="22">
        <v>208377</v>
      </c>
      <c r="N72" s="29">
        <v>199971</v>
      </c>
      <c r="O72" s="29">
        <v>198295</v>
      </c>
      <c r="P72" s="29">
        <v>193677</v>
      </c>
      <c r="Q72" s="22">
        <v>190134</v>
      </c>
      <c r="R72" s="29">
        <v>183054</v>
      </c>
      <c r="S72" s="29">
        <v>180534</v>
      </c>
      <c r="T72" s="29">
        <v>182141</v>
      </c>
      <c r="U72" s="22">
        <v>193389</v>
      </c>
    </row>
    <row r="73" spans="1:21" ht="11.25">
      <c r="A73" s="2" t="s">
        <v>192</v>
      </c>
      <c r="B73" s="29">
        <v>10163</v>
      </c>
      <c r="C73" s="29">
        <v>8298</v>
      </c>
      <c r="D73" s="29">
        <v>6505</v>
      </c>
      <c r="E73" s="22">
        <v>4736</v>
      </c>
      <c r="F73" s="29">
        <v>2761</v>
      </c>
      <c r="G73" s="29">
        <v>3242</v>
      </c>
      <c r="H73" s="29">
        <v>4014</v>
      </c>
      <c r="I73" s="22">
        <v>2815</v>
      </c>
      <c r="J73" s="29">
        <v>2384</v>
      </c>
      <c r="K73" s="29">
        <v>3884</v>
      </c>
      <c r="L73" s="29">
        <v>3639</v>
      </c>
      <c r="M73" s="22">
        <v>3420</v>
      </c>
      <c r="N73" s="29">
        <v>2861</v>
      </c>
      <c r="O73" s="29">
        <v>2779</v>
      </c>
      <c r="P73" s="29">
        <v>4147</v>
      </c>
      <c r="Q73" s="22">
        <v>4401</v>
      </c>
      <c r="R73" s="29">
        <v>4457</v>
      </c>
      <c r="S73" s="29">
        <v>3467</v>
      </c>
      <c r="T73" s="29">
        <v>1441</v>
      </c>
      <c r="U73" s="22">
        <v>957</v>
      </c>
    </row>
    <row r="74" spans="1:21" ht="11.25">
      <c r="A74" s="2" t="s">
        <v>193</v>
      </c>
      <c r="B74" s="29">
        <v>-1</v>
      </c>
      <c r="C74" s="29">
        <v>-177</v>
      </c>
      <c r="D74" s="29">
        <v>19</v>
      </c>
      <c r="E74" s="22">
        <v>158</v>
      </c>
      <c r="F74" s="29">
        <v>0</v>
      </c>
      <c r="G74" s="29">
        <v>17</v>
      </c>
      <c r="H74" s="29">
        <v>65</v>
      </c>
      <c r="I74" s="22">
        <v>-29</v>
      </c>
      <c r="J74" s="29">
        <v>-120</v>
      </c>
      <c r="K74" s="29">
        <v>-36</v>
      </c>
      <c r="L74" s="29">
        <v>-23</v>
      </c>
      <c r="M74" s="22">
        <v>-137</v>
      </c>
      <c r="N74" s="29">
        <v>-229</v>
      </c>
      <c r="O74" s="29">
        <v>-3</v>
      </c>
      <c r="P74" s="29">
        <v>-123</v>
      </c>
      <c r="Q74" s="22">
        <v>-31</v>
      </c>
      <c r="R74" s="29">
        <v>-154</v>
      </c>
      <c r="S74" s="29">
        <v>-234</v>
      </c>
      <c r="T74" s="29">
        <v>-198</v>
      </c>
      <c r="U74" s="22">
        <v>-461</v>
      </c>
    </row>
    <row r="75" spans="1:21" ht="11.25">
      <c r="A75" s="2" t="s">
        <v>28</v>
      </c>
      <c r="B75" s="29">
        <v>15914</v>
      </c>
      <c r="C75" s="29">
        <v>17234</v>
      </c>
      <c r="D75" s="29">
        <v>10447</v>
      </c>
      <c r="E75" s="22">
        <v>-8736</v>
      </c>
      <c r="F75" s="29">
        <v>-30678</v>
      </c>
      <c r="G75" s="29">
        <v>-29221</v>
      </c>
      <c r="H75" s="29">
        <v>-18867</v>
      </c>
      <c r="I75" s="22">
        <v>-29761</v>
      </c>
      <c r="J75" s="29">
        <v>-30388</v>
      </c>
      <c r="K75" s="29">
        <v>-20759</v>
      </c>
      <c r="L75" s="29">
        <v>-16899</v>
      </c>
      <c r="M75" s="22">
        <v>-21976</v>
      </c>
      <c r="N75" s="29">
        <v>-17352</v>
      </c>
      <c r="O75" s="29">
        <v>-16640</v>
      </c>
      <c r="P75" s="29">
        <v>-6766</v>
      </c>
      <c r="Q75" s="22">
        <v>-7476</v>
      </c>
      <c r="R75" s="29">
        <v>-11121</v>
      </c>
      <c r="S75" s="29">
        <v>-4636</v>
      </c>
      <c r="T75" s="29">
        <v>-5580</v>
      </c>
      <c r="U75" s="22">
        <v>-12944</v>
      </c>
    </row>
    <row r="76" spans="1:21" ht="11.25">
      <c r="A76" s="2" t="s">
        <v>29</v>
      </c>
      <c r="B76" s="29">
        <v>-20928</v>
      </c>
      <c r="C76" s="29">
        <v>-21089</v>
      </c>
      <c r="D76" s="29">
        <v>-21313</v>
      </c>
      <c r="E76" s="22">
        <v>-21470</v>
      </c>
      <c r="F76" s="29">
        <v>-15699</v>
      </c>
      <c r="G76" s="29">
        <v>-15830</v>
      </c>
      <c r="H76" s="29">
        <v>-15924</v>
      </c>
      <c r="I76" s="22">
        <v>-15970</v>
      </c>
      <c r="J76" s="29"/>
      <c r="K76" s="29"/>
      <c r="L76" s="29"/>
      <c r="M76" s="22"/>
      <c r="N76" s="29"/>
      <c r="O76" s="29"/>
      <c r="P76" s="29"/>
      <c r="Q76" s="22"/>
      <c r="R76" s="29"/>
      <c r="S76" s="29"/>
      <c r="T76" s="29"/>
      <c r="U76" s="22"/>
    </row>
    <row r="77" spans="1:21" ht="11.25">
      <c r="A77" s="2" t="s">
        <v>194</v>
      </c>
      <c r="B77" s="29">
        <v>5147</v>
      </c>
      <c r="C77" s="29">
        <v>4266</v>
      </c>
      <c r="D77" s="29">
        <v>-4342</v>
      </c>
      <c r="E77" s="22">
        <v>-25311</v>
      </c>
      <c r="F77" s="29">
        <v>-43615</v>
      </c>
      <c r="G77" s="29">
        <v>-41793</v>
      </c>
      <c r="H77" s="29">
        <v>-30712</v>
      </c>
      <c r="I77" s="22">
        <v>-42945</v>
      </c>
      <c r="J77" s="29">
        <v>-28123</v>
      </c>
      <c r="K77" s="29">
        <v>-16910</v>
      </c>
      <c r="L77" s="29">
        <v>-13283</v>
      </c>
      <c r="M77" s="22">
        <v>-18693</v>
      </c>
      <c r="N77" s="29">
        <v>-14720</v>
      </c>
      <c r="O77" s="29">
        <v>-13864</v>
      </c>
      <c r="P77" s="29">
        <v>-2741</v>
      </c>
      <c r="Q77" s="22">
        <v>-3106</v>
      </c>
      <c r="R77" s="29">
        <v>-6819</v>
      </c>
      <c r="S77" s="29">
        <v>-1404</v>
      </c>
      <c r="T77" s="29">
        <v>-4337</v>
      </c>
      <c r="U77" s="22">
        <v>-12448</v>
      </c>
    </row>
    <row r="78" spans="1:21" ht="11.25">
      <c r="A78" s="6" t="s">
        <v>30</v>
      </c>
      <c r="B78" s="29">
        <v>27357</v>
      </c>
      <c r="C78" s="29">
        <v>27854</v>
      </c>
      <c r="D78" s="29">
        <v>26998</v>
      </c>
      <c r="E78" s="22">
        <v>26938</v>
      </c>
      <c r="F78" s="29">
        <v>25133</v>
      </c>
      <c r="G78" s="29">
        <v>24596</v>
      </c>
      <c r="H78" s="29">
        <v>25411</v>
      </c>
      <c r="I78" s="22">
        <v>24514</v>
      </c>
      <c r="J78" s="29">
        <v>23462</v>
      </c>
      <c r="K78" s="29">
        <v>23731</v>
      </c>
      <c r="L78" s="29">
        <v>23644</v>
      </c>
      <c r="M78" s="22">
        <v>23279</v>
      </c>
      <c r="N78" s="29">
        <v>22381</v>
      </c>
      <c r="O78" s="29">
        <v>22789</v>
      </c>
      <c r="P78" s="29">
        <v>22489</v>
      </c>
      <c r="Q78" s="22">
        <v>22024</v>
      </c>
      <c r="R78" s="29">
        <v>20975</v>
      </c>
      <c r="S78" s="29">
        <v>21316</v>
      </c>
      <c r="T78" s="29">
        <v>21035</v>
      </c>
      <c r="U78" s="22">
        <v>21701</v>
      </c>
    </row>
    <row r="79" spans="1:21" ht="11.25">
      <c r="A79" s="6" t="s">
        <v>196</v>
      </c>
      <c r="B79" s="29">
        <v>317892</v>
      </c>
      <c r="C79" s="29">
        <v>311396</v>
      </c>
      <c r="D79" s="29">
        <v>296257</v>
      </c>
      <c r="E79" s="22">
        <v>271102</v>
      </c>
      <c r="F79" s="29">
        <v>238547</v>
      </c>
      <c r="G79" s="29">
        <v>235849</v>
      </c>
      <c r="H79" s="29">
        <v>241427</v>
      </c>
      <c r="I79" s="22">
        <v>222174</v>
      </c>
      <c r="J79" s="29">
        <v>204693</v>
      </c>
      <c r="K79" s="29">
        <v>213434</v>
      </c>
      <c r="L79" s="29">
        <v>212294</v>
      </c>
      <c r="M79" s="22">
        <v>212963</v>
      </c>
      <c r="N79" s="29">
        <v>207632</v>
      </c>
      <c r="O79" s="29">
        <v>207220</v>
      </c>
      <c r="P79" s="29">
        <v>213425</v>
      </c>
      <c r="Q79" s="22">
        <v>209052</v>
      </c>
      <c r="R79" s="29">
        <v>197210</v>
      </c>
      <c r="S79" s="29">
        <v>200446</v>
      </c>
      <c r="T79" s="29">
        <v>198840</v>
      </c>
      <c r="U79" s="22">
        <v>202642</v>
      </c>
    </row>
    <row r="80" spans="1:21" ht="12" thickBot="1">
      <c r="A80" s="7" t="s">
        <v>198</v>
      </c>
      <c r="B80" s="29">
        <v>796062</v>
      </c>
      <c r="C80" s="29">
        <v>774845</v>
      </c>
      <c r="D80" s="29">
        <v>761830</v>
      </c>
      <c r="E80" s="22">
        <v>737528</v>
      </c>
      <c r="F80" s="29">
        <v>692784</v>
      </c>
      <c r="G80" s="29">
        <v>675168</v>
      </c>
      <c r="H80" s="29">
        <v>695483</v>
      </c>
      <c r="I80" s="22">
        <v>671610</v>
      </c>
      <c r="J80" s="29">
        <v>642021</v>
      </c>
      <c r="K80" s="29">
        <v>633073</v>
      </c>
      <c r="L80" s="29">
        <v>616016</v>
      </c>
      <c r="M80" s="22">
        <v>622243</v>
      </c>
      <c r="N80" s="29">
        <v>597774</v>
      </c>
      <c r="O80" s="29">
        <v>580476</v>
      </c>
      <c r="P80" s="29">
        <v>596280</v>
      </c>
      <c r="Q80" s="22">
        <v>613230</v>
      </c>
      <c r="R80" s="29">
        <v>590026</v>
      </c>
      <c r="S80" s="29">
        <v>595788</v>
      </c>
      <c r="T80" s="29">
        <v>623655</v>
      </c>
      <c r="U80" s="22">
        <v>639941</v>
      </c>
    </row>
    <row r="81" spans="1:21" ht="12" thickTop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3" ht="11.25">
      <c r="A83" s="20" t="s">
        <v>203</v>
      </c>
    </row>
    <row r="84" ht="11.25">
      <c r="A84" s="20" t="s">
        <v>204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199</v>
      </c>
      <c r="B2" s="14">
        <v>5110</v>
      </c>
      <c r="C2" s="14"/>
      <c r="D2" s="14"/>
      <c r="E2" s="14"/>
      <c r="F2" s="14"/>
    </row>
    <row r="3" spans="1:6" ht="12" thickBot="1">
      <c r="A3" s="11" t="s">
        <v>200</v>
      </c>
      <c r="B3" s="1" t="s">
        <v>201</v>
      </c>
      <c r="C3" s="1"/>
      <c r="D3" s="1"/>
      <c r="E3" s="1"/>
      <c r="F3" s="1"/>
    </row>
    <row r="4" spans="1:6" ht="12" thickTop="1">
      <c r="A4" s="10" t="s">
        <v>83</v>
      </c>
      <c r="B4" s="15" t="str">
        <f>HYPERLINK("http://www.kabupro.jp/mark/20130329/S000D5XJ.htm","有価証券報告書")</f>
        <v>有価証券報告書</v>
      </c>
      <c r="C4" s="15" t="str">
        <f>HYPERLINK("http://www.kabupro.jp/mark/20130329/S000D5XJ.htm","有価証券報告書")</f>
        <v>有価証券報告書</v>
      </c>
      <c r="D4" s="15" t="str">
        <f>HYPERLINK("http://www.kabupro.jp/mark/20120329/S000AM49.htm","有価証券報告書")</f>
        <v>有価証券報告書</v>
      </c>
      <c r="E4" s="15" t="str">
        <f>HYPERLINK("http://www.kabupro.jp/mark/20110330/S00082EX.htm","有価証券報告書")</f>
        <v>有価証券報告書</v>
      </c>
      <c r="F4" s="15" t="str">
        <f>HYPERLINK("http://www.kabupro.jp/mark/20100331/S0005GJF.htm","有価証券報告書")</f>
        <v>有価証券報告書</v>
      </c>
    </row>
    <row r="5" spans="1:6" ht="12" thickBot="1">
      <c r="A5" s="11" t="s">
        <v>84</v>
      </c>
      <c r="B5" s="1" t="s">
        <v>90</v>
      </c>
      <c r="C5" s="1" t="s">
        <v>90</v>
      </c>
      <c r="D5" s="1" t="s">
        <v>94</v>
      </c>
      <c r="E5" s="1" t="s">
        <v>96</v>
      </c>
      <c r="F5" s="1" t="s">
        <v>98</v>
      </c>
    </row>
    <row r="6" spans="1:6" ht="12.75" thickBot="1" thickTop="1">
      <c r="A6" s="10" t="s">
        <v>85</v>
      </c>
      <c r="B6" s="18" t="s">
        <v>272</v>
      </c>
      <c r="C6" s="19"/>
      <c r="D6" s="19"/>
      <c r="E6" s="19"/>
      <c r="F6" s="19"/>
    </row>
    <row r="7" spans="1:6" ht="12" thickTop="1">
      <c r="A7" s="12" t="s">
        <v>86</v>
      </c>
      <c r="B7" s="16" t="s">
        <v>91</v>
      </c>
      <c r="C7" s="16" t="s">
        <v>91</v>
      </c>
      <c r="D7" s="16" t="s">
        <v>91</v>
      </c>
      <c r="E7" s="16" t="s">
        <v>91</v>
      </c>
      <c r="F7" s="16" t="s">
        <v>91</v>
      </c>
    </row>
    <row r="8" spans="1:6" ht="11.25">
      <c r="A8" s="13" t="s">
        <v>87</v>
      </c>
      <c r="B8" s="17" t="s">
        <v>205</v>
      </c>
      <c r="C8" s="17" t="s">
        <v>206</v>
      </c>
      <c r="D8" s="17" t="s">
        <v>207</v>
      </c>
      <c r="E8" s="17" t="s">
        <v>208</v>
      </c>
      <c r="F8" s="17" t="s">
        <v>209</v>
      </c>
    </row>
    <row r="9" spans="1:6" ht="11.25">
      <c r="A9" s="13" t="s">
        <v>88</v>
      </c>
      <c r="B9" s="17" t="s">
        <v>92</v>
      </c>
      <c r="C9" s="17" t="s">
        <v>93</v>
      </c>
      <c r="D9" s="17" t="s">
        <v>95</v>
      </c>
      <c r="E9" s="17" t="s">
        <v>97</v>
      </c>
      <c r="F9" s="17" t="s">
        <v>99</v>
      </c>
    </row>
    <row r="10" spans="1:6" ht="12" thickBot="1">
      <c r="A10" s="13" t="s">
        <v>89</v>
      </c>
      <c r="B10" s="17" t="s">
        <v>101</v>
      </c>
      <c r="C10" s="17" t="s">
        <v>101</v>
      </c>
      <c r="D10" s="17" t="s">
        <v>101</v>
      </c>
      <c r="E10" s="17" t="s">
        <v>101</v>
      </c>
      <c r="F10" s="17" t="s">
        <v>101</v>
      </c>
    </row>
    <row r="11" spans="1:6" ht="12" thickTop="1">
      <c r="A11" s="26" t="s">
        <v>210</v>
      </c>
      <c r="B11" s="21"/>
      <c r="C11" s="21"/>
      <c r="D11" s="21"/>
      <c r="E11" s="21"/>
      <c r="F11" s="21">
        <v>300</v>
      </c>
    </row>
    <row r="12" spans="1:6" ht="11.25">
      <c r="A12" s="7" t="s">
        <v>211</v>
      </c>
      <c r="B12" s="22">
        <v>406190</v>
      </c>
      <c r="C12" s="22">
        <v>398942</v>
      </c>
      <c r="D12" s="22">
        <v>348094</v>
      </c>
      <c r="E12" s="22">
        <v>245356</v>
      </c>
      <c r="F12" s="22">
        <v>321068</v>
      </c>
    </row>
    <row r="13" spans="1:6" ht="11.25">
      <c r="A13" s="7" t="s">
        <v>212</v>
      </c>
      <c r="B13" s="22"/>
      <c r="C13" s="22"/>
      <c r="D13" s="22"/>
      <c r="E13" s="22"/>
      <c r="F13" s="22">
        <v>114</v>
      </c>
    </row>
    <row r="14" spans="1:6" ht="11.25">
      <c r="A14" s="7" t="s">
        <v>213</v>
      </c>
      <c r="B14" s="22"/>
      <c r="C14" s="22"/>
      <c r="D14" s="22"/>
      <c r="E14" s="22"/>
      <c r="F14" s="22">
        <v>471</v>
      </c>
    </row>
    <row r="15" spans="1:6" ht="11.25">
      <c r="A15" s="7" t="s">
        <v>214</v>
      </c>
      <c r="B15" s="22"/>
      <c r="C15" s="22"/>
      <c r="D15" s="22"/>
      <c r="E15" s="22"/>
      <c r="F15" s="22">
        <v>511</v>
      </c>
    </row>
    <row r="16" spans="1:6" ht="11.25">
      <c r="A16" s="7" t="s">
        <v>215</v>
      </c>
      <c r="B16" s="22"/>
      <c r="C16" s="22"/>
      <c r="D16" s="22"/>
      <c r="E16" s="22"/>
      <c r="F16" s="22">
        <v>2708</v>
      </c>
    </row>
    <row r="17" spans="1:6" ht="11.25">
      <c r="A17" s="7" t="s">
        <v>216</v>
      </c>
      <c r="B17" s="22"/>
      <c r="C17" s="22"/>
      <c r="D17" s="22"/>
      <c r="E17" s="22"/>
      <c r="F17" s="22">
        <v>111</v>
      </c>
    </row>
    <row r="18" spans="1:6" ht="11.25">
      <c r="A18" s="7" t="s">
        <v>217</v>
      </c>
      <c r="B18" s="22"/>
      <c r="C18" s="22"/>
      <c r="D18" s="22"/>
      <c r="E18" s="22"/>
      <c r="F18" s="22">
        <v>57</v>
      </c>
    </row>
    <row r="19" spans="1:6" ht="11.25">
      <c r="A19" s="7" t="s">
        <v>218</v>
      </c>
      <c r="B19" s="22"/>
      <c r="C19" s="22"/>
      <c r="D19" s="22"/>
      <c r="E19" s="22"/>
      <c r="F19" s="22">
        <v>616</v>
      </c>
    </row>
    <row r="20" spans="1:6" ht="11.25">
      <c r="A20" s="7" t="s">
        <v>219</v>
      </c>
      <c r="B20" s="22"/>
      <c r="C20" s="22"/>
      <c r="D20" s="22"/>
      <c r="E20" s="22"/>
      <c r="F20" s="22">
        <v>82</v>
      </c>
    </row>
    <row r="21" spans="1:6" ht="11.25">
      <c r="A21" s="7" t="s">
        <v>220</v>
      </c>
      <c r="B21" s="22"/>
      <c r="C21" s="22"/>
      <c r="D21" s="22"/>
      <c r="E21" s="22"/>
      <c r="F21" s="22">
        <v>1012</v>
      </c>
    </row>
    <row r="22" spans="1:6" ht="11.25">
      <c r="A22" s="7" t="s">
        <v>221</v>
      </c>
      <c r="B22" s="22"/>
      <c r="C22" s="22"/>
      <c r="D22" s="22"/>
      <c r="E22" s="22"/>
      <c r="F22" s="22">
        <v>824</v>
      </c>
    </row>
    <row r="23" spans="1:6" ht="11.25">
      <c r="A23" s="7" t="s">
        <v>222</v>
      </c>
      <c r="B23" s="22"/>
      <c r="C23" s="22"/>
      <c r="D23" s="22"/>
      <c r="E23" s="22"/>
      <c r="F23" s="22">
        <v>41</v>
      </c>
    </row>
    <row r="24" spans="1:6" ht="11.25">
      <c r="A24" s="7" t="s">
        <v>223</v>
      </c>
      <c r="B24" s="22"/>
      <c r="C24" s="22"/>
      <c r="D24" s="22"/>
      <c r="E24" s="22"/>
      <c r="F24" s="22">
        <v>2303</v>
      </c>
    </row>
    <row r="25" spans="1:6" ht="11.25">
      <c r="A25" s="7" t="s">
        <v>224</v>
      </c>
      <c r="B25" s="22"/>
      <c r="C25" s="22"/>
      <c r="D25" s="22"/>
      <c r="E25" s="22"/>
      <c r="F25" s="22">
        <v>321</v>
      </c>
    </row>
    <row r="26" spans="1:6" ht="11.25">
      <c r="A26" s="7" t="s">
        <v>225</v>
      </c>
      <c r="B26" s="22"/>
      <c r="C26" s="22"/>
      <c r="D26" s="22"/>
      <c r="E26" s="22"/>
      <c r="F26" s="22">
        <v>1176</v>
      </c>
    </row>
    <row r="27" spans="1:6" ht="11.25">
      <c r="A27" s="6" t="s">
        <v>226</v>
      </c>
      <c r="B27" s="22">
        <v>21146</v>
      </c>
      <c r="C27" s="22">
        <v>16964</v>
      </c>
      <c r="D27" s="22">
        <v>18607</v>
      </c>
      <c r="E27" s="22">
        <v>24262</v>
      </c>
      <c r="F27" s="22">
        <v>21496</v>
      </c>
    </row>
    <row r="28" spans="1:6" ht="11.25">
      <c r="A28" s="6" t="s">
        <v>227</v>
      </c>
      <c r="B28" s="22"/>
      <c r="C28" s="22"/>
      <c r="D28" s="22">
        <v>690</v>
      </c>
      <c r="E28" s="22"/>
      <c r="F28" s="22"/>
    </row>
    <row r="29" spans="1:6" ht="11.25">
      <c r="A29" s="6" t="s">
        <v>228</v>
      </c>
      <c r="B29" s="22">
        <v>217255</v>
      </c>
      <c r="C29" s="22">
        <v>232697</v>
      </c>
      <c r="D29" s="22">
        <v>208640</v>
      </c>
      <c r="E29" s="22">
        <v>167837</v>
      </c>
      <c r="F29" s="22">
        <v>231964</v>
      </c>
    </row>
    <row r="30" spans="1:6" ht="11.25">
      <c r="A30" s="6" t="s">
        <v>229</v>
      </c>
      <c r="B30" s="22">
        <v>107687</v>
      </c>
      <c r="C30" s="22">
        <v>102227</v>
      </c>
      <c r="D30" s="22">
        <v>72037</v>
      </c>
      <c r="E30" s="22">
        <v>52871</v>
      </c>
      <c r="F30" s="22">
        <v>70557</v>
      </c>
    </row>
    <row r="31" spans="1:6" ht="11.25">
      <c r="A31" s="6" t="s">
        <v>230</v>
      </c>
      <c r="B31" s="22">
        <v>346088</v>
      </c>
      <c r="C31" s="22">
        <v>351889</v>
      </c>
      <c r="D31" s="22">
        <v>299975</v>
      </c>
      <c r="E31" s="22">
        <v>244971</v>
      </c>
      <c r="F31" s="22">
        <v>324019</v>
      </c>
    </row>
    <row r="32" spans="1:6" ht="11.25">
      <c r="A32" s="6" t="s">
        <v>231</v>
      </c>
      <c r="B32" s="22">
        <v>18647</v>
      </c>
      <c r="C32" s="22">
        <v>21146</v>
      </c>
      <c r="D32" s="22">
        <v>16964</v>
      </c>
      <c r="E32" s="22">
        <v>18607</v>
      </c>
      <c r="F32" s="22">
        <v>24262</v>
      </c>
    </row>
    <row r="33" spans="1:6" ht="11.25">
      <c r="A33" s="6" t="s">
        <v>232</v>
      </c>
      <c r="B33" s="22">
        <v>327441</v>
      </c>
      <c r="C33" s="22">
        <v>330743</v>
      </c>
      <c r="D33" s="22">
        <v>283011</v>
      </c>
      <c r="E33" s="22">
        <v>226363</v>
      </c>
      <c r="F33" s="22">
        <v>299756</v>
      </c>
    </row>
    <row r="34" spans="1:6" ht="11.25">
      <c r="A34" s="7" t="s">
        <v>233</v>
      </c>
      <c r="B34" s="22">
        <v>78748</v>
      </c>
      <c r="C34" s="22">
        <v>68199</v>
      </c>
      <c r="D34" s="22">
        <v>65083</v>
      </c>
      <c r="E34" s="22">
        <v>18992</v>
      </c>
      <c r="F34" s="22">
        <v>21311</v>
      </c>
    </row>
    <row r="35" spans="1:6" ht="11.25">
      <c r="A35" s="7" t="s">
        <v>234</v>
      </c>
      <c r="B35" s="22">
        <v>57755</v>
      </c>
      <c r="C35" s="22">
        <v>52826</v>
      </c>
      <c r="D35" s="22">
        <v>48864</v>
      </c>
      <c r="E35" s="22">
        <v>13937</v>
      </c>
      <c r="F35" s="22">
        <v>14016</v>
      </c>
    </row>
    <row r="36" spans="1:6" ht="12" thickBot="1">
      <c r="A36" s="25" t="s">
        <v>235</v>
      </c>
      <c r="B36" s="23">
        <v>20992</v>
      </c>
      <c r="C36" s="23">
        <v>15372</v>
      </c>
      <c r="D36" s="23">
        <v>16219</v>
      </c>
      <c r="E36" s="23">
        <v>5054</v>
      </c>
      <c r="F36" s="23">
        <v>7295</v>
      </c>
    </row>
    <row r="37" spans="1:6" ht="12" thickTop="1">
      <c r="A37" s="6" t="s">
        <v>236</v>
      </c>
      <c r="B37" s="22">
        <v>606</v>
      </c>
      <c r="C37" s="22">
        <v>596</v>
      </c>
      <c r="D37" s="22">
        <v>673</v>
      </c>
      <c r="E37" s="22">
        <v>1041</v>
      </c>
      <c r="F37" s="22">
        <v>921</v>
      </c>
    </row>
    <row r="38" spans="1:6" ht="11.25">
      <c r="A38" s="6" t="s">
        <v>238</v>
      </c>
      <c r="B38" s="22">
        <v>5167</v>
      </c>
      <c r="C38" s="22">
        <v>4305</v>
      </c>
      <c r="D38" s="22">
        <v>4403</v>
      </c>
      <c r="E38" s="22">
        <v>3067</v>
      </c>
      <c r="F38" s="22">
        <v>16091</v>
      </c>
    </row>
    <row r="39" spans="1:6" ht="11.25">
      <c r="A39" s="6" t="s">
        <v>239</v>
      </c>
      <c r="B39" s="22"/>
      <c r="C39" s="22">
        <v>2165</v>
      </c>
      <c r="D39" s="22">
        <v>3064</v>
      </c>
      <c r="E39" s="22"/>
      <c r="F39" s="22">
        <v>7159</v>
      </c>
    </row>
    <row r="40" spans="1:6" ht="11.25">
      <c r="A40" s="6" t="s">
        <v>240</v>
      </c>
      <c r="B40" s="22">
        <v>274</v>
      </c>
      <c r="C40" s="22">
        <v>305</v>
      </c>
      <c r="D40" s="22">
        <v>313</v>
      </c>
      <c r="E40" s="22">
        <v>403</v>
      </c>
      <c r="F40" s="22">
        <v>419</v>
      </c>
    </row>
    <row r="41" spans="1:6" ht="11.25">
      <c r="A41" s="6" t="s">
        <v>242</v>
      </c>
      <c r="B41" s="22">
        <v>1225</v>
      </c>
      <c r="C41" s="22"/>
      <c r="D41" s="22"/>
      <c r="E41" s="22"/>
      <c r="F41" s="22"/>
    </row>
    <row r="42" spans="1:6" ht="11.25">
      <c r="A42" s="6" t="s">
        <v>114</v>
      </c>
      <c r="B42" s="22">
        <v>1507</v>
      </c>
      <c r="C42" s="22">
        <v>929</v>
      </c>
      <c r="D42" s="22">
        <v>1134</v>
      </c>
      <c r="E42" s="22">
        <v>972</v>
      </c>
      <c r="F42" s="22">
        <v>1582</v>
      </c>
    </row>
    <row r="43" spans="1:6" ht="11.25">
      <c r="A43" s="6" t="s">
        <v>243</v>
      </c>
      <c r="B43" s="22">
        <v>8780</v>
      </c>
      <c r="C43" s="22">
        <v>8301</v>
      </c>
      <c r="D43" s="22">
        <v>9589</v>
      </c>
      <c r="E43" s="22">
        <v>5485</v>
      </c>
      <c r="F43" s="22">
        <v>26174</v>
      </c>
    </row>
    <row r="44" spans="1:6" ht="11.25">
      <c r="A44" s="6" t="s">
        <v>244</v>
      </c>
      <c r="B44" s="22">
        <v>1884</v>
      </c>
      <c r="C44" s="22">
        <v>2438</v>
      </c>
      <c r="D44" s="22">
        <v>2359</v>
      </c>
      <c r="E44" s="22">
        <v>2350</v>
      </c>
      <c r="F44" s="22">
        <v>2313</v>
      </c>
    </row>
    <row r="45" spans="1:6" ht="11.25">
      <c r="A45" s="6" t="s">
        <v>245</v>
      </c>
      <c r="B45" s="22">
        <v>1221</v>
      </c>
      <c r="C45" s="22">
        <v>1072</v>
      </c>
      <c r="D45" s="22">
        <v>1219</v>
      </c>
      <c r="E45" s="22">
        <v>1409</v>
      </c>
      <c r="F45" s="22">
        <v>1231</v>
      </c>
    </row>
    <row r="46" spans="1:6" ht="11.25">
      <c r="A46" s="6" t="s">
        <v>246</v>
      </c>
      <c r="B46" s="22">
        <v>8</v>
      </c>
      <c r="C46" s="22">
        <v>6</v>
      </c>
      <c r="D46" s="22">
        <v>8</v>
      </c>
      <c r="E46" s="22">
        <v>74</v>
      </c>
      <c r="F46" s="22">
        <v>163</v>
      </c>
    </row>
    <row r="47" spans="1:6" ht="11.25">
      <c r="A47" s="6" t="s">
        <v>247</v>
      </c>
      <c r="B47" s="22">
        <v>6499</v>
      </c>
      <c r="C47" s="22"/>
      <c r="D47" s="22"/>
      <c r="E47" s="22">
        <v>1507</v>
      </c>
      <c r="F47" s="22"/>
    </row>
    <row r="48" spans="1:6" ht="11.25">
      <c r="A48" s="6" t="s">
        <v>248</v>
      </c>
      <c r="B48" s="22">
        <v>212</v>
      </c>
      <c r="C48" s="22">
        <v>358</v>
      </c>
      <c r="D48" s="22">
        <v>580</v>
      </c>
      <c r="E48" s="22">
        <v>851</v>
      </c>
      <c r="F48" s="22">
        <v>977</v>
      </c>
    </row>
    <row r="49" spans="1:6" ht="11.25">
      <c r="A49" s="6" t="s">
        <v>114</v>
      </c>
      <c r="B49" s="22">
        <v>366</v>
      </c>
      <c r="C49" s="22">
        <v>1150</v>
      </c>
      <c r="D49" s="22">
        <v>656</v>
      </c>
      <c r="E49" s="22">
        <v>1151</v>
      </c>
      <c r="F49" s="22">
        <v>1418</v>
      </c>
    </row>
    <row r="50" spans="1:6" ht="11.25">
      <c r="A50" s="6" t="s">
        <v>249</v>
      </c>
      <c r="B50" s="22">
        <v>10193</v>
      </c>
      <c r="C50" s="22">
        <v>5026</v>
      </c>
      <c r="D50" s="22">
        <v>4824</v>
      </c>
      <c r="E50" s="22">
        <v>7344</v>
      </c>
      <c r="F50" s="22">
        <v>6104</v>
      </c>
    </row>
    <row r="51" spans="1:6" ht="12" thickBot="1">
      <c r="A51" s="25" t="s">
        <v>250</v>
      </c>
      <c r="B51" s="23">
        <v>19579</v>
      </c>
      <c r="C51" s="23">
        <v>18648</v>
      </c>
      <c r="D51" s="23">
        <v>20984</v>
      </c>
      <c r="E51" s="23">
        <v>3195</v>
      </c>
      <c r="F51" s="23">
        <v>27365</v>
      </c>
    </row>
    <row r="52" spans="1:6" ht="12" thickTop="1">
      <c r="A52" s="6" t="s">
        <v>251</v>
      </c>
      <c r="B52" s="22">
        <v>6954</v>
      </c>
      <c r="C52" s="22">
        <v>3878</v>
      </c>
      <c r="D52" s="22"/>
      <c r="E52" s="22"/>
      <c r="F52" s="22"/>
    </row>
    <row r="53" spans="1:6" ht="11.25">
      <c r="A53" s="6" t="s">
        <v>252</v>
      </c>
      <c r="B53" s="22">
        <v>500</v>
      </c>
      <c r="C53" s="22"/>
      <c r="D53" s="22"/>
      <c r="E53" s="22"/>
      <c r="F53" s="22"/>
    </row>
    <row r="54" spans="1:6" ht="11.25">
      <c r="A54" s="6" t="s">
        <v>253</v>
      </c>
      <c r="B54" s="22">
        <v>14</v>
      </c>
      <c r="C54" s="22">
        <v>32</v>
      </c>
      <c r="D54" s="22">
        <v>8</v>
      </c>
      <c r="E54" s="22">
        <v>6</v>
      </c>
      <c r="F54" s="22">
        <v>3</v>
      </c>
    </row>
    <row r="55" spans="1:6" ht="11.25">
      <c r="A55" s="6" t="s">
        <v>254</v>
      </c>
      <c r="B55" s="22"/>
      <c r="C55" s="22"/>
      <c r="D55" s="22">
        <v>6538</v>
      </c>
      <c r="E55" s="22">
        <v>46</v>
      </c>
      <c r="F55" s="22">
        <v>43</v>
      </c>
    </row>
    <row r="56" spans="1:6" ht="11.25">
      <c r="A56" s="6" t="s">
        <v>255</v>
      </c>
      <c r="B56" s="22">
        <v>7468</v>
      </c>
      <c r="C56" s="22">
        <v>3910</v>
      </c>
      <c r="D56" s="22">
        <v>6547</v>
      </c>
      <c r="E56" s="22">
        <v>52</v>
      </c>
      <c r="F56" s="22">
        <v>47</v>
      </c>
    </row>
    <row r="57" spans="1:6" ht="11.25">
      <c r="A57" s="6" t="s">
        <v>256</v>
      </c>
      <c r="B57" s="22">
        <v>16800</v>
      </c>
      <c r="C57" s="22">
        <v>1130</v>
      </c>
      <c r="D57" s="22">
        <v>2724</v>
      </c>
      <c r="E57" s="22">
        <v>2223</v>
      </c>
      <c r="F57" s="22">
        <v>7680</v>
      </c>
    </row>
    <row r="58" spans="1:6" ht="11.25">
      <c r="A58" s="6" t="s">
        <v>257</v>
      </c>
      <c r="B58" s="22">
        <v>673</v>
      </c>
      <c r="C58" s="22">
        <v>659</v>
      </c>
      <c r="D58" s="22">
        <v>552</v>
      </c>
      <c r="E58" s="22">
        <v>474</v>
      </c>
      <c r="F58" s="22">
        <v>586</v>
      </c>
    </row>
    <row r="59" spans="1:6" ht="11.25">
      <c r="A59" s="6" t="s">
        <v>258</v>
      </c>
      <c r="B59" s="22">
        <v>283</v>
      </c>
      <c r="C59" s="22"/>
      <c r="D59" s="22"/>
      <c r="E59" s="22"/>
      <c r="F59" s="22"/>
    </row>
    <row r="60" spans="1:6" ht="11.25">
      <c r="A60" s="6" t="s">
        <v>259</v>
      </c>
      <c r="B60" s="22">
        <v>222</v>
      </c>
      <c r="C60" s="22">
        <v>141</v>
      </c>
      <c r="D60" s="22">
        <v>1567</v>
      </c>
      <c r="E60" s="22">
        <v>1613</v>
      </c>
      <c r="F60" s="22">
        <v>58</v>
      </c>
    </row>
    <row r="61" spans="1:6" ht="11.25">
      <c r="A61" s="6" t="s">
        <v>260</v>
      </c>
      <c r="B61" s="22">
        <v>7</v>
      </c>
      <c r="C61" s="22">
        <v>30</v>
      </c>
      <c r="D61" s="22">
        <v>5</v>
      </c>
      <c r="E61" s="22">
        <v>62</v>
      </c>
      <c r="F61" s="22">
        <v>43</v>
      </c>
    </row>
    <row r="62" spans="1:6" ht="11.25">
      <c r="A62" s="6" t="s">
        <v>261</v>
      </c>
      <c r="B62" s="22"/>
      <c r="C62" s="22">
        <v>4443</v>
      </c>
      <c r="D62" s="22"/>
      <c r="E62" s="22"/>
      <c r="F62" s="22"/>
    </row>
    <row r="63" spans="1:6" ht="11.25">
      <c r="A63" s="6" t="s">
        <v>262</v>
      </c>
      <c r="B63" s="22"/>
      <c r="C63" s="22">
        <v>213</v>
      </c>
      <c r="D63" s="22"/>
      <c r="E63" s="22"/>
      <c r="F63" s="22"/>
    </row>
    <row r="64" spans="1:6" ht="11.25">
      <c r="A64" s="6" t="s">
        <v>263</v>
      </c>
      <c r="B64" s="22"/>
      <c r="C64" s="22"/>
      <c r="D64" s="22">
        <v>1600</v>
      </c>
      <c r="E64" s="22"/>
      <c r="F64" s="22"/>
    </row>
    <row r="65" spans="1:6" ht="11.25">
      <c r="A65" s="6" t="s">
        <v>264</v>
      </c>
      <c r="B65" s="22"/>
      <c r="C65" s="22"/>
      <c r="D65" s="22">
        <v>668</v>
      </c>
      <c r="E65" s="22"/>
      <c r="F65" s="22"/>
    </row>
    <row r="66" spans="1:6" ht="11.25">
      <c r="A66" s="6" t="s">
        <v>265</v>
      </c>
      <c r="B66" s="22"/>
      <c r="C66" s="22"/>
      <c r="D66" s="22">
        <v>173</v>
      </c>
      <c r="E66" s="22"/>
      <c r="F66" s="22"/>
    </row>
    <row r="67" spans="1:6" ht="11.25">
      <c r="A67" s="6" t="s">
        <v>266</v>
      </c>
      <c r="B67" s="22">
        <v>17986</v>
      </c>
      <c r="C67" s="22">
        <v>6619</v>
      </c>
      <c r="D67" s="22">
        <v>7292</v>
      </c>
      <c r="E67" s="22">
        <v>4372</v>
      </c>
      <c r="F67" s="22">
        <v>8368</v>
      </c>
    </row>
    <row r="68" spans="1:6" ht="11.25">
      <c r="A68" s="7" t="s">
        <v>267</v>
      </c>
      <c r="B68" s="22">
        <v>9061</v>
      </c>
      <c r="C68" s="22">
        <v>15939</v>
      </c>
      <c r="D68" s="22">
        <v>20239</v>
      </c>
      <c r="E68" s="22">
        <v>-1124</v>
      </c>
      <c r="F68" s="22">
        <v>19044</v>
      </c>
    </row>
    <row r="69" spans="1:6" ht="11.25">
      <c r="A69" s="7" t="s">
        <v>268</v>
      </c>
      <c r="B69" s="22">
        <v>6298</v>
      </c>
      <c r="C69" s="22">
        <v>2998</v>
      </c>
      <c r="D69" s="22">
        <v>7332</v>
      </c>
      <c r="E69" s="22">
        <v>-213</v>
      </c>
      <c r="F69" s="22">
        <v>4596</v>
      </c>
    </row>
    <row r="70" spans="1:6" ht="11.25">
      <c r="A70" s="7" t="s">
        <v>269</v>
      </c>
      <c r="B70" s="22">
        <v>-977</v>
      </c>
      <c r="C70" s="22">
        <v>-1048</v>
      </c>
      <c r="D70" s="22">
        <v>-1352</v>
      </c>
      <c r="E70" s="22">
        <v>-1406</v>
      </c>
      <c r="F70" s="22">
        <v>-541</v>
      </c>
    </row>
    <row r="71" spans="1:6" ht="11.25">
      <c r="A71" s="7" t="s">
        <v>270</v>
      </c>
      <c r="B71" s="22">
        <v>5320</v>
      </c>
      <c r="C71" s="22">
        <v>1950</v>
      </c>
      <c r="D71" s="22">
        <v>5979</v>
      </c>
      <c r="E71" s="22">
        <v>-1620</v>
      </c>
      <c r="F71" s="22">
        <v>4054</v>
      </c>
    </row>
    <row r="72" spans="1:6" ht="11.25">
      <c r="A72" s="7" t="s">
        <v>271</v>
      </c>
      <c r="B72" s="22">
        <v>3740</v>
      </c>
      <c r="C72" s="22">
        <v>13988</v>
      </c>
      <c r="D72" s="22">
        <v>14259</v>
      </c>
      <c r="E72" s="22">
        <v>495</v>
      </c>
      <c r="F72" s="22">
        <v>14989</v>
      </c>
    </row>
    <row r="73" spans="1:6" ht="12" thickBot="1">
      <c r="A73" s="7" t="s">
        <v>114</v>
      </c>
      <c r="B73" s="22"/>
      <c r="C73" s="22"/>
      <c r="D73" s="22"/>
      <c r="E73" s="22"/>
      <c r="F73" s="22">
        <v>3363</v>
      </c>
    </row>
    <row r="74" spans="1:6" ht="12" thickTop="1">
      <c r="A74" s="8"/>
      <c r="B74" s="24"/>
      <c r="C74" s="24"/>
      <c r="D74" s="24"/>
      <c r="E74" s="24"/>
      <c r="F74" s="24"/>
    </row>
    <row r="76" ht="11.25">
      <c r="A76" s="20" t="s">
        <v>203</v>
      </c>
    </row>
    <row r="77" ht="11.25">
      <c r="A77" s="20" t="s">
        <v>204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1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199</v>
      </c>
      <c r="B2" s="14">
        <v>5110</v>
      </c>
      <c r="C2" s="14"/>
      <c r="D2" s="14"/>
      <c r="E2" s="14"/>
      <c r="F2" s="14"/>
    </row>
    <row r="3" spans="1:6" ht="12" thickBot="1">
      <c r="A3" s="11" t="s">
        <v>200</v>
      </c>
      <c r="B3" s="1" t="s">
        <v>201</v>
      </c>
      <c r="C3" s="1"/>
      <c r="D3" s="1"/>
      <c r="E3" s="1"/>
      <c r="F3" s="1"/>
    </row>
    <row r="4" spans="1:6" ht="12" thickTop="1">
      <c r="A4" s="10" t="s">
        <v>83</v>
      </c>
      <c r="B4" s="15" t="str">
        <f>HYPERLINK("http://www.kabupro.jp/mark/20130329/S000D5XJ.htm","有価証券報告書")</f>
        <v>有価証券報告書</v>
      </c>
      <c r="C4" s="15" t="str">
        <f>HYPERLINK("http://www.kabupro.jp/mark/20130329/S000D5XJ.htm","有価証券報告書")</f>
        <v>有価証券報告書</v>
      </c>
      <c r="D4" s="15" t="str">
        <f>HYPERLINK("http://www.kabupro.jp/mark/20120329/S000AM49.htm","有価証券報告書")</f>
        <v>有価証券報告書</v>
      </c>
      <c r="E4" s="15" t="str">
        <f>HYPERLINK("http://www.kabupro.jp/mark/20110330/S00082EX.htm","有価証券報告書")</f>
        <v>有価証券報告書</v>
      </c>
      <c r="F4" s="15" t="str">
        <f>HYPERLINK("http://www.kabupro.jp/mark/20100331/S0005GJF.htm","有価証券報告書")</f>
        <v>有価証券報告書</v>
      </c>
    </row>
    <row r="5" spans="1:6" ht="12" thickBot="1">
      <c r="A5" s="11" t="s">
        <v>84</v>
      </c>
      <c r="B5" s="1" t="s">
        <v>90</v>
      </c>
      <c r="C5" s="1" t="s">
        <v>90</v>
      </c>
      <c r="D5" s="1" t="s">
        <v>94</v>
      </c>
      <c r="E5" s="1" t="s">
        <v>96</v>
      </c>
      <c r="F5" s="1" t="s">
        <v>98</v>
      </c>
    </row>
    <row r="6" spans="1:6" ht="12.75" thickBot="1" thickTop="1">
      <c r="A6" s="10" t="s">
        <v>85</v>
      </c>
      <c r="B6" s="18" t="s">
        <v>202</v>
      </c>
      <c r="C6" s="19"/>
      <c r="D6" s="19"/>
      <c r="E6" s="19"/>
      <c r="F6" s="19"/>
    </row>
    <row r="7" spans="1:6" ht="12" thickTop="1">
      <c r="A7" s="12" t="s">
        <v>86</v>
      </c>
      <c r="B7" s="16" t="s">
        <v>91</v>
      </c>
      <c r="C7" s="16" t="s">
        <v>91</v>
      </c>
      <c r="D7" s="16" t="s">
        <v>91</v>
      </c>
      <c r="E7" s="16" t="s">
        <v>91</v>
      </c>
      <c r="F7" s="16" t="s">
        <v>91</v>
      </c>
    </row>
    <row r="8" spans="1:6" ht="11.25">
      <c r="A8" s="13" t="s">
        <v>87</v>
      </c>
      <c r="B8" s="17"/>
      <c r="C8" s="17"/>
      <c r="D8" s="17"/>
      <c r="E8" s="17"/>
      <c r="F8" s="17"/>
    </row>
    <row r="9" spans="1:6" ht="11.25">
      <c r="A9" s="13" t="s">
        <v>88</v>
      </c>
      <c r="B9" s="17" t="s">
        <v>92</v>
      </c>
      <c r="C9" s="17" t="s">
        <v>93</v>
      </c>
      <c r="D9" s="17" t="s">
        <v>95</v>
      </c>
      <c r="E9" s="17" t="s">
        <v>97</v>
      </c>
      <c r="F9" s="17" t="s">
        <v>99</v>
      </c>
    </row>
    <row r="10" spans="1:6" ht="12" thickBot="1">
      <c r="A10" s="13" t="s">
        <v>89</v>
      </c>
      <c r="B10" s="17" t="s">
        <v>101</v>
      </c>
      <c r="C10" s="17" t="s">
        <v>101</v>
      </c>
      <c r="D10" s="17" t="s">
        <v>101</v>
      </c>
      <c r="E10" s="17" t="s">
        <v>101</v>
      </c>
      <c r="F10" s="17" t="s">
        <v>101</v>
      </c>
    </row>
    <row r="11" spans="1:6" ht="12" thickTop="1">
      <c r="A11" s="9" t="s">
        <v>100</v>
      </c>
      <c r="B11" s="21">
        <v>4997</v>
      </c>
      <c r="C11" s="21">
        <v>743</v>
      </c>
      <c r="D11" s="21">
        <v>4251</v>
      </c>
      <c r="E11" s="21">
        <v>4968</v>
      </c>
      <c r="F11" s="21">
        <v>871</v>
      </c>
    </row>
    <row r="12" spans="1:6" ht="11.25">
      <c r="A12" s="2" t="s">
        <v>102</v>
      </c>
      <c r="B12" s="22">
        <v>5228</v>
      </c>
      <c r="C12" s="22">
        <v>4434</v>
      </c>
      <c r="D12" s="22">
        <v>4060</v>
      </c>
      <c r="E12" s="22">
        <v>824</v>
      </c>
      <c r="F12" s="22">
        <v>1101</v>
      </c>
    </row>
    <row r="13" spans="1:6" ht="11.25">
      <c r="A13" s="2" t="s">
        <v>103</v>
      </c>
      <c r="B13" s="22">
        <v>107164</v>
      </c>
      <c r="C13" s="22">
        <v>106766</v>
      </c>
      <c r="D13" s="22">
        <v>105848</v>
      </c>
      <c r="E13" s="22">
        <v>79693</v>
      </c>
      <c r="F13" s="22">
        <v>84028</v>
      </c>
    </row>
    <row r="14" spans="1:6" ht="11.25">
      <c r="A14" s="2" t="s">
        <v>106</v>
      </c>
      <c r="B14" s="22">
        <v>18647</v>
      </c>
      <c r="C14" s="22">
        <v>21146</v>
      </c>
      <c r="D14" s="22">
        <v>16964</v>
      </c>
      <c r="E14" s="22">
        <v>18607</v>
      </c>
      <c r="F14" s="22"/>
    </row>
    <row r="15" spans="1:6" ht="11.25">
      <c r="A15" s="2" t="s">
        <v>107</v>
      </c>
      <c r="B15" s="22">
        <v>2069</v>
      </c>
      <c r="C15" s="22">
        <v>2598</v>
      </c>
      <c r="D15" s="22">
        <v>2343</v>
      </c>
      <c r="E15" s="22">
        <v>1685</v>
      </c>
      <c r="F15" s="22">
        <v>2054</v>
      </c>
    </row>
    <row r="16" spans="1:6" ht="11.25">
      <c r="A16" s="2" t="s">
        <v>108</v>
      </c>
      <c r="B16" s="22">
        <v>20672</v>
      </c>
      <c r="C16" s="22">
        <v>23939</v>
      </c>
      <c r="D16" s="22">
        <v>15634</v>
      </c>
      <c r="E16" s="22">
        <v>10977</v>
      </c>
      <c r="F16" s="22"/>
    </row>
    <row r="17" spans="1:6" ht="11.25">
      <c r="A17" s="2" t="s">
        <v>109</v>
      </c>
      <c r="B17" s="22">
        <v>980</v>
      </c>
      <c r="C17" s="22">
        <v>1040</v>
      </c>
      <c r="D17" s="22">
        <v>1219</v>
      </c>
      <c r="E17" s="22">
        <v>1240</v>
      </c>
      <c r="F17" s="22">
        <v>1656</v>
      </c>
    </row>
    <row r="18" spans="1:6" ht="11.25">
      <c r="A18" s="2" t="s">
        <v>110</v>
      </c>
      <c r="B18" s="22">
        <v>3703</v>
      </c>
      <c r="C18" s="22">
        <v>3263</v>
      </c>
      <c r="D18" s="22">
        <v>3105</v>
      </c>
      <c r="E18" s="22">
        <v>1792</v>
      </c>
      <c r="F18" s="22">
        <v>2313</v>
      </c>
    </row>
    <row r="19" spans="1:6" ht="11.25">
      <c r="A19" s="2" t="s">
        <v>111</v>
      </c>
      <c r="B19" s="22">
        <v>48416</v>
      </c>
      <c r="C19" s="22">
        <v>49049</v>
      </c>
      <c r="D19" s="22">
        <v>30397</v>
      </c>
      <c r="E19" s="22">
        <v>30677</v>
      </c>
      <c r="F19" s="22">
        <v>48487</v>
      </c>
    </row>
    <row r="20" spans="1:6" ht="11.25">
      <c r="A20" s="2" t="s">
        <v>112</v>
      </c>
      <c r="B20" s="22">
        <v>20758</v>
      </c>
      <c r="C20" s="22">
        <v>14705</v>
      </c>
      <c r="D20" s="22">
        <v>13326</v>
      </c>
      <c r="E20" s="22">
        <v>9395</v>
      </c>
      <c r="F20" s="22">
        <v>11252</v>
      </c>
    </row>
    <row r="21" spans="1:6" ht="11.25">
      <c r="A21" s="2" t="s">
        <v>113</v>
      </c>
      <c r="B21" s="22"/>
      <c r="C21" s="22"/>
      <c r="D21" s="22"/>
      <c r="E21" s="22">
        <v>164</v>
      </c>
      <c r="F21" s="22">
        <v>4785</v>
      </c>
    </row>
    <row r="22" spans="1:6" ht="11.25">
      <c r="A22" s="2" t="s">
        <v>114</v>
      </c>
      <c r="B22" s="22">
        <v>2912</v>
      </c>
      <c r="C22" s="22">
        <v>2091</v>
      </c>
      <c r="D22" s="22">
        <v>1379</v>
      </c>
      <c r="E22" s="22">
        <v>2985</v>
      </c>
      <c r="F22" s="22">
        <v>2220</v>
      </c>
    </row>
    <row r="23" spans="1:6" ht="11.25">
      <c r="A23" s="2" t="s">
        <v>115</v>
      </c>
      <c r="B23" s="22">
        <v>-70</v>
      </c>
      <c r="C23" s="22">
        <v>-130</v>
      </c>
      <c r="D23" s="22">
        <v>-130</v>
      </c>
      <c r="E23" s="22">
        <v>-100</v>
      </c>
      <c r="F23" s="22">
        <v>-100</v>
      </c>
    </row>
    <row r="24" spans="1:6" ht="11.25">
      <c r="A24" s="2" t="s">
        <v>116</v>
      </c>
      <c r="B24" s="22">
        <v>235480</v>
      </c>
      <c r="C24" s="22">
        <v>229649</v>
      </c>
      <c r="D24" s="22">
        <v>198402</v>
      </c>
      <c r="E24" s="22">
        <v>162912</v>
      </c>
      <c r="F24" s="22">
        <v>199050</v>
      </c>
    </row>
    <row r="25" spans="1:6" ht="11.25">
      <c r="A25" s="3" t="s">
        <v>117</v>
      </c>
      <c r="B25" s="22">
        <v>89691</v>
      </c>
      <c r="C25" s="22">
        <v>88975</v>
      </c>
      <c r="D25" s="22">
        <v>88587</v>
      </c>
      <c r="E25" s="22">
        <v>83671</v>
      </c>
      <c r="F25" s="22">
        <v>79468</v>
      </c>
    </row>
    <row r="26" spans="1:6" ht="11.25">
      <c r="A26" s="4" t="s">
        <v>118</v>
      </c>
      <c r="B26" s="22">
        <v>-56488</v>
      </c>
      <c r="C26" s="22">
        <v>-54840</v>
      </c>
      <c r="D26" s="22">
        <v>-52814</v>
      </c>
      <c r="E26" s="22">
        <v>-48012</v>
      </c>
      <c r="F26" s="22">
        <v>-45621</v>
      </c>
    </row>
    <row r="27" spans="1:6" ht="11.25">
      <c r="A27" s="4" t="s">
        <v>119</v>
      </c>
      <c r="B27" s="22">
        <v>33202</v>
      </c>
      <c r="C27" s="22">
        <v>34134</v>
      </c>
      <c r="D27" s="22">
        <v>35773</v>
      </c>
      <c r="E27" s="22">
        <v>35658</v>
      </c>
      <c r="F27" s="22">
        <v>33846</v>
      </c>
    </row>
    <row r="28" spans="1:6" ht="11.25">
      <c r="A28" s="3" t="s">
        <v>120</v>
      </c>
      <c r="B28" s="22">
        <v>13383</v>
      </c>
      <c r="C28" s="22">
        <v>13083</v>
      </c>
      <c r="D28" s="22">
        <v>13206</v>
      </c>
      <c r="E28" s="22">
        <v>12791</v>
      </c>
      <c r="F28" s="22">
        <v>12348</v>
      </c>
    </row>
    <row r="29" spans="1:6" ht="11.25">
      <c r="A29" s="4" t="s">
        <v>118</v>
      </c>
      <c r="B29" s="22">
        <v>-10440</v>
      </c>
      <c r="C29" s="22">
        <v>-10253</v>
      </c>
      <c r="D29" s="22">
        <v>-10081</v>
      </c>
      <c r="E29" s="22">
        <v>-9592</v>
      </c>
      <c r="F29" s="22">
        <v>-9253</v>
      </c>
    </row>
    <row r="30" spans="1:6" ht="11.25">
      <c r="A30" s="4" t="s">
        <v>121</v>
      </c>
      <c r="B30" s="22">
        <v>2942</v>
      </c>
      <c r="C30" s="22">
        <v>2830</v>
      </c>
      <c r="D30" s="22">
        <v>3125</v>
      </c>
      <c r="E30" s="22">
        <v>3199</v>
      </c>
      <c r="F30" s="22">
        <v>3094</v>
      </c>
    </row>
    <row r="31" spans="1:6" ht="11.25">
      <c r="A31" s="3" t="s">
        <v>122</v>
      </c>
      <c r="B31" s="22">
        <v>277632</v>
      </c>
      <c r="C31" s="22">
        <v>275002</v>
      </c>
      <c r="D31" s="22">
        <v>271688</v>
      </c>
      <c r="E31" s="22">
        <v>258819</v>
      </c>
      <c r="F31" s="22">
        <v>256626</v>
      </c>
    </row>
    <row r="32" spans="1:6" ht="11.25">
      <c r="A32" s="4" t="s">
        <v>118</v>
      </c>
      <c r="B32" s="22">
        <v>-238037</v>
      </c>
      <c r="C32" s="22">
        <v>-232688</v>
      </c>
      <c r="D32" s="22">
        <v>-226309</v>
      </c>
      <c r="E32" s="22">
        <v>-207177</v>
      </c>
      <c r="F32" s="22">
        <v>-196990</v>
      </c>
    </row>
    <row r="33" spans="1:6" ht="11.25">
      <c r="A33" s="4" t="s">
        <v>123</v>
      </c>
      <c r="B33" s="22">
        <v>39594</v>
      </c>
      <c r="C33" s="22">
        <v>42313</v>
      </c>
      <c r="D33" s="22">
        <v>45378</v>
      </c>
      <c r="E33" s="22">
        <v>51642</v>
      </c>
      <c r="F33" s="22">
        <v>59635</v>
      </c>
    </row>
    <row r="34" spans="1:6" ht="11.25">
      <c r="A34" s="3" t="s">
        <v>125</v>
      </c>
      <c r="B34" s="22">
        <v>3607</v>
      </c>
      <c r="C34" s="22">
        <v>3539</v>
      </c>
      <c r="D34" s="22">
        <v>3621</v>
      </c>
      <c r="E34" s="22">
        <v>3480</v>
      </c>
      <c r="F34" s="22">
        <v>3504</v>
      </c>
    </row>
    <row r="35" spans="1:6" ht="11.25">
      <c r="A35" s="4" t="s">
        <v>118</v>
      </c>
      <c r="B35" s="22">
        <v>-3135</v>
      </c>
      <c r="C35" s="22">
        <v>-3136</v>
      </c>
      <c r="D35" s="22">
        <v>-3161</v>
      </c>
      <c r="E35" s="22">
        <v>-2988</v>
      </c>
      <c r="F35" s="22">
        <v>-2870</v>
      </c>
    </row>
    <row r="36" spans="1:6" ht="11.25">
      <c r="A36" s="4" t="s">
        <v>126</v>
      </c>
      <c r="B36" s="22">
        <v>472</v>
      </c>
      <c r="C36" s="22">
        <v>403</v>
      </c>
      <c r="D36" s="22">
        <v>459</v>
      </c>
      <c r="E36" s="22">
        <v>491</v>
      </c>
      <c r="F36" s="22">
        <v>634</v>
      </c>
    </row>
    <row r="37" spans="1:6" ht="11.25">
      <c r="A37" s="3" t="s">
        <v>127</v>
      </c>
      <c r="B37" s="22">
        <v>53026</v>
      </c>
      <c r="C37" s="22">
        <v>54924</v>
      </c>
      <c r="D37" s="22">
        <v>54344</v>
      </c>
      <c r="E37" s="22">
        <v>51565</v>
      </c>
      <c r="F37" s="22">
        <v>50238</v>
      </c>
    </row>
    <row r="38" spans="1:6" ht="11.25">
      <c r="A38" s="4" t="s">
        <v>118</v>
      </c>
      <c r="B38" s="22">
        <v>-47540</v>
      </c>
      <c r="C38" s="22">
        <v>-51390</v>
      </c>
      <c r="D38" s="22">
        <v>-50514</v>
      </c>
      <c r="E38" s="22">
        <v>-46900</v>
      </c>
      <c r="F38" s="22">
        <v>-44500</v>
      </c>
    </row>
    <row r="39" spans="1:6" ht="11.25">
      <c r="A39" s="4" t="s">
        <v>128</v>
      </c>
      <c r="B39" s="22">
        <v>5485</v>
      </c>
      <c r="C39" s="22">
        <v>3534</v>
      </c>
      <c r="D39" s="22">
        <v>3830</v>
      </c>
      <c r="E39" s="22">
        <v>4665</v>
      </c>
      <c r="F39" s="22">
        <v>5737</v>
      </c>
    </row>
    <row r="40" spans="1:6" ht="11.25">
      <c r="A40" s="3" t="s">
        <v>129</v>
      </c>
      <c r="B40" s="22">
        <v>18669</v>
      </c>
      <c r="C40" s="22">
        <v>18579</v>
      </c>
      <c r="D40" s="22">
        <v>18580</v>
      </c>
      <c r="E40" s="22">
        <v>17598</v>
      </c>
      <c r="F40" s="22">
        <v>17730</v>
      </c>
    </row>
    <row r="41" spans="1:6" ht="11.25">
      <c r="A41" s="3" t="s">
        <v>130</v>
      </c>
      <c r="B41" s="22">
        <v>4479</v>
      </c>
      <c r="C41" s="22">
        <v>3690</v>
      </c>
      <c r="D41" s="22">
        <v>3081</v>
      </c>
      <c r="E41" s="22">
        <v>1349</v>
      </c>
      <c r="F41" s="22"/>
    </row>
    <row r="42" spans="1:6" ht="11.25">
      <c r="A42" s="4" t="s">
        <v>118</v>
      </c>
      <c r="B42" s="22">
        <v>-1666</v>
      </c>
      <c r="C42" s="22">
        <v>-984</v>
      </c>
      <c r="D42" s="22">
        <v>-401</v>
      </c>
      <c r="E42" s="22">
        <v>-117</v>
      </c>
      <c r="F42" s="22"/>
    </row>
    <row r="43" spans="1:6" ht="11.25">
      <c r="A43" s="4" t="s">
        <v>130</v>
      </c>
      <c r="B43" s="22">
        <v>2812</v>
      </c>
      <c r="C43" s="22">
        <v>2706</v>
      </c>
      <c r="D43" s="22">
        <v>2680</v>
      </c>
      <c r="E43" s="22">
        <v>1232</v>
      </c>
      <c r="F43" s="22"/>
    </row>
    <row r="44" spans="1:6" ht="11.25">
      <c r="A44" s="3" t="s">
        <v>131</v>
      </c>
      <c r="B44" s="22">
        <v>3593</v>
      </c>
      <c r="C44" s="22">
        <v>3746</v>
      </c>
      <c r="D44" s="22">
        <v>3773</v>
      </c>
      <c r="E44" s="22">
        <v>2453</v>
      </c>
      <c r="F44" s="22">
        <v>4762</v>
      </c>
    </row>
    <row r="45" spans="1:6" ht="11.25">
      <c r="A45" s="3" t="s">
        <v>134</v>
      </c>
      <c r="B45" s="22">
        <v>106773</v>
      </c>
      <c r="C45" s="22">
        <v>108248</v>
      </c>
      <c r="D45" s="22">
        <v>113602</v>
      </c>
      <c r="E45" s="22">
        <v>116941</v>
      </c>
      <c r="F45" s="22">
        <v>125441</v>
      </c>
    </row>
    <row r="46" spans="1:6" ht="11.25">
      <c r="A46" s="3" t="s">
        <v>135</v>
      </c>
      <c r="B46" s="22">
        <v>621</v>
      </c>
      <c r="C46" s="22">
        <v>931</v>
      </c>
      <c r="D46" s="22">
        <v>1242</v>
      </c>
      <c r="E46" s="22"/>
      <c r="F46" s="22"/>
    </row>
    <row r="47" spans="1:6" ht="11.25">
      <c r="A47" s="3" t="s">
        <v>136</v>
      </c>
      <c r="B47" s="22">
        <v>41</v>
      </c>
      <c r="C47" s="22">
        <v>158</v>
      </c>
      <c r="D47" s="22">
        <v>398</v>
      </c>
      <c r="E47" s="22">
        <v>638</v>
      </c>
      <c r="F47" s="22">
        <v>881</v>
      </c>
    </row>
    <row r="48" spans="1:6" ht="11.25">
      <c r="A48" s="3" t="s">
        <v>137</v>
      </c>
      <c r="B48" s="22">
        <v>5810</v>
      </c>
      <c r="C48" s="22">
        <v>4918</v>
      </c>
      <c r="D48" s="22">
        <v>4393</v>
      </c>
      <c r="E48" s="22">
        <v>3565</v>
      </c>
      <c r="F48" s="22">
        <v>3622</v>
      </c>
    </row>
    <row r="49" spans="1:6" ht="11.25">
      <c r="A49" s="3" t="s">
        <v>138</v>
      </c>
      <c r="B49" s="22">
        <v>846</v>
      </c>
      <c r="C49" s="22">
        <v>605</v>
      </c>
      <c r="D49" s="22">
        <v>493</v>
      </c>
      <c r="E49" s="22">
        <v>170</v>
      </c>
      <c r="F49" s="22"/>
    </row>
    <row r="50" spans="1:6" ht="11.25">
      <c r="A50" s="3" t="s">
        <v>114</v>
      </c>
      <c r="B50" s="22">
        <v>193</v>
      </c>
      <c r="C50" s="22">
        <v>193</v>
      </c>
      <c r="D50" s="22">
        <v>206</v>
      </c>
      <c r="E50" s="22">
        <v>288</v>
      </c>
      <c r="F50" s="22">
        <v>351</v>
      </c>
    </row>
    <row r="51" spans="1:6" ht="11.25">
      <c r="A51" s="3" t="s">
        <v>139</v>
      </c>
      <c r="B51" s="22">
        <v>7513</v>
      </c>
      <c r="C51" s="22">
        <v>6807</v>
      </c>
      <c r="D51" s="22">
        <v>6734</v>
      </c>
      <c r="E51" s="22">
        <v>4663</v>
      </c>
      <c r="F51" s="22">
        <v>4855</v>
      </c>
    </row>
    <row r="52" spans="1:6" ht="11.25">
      <c r="A52" s="3" t="s">
        <v>140</v>
      </c>
      <c r="B52" s="22">
        <v>15529</v>
      </c>
      <c r="C52" s="22">
        <v>12577</v>
      </c>
      <c r="D52" s="22">
        <v>13847</v>
      </c>
      <c r="E52" s="22">
        <v>15381</v>
      </c>
      <c r="F52" s="22">
        <v>9732</v>
      </c>
    </row>
    <row r="53" spans="1:6" ht="11.25">
      <c r="A53" s="3" t="s">
        <v>141</v>
      </c>
      <c r="B53" s="22">
        <v>219576</v>
      </c>
      <c r="C53" s="22">
        <v>202595</v>
      </c>
      <c r="D53" s="22">
        <v>193698</v>
      </c>
      <c r="E53" s="22">
        <v>192616</v>
      </c>
      <c r="F53" s="22">
        <v>189532</v>
      </c>
    </row>
    <row r="54" spans="1:6" ht="11.25">
      <c r="A54" s="3" t="s">
        <v>142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</row>
    <row r="55" spans="1:6" ht="11.25">
      <c r="A55" s="3" t="s">
        <v>144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</row>
    <row r="56" spans="1:6" ht="11.25">
      <c r="A56" s="3" t="s">
        <v>145</v>
      </c>
      <c r="B56" s="22">
        <v>22</v>
      </c>
      <c r="C56" s="22">
        <v>32</v>
      </c>
      <c r="D56" s="22">
        <v>44</v>
      </c>
      <c r="E56" s="22">
        <v>50</v>
      </c>
      <c r="F56" s="22">
        <v>62</v>
      </c>
    </row>
    <row r="57" spans="1:6" ht="11.25">
      <c r="A57" s="3" t="s">
        <v>146</v>
      </c>
      <c r="B57" s="22">
        <v>1668</v>
      </c>
      <c r="C57" s="22">
        <v>1677</v>
      </c>
      <c r="D57" s="22">
        <v>2097</v>
      </c>
      <c r="E57" s="22">
        <v>145</v>
      </c>
      <c r="F57" s="22">
        <v>1092</v>
      </c>
    </row>
    <row r="58" spans="1:6" ht="11.25">
      <c r="A58" s="3" t="s">
        <v>147</v>
      </c>
      <c r="B58" s="22">
        <v>2141</v>
      </c>
      <c r="C58" s="22">
        <v>2220</v>
      </c>
      <c r="D58" s="22">
        <v>2395</v>
      </c>
      <c r="E58" s="22">
        <v>2497</v>
      </c>
      <c r="F58" s="22">
        <v>2555</v>
      </c>
    </row>
    <row r="59" spans="1:6" ht="11.25">
      <c r="A59" s="3" t="s">
        <v>148</v>
      </c>
      <c r="B59" s="22">
        <v>21101</v>
      </c>
      <c r="C59" s="22">
        <v>22386</v>
      </c>
      <c r="D59" s="22">
        <v>23303</v>
      </c>
      <c r="E59" s="22">
        <v>25685</v>
      </c>
      <c r="F59" s="22">
        <v>26686</v>
      </c>
    </row>
    <row r="60" spans="1:6" ht="11.25">
      <c r="A60" s="3" t="s">
        <v>149</v>
      </c>
      <c r="B60" s="22">
        <v>1513</v>
      </c>
      <c r="C60" s="22">
        <v>38</v>
      </c>
      <c r="D60" s="22">
        <v>275</v>
      </c>
      <c r="E60" s="22">
        <v>321</v>
      </c>
      <c r="F60" s="22">
        <v>394</v>
      </c>
    </row>
    <row r="61" spans="1:6" ht="11.25">
      <c r="A61" s="3" t="s">
        <v>115</v>
      </c>
      <c r="B61" s="22">
        <v>-370</v>
      </c>
      <c r="C61" s="22">
        <v>-370</v>
      </c>
      <c r="D61" s="22">
        <v>-400</v>
      </c>
      <c r="E61" s="22">
        <v>-400</v>
      </c>
      <c r="F61" s="22">
        <v>-400</v>
      </c>
    </row>
    <row r="62" spans="1:6" ht="11.25">
      <c r="A62" s="3" t="s">
        <v>150</v>
      </c>
      <c r="B62" s="22">
        <v>-37832</v>
      </c>
      <c r="C62" s="22">
        <v>-29486</v>
      </c>
      <c r="D62" s="22">
        <v>-32234</v>
      </c>
      <c r="E62" s="22">
        <v>-30203</v>
      </c>
      <c r="F62" s="22">
        <v>-27980</v>
      </c>
    </row>
    <row r="63" spans="1:6" ht="11.25">
      <c r="A63" s="3" t="s">
        <v>151</v>
      </c>
      <c r="B63" s="22">
        <v>223352</v>
      </c>
      <c r="C63" s="22">
        <v>211673</v>
      </c>
      <c r="D63" s="22">
        <v>203029</v>
      </c>
      <c r="E63" s="22">
        <v>206096</v>
      </c>
      <c r="F63" s="22">
        <v>201678</v>
      </c>
    </row>
    <row r="64" spans="1:6" ht="11.25">
      <c r="A64" s="2" t="s">
        <v>152</v>
      </c>
      <c r="B64" s="22">
        <v>337638</v>
      </c>
      <c r="C64" s="22">
        <v>326729</v>
      </c>
      <c r="D64" s="22">
        <v>323366</v>
      </c>
      <c r="E64" s="22">
        <v>327701</v>
      </c>
      <c r="F64" s="22">
        <v>331975</v>
      </c>
    </row>
    <row r="65" spans="1:6" ht="12" thickBot="1">
      <c r="A65" s="5" t="s">
        <v>154</v>
      </c>
      <c r="B65" s="23">
        <v>573119</v>
      </c>
      <c r="C65" s="23">
        <v>556378</v>
      </c>
      <c r="D65" s="23">
        <v>521768</v>
      </c>
      <c r="E65" s="23">
        <v>490613</v>
      </c>
      <c r="F65" s="23">
        <v>531026</v>
      </c>
    </row>
    <row r="66" spans="1:6" ht="12" thickTop="1">
      <c r="A66" s="2" t="s">
        <v>155</v>
      </c>
      <c r="B66" s="22">
        <v>1164</v>
      </c>
      <c r="C66" s="22">
        <v>895</v>
      </c>
      <c r="D66" s="22">
        <v>860</v>
      </c>
      <c r="E66" s="22">
        <v>418</v>
      </c>
      <c r="F66" s="22">
        <v>780</v>
      </c>
    </row>
    <row r="67" spans="1:6" ht="11.25">
      <c r="A67" s="2" t="s">
        <v>156</v>
      </c>
      <c r="B67" s="22">
        <v>60656</v>
      </c>
      <c r="C67" s="22">
        <v>67408</v>
      </c>
      <c r="D67" s="22">
        <v>58993</v>
      </c>
      <c r="E67" s="22">
        <v>43971</v>
      </c>
      <c r="F67" s="22">
        <v>62698</v>
      </c>
    </row>
    <row r="68" spans="1:6" ht="11.25">
      <c r="A68" s="2" t="s">
        <v>157</v>
      </c>
      <c r="B68" s="22">
        <v>10000</v>
      </c>
      <c r="C68" s="22"/>
      <c r="D68" s="22">
        <v>20000</v>
      </c>
      <c r="E68" s="22">
        <v>10000</v>
      </c>
      <c r="F68" s="22">
        <v>20000</v>
      </c>
    </row>
    <row r="69" spans="1:6" ht="11.25">
      <c r="A69" s="2" t="s">
        <v>158</v>
      </c>
      <c r="B69" s="22">
        <v>3000</v>
      </c>
      <c r="C69" s="22"/>
      <c r="D69" s="22"/>
      <c r="E69" s="22">
        <v>12000</v>
      </c>
      <c r="F69" s="22">
        <v>16000</v>
      </c>
    </row>
    <row r="70" spans="1:6" ht="11.25">
      <c r="A70" s="2" t="s">
        <v>159</v>
      </c>
      <c r="B70" s="22">
        <v>47938</v>
      </c>
      <c r="C70" s="22">
        <v>42453</v>
      </c>
      <c r="D70" s="22">
        <v>32472</v>
      </c>
      <c r="E70" s="22">
        <v>29471</v>
      </c>
      <c r="F70" s="22">
        <v>45032</v>
      </c>
    </row>
    <row r="71" spans="1:6" ht="11.25">
      <c r="A71" s="2" t="s">
        <v>160</v>
      </c>
      <c r="B71" s="22">
        <v>14112</v>
      </c>
      <c r="C71" s="22">
        <v>19512</v>
      </c>
      <c r="D71" s="22">
        <v>14113</v>
      </c>
      <c r="E71" s="22">
        <v>11114</v>
      </c>
      <c r="F71" s="22">
        <v>20265</v>
      </c>
    </row>
    <row r="72" spans="1:6" ht="11.25">
      <c r="A72" s="2" t="s">
        <v>161</v>
      </c>
      <c r="B72" s="22">
        <v>999</v>
      </c>
      <c r="C72" s="22">
        <v>739</v>
      </c>
      <c r="D72" s="22">
        <v>570</v>
      </c>
      <c r="E72" s="22">
        <v>218</v>
      </c>
      <c r="F72" s="22"/>
    </row>
    <row r="73" spans="1:6" ht="11.25">
      <c r="A73" s="2" t="s">
        <v>162</v>
      </c>
      <c r="B73" s="22">
        <v>27088</v>
      </c>
      <c r="C73" s="22">
        <v>25220</v>
      </c>
      <c r="D73" s="22">
        <v>22780</v>
      </c>
      <c r="E73" s="22">
        <v>11452</v>
      </c>
      <c r="F73" s="22">
        <v>19290</v>
      </c>
    </row>
    <row r="74" spans="1:6" ht="11.25">
      <c r="A74" s="2" t="s">
        <v>163</v>
      </c>
      <c r="B74" s="22">
        <v>4373</v>
      </c>
      <c r="C74" s="22">
        <v>4485</v>
      </c>
      <c r="D74" s="22">
        <v>4362</v>
      </c>
      <c r="E74" s="22">
        <v>3937</v>
      </c>
      <c r="F74" s="22">
        <v>4378</v>
      </c>
    </row>
    <row r="75" spans="1:6" ht="11.25">
      <c r="A75" s="2" t="s">
        <v>164</v>
      </c>
      <c r="B75" s="22">
        <v>7877</v>
      </c>
      <c r="C75" s="22">
        <v>840</v>
      </c>
      <c r="D75" s="22">
        <v>5527</v>
      </c>
      <c r="E75" s="22">
        <v>151</v>
      </c>
      <c r="F75" s="22">
        <v>1208</v>
      </c>
    </row>
    <row r="76" spans="1:6" ht="11.25">
      <c r="A76" s="2" t="s">
        <v>165</v>
      </c>
      <c r="B76" s="22">
        <v>35828</v>
      </c>
      <c r="C76" s="22">
        <v>22630</v>
      </c>
      <c r="D76" s="22">
        <v>15425</v>
      </c>
      <c r="E76" s="22">
        <v>10119</v>
      </c>
      <c r="F76" s="22">
        <v>6247</v>
      </c>
    </row>
    <row r="77" spans="1:6" ht="11.25">
      <c r="A77" s="2" t="s">
        <v>166</v>
      </c>
      <c r="B77" s="22">
        <v>2126</v>
      </c>
      <c r="C77" s="22">
        <v>1960</v>
      </c>
      <c r="D77" s="22">
        <v>1690</v>
      </c>
      <c r="E77" s="22">
        <v>1380</v>
      </c>
      <c r="F77" s="22">
        <v>1340</v>
      </c>
    </row>
    <row r="78" spans="1:6" ht="11.25">
      <c r="A78" s="2" t="s">
        <v>167</v>
      </c>
      <c r="B78" s="22">
        <v>138</v>
      </c>
      <c r="C78" s="22">
        <v>110</v>
      </c>
      <c r="D78" s="22">
        <v>104</v>
      </c>
      <c r="E78" s="22">
        <v>62</v>
      </c>
      <c r="F78" s="22">
        <v>57</v>
      </c>
    </row>
    <row r="79" spans="1:6" ht="11.25">
      <c r="A79" s="2" t="s">
        <v>168</v>
      </c>
      <c r="B79" s="22">
        <v>197</v>
      </c>
      <c r="C79" s="22">
        <v>394</v>
      </c>
      <c r="D79" s="22">
        <v>107</v>
      </c>
      <c r="E79" s="22">
        <v>111</v>
      </c>
      <c r="F79" s="22">
        <v>133</v>
      </c>
    </row>
    <row r="80" spans="1:6" ht="11.25">
      <c r="A80" s="2"/>
      <c r="B80" s="22"/>
      <c r="C80" s="22">
        <v>320</v>
      </c>
      <c r="D80" s="22"/>
      <c r="E80" s="22"/>
      <c r="F80" s="22"/>
    </row>
    <row r="81" spans="1:6" ht="11.25">
      <c r="A81" s="2" t="s">
        <v>169</v>
      </c>
      <c r="B81" s="22">
        <v>859</v>
      </c>
      <c r="C81" s="22">
        <v>1909</v>
      </c>
      <c r="D81" s="22">
        <v>487</v>
      </c>
      <c r="E81" s="22">
        <v>941</v>
      </c>
      <c r="F81" s="22">
        <v>659</v>
      </c>
    </row>
    <row r="82" spans="1:6" ht="11.25">
      <c r="A82" s="2" t="s">
        <v>171</v>
      </c>
      <c r="B82" s="22">
        <v>587</v>
      </c>
      <c r="C82" s="22">
        <v>179</v>
      </c>
      <c r="D82" s="22">
        <v>414</v>
      </c>
      <c r="E82" s="22">
        <v>3</v>
      </c>
      <c r="F82" s="22">
        <v>71</v>
      </c>
    </row>
    <row r="83" spans="1:6" ht="11.25">
      <c r="A83" s="2" t="s">
        <v>172</v>
      </c>
      <c r="B83" s="22">
        <v>216948</v>
      </c>
      <c r="C83" s="22">
        <v>189058</v>
      </c>
      <c r="D83" s="22">
        <v>177909</v>
      </c>
      <c r="E83" s="22">
        <v>135356</v>
      </c>
      <c r="F83" s="22">
        <v>198163</v>
      </c>
    </row>
    <row r="84" spans="1:6" ht="11.25">
      <c r="A84" s="2" t="s">
        <v>173</v>
      </c>
      <c r="B84" s="22">
        <v>65000</v>
      </c>
      <c r="C84" s="22">
        <v>75000</v>
      </c>
      <c r="D84" s="22">
        <v>55000</v>
      </c>
      <c r="E84" s="22">
        <v>75000</v>
      </c>
      <c r="F84" s="22">
        <v>65000</v>
      </c>
    </row>
    <row r="85" spans="1:6" ht="11.25">
      <c r="A85" s="2" t="s">
        <v>174</v>
      </c>
      <c r="B85" s="22">
        <v>82164</v>
      </c>
      <c r="C85" s="22">
        <v>82631</v>
      </c>
      <c r="D85" s="22">
        <v>86291</v>
      </c>
      <c r="E85" s="22">
        <v>90297</v>
      </c>
      <c r="F85" s="22">
        <v>79412</v>
      </c>
    </row>
    <row r="86" spans="1:6" ht="11.25">
      <c r="A86" s="2" t="s">
        <v>175</v>
      </c>
      <c r="B86" s="22">
        <v>2665</v>
      </c>
      <c r="C86" s="22">
        <v>2499</v>
      </c>
      <c r="D86" s="22">
        <v>2558</v>
      </c>
      <c r="E86" s="22">
        <v>1184</v>
      </c>
      <c r="F86" s="22"/>
    </row>
    <row r="87" spans="1:6" ht="11.25">
      <c r="A87" s="2" t="s">
        <v>176</v>
      </c>
      <c r="B87" s="22">
        <v>5795</v>
      </c>
      <c r="C87" s="22">
        <v>5196</v>
      </c>
      <c r="D87" s="22">
        <v>6681</v>
      </c>
      <c r="E87" s="22">
        <v>8181</v>
      </c>
      <c r="F87" s="22">
        <v>7860</v>
      </c>
    </row>
    <row r="88" spans="1:6" ht="11.25">
      <c r="A88" s="2" t="s">
        <v>177</v>
      </c>
      <c r="B88" s="22">
        <v>4648</v>
      </c>
      <c r="C88" s="22">
        <v>4637</v>
      </c>
      <c r="D88" s="22">
        <v>4596</v>
      </c>
      <c r="E88" s="22">
        <v>4630</v>
      </c>
      <c r="F88" s="22">
        <v>4572</v>
      </c>
    </row>
    <row r="89" spans="1:6" ht="11.25">
      <c r="A89" s="2" t="s">
        <v>170</v>
      </c>
      <c r="B89" s="22">
        <v>417</v>
      </c>
      <c r="C89" s="22">
        <v>409</v>
      </c>
      <c r="D89" s="22"/>
      <c r="E89" s="22"/>
      <c r="F89" s="22"/>
    </row>
    <row r="90" spans="1:6" ht="11.25">
      <c r="A90" s="2" t="s">
        <v>114</v>
      </c>
      <c r="B90" s="22">
        <v>4364</v>
      </c>
      <c r="C90" s="22">
        <v>5084</v>
      </c>
      <c r="D90" s="22">
        <v>5098</v>
      </c>
      <c r="E90" s="22">
        <v>1500</v>
      </c>
      <c r="F90" s="22">
        <v>848</v>
      </c>
    </row>
    <row r="91" spans="1:6" ht="11.25">
      <c r="A91" s="2" t="s">
        <v>178</v>
      </c>
      <c r="B91" s="22">
        <v>165054</v>
      </c>
      <c r="C91" s="22">
        <v>175460</v>
      </c>
      <c r="D91" s="22">
        <v>160226</v>
      </c>
      <c r="E91" s="22">
        <v>180794</v>
      </c>
      <c r="F91" s="22">
        <v>157693</v>
      </c>
    </row>
    <row r="92" spans="1:6" ht="12" thickBot="1">
      <c r="A92" s="5" t="s">
        <v>180</v>
      </c>
      <c r="B92" s="23">
        <v>382003</v>
      </c>
      <c r="C92" s="23">
        <v>364518</v>
      </c>
      <c r="D92" s="23">
        <v>338135</v>
      </c>
      <c r="E92" s="23">
        <v>316150</v>
      </c>
      <c r="F92" s="23">
        <v>355856</v>
      </c>
    </row>
    <row r="93" spans="1:6" ht="12" thickTop="1">
      <c r="A93" s="2" t="s">
        <v>181</v>
      </c>
      <c r="B93" s="22">
        <v>42658</v>
      </c>
      <c r="C93" s="22">
        <v>42658</v>
      </c>
      <c r="D93" s="22">
        <v>42658</v>
      </c>
      <c r="E93" s="22">
        <v>42658</v>
      </c>
      <c r="F93" s="22">
        <v>42658</v>
      </c>
    </row>
    <row r="94" spans="1:6" ht="11.25">
      <c r="A94" s="3" t="s">
        <v>182</v>
      </c>
      <c r="B94" s="22">
        <v>37410</v>
      </c>
      <c r="C94" s="22">
        <v>37410</v>
      </c>
      <c r="D94" s="22">
        <v>37410</v>
      </c>
      <c r="E94" s="22">
        <v>37410</v>
      </c>
      <c r="F94" s="22">
        <v>37410</v>
      </c>
    </row>
    <row r="95" spans="1:6" ht="11.25">
      <c r="A95" s="3" t="s">
        <v>183</v>
      </c>
      <c r="B95" s="22">
        <v>1250</v>
      </c>
      <c r="C95" s="22">
        <v>1250</v>
      </c>
      <c r="D95" s="22">
        <v>1250</v>
      </c>
      <c r="E95" s="22">
        <v>1250</v>
      </c>
      <c r="F95" s="22">
        <v>1250</v>
      </c>
    </row>
    <row r="96" spans="1:6" ht="11.25">
      <c r="A96" s="3" t="s">
        <v>184</v>
      </c>
      <c r="B96" s="22">
        <v>38661</v>
      </c>
      <c r="C96" s="22">
        <v>38661</v>
      </c>
      <c r="D96" s="22">
        <v>38661</v>
      </c>
      <c r="E96" s="22">
        <v>38661</v>
      </c>
      <c r="F96" s="22">
        <v>38661</v>
      </c>
    </row>
    <row r="97" spans="1:6" ht="11.25">
      <c r="A97" s="3" t="s">
        <v>185</v>
      </c>
      <c r="B97" s="22">
        <v>4536</v>
      </c>
      <c r="C97" s="22">
        <v>4536</v>
      </c>
      <c r="D97" s="22">
        <v>4536</v>
      </c>
      <c r="E97" s="22">
        <v>4536</v>
      </c>
      <c r="F97" s="22">
        <v>4536</v>
      </c>
    </row>
    <row r="98" spans="1:6" ht="11.25">
      <c r="A98" s="4" t="s">
        <v>186</v>
      </c>
      <c r="B98" s="22">
        <v>2659</v>
      </c>
      <c r="C98" s="22">
        <v>2748</v>
      </c>
      <c r="D98" s="22">
        <v>2595</v>
      </c>
      <c r="E98" s="22">
        <v>2709</v>
      </c>
      <c r="F98" s="22">
        <v>2831</v>
      </c>
    </row>
    <row r="99" spans="1:6" ht="11.25">
      <c r="A99" s="4" t="s">
        <v>187</v>
      </c>
      <c r="B99" s="22">
        <v>74842</v>
      </c>
      <c r="C99" s="22">
        <v>74842</v>
      </c>
      <c r="D99" s="22">
        <v>74842</v>
      </c>
      <c r="E99" s="22">
        <v>74842</v>
      </c>
      <c r="F99" s="22">
        <v>64842</v>
      </c>
    </row>
    <row r="100" spans="1:6" ht="11.25">
      <c r="A100" s="4" t="s">
        <v>188</v>
      </c>
      <c r="B100" s="22">
        <v>23494</v>
      </c>
      <c r="C100" s="22">
        <v>26223</v>
      </c>
      <c r="D100" s="22">
        <v>17634</v>
      </c>
      <c r="E100" s="22">
        <v>7458</v>
      </c>
      <c r="F100" s="22">
        <v>21563</v>
      </c>
    </row>
    <row r="101" spans="1:6" ht="11.25">
      <c r="A101" s="3" t="s">
        <v>189</v>
      </c>
      <c r="B101" s="22">
        <v>105532</v>
      </c>
      <c r="C101" s="22">
        <v>108350</v>
      </c>
      <c r="D101" s="22">
        <v>99608</v>
      </c>
      <c r="E101" s="22">
        <v>89546</v>
      </c>
      <c r="F101" s="22">
        <v>93773</v>
      </c>
    </row>
    <row r="102" spans="1:6" ht="11.25">
      <c r="A102" s="2" t="s">
        <v>190</v>
      </c>
      <c r="B102" s="22">
        <v>-542</v>
      </c>
      <c r="C102" s="22">
        <v>-539</v>
      </c>
      <c r="D102" s="22">
        <v>-537</v>
      </c>
      <c r="E102" s="22">
        <v>-533</v>
      </c>
      <c r="F102" s="22">
        <v>-531</v>
      </c>
    </row>
    <row r="103" spans="1:6" ht="11.25">
      <c r="A103" s="2" t="s">
        <v>191</v>
      </c>
      <c r="B103" s="22">
        <v>186308</v>
      </c>
      <c r="C103" s="22">
        <v>189129</v>
      </c>
      <c r="D103" s="22">
        <v>180390</v>
      </c>
      <c r="E103" s="22">
        <v>170331</v>
      </c>
      <c r="F103" s="22">
        <v>174561</v>
      </c>
    </row>
    <row r="104" spans="1:6" ht="11.25">
      <c r="A104" s="2" t="s">
        <v>192</v>
      </c>
      <c r="B104" s="22">
        <v>4660</v>
      </c>
      <c r="C104" s="22">
        <v>2735</v>
      </c>
      <c r="D104" s="22">
        <v>3315</v>
      </c>
      <c r="E104" s="22">
        <v>4304</v>
      </c>
      <c r="F104" s="22">
        <v>848</v>
      </c>
    </row>
    <row r="105" spans="1:6" ht="11.25">
      <c r="A105" s="2" t="s">
        <v>193</v>
      </c>
      <c r="B105" s="22">
        <v>146</v>
      </c>
      <c r="C105" s="22">
        <v>-5</v>
      </c>
      <c r="D105" s="22">
        <v>-72</v>
      </c>
      <c r="E105" s="22">
        <v>-172</v>
      </c>
      <c r="F105" s="22">
        <v>-240</v>
      </c>
    </row>
    <row r="106" spans="1:6" ht="11.25">
      <c r="A106" s="2" t="s">
        <v>195</v>
      </c>
      <c r="B106" s="22">
        <v>4807</v>
      </c>
      <c r="C106" s="22">
        <v>2730</v>
      </c>
      <c r="D106" s="22">
        <v>3242</v>
      </c>
      <c r="E106" s="22">
        <v>4131</v>
      </c>
      <c r="F106" s="22">
        <v>608</v>
      </c>
    </row>
    <row r="107" spans="1:6" ht="11.25">
      <c r="A107" s="6" t="s">
        <v>197</v>
      </c>
      <c r="B107" s="22">
        <v>191116</v>
      </c>
      <c r="C107" s="22">
        <v>191859</v>
      </c>
      <c r="D107" s="22">
        <v>183632</v>
      </c>
      <c r="E107" s="22">
        <v>174463</v>
      </c>
      <c r="F107" s="22">
        <v>175169</v>
      </c>
    </row>
    <row r="108" spans="1:6" ht="12" thickBot="1">
      <c r="A108" s="7" t="s">
        <v>198</v>
      </c>
      <c r="B108" s="22">
        <v>573119</v>
      </c>
      <c r="C108" s="22">
        <v>556378</v>
      </c>
      <c r="D108" s="22">
        <v>521768</v>
      </c>
      <c r="E108" s="22">
        <v>490613</v>
      </c>
      <c r="F108" s="22">
        <v>531026</v>
      </c>
    </row>
    <row r="109" spans="1:6" ht="12" thickTop="1">
      <c r="A109" s="8"/>
      <c r="B109" s="24"/>
      <c r="C109" s="24"/>
      <c r="D109" s="24"/>
      <c r="E109" s="24"/>
      <c r="F109" s="24"/>
    </row>
    <row r="111" ht="11.25">
      <c r="A111" s="20" t="s">
        <v>203</v>
      </c>
    </row>
    <row r="112" ht="11.25">
      <c r="A112" s="20" t="s">
        <v>204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2013-11-13T21:14:40Z</dcterms:created>
  <dcterms:modified xsi:type="dcterms:W3CDTF">2013-11-13T21:14:58Z</dcterms:modified>
  <cp:category/>
  <cp:version/>
  <cp:contentType/>
  <cp:contentStatus/>
</cp:coreProperties>
</file>