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<sst xmlns="http://schemas.openxmlformats.org/spreadsheetml/2006/main" count="765" uniqueCount="303">
  <si>
    <t>為替換算調整勘定</t>
  </si>
  <si>
    <t>少数株主持分</t>
  </si>
  <si>
    <t>連結・貸借対照表</t>
  </si>
  <si>
    <t>累積四半期</t>
  </si>
  <si>
    <t>2013/04/01</t>
  </si>
  <si>
    <t>繰延資産償却額</t>
  </si>
  <si>
    <t>貸倒引当金の増減額（△は減少）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</si>
  <si>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</si>
  <si>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</si>
  <si>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</si>
  <si>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</si>
  <si>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投資損失引当金の増減額（△は減少）</t>
  </si>
  <si>
    <t>受取利息及び受取配当金</t>
  </si>
  <si>
    <t>為替差損益（△は益）</t>
  </si>
  <si>
    <t>持分法による投資損益（△は益）</t>
  </si>
  <si>
    <t>有形固定資産除却損</t>
  </si>
  <si>
    <t>有形固定資産売却損益（△は益）</t>
  </si>
  <si>
    <t>投資有価証券売却損益（△は益）</t>
  </si>
  <si>
    <t>その他の特別損益（△は益）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</si>
  <si>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</si>
  <si>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</si>
  <si>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</si>
  <si>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</si>
  <si>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その他の資産の増減額（△は増加）</t>
  </si>
  <si>
    <t>その他の負債の増減額（△は減少）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</si>
  <si>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</si>
  <si>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</si>
  <si>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</si>
  <si>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</si>
  <si>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</si>
  <si>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投資有価証券の取得による支出</t>
  </si>
  <si>
    <t>投資有価証券の売却による収入</t>
  </si>
  <si>
    <t>有形固定資産の取得による支出</t>
  </si>
  <si>
    <t>有形固定資産の売却による収入</t>
  </si>
  <si>
    <t>無形固定資産の取得による支出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</si>
  <si>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</si>
  <si>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</si>
  <si>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</si>
  <si>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</si>
  <si>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</si>
  <si>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</si>
  <si>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</si>
  <si>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</si>
  <si>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リース債務の返済による支出</t>
  </si>
  <si>
    <t>長期未払金の返済による支出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</si>
  <si>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</si>
  <si>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</si>
  <si>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</si>
  <si>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</si>
  <si>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</si>
  <si>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</si>
  <si>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</si>
  <si>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</si>
  <si>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</si>
  <si>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株式交付費</t>
  </si>
  <si>
    <t>為替差損</t>
  </si>
  <si>
    <t>工場誘致奨励金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</si>
  <si>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</si>
  <si>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</si>
  <si>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</si>
  <si>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</si>
  <si>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</si>
  <si>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</si>
  <si>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</si>
  <si>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</si>
  <si>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</si>
  <si>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</si>
  <si>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</si>
  <si>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</si>
  <si>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</si>
  <si>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</si>
  <si>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2012/06/26</t>
  </si>
  <si>
    <t>2011/03/31</t>
  </si>
  <si>
    <t>2011/06/24</t>
  </si>
  <si>
    <t>2010/03/31</t>
  </si>
  <si>
    <t>2010/06/24</t>
  </si>
  <si>
    <t>2009/03/31</t>
  </si>
  <si>
    <t>2009/06/25</t>
  </si>
  <si>
    <t>2008/03/31</t>
  </si>
  <si>
    <t>現金及び預金</t>
  </si>
  <si>
    <t>百万円</t>
  </si>
  <si>
    <t>受取手形</t>
  </si>
  <si>
    <t>売掛金</t>
  </si>
  <si>
    <t>商品及び製品</t>
  </si>
  <si>
    <t>仕掛品</t>
  </si>
  <si>
    <t>原材料及び貯蔵品</t>
  </si>
  <si>
    <t>前払費用</t>
  </si>
  <si>
    <t>未収消費税等</t>
  </si>
  <si>
    <t>短期貸付金</t>
  </si>
  <si>
    <t>関係会社短期貸付金</t>
  </si>
  <si>
    <t>未収入金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</si>
  <si>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</si>
  <si>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</si>
  <si>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</si>
  <si>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</si>
  <si>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</si>
  <si>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</si>
  <si>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</si>
  <si>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</si>
  <si>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</si>
  <si>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</si>
  <si>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</si>
  <si>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</si>
  <si>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</si>
  <si>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</si>
  <si>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</si>
  <si>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</si>
  <si>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</si>
  <si>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</si>
  <si>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</si>
  <si>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特許権</t>
  </si>
  <si>
    <t>ソフトウエア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</si>
  <si>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</si>
  <si>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</si>
  <si>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</si>
  <si>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</si>
  <si>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</si>
  <si>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</si>
  <si>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関係会社長期貸付金</t>
  </si>
  <si>
    <t>従業員に対する長期貸付金</t>
  </si>
  <si>
    <t>破産更生債権等</t>
  </si>
  <si>
    <t>長期前払費用</t>
  </si>
  <si>
    <t>敷金及び保証金</t>
  </si>
  <si>
    <t>投資損失引当金</t>
  </si>
  <si>
    <t>投資その他の資産</t>
  </si>
  <si>
    <t>固定資産</t>
  </si>
  <si>
    <t>社債発行費</t>
  </si>
  <si>
    <t>繰延資産</t>
  </si>
  <si>
    <t>資産</t>
  </si>
  <si>
    <t>支払手形</t>
  </si>
  <si>
    <t>買掛金</t>
  </si>
  <si>
    <t>短期借入金</t>
  </si>
  <si>
    <t>1年内返済予定の長期借入金</t>
  </si>
  <si>
    <t>1年内償還予定の社債</t>
  </si>
  <si>
    <t>リース債務</t>
  </si>
  <si>
    <t>未払金</t>
  </si>
  <si>
    <t>未払法人税等</t>
  </si>
  <si>
    <t>未払費用</t>
  </si>
  <si>
    <t>預り金</t>
  </si>
  <si>
    <t>賞与引当金</t>
  </si>
  <si>
    <t>未払役員賞与</t>
  </si>
  <si>
    <t>従業員預り金</t>
  </si>
  <si>
    <t>設備関係支払手形</t>
  </si>
  <si>
    <t>流動負債</t>
  </si>
  <si>
    <t>社債</t>
  </si>
  <si>
    <t>長期借入金</t>
  </si>
  <si>
    <t>長期未払金</t>
  </si>
  <si>
    <t>繰延税金負債</t>
  </si>
  <si>
    <t>再評価に係る繰延税金負債</t>
  </si>
  <si>
    <t>退職給付引当金</t>
  </si>
  <si>
    <t>役員退職慰労引当金</t>
  </si>
  <si>
    <t>資産除去債務</t>
  </si>
  <si>
    <t>受入敷金保証金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</si>
  <si>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</si>
  <si>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</si>
  <si>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</si>
  <si>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</si>
  <si>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</si>
  <si>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</si>
  <si>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</si>
  <si>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</si>
  <si>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</si>
  <si>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</si>
  <si>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</si>
  <si>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</si>
  <si>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</si>
  <si>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</si>
  <si>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</si>
  <si>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</si>
  <si>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</si>
  <si>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</si>
  <si>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</si>
  <si>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株式会社ニッピ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</si>
  <si>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</si>
  <si>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</si>
  <si>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</si>
  <si>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</si>
  <si>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</si>
  <si>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</si>
  <si>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</si>
  <si>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</si>
  <si>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</si>
  <si>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</si>
  <si>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</si>
  <si>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賃貸事業収入</t>
  </si>
  <si>
    <t>売上高</t>
  </si>
  <si>
    <t>製品期首たな卸高</t>
  </si>
  <si>
    <t>当期製品製造原価</t>
  </si>
  <si>
    <t>合計</t>
  </si>
  <si>
    <t>製品他勘定振替高</t>
  </si>
  <si>
    <t>製品期末たな卸高</t>
  </si>
  <si>
    <t>製品売上原価</t>
  </si>
  <si>
    <t>商品期首たな卸高</t>
  </si>
  <si>
    <t>当期商品仕入高</t>
  </si>
  <si>
    <t>商品他勘定振替高</t>
  </si>
  <si>
    <t>商品期末たな卸高</t>
  </si>
  <si>
    <t>商品売上原価合計</t>
  </si>
  <si>
    <t>賃貸原価</t>
  </si>
  <si>
    <t>売上原価</t>
  </si>
  <si>
    <t>売上総利益</t>
  </si>
  <si>
    <t>荷造費</t>
  </si>
  <si>
    <t>運搬費</t>
  </si>
  <si>
    <t>販売手数料</t>
  </si>
  <si>
    <t>広告宣伝費</t>
  </si>
  <si>
    <t>役員報酬</t>
  </si>
  <si>
    <t>給料及び手当</t>
  </si>
  <si>
    <t>役員賞与引当金繰入額</t>
  </si>
  <si>
    <t>賞与及び手当</t>
  </si>
  <si>
    <t>（うち賞与引当金繰入額）</t>
  </si>
  <si>
    <t>法定福利費</t>
  </si>
  <si>
    <t>（うち退職給付費用）</t>
  </si>
  <si>
    <t>（うち役員退職慰労引当金繰入額）</t>
  </si>
  <si>
    <t>福利厚生費</t>
  </si>
  <si>
    <t>事務用消耗品費</t>
  </si>
  <si>
    <t>通信費</t>
  </si>
  <si>
    <t>図書費</t>
  </si>
  <si>
    <t>旅費及び交通費</t>
  </si>
  <si>
    <t>交際費</t>
  </si>
  <si>
    <t>水道光熱費</t>
  </si>
  <si>
    <t>租税公課</t>
  </si>
  <si>
    <t>修繕費</t>
  </si>
  <si>
    <t>保険料</t>
  </si>
  <si>
    <t>賃借料</t>
  </si>
  <si>
    <t>減価償却費</t>
  </si>
  <si>
    <t>試験研究費</t>
  </si>
  <si>
    <t>貸倒引当金繰入額</t>
  </si>
  <si>
    <t>販売費・一般管理費</t>
  </si>
  <si>
    <t>営業利益</t>
  </si>
  <si>
    <t>受取利息</t>
  </si>
  <si>
    <t>受取配当金</t>
  </si>
  <si>
    <t>為替差益</t>
  </si>
  <si>
    <t>雑収益</t>
  </si>
  <si>
    <t>営業外収益</t>
  </si>
  <si>
    <t>支払利息</t>
  </si>
  <si>
    <t>社債利息</t>
  </si>
  <si>
    <t>手形売却損</t>
  </si>
  <si>
    <t>雑損失</t>
  </si>
  <si>
    <t>営業外費用</t>
  </si>
  <si>
    <t>経常利益</t>
  </si>
  <si>
    <t>固定資産売却益</t>
  </si>
  <si>
    <t>投資有価証券売却益</t>
  </si>
  <si>
    <t>投資損失引当金戻入額</t>
  </si>
  <si>
    <t>区画整理事業組合分配金</t>
  </si>
  <si>
    <t>特別利益</t>
  </si>
  <si>
    <t>固定資産除却損</t>
  </si>
  <si>
    <t>固定資産売却損</t>
  </si>
  <si>
    <t>投資有価証券売却損</t>
  </si>
  <si>
    <t>投資有価証券評価損</t>
  </si>
  <si>
    <t>投資損失引当金繰入額</t>
  </si>
  <si>
    <t>土地開発関連費用</t>
  </si>
  <si>
    <t>災害による損失</t>
  </si>
  <si>
    <t>子会社整理損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</si>
  <si>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</si>
  <si>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</si>
  <si>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</si>
  <si>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</si>
  <si>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</si>
  <si>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</si>
  <si>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</si>
  <si>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</si>
  <si>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</si>
  <si>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</si>
  <si>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</si>
  <si>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</si>
  <si>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2013/08/09</t>
  </si>
  <si>
    <t>2013/06/30</t>
  </si>
  <si>
    <t>2013/02/14</t>
  </si>
  <si>
    <t>2012/12/31</t>
  </si>
  <si>
    <t>2013/02/01</t>
  </si>
  <si>
    <t>2012/09/30</t>
  </si>
  <si>
    <t>2012/08/10</t>
  </si>
  <si>
    <t>2012/06/30</t>
  </si>
  <si>
    <t>2012/02/14</t>
  </si>
  <si>
    <t>2011/12/31</t>
  </si>
  <si>
    <t>2011/11/14</t>
  </si>
  <si>
    <t>2011/09/30</t>
  </si>
  <si>
    <t>2011/08/11</t>
  </si>
  <si>
    <t>2011/06/30</t>
  </si>
  <si>
    <t>2011/02/14</t>
  </si>
  <si>
    <t>2010/12/31</t>
  </si>
  <si>
    <t>2010/11/12</t>
  </si>
  <si>
    <t>2010/09/30</t>
  </si>
  <si>
    <t>2010/08/11</t>
  </si>
  <si>
    <t>2010/06/30</t>
  </si>
  <si>
    <t>2010/02/12</t>
  </si>
  <si>
    <t>2009/12/31</t>
  </si>
  <si>
    <t>2009/11/13</t>
  </si>
  <si>
    <t>2009/09/30</t>
  </si>
  <si>
    <t>2009/08/11</t>
  </si>
  <si>
    <t>2009/06/30</t>
  </si>
  <si>
    <t>2009/02/13</t>
  </si>
  <si>
    <t>2008/12/31</t>
  </si>
  <si>
    <t>2008/11/14</t>
  </si>
  <si>
    <t>2008/09/30</t>
  </si>
  <si>
    <t>2008/08/12</t>
  </si>
  <si>
    <t>2008/06/30</t>
  </si>
  <si>
    <t>受取手形及び営業未収入金</t>
  </si>
  <si>
    <t>未収還付法人税等</t>
  </si>
  <si>
    <t>建物及び構築物（純額）</t>
  </si>
  <si>
    <t>機械装置及び運搬具（純額）</t>
  </si>
  <si>
    <t>その他（純額）</t>
  </si>
  <si>
    <t>支払手形及び買掛金</t>
  </si>
  <si>
    <t>未払消費税等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</si>
</sst>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170</v>
      </c>
      <c r="B2" s="14">
        <v>7932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171</v>
      </c>
      <c r="B3" s="1" t="s">
        <v>172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60</v>
      </c>
      <c r="B4" s="15" t="str">
        <f>HYPERLINK("http://www.kabupro.jp/mark/20140214/S10017D5.htm","四半期報告書")</f>
        <v>四半期報告書</v>
      </c>
      <c r="C4" s="15" t="str">
        <f>HYPERLINK("http://www.kabupro.jp/mark/20131114/S1000H8V.htm","四半期報告書")</f>
        <v>四半期報告書</v>
      </c>
      <c r="D4" s="15" t="str">
        <f>HYPERLINK("http://www.kabupro.jp/mark/20130809/S000E7GY.htm","四半期報告書")</f>
        <v>四半期報告書</v>
      </c>
      <c r="E4" s="15" t="str">
        <f>HYPERLINK("http://www.kabupro.jp/mark/20130627/S000DUBU.htm","有価証券報告書")</f>
        <v>有価証券報告書</v>
      </c>
      <c r="F4" s="15" t="str">
        <f>HYPERLINK("http://www.kabupro.jp/mark/20140214/S10017D5.htm","四半期報告書")</f>
        <v>四半期報告書</v>
      </c>
      <c r="G4" s="15" t="str">
        <f>HYPERLINK("http://www.kabupro.jp/mark/20131114/S1000H8V.htm","四半期報告書")</f>
        <v>四半期報告書</v>
      </c>
      <c r="H4" s="15" t="str">
        <f>HYPERLINK("http://www.kabupro.jp/mark/20130809/S000E7GY.htm","四半期報告書")</f>
        <v>四半期報告書</v>
      </c>
      <c r="I4" s="15" t="str">
        <f>HYPERLINK("http://www.kabupro.jp/mark/20130627/S000DUBU.htm","有価証券報告書")</f>
        <v>有価証券報告書</v>
      </c>
      <c r="J4" s="15" t="str">
        <f>HYPERLINK("http://www.kabupro.jp/mark/20130214/S000CVCY.htm","四半期報告書")</f>
        <v>四半期報告書</v>
      </c>
      <c r="K4" s="15" t="str">
        <f>HYPERLINK("http://www.kabupro.jp/mark/20130201/S000CPMX.htm","訂正四半期報告書")</f>
        <v>訂正四半期報告書</v>
      </c>
      <c r="L4" s="15" t="str">
        <f>HYPERLINK("http://www.kabupro.jp/mark/20120810/S000BNTK.htm","四半期報告書")</f>
        <v>四半期報告書</v>
      </c>
      <c r="M4" s="15" t="str">
        <f>HYPERLINK("http://www.kabupro.jp/mark/20120626/S000B5PA.htm","有価証券報告書")</f>
        <v>有価証券報告書</v>
      </c>
      <c r="N4" s="15" t="str">
        <f>HYPERLINK("http://www.kabupro.jp/mark/20120214/S000AC5M.htm","四半期報告書")</f>
        <v>四半期報告書</v>
      </c>
      <c r="O4" s="15" t="str">
        <f>HYPERLINK("http://www.kabupro.jp/mark/20111114/S0009Q4M.htm","四半期報告書")</f>
        <v>四半期報告書</v>
      </c>
      <c r="P4" s="15" t="str">
        <f>HYPERLINK("http://www.kabupro.jp/mark/20110811/S00094M5.htm","四半期報告書")</f>
        <v>四半期報告書</v>
      </c>
      <c r="Q4" s="15" t="str">
        <f>HYPERLINK("http://www.kabupro.jp/mark/20110624/S0008KQ4.htm","有価証券報告書")</f>
        <v>有価証券報告書</v>
      </c>
      <c r="R4" s="15" t="str">
        <f>HYPERLINK("http://www.kabupro.jp/mark/20110214/S0007RGH.htm","四半期報告書")</f>
        <v>四半期報告書</v>
      </c>
      <c r="S4" s="15" t="str">
        <f>HYPERLINK("http://www.kabupro.jp/mark/20101112/S000758N.htm","四半期報告書")</f>
        <v>四半期報告書</v>
      </c>
      <c r="T4" s="15" t="str">
        <f>HYPERLINK("http://www.kabupro.jp/mark/20100811/S0006JFK.htm","四半期報告書")</f>
        <v>四半期報告書</v>
      </c>
      <c r="U4" s="15" t="str">
        <f>HYPERLINK("http://www.kabupro.jp/mark/20100624/S00060FD.htm","有価証券報告書")</f>
        <v>有価証券報告書</v>
      </c>
      <c r="V4" s="15" t="str">
        <f>HYPERLINK("http://www.kabupro.jp/mark/20100212/S00054FG.htm","四半期報告書")</f>
        <v>四半期報告書</v>
      </c>
      <c r="W4" s="15" t="str">
        <f>HYPERLINK("http://www.kabupro.jp/mark/20091113/S0004MBJ.htm","四半期報告書")</f>
        <v>四半期報告書</v>
      </c>
      <c r="X4" s="15" t="str">
        <f>HYPERLINK("http://www.kabupro.jp/mark/20090811/S0003VNJ.htm","四半期報告書")</f>
        <v>四半期報告書</v>
      </c>
      <c r="Y4" s="15" t="str">
        <f>HYPERLINK("http://www.kabupro.jp/mark/20090625/S0003F1M.htm","有価証券報告書")</f>
        <v>有価証券報告書</v>
      </c>
    </row>
    <row r="5" spans="1:25" ht="14.25" thickBot="1">
      <c r="A5" s="11" t="s">
        <v>61</v>
      </c>
      <c r="B5" s="1" t="s">
        <v>259</v>
      </c>
      <c r="C5" s="1" t="s">
        <v>262</v>
      </c>
      <c r="D5" s="1" t="s">
        <v>264</v>
      </c>
      <c r="E5" s="1" t="s">
        <v>67</v>
      </c>
      <c r="F5" s="1" t="s">
        <v>259</v>
      </c>
      <c r="G5" s="1" t="s">
        <v>262</v>
      </c>
      <c r="H5" s="1" t="s">
        <v>264</v>
      </c>
      <c r="I5" s="1" t="s">
        <v>67</v>
      </c>
      <c r="J5" s="1" t="s">
        <v>266</v>
      </c>
      <c r="K5" s="1" t="s">
        <v>268</v>
      </c>
      <c r="L5" s="1" t="s">
        <v>270</v>
      </c>
      <c r="M5" s="1" t="s">
        <v>71</v>
      </c>
      <c r="N5" s="1" t="s">
        <v>272</v>
      </c>
      <c r="O5" s="1" t="s">
        <v>274</v>
      </c>
      <c r="P5" s="1" t="s">
        <v>276</v>
      </c>
      <c r="Q5" s="1" t="s">
        <v>73</v>
      </c>
      <c r="R5" s="1" t="s">
        <v>278</v>
      </c>
      <c r="S5" s="1" t="s">
        <v>280</v>
      </c>
      <c r="T5" s="1" t="s">
        <v>282</v>
      </c>
      <c r="U5" s="1" t="s">
        <v>75</v>
      </c>
      <c r="V5" s="1" t="s">
        <v>284</v>
      </c>
      <c r="W5" s="1" t="s">
        <v>286</v>
      </c>
      <c r="X5" s="1" t="s">
        <v>288</v>
      </c>
      <c r="Y5" s="1" t="s">
        <v>77</v>
      </c>
    </row>
    <row r="6" spans="1:25" ht="15" thickBot="1" thickTop="1">
      <c r="A6" s="10" t="s">
        <v>62</v>
      </c>
      <c r="B6" s="18" t="s">
        <v>59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63</v>
      </c>
      <c r="B7" s="14" t="s">
        <v>3</v>
      </c>
      <c r="C7" s="14" t="s">
        <v>3</v>
      </c>
      <c r="D7" s="14" t="s">
        <v>3</v>
      </c>
      <c r="E7" s="16" t="s">
        <v>68</v>
      </c>
      <c r="F7" s="14" t="s">
        <v>3</v>
      </c>
      <c r="G7" s="14" t="s">
        <v>3</v>
      </c>
      <c r="H7" s="14" t="s">
        <v>3</v>
      </c>
      <c r="I7" s="16" t="s">
        <v>68</v>
      </c>
      <c r="J7" s="14" t="s">
        <v>3</v>
      </c>
      <c r="K7" s="14" t="s">
        <v>3</v>
      </c>
      <c r="L7" s="14" t="s">
        <v>3</v>
      </c>
      <c r="M7" s="16" t="s">
        <v>68</v>
      </c>
      <c r="N7" s="14" t="s">
        <v>3</v>
      </c>
      <c r="O7" s="14" t="s">
        <v>3</v>
      </c>
      <c r="P7" s="14" t="s">
        <v>3</v>
      </c>
      <c r="Q7" s="16" t="s">
        <v>68</v>
      </c>
      <c r="R7" s="14" t="s">
        <v>3</v>
      </c>
      <c r="S7" s="14" t="s">
        <v>3</v>
      </c>
      <c r="T7" s="14" t="s">
        <v>3</v>
      </c>
      <c r="U7" s="16" t="s">
        <v>68</v>
      </c>
      <c r="V7" s="14" t="s">
        <v>3</v>
      </c>
      <c r="W7" s="14" t="s">
        <v>3</v>
      </c>
      <c r="X7" s="14" t="s">
        <v>3</v>
      </c>
      <c r="Y7" s="16" t="s">
        <v>68</v>
      </c>
    </row>
    <row r="8" spans="1:25" ht="13.5">
      <c r="A8" s="13" t="s">
        <v>64</v>
      </c>
      <c r="B8" s="1" t="s">
        <v>4</v>
      </c>
      <c r="C8" s="1" t="s">
        <v>4</v>
      </c>
      <c r="D8" s="1" t="s">
        <v>4</v>
      </c>
      <c r="E8" s="17" t="s">
        <v>176</v>
      </c>
      <c r="F8" s="1" t="s">
        <v>176</v>
      </c>
      <c r="G8" s="1" t="s">
        <v>176</v>
      </c>
      <c r="H8" s="1" t="s">
        <v>176</v>
      </c>
      <c r="I8" s="17" t="s">
        <v>177</v>
      </c>
      <c r="J8" s="1" t="s">
        <v>177</v>
      </c>
      <c r="K8" s="1" t="s">
        <v>177</v>
      </c>
      <c r="L8" s="1" t="s">
        <v>177</v>
      </c>
      <c r="M8" s="17" t="s">
        <v>178</v>
      </c>
      <c r="N8" s="1" t="s">
        <v>178</v>
      </c>
      <c r="O8" s="1" t="s">
        <v>178</v>
      </c>
      <c r="P8" s="1" t="s">
        <v>178</v>
      </c>
      <c r="Q8" s="17" t="s">
        <v>179</v>
      </c>
      <c r="R8" s="1" t="s">
        <v>179</v>
      </c>
      <c r="S8" s="1" t="s">
        <v>179</v>
      </c>
      <c r="T8" s="1" t="s">
        <v>179</v>
      </c>
      <c r="U8" s="17" t="s">
        <v>180</v>
      </c>
      <c r="V8" s="1" t="s">
        <v>180</v>
      </c>
      <c r="W8" s="1" t="s">
        <v>180</v>
      </c>
      <c r="X8" s="1" t="s">
        <v>180</v>
      </c>
      <c r="Y8" s="17" t="s">
        <v>181</v>
      </c>
    </row>
    <row r="9" spans="1:25" ht="13.5">
      <c r="A9" s="13" t="s">
        <v>65</v>
      </c>
      <c r="B9" s="1" t="s">
        <v>261</v>
      </c>
      <c r="C9" s="1" t="s">
        <v>263</v>
      </c>
      <c r="D9" s="1" t="s">
        <v>265</v>
      </c>
      <c r="E9" s="17" t="s">
        <v>69</v>
      </c>
      <c r="F9" s="1" t="s">
        <v>267</v>
      </c>
      <c r="G9" s="1" t="s">
        <v>269</v>
      </c>
      <c r="H9" s="1" t="s">
        <v>271</v>
      </c>
      <c r="I9" s="17" t="s">
        <v>70</v>
      </c>
      <c r="J9" s="1" t="s">
        <v>273</v>
      </c>
      <c r="K9" s="1" t="s">
        <v>275</v>
      </c>
      <c r="L9" s="1" t="s">
        <v>277</v>
      </c>
      <c r="M9" s="17" t="s">
        <v>72</v>
      </c>
      <c r="N9" s="1" t="s">
        <v>279</v>
      </c>
      <c r="O9" s="1" t="s">
        <v>281</v>
      </c>
      <c r="P9" s="1" t="s">
        <v>283</v>
      </c>
      <c r="Q9" s="17" t="s">
        <v>74</v>
      </c>
      <c r="R9" s="1" t="s">
        <v>285</v>
      </c>
      <c r="S9" s="1" t="s">
        <v>287</v>
      </c>
      <c r="T9" s="1" t="s">
        <v>289</v>
      </c>
      <c r="U9" s="17" t="s">
        <v>76</v>
      </c>
      <c r="V9" s="1" t="s">
        <v>291</v>
      </c>
      <c r="W9" s="1" t="s">
        <v>293</v>
      </c>
      <c r="X9" s="1" t="s">
        <v>295</v>
      </c>
      <c r="Y9" s="17" t="s">
        <v>78</v>
      </c>
    </row>
    <row r="10" spans="1:25" ht="14.25" thickBot="1">
      <c r="A10" s="13" t="s">
        <v>66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" t="s">
        <v>80</v>
      </c>
      <c r="Q10" s="17" t="s">
        <v>80</v>
      </c>
      <c r="R10" s="1" t="s">
        <v>80</v>
      </c>
      <c r="S10" s="1" t="s">
        <v>80</v>
      </c>
      <c r="T10" s="1" t="s">
        <v>80</v>
      </c>
      <c r="U10" s="17" t="s">
        <v>80</v>
      </c>
      <c r="V10" s="1" t="s">
        <v>80</v>
      </c>
      <c r="W10" s="1" t="s">
        <v>80</v>
      </c>
      <c r="X10" s="1" t="s">
        <v>80</v>
      </c>
      <c r="Y10" s="17" t="s">
        <v>80</v>
      </c>
    </row>
    <row r="11" spans="1:25" ht="14.25" thickTop="1">
      <c r="A11" s="30" t="s">
        <v>185</v>
      </c>
      <c r="B11" s="27">
        <v>30668</v>
      </c>
      <c r="C11" s="27">
        <v>20612</v>
      </c>
      <c r="D11" s="27">
        <v>10052</v>
      </c>
      <c r="E11" s="21">
        <v>37829</v>
      </c>
      <c r="F11" s="27">
        <v>28463</v>
      </c>
      <c r="G11" s="27">
        <v>19290</v>
      </c>
      <c r="H11" s="27">
        <v>9366</v>
      </c>
      <c r="I11" s="21">
        <v>39561</v>
      </c>
      <c r="J11" s="27">
        <v>29941</v>
      </c>
      <c r="K11" s="27">
        <v>20104</v>
      </c>
      <c r="L11" s="27">
        <v>9937</v>
      </c>
      <c r="M11" s="21">
        <v>38209</v>
      </c>
      <c r="N11" s="27">
        <v>29014</v>
      </c>
      <c r="O11" s="27">
        <v>19229</v>
      </c>
      <c r="P11" s="27">
        <v>9365</v>
      </c>
      <c r="Q11" s="21">
        <v>37367</v>
      </c>
      <c r="R11" s="27">
        <v>28323</v>
      </c>
      <c r="S11" s="27">
        <v>18970</v>
      </c>
      <c r="T11" s="27">
        <v>8918</v>
      </c>
      <c r="U11" s="21">
        <v>38511</v>
      </c>
      <c r="V11" s="27">
        <v>29621</v>
      </c>
      <c r="W11" s="27">
        <v>20009</v>
      </c>
      <c r="X11" s="27">
        <v>9715</v>
      </c>
      <c r="Y11" s="21">
        <v>39799</v>
      </c>
    </row>
    <row r="12" spans="1:25" ht="13.5">
      <c r="A12" s="7" t="s">
        <v>198</v>
      </c>
      <c r="B12" s="28">
        <v>23441</v>
      </c>
      <c r="C12" s="28">
        <v>15685</v>
      </c>
      <c r="D12" s="28">
        <v>7462</v>
      </c>
      <c r="E12" s="22">
        <v>28136</v>
      </c>
      <c r="F12" s="28">
        <v>21193</v>
      </c>
      <c r="G12" s="28">
        <v>14381</v>
      </c>
      <c r="H12" s="28">
        <v>6827</v>
      </c>
      <c r="I12" s="22">
        <v>29973</v>
      </c>
      <c r="J12" s="28">
        <v>22623</v>
      </c>
      <c r="K12" s="28">
        <v>15204</v>
      </c>
      <c r="L12" s="28">
        <v>7396</v>
      </c>
      <c r="M12" s="22">
        <v>29255</v>
      </c>
      <c r="N12" s="28">
        <v>22086</v>
      </c>
      <c r="O12" s="28">
        <v>14590</v>
      </c>
      <c r="P12" s="28">
        <v>6999</v>
      </c>
      <c r="Q12" s="22">
        <v>28708</v>
      </c>
      <c r="R12" s="28">
        <v>21787</v>
      </c>
      <c r="S12" s="28">
        <v>14667</v>
      </c>
      <c r="T12" s="28">
        <v>6809</v>
      </c>
      <c r="U12" s="22">
        <v>30351</v>
      </c>
      <c r="V12" s="28">
        <v>23252</v>
      </c>
      <c r="W12" s="28">
        <v>15652</v>
      </c>
      <c r="X12" s="28">
        <v>7489</v>
      </c>
      <c r="Y12" s="22">
        <v>31631</v>
      </c>
    </row>
    <row r="13" spans="1:25" ht="13.5">
      <c r="A13" s="7" t="s">
        <v>199</v>
      </c>
      <c r="B13" s="28">
        <v>7226</v>
      </c>
      <c r="C13" s="28">
        <v>4926</v>
      </c>
      <c r="D13" s="28">
        <v>2589</v>
      </c>
      <c r="E13" s="22">
        <v>9693</v>
      </c>
      <c r="F13" s="28">
        <v>7269</v>
      </c>
      <c r="G13" s="28">
        <v>4909</v>
      </c>
      <c r="H13" s="28">
        <v>2538</v>
      </c>
      <c r="I13" s="22">
        <v>9587</v>
      </c>
      <c r="J13" s="28">
        <v>7317</v>
      </c>
      <c r="K13" s="28">
        <v>4899</v>
      </c>
      <c r="L13" s="28">
        <v>2541</v>
      </c>
      <c r="M13" s="22">
        <v>8953</v>
      </c>
      <c r="N13" s="28">
        <v>6927</v>
      </c>
      <c r="O13" s="28">
        <v>4638</v>
      </c>
      <c r="P13" s="28">
        <v>2366</v>
      </c>
      <c r="Q13" s="22">
        <v>8659</v>
      </c>
      <c r="R13" s="28">
        <v>6536</v>
      </c>
      <c r="S13" s="28">
        <v>4303</v>
      </c>
      <c r="T13" s="28">
        <v>2108</v>
      </c>
      <c r="U13" s="22">
        <v>8159</v>
      </c>
      <c r="V13" s="28">
        <v>6369</v>
      </c>
      <c r="W13" s="28">
        <v>4357</v>
      </c>
      <c r="X13" s="28">
        <v>2226</v>
      </c>
      <c r="Y13" s="22">
        <v>8167</v>
      </c>
    </row>
    <row r="14" spans="1:25" ht="13.5">
      <c r="A14" s="7" t="s">
        <v>226</v>
      </c>
      <c r="B14" s="28">
        <v>5875</v>
      </c>
      <c r="C14" s="28">
        <v>3896</v>
      </c>
      <c r="D14" s="28">
        <v>1920</v>
      </c>
      <c r="E14" s="22">
        <v>7790</v>
      </c>
      <c r="F14" s="28">
        <v>5765</v>
      </c>
      <c r="G14" s="28">
        <v>3725</v>
      </c>
      <c r="H14" s="28">
        <v>2046</v>
      </c>
      <c r="I14" s="22">
        <v>7174</v>
      </c>
      <c r="J14" s="28">
        <v>5410</v>
      </c>
      <c r="K14" s="28">
        <v>3563</v>
      </c>
      <c r="L14" s="28">
        <v>1887</v>
      </c>
      <c r="M14" s="22">
        <v>6737</v>
      </c>
      <c r="N14" s="28">
        <v>4971</v>
      </c>
      <c r="O14" s="28">
        <v>3188</v>
      </c>
      <c r="P14" s="28">
        <v>1671</v>
      </c>
      <c r="Q14" s="22">
        <v>6471</v>
      </c>
      <c r="R14" s="28">
        <v>4897</v>
      </c>
      <c r="S14" s="28">
        <v>3171</v>
      </c>
      <c r="T14" s="28">
        <v>1637</v>
      </c>
      <c r="U14" s="22">
        <v>6597</v>
      </c>
      <c r="V14" s="28">
        <v>5046</v>
      </c>
      <c r="W14" s="28">
        <v>3359</v>
      </c>
      <c r="X14" s="28">
        <v>1827</v>
      </c>
      <c r="Y14" s="22">
        <v>6699</v>
      </c>
    </row>
    <row r="15" spans="1:25" ht="14.25" thickBot="1">
      <c r="A15" s="25" t="s">
        <v>227</v>
      </c>
      <c r="B15" s="29">
        <v>1351</v>
      </c>
      <c r="C15" s="29">
        <v>1029</v>
      </c>
      <c r="D15" s="29">
        <v>669</v>
      </c>
      <c r="E15" s="23">
        <v>1902</v>
      </c>
      <c r="F15" s="29">
        <v>1503</v>
      </c>
      <c r="G15" s="29">
        <v>1184</v>
      </c>
      <c r="H15" s="29">
        <v>491</v>
      </c>
      <c r="I15" s="23">
        <v>2413</v>
      </c>
      <c r="J15" s="29">
        <v>1907</v>
      </c>
      <c r="K15" s="29">
        <v>1336</v>
      </c>
      <c r="L15" s="29">
        <v>654</v>
      </c>
      <c r="M15" s="23">
        <v>2216</v>
      </c>
      <c r="N15" s="29">
        <v>1956</v>
      </c>
      <c r="O15" s="29">
        <v>1449</v>
      </c>
      <c r="P15" s="29">
        <v>694</v>
      </c>
      <c r="Q15" s="23">
        <v>2187</v>
      </c>
      <c r="R15" s="29">
        <v>1638</v>
      </c>
      <c r="S15" s="29">
        <v>1131</v>
      </c>
      <c r="T15" s="29">
        <v>471</v>
      </c>
      <c r="U15" s="23">
        <v>1562</v>
      </c>
      <c r="V15" s="29">
        <v>1323</v>
      </c>
      <c r="W15" s="29">
        <v>997</v>
      </c>
      <c r="X15" s="29">
        <v>399</v>
      </c>
      <c r="Y15" s="23">
        <v>1468</v>
      </c>
    </row>
    <row r="16" spans="1:25" ht="14.25" thickTop="1">
      <c r="A16" s="6" t="s">
        <v>228</v>
      </c>
      <c r="B16" s="28">
        <v>3</v>
      </c>
      <c r="C16" s="28">
        <v>2</v>
      </c>
      <c r="D16" s="28">
        <v>1</v>
      </c>
      <c r="E16" s="22">
        <v>5</v>
      </c>
      <c r="F16" s="28">
        <v>4</v>
      </c>
      <c r="G16" s="28">
        <v>2</v>
      </c>
      <c r="H16" s="28">
        <v>1</v>
      </c>
      <c r="I16" s="22">
        <v>6</v>
      </c>
      <c r="J16" s="28">
        <v>4</v>
      </c>
      <c r="K16" s="28">
        <v>3</v>
      </c>
      <c r="L16" s="28">
        <v>1</v>
      </c>
      <c r="M16" s="22">
        <v>15</v>
      </c>
      <c r="N16" s="28">
        <v>7</v>
      </c>
      <c r="O16" s="28">
        <v>3</v>
      </c>
      <c r="P16" s="28">
        <v>1</v>
      </c>
      <c r="Q16" s="22">
        <v>7</v>
      </c>
      <c r="R16" s="28">
        <v>5</v>
      </c>
      <c r="S16" s="28">
        <v>4</v>
      </c>
      <c r="T16" s="28">
        <v>2</v>
      </c>
      <c r="U16" s="22">
        <v>12</v>
      </c>
      <c r="V16" s="28">
        <v>7</v>
      </c>
      <c r="W16" s="28">
        <v>4</v>
      </c>
      <c r="X16" s="28">
        <v>1</v>
      </c>
      <c r="Y16" s="22">
        <v>9</v>
      </c>
    </row>
    <row r="17" spans="1:25" ht="13.5">
      <c r="A17" s="6" t="s">
        <v>229</v>
      </c>
      <c r="B17" s="28">
        <v>64</v>
      </c>
      <c r="C17" s="28">
        <v>44</v>
      </c>
      <c r="D17" s="28">
        <v>23</v>
      </c>
      <c r="E17" s="22">
        <v>41</v>
      </c>
      <c r="F17" s="28">
        <v>40</v>
      </c>
      <c r="G17" s="28">
        <v>21</v>
      </c>
      <c r="H17" s="28">
        <v>19</v>
      </c>
      <c r="I17" s="22">
        <v>45</v>
      </c>
      <c r="J17" s="28">
        <v>45</v>
      </c>
      <c r="K17" s="28">
        <v>27</v>
      </c>
      <c r="L17" s="28">
        <v>25</v>
      </c>
      <c r="M17" s="22">
        <v>44</v>
      </c>
      <c r="N17" s="28">
        <v>42</v>
      </c>
      <c r="O17" s="28">
        <v>32</v>
      </c>
      <c r="P17" s="28">
        <v>30</v>
      </c>
      <c r="Q17" s="22">
        <v>47</v>
      </c>
      <c r="R17" s="28">
        <v>46</v>
      </c>
      <c r="S17" s="28">
        <v>36</v>
      </c>
      <c r="T17" s="28">
        <v>33</v>
      </c>
      <c r="U17" s="22">
        <v>54</v>
      </c>
      <c r="V17" s="28">
        <v>51</v>
      </c>
      <c r="W17" s="28">
        <v>43</v>
      </c>
      <c r="X17" s="28">
        <v>37</v>
      </c>
      <c r="Y17" s="22">
        <v>43</v>
      </c>
    </row>
    <row r="18" spans="1:25" ht="13.5">
      <c r="A18" s="6" t="s">
        <v>230</v>
      </c>
      <c r="B18" s="28">
        <v>42</v>
      </c>
      <c r="C18" s="28">
        <v>2</v>
      </c>
      <c r="D18" s="28"/>
      <c r="E18" s="22">
        <v>14</v>
      </c>
      <c r="F18" s="28"/>
      <c r="G18" s="28"/>
      <c r="H18" s="28"/>
      <c r="I18" s="22">
        <v>32</v>
      </c>
      <c r="J18" s="28"/>
      <c r="K18" s="28"/>
      <c r="L18" s="28"/>
      <c r="M18" s="22">
        <v>10</v>
      </c>
      <c r="N18" s="28"/>
      <c r="O18" s="28"/>
      <c r="P18" s="28"/>
      <c r="Q18" s="22"/>
      <c r="R18" s="28"/>
      <c r="S18" s="28"/>
      <c r="T18" s="28"/>
      <c r="U18" s="22">
        <v>62</v>
      </c>
      <c r="V18" s="28"/>
      <c r="W18" s="28"/>
      <c r="X18" s="28">
        <v>36</v>
      </c>
      <c r="Y18" s="22"/>
    </row>
    <row r="19" spans="1:25" ht="13.5">
      <c r="A19" s="6" t="s">
        <v>53</v>
      </c>
      <c r="B19" s="28">
        <v>230</v>
      </c>
      <c r="C19" s="28">
        <v>137</v>
      </c>
      <c r="D19" s="28">
        <v>99</v>
      </c>
      <c r="E19" s="22">
        <v>321</v>
      </c>
      <c r="F19" s="28">
        <v>274</v>
      </c>
      <c r="G19" s="28">
        <v>162</v>
      </c>
      <c r="H19" s="28">
        <v>116</v>
      </c>
      <c r="I19" s="22">
        <v>371</v>
      </c>
      <c r="J19" s="28">
        <v>232</v>
      </c>
      <c r="K19" s="28">
        <v>55</v>
      </c>
      <c r="L19" s="28">
        <v>32</v>
      </c>
      <c r="M19" s="22">
        <v>14</v>
      </c>
      <c r="N19" s="28">
        <v>100</v>
      </c>
      <c r="O19" s="28">
        <v>6</v>
      </c>
      <c r="P19" s="28">
        <v>1</v>
      </c>
      <c r="Q19" s="22"/>
      <c r="R19" s="28"/>
      <c r="S19" s="28"/>
      <c r="T19" s="28"/>
      <c r="U19" s="22"/>
      <c r="V19" s="28"/>
      <c r="W19" s="28"/>
      <c r="X19" s="28"/>
      <c r="Y19" s="22">
        <v>53</v>
      </c>
    </row>
    <row r="20" spans="1:25" ht="13.5">
      <c r="A20" s="6" t="s">
        <v>92</v>
      </c>
      <c r="B20" s="28">
        <v>77</v>
      </c>
      <c r="C20" s="28">
        <v>25</v>
      </c>
      <c r="D20" s="28">
        <v>11</v>
      </c>
      <c r="E20" s="22"/>
      <c r="F20" s="28">
        <v>42</v>
      </c>
      <c r="G20" s="28">
        <v>28</v>
      </c>
      <c r="H20" s="28">
        <v>10</v>
      </c>
      <c r="I20" s="22"/>
      <c r="J20" s="28">
        <v>32</v>
      </c>
      <c r="K20" s="28">
        <v>17</v>
      </c>
      <c r="L20" s="28">
        <v>9</v>
      </c>
      <c r="M20" s="22"/>
      <c r="N20" s="28">
        <v>25</v>
      </c>
      <c r="O20" s="28">
        <v>15</v>
      </c>
      <c r="P20" s="28">
        <v>9</v>
      </c>
      <c r="Q20" s="22"/>
      <c r="R20" s="28">
        <v>34</v>
      </c>
      <c r="S20" s="28">
        <v>28</v>
      </c>
      <c r="T20" s="28">
        <v>20</v>
      </c>
      <c r="U20" s="22"/>
      <c r="V20" s="28">
        <v>30</v>
      </c>
      <c r="W20" s="28">
        <v>23</v>
      </c>
      <c r="X20" s="28">
        <v>10</v>
      </c>
      <c r="Y20" s="22"/>
    </row>
    <row r="21" spans="1:25" ht="13.5">
      <c r="A21" s="6" t="s">
        <v>232</v>
      </c>
      <c r="B21" s="28">
        <v>419</v>
      </c>
      <c r="C21" s="28">
        <v>212</v>
      </c>
      <c r="D21" s="28">
        <v>135</v>
      </c>
      <c r="E21" s="22">
        <v>435</v>
      </c>
      <c r="F21" s="28">
        <v>361</v>
      </c>
      <c r="G21" s="28">
        <v>214</v>
      </c>
      <c r="H21" s="28">
        <v>148</v>
      </c>
      <c r="I21" s="22">
        <v>501</v>
      </c>
      <c r="J21" s="28">
        <v>316</v>
      </c>
      <c r="K21" s="28">
        <v>103</v>
      </c>
      <c r="L21" s="28">
        <v>68</v>
      </c>
      <c r="M21" s="22">
        <v>124</v>
      </c>
      <c r="N21" s="28">
        <v>176</v>
      </c>
      <c r="O21" s="28">
        <v>58</v>
      </c>
      <c r="P21" s="28">
        <v>41</v>
      </c>
      <c r="Q21" s="22">
        <v>100</v>
      </c>
      <c r="R21" s="28">
        <v>87</v>
      </c>
      <c r="S21" s="28">
        <v>69</v>
      </c>
      <c r="T21" s="28">
        <v>56</v>
      </c>
      <c r="U21" s="22">
        <v>170</v>
      </c>
      <c r="V21" s="28">
        <v>88</v>
      </c>
      <c r="W21" s="28">
        <v>70</v>
      </c>
      <c r="X21" s="28">
        <v>86</v>
      </c>
      <c r="Y21" s="22">
        <v>380</v>
      </c>
    </row>
    <row r="22" spans="1:25" ht="13.5">
      <c r="A22" s="6" t="s">
        <v>233</v>
      </c>
      <c r="B22" s="28">
        <v>291</v>
      </c>
      <c r="C22" s="28">
        <v>198</v>
      </c>
      <c r="D22" s="28">
        <v>96</v>
      </c>
      <c r="E22" s="22">
        <v>481</v>
      </c>
      <c r="F22" s="28">
        <v>380</v>
      </c>
      <c r="G22" s="28">
        <v>275</v>
      </c>
      <c r="H22" s="28">
        <v>129</v>
      </c>
      <c r="I22" s="22">
        <v>587</v>
      </c>
      <c r="J22" s="28">
        <v>439</v>
      </c>
      <c r="K22" s="28">
        <v>303</v>
      </c>
      <c r="L22" s="28">
        <v>147</v>
      </c>
      <c r="M22" s="22">
        <v>563</v>
      </c>
      <c r="N22" s="28">
        <v>382</v>
      </c>
      <c r="O22" s="28">
        <v>278</v>
      </c>
      <c r="P22" s="28">
        <v>133</v>
      </c>
      <c r="Q22" s="22">
        <v>507</v>
      </c>
      <c r="R22" s="28">
        <v>352</v>
      </c>
      <c r="S22" s="28">
        <v>242</v>
      </c>
      <c r="T22" s="28">
        <v>114</v>
      </c>
      <c r="U22" s="22">
        <v>459</v>
      </c>
      <c r="V22" s="28">
        <v>353</v>
      </c>
      <c r="W22" s="28">
        <v>244</v>
      </c>
      <c r="X22" s="28">
        <v>120</v>
      </c>
      <c r="Y22" s="22">
        <v>485</v>
      </c>
    </row>
    <row r="23" spans="1:25" ht="13.5">
      <c r="A23" s="6" t="s">
        <v>235</v>
      </c>
      <c r="B23" s="28">
        <v>25</v>
      </c>
      <c r="C23" s="28">
        <v>16</v>
      </c>
      <c r="D23" s="28">
        <v>8</v>
      </c>
      <c r="E23" s="22">
        <v>32</v>
      </c>
      <c r="F23" s="28">
        <v>25</v>
      </c>
      <c r="G23" s="28">
        <v>17</v>
      </c>
      <c r="H23" s="28">
        <v>8</v>
      </c>
      <c r="I23" s="22">
        <v>33</v>
      </c>
      <c r="J23" s="28">
        <v>25</v>
      </c>
      <c r="K23" s="28">
        <v>16</v>
      </c>
      <c r="L23" s="28">
        <v>8</v>
      </c>
      <c r="M23" s="22">
        <v>33</v>
      </c>
      <c r="N23" s="28">
        <v>26</v>
      </c>
      <c r="O23" s="28">
        <v>17</v>
      </c>
      <c r="P23" s="28">
        <v>8</v>
      </c>
      <c r="Q23" s="22">
        <v>43</v>
      </c>
      <c r="R23" s="28">
        <v>61</v>
      </c>
      <c r="S23" s="28">
        <v>41</v>
      </c>
      <c r="T23" s="28">
        <v>21</v>
      </c>
      <c r="U23" s="22">
        <v>92</v>
      </c>
      <c r="V23" s="28">
        <v>73</v>
      </c>
      <c r="W23" s="28">
        <v>49</v>
      </c>
      <c r="X23" s="28">
        <v>23</v>
      </c>
      <c r="Y23" s="22">
        <v>102</v>
      </c>
    </row>
    <row r="24" spans="1:25" ht="13.5">
      <c r="A24" s="6" t="s">
        <v>54</v>
      </c>
      <c r="B24" s="28">
        <v>14</v>
      </c>
      <c r="C24" s="28"/>
      <c r="D24" s="28"/>
      <c r="E24" s="22"/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6" t="s">
        <v>55</v>
      </c>
      <c r="B25" s="28"/>
      <c r="C25" s="28"/>
      <c r="D25" s="28">
        <v>9</v>
      </c>
      <c r="E25" s="22"/>
      <c r="F25" s="28">
        <v>25</v>
      </c>
      <c r="G25" s="28">
        <v>34</v>
      </c>
      <c r="H25" s="28">
        <v>24</v>
      </c>
      <c r="I25" s="22"/>
      <c r="J25" s="28">
        <v>27</v>
      </c>
      <c r="K25" s="28">
        <v>35</v>
      </c>
      <c r="L25" s="28">
        <v>17</v>
      </c>
      <c r="M25" s="22"/>
      <c r="N25" s="28">
        <v>31</v>
      </c>
      <c r="O25" s="28">
        <v>10</v>
      </c>
      <c r="P25" s="28">
        <v>27</v>
      </c>
      <c r="Q25" s="22">
        <v>47</v>
      </c>
      <c r="R25" s="28">
        <v>48</v>
      </c>
      <c r="S25" s="28">
        <v>51</v>
      </c>
      <c r="T25" s="28">
        <v>19</v>
      </c>
      <c r="U25" s="22"/>
      <c r="V25" s="28">
        <v>45</v>
      </c>
      <c r="W25" s="28">
        <v>10</v>
      </c>
      <c r="X25" s="28"/>
      <c r="Y25" s="22">
        <v>38</v>
      </c>
    </row>
    <row r="26" spans="1:25" ht="13.5">
      <c r="A26" s="6" t="s">
        <v>92</v>
      </c>
      <c r="B26" s="28">
        <v>50</v>
      </c>
      <c r="C26" s="28">
        <v>31</v>
      </c>
      <c r="D26" s="28">
        <v>13</v>
      </c>
      <c r="E26" s="22"/>
      <c r="F26" s="28">
        <v>95</v>
      </c>
      <c r="G26" s="28">
        <v>70</v>
      </c>
      <c r="H26" s="28">
        <v>16</v>
      </c>
      <c r="I26" s="22"/>
      <c r="J26" s="28">
        <v>72</v>
      </c>
      <c r="K26" s="28">
        <v>31</v>
      </c>
      <c r="L26" s="28">
        <v>12</v>
      </c>
      <c r="M26" s="22"/>
      <c r="N26" s="28">
        <v>53</v>
      </c>
      <c r="O26" s="28">
        <v>38</v>
      </c>
      <c r="P26" s="28">
        <v>10</v>
      </c>
      <c r="Q26" s="22"/>
      <c r="R26" s="28">
        <v>42</v>
      </c>
      <c r="S26" s="28">
        <v>26</v>
      </c>
      <c r="T26" s="28">
        <v>15</v>
      </c>
      <c r="U26" s="22"/>
      <c r="V26" s="28">
        <v>43</v>
      </c>
      <c r="W26" s="28">
        <v>33</v>
      </c>
      <c r="X26" s="28">
        <v>13</v>
      </c>
      <c r="Y26" s="22"/>
    </row>
    <row r="27" spans="1:25" ht="13.5">
      <c r="A27" s="6" t="s">
        <v>237</v>
      </c>
      <c r="B27" s="28">
        <v>382</v>
      </c>
      <c r="C27" s="28">
        <v>247</v>
      </c>
      <c r="D27" s="28">
        <v>128</v>
      </c>
      <c r="E27" s="22">
        <v>630</v>
      </c>
      <c r="F27" s="28">
        <v>526</v>
      </c>
      <c r="G27" s="28">
        <v>398</v>
      </c>
      <c r="H27" s="28">
        <v>179</v>
      </c>
      <c r="I27" s="22">
        <v>754</v>
      </c>
      <c r="J27" s="28">
        <v>599</v>
      </c>
      <c r="K27" s="28">
        <v>398</v>
      </c>
      <c r="L27" s="28">
        <v>186</v>
      </c>
      <c r="M27" s="22">
        <v>669</v>
      </c>
      <c r="N27" s="28">
        <v>493</v>
      </c>
      <c r="O27" s="28">
        <v>344</v>
      </c>
      <c r="P27" s="28">
        <v>180</v>
      </c>
      <c r="Q27" s="22">
        <v>930</v>
      </c>
      <c r="R27" s="28">
        <v>535</v>
      </c>
      <c r="S27" s="28">
        <v>394</v>
      </c>
      <c r="T27" s="28">
        <v>215</v>
      </c>
      <c r="U27" s="22">
        <v>624</v>
      </c>
      <c r="V27" s="28">
        <v>537</v>
      </c>
      <c r="W27" s="28">
        <v>368</v>
      </c>
      <c r="X27" s="28">
        <v>185</v>
      </c>
      <c r="Y27" s="22">
        <v>733</v>
      </c>
    </row>
    <row r="28" spans="1:25" ht="14.25" thickBot="1">
      <c r="A28" s="25" t="s">
        <v>238</v>
      </c>
      <c r="B28" s="29">
        <v>1388</v>
      </c>
      <c r="C28" s="29">
        <v>995</v>
      </c>
      <c r="D28" s="29">
        <v>676</v>
      </c>
      <c r="E28" s="23">
        <v>1708</v>
      </c>
      <c r="F28" s="29">
        <v>1338</v>
      </c>
      <c r="G28" s="29">
        <v>1000</v>
      </c>
      <c r="H28" s="29">
        <v>460</v>
      </c>
      <c r="I28" s="23">
        <v>2160</v>
      </c>
      <c r="J28" s="29">
        <v>1623</v>
      </c>
      <c r="K28" s="29">
        <v>1040</v>
      </c>
      <c r="L28" s="29">
        <v>536</v>
      </c>
      <c r="M28" s="23">
        <v>1671</v>
      </c>
      <c r="N28" s="29">
        <v>1639</v>
      </c>
      <c r="O28" s="29">
        <v>1162</v>
      </c>
      <c r="P28" s="29">
        <v>556</v>
      </c>
      <c r="Q28" s="23">
        <v>1357</v>
      </c>
      <c r="R28" s="29">
        <v>1189</v>
      </c>
      <c r="S28" s="29">
        <v>807</v>
      </c>
      <c r="T28" s="29">
        <v>312</v>
      </c>
      <c r="U28" s="23">
        <v>1108</v>
      </c>
      <c r="V28" s="29">
        <v>874</v>
      </c>
      <c r="W28" s="29">
        <v>700</v>
      </c>
      <c r="X28" s="29">
        <v>299</v>
      </c>
      <c r="Y28" s="23">
        <v>1115</v>
      </c>
    </row>
    <row r="29" spans="1:25" ht="14.25" thickTop="1">
      <c r="A29" s="6" t="s">
        <v>239</v>
      </c>
      <c r="B29" s="28">
        <v>0</v>
      </c>
      <c r="C29" s="28">
        <v>0</v>
      </c>
      <c r="D29" s="28"/>
      <c r="E29" s="22">
        <v>1764</v>
      </c>
      <c r="F29" s="28">
        <v>1714</v>
      </c>
      <c r="G29" s="28">
        <v>1714</v>
      </c>
      <c r="H29" s="28"/>
      <c r="I29" s="22">
        <v>1</v>
      </c>
      <c r="J29" s="28"/>
      <c r="K29" s="28"/>
      <c r="L29" s="28"/>
      <c r="M29" s="22">
        <v>0</v>
      </c>
      <c r="N29" s="28">
        <v>0</v>
      </c>
      <c r="O29" s="28">
        <v>0</v>
      </c>
      <c r="P29" s="28"/>
      <c r="Q29" s="22"/>
      <c r="R29" s="28"/>
      <c r="S29" s="28"/>
      <c r="T29" s="28"/>
      <c r="U29" s="22"/>
      <c r="V29" s="28"/>
      <c r="W29" s="28"/>
      <c r="X29" s="28"/>
      <c r="Y29" s="22">
        <v>207</v>
      </c>
    </row>
    <row r="30" spans="1:25" ht="13.5">
      <c r="A30" s="6" t="s">
        <v>240</v>
      </c>
      <c r="B30" s="28">
        <v>116</v>
      </c>
      <c r="C30" s="28">
        <v>116</v>
      </c>
      <c r="D30" s="28">
        <v>116</v>
      </c>
      <c r="E30" s="22">
        <v>0</v>
      </c>
      <c r="F30" s="28">
        <v>0</v>
      </c>
      <c r="G30" s="28"/>
      <c r="H30" s="28"/>
      <c r="I30" s="22">
        <v>2</v>
      </c>
      <c r="J30" s="28">
        <v>0</v>
      </c>
      <c r="K30" s="28"/>
      <c r="L30" s="28"/>
      <c r="M30" s="22">
        <v>37</v>
      </c>
      <c r="N30" s="28">
        <v>37</v>
      </c>
      <c r="O30" s="28">
        <v>37</v>
      </c>
      <c r="P30" s="28"/>
      <c r="Q30" s="22"/>
      <c r="R30" s="28"/>
      <c r="S30" s="28"/>
      <c r="T30" s="28"/>
      <c r="U30" s="22"/>
      <c r="V30" s="28"/>
      <c r="W30" s="28"/>
      <c r="X30" s="28"/>
      <c r="Y30" s="22">
        <v>2</v>
      </c>
    </row>
    <row r="31" spans="1:25" ht="13.5">
      <c r="A31" s="6" t="s">
        <v>56</v>
      </c>
      <c r="B31" s="28"/>
      <c r="C31" s="28"/>
      <c r="D31" s="28"/>
      <c r="E31" s="22">
        <v>73</v>
      </c>
      <c r="F31" s="28">
        <v>65</v>
      </c>
      <c r="G31" s="28">
        <v>67</v>
      </c>
      <c r="H31" s="28">
        <v>69</v>
      </c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243</v>
      </c>
      <c r="B32" s="28">
        <v>116</v>
      </c>
      <c r="C32" s="28">
        <v>116</v>
      </c>
      <c r="D32" s="28">
        <v>116</v>
      </c>
      <c r="E32" s="22">
        <v>1838</v>
      </c>
      <c r="F32" s="28">
        <v>1779</v>
      </c>
      <c r="G32" s="28">
        <v>1781</v>
      </c>
      <c r="H32" s="28">
        <v>69</v>
      </c>
      <c r="I32" s="22">
        <v>531</v>
      </c>
      <c r="J32" s="28">
        <v>0</v>
      </c>
      <c r="K32" s="28"/>
      <c r="L32" s="28"/>
      <c r="M32" s="22">
        <v>50</v>
      </c>
      <c r="N32" s="28">
        <v>54</v>
      </c>
      <c r="O32" s="28">
        <v>52</v>
      </c>
      <c r="P32" s="28">
        <v>0</v>
      </c>
      <c r="Q32" s="22">
        <v>4</v>
      </c>
      <c r="R32" s="28">
        <v>20</v>
      </c>
      <c r="S32" s="28"/>
      <c r="T32" s="28"/>
      <c r="U32" s="22">
        <v>21</v>
      </c>
      <c r="V32" s="28"/>
      <c r="W32" s="28"/>
      <c r="X32" s="28"/>
      <c r="Y32" s="22">
        <v>3890</v>
      </c>
    </row>
    <row r="33" spans="1:25" ht="13.5">
      <c r="A33" s="6" t="s">
        <v>244</v>
      </c>
      <c r="B33" s="28">
        <v>3</v>
      </c>
      <c r="C33" s="28">
        <v>0</v>
      </c>
      <c r="D33" s="28">
        <v>0</v>
      </c>
      <c r="E33" s="22">
        <v>19</v>
      </c>
      <c r="F33" s="28">
        <v>19</v>
      </c>
      <c r="G33" s="28">
        <v>19</v>
      </c>
      <c r="H33" s="28">
        <v>3</v>
      </c>
      <c r="I33" s="22">
        <v>46</v>
      </c>
      <c r="J33" s="28">
        <v>2</v>
      </c>
      <c r="K33" s="28">
        <v>2</v>
      </c>
      <c r="L33" s="28">
        <v>1</v>
      </c>
      <c r="M33" s="22">
        <v>36</v>
      </c>
      <c r="N33" s="28">
        <v>9</v>
      </c>
      <c r="O33" s="28">
        <v>4</v>
      </c>
      <c r="P33" s="28">
        <v>0</v>
      </c>
      <c r="Q33" s="22">
        <v>47</v>
      </c>
      <c r="R33" s="28">
        <v>32</v>
      </c>
      <c r="S33" s="28">
        <v>31</v>
      </c>
      <c r="T33" s="28">
        <v>29</v>
      </c>
      <c r="U33" s="22">
        <v>95</v>
      </c>
      <c r="V33" s="28">
        <v>90</v>
      </c>
      <c r="W33" s="28">
        <v>82</v>
      </c>
      <c r="X33" s="28">
        <v>73</v>
      </c>
      <c r="Y33" s="22">
        <v>164</v>
      </c>
    </row>
    <row r="34" spans="1:25" ht="13.5">
      <c r="A34" s="6" t="s">
        <v>245</v>
      </c>
      <c r="B34" s="28">
        <v>0</v>
      </c>
      <c r="C34" s="28"/>
      <c r="D34" s="28"/>
      <c r="E34" s="22">
        <v>85</v>
      </c>
      <c r="F34" s="28">
        <v>59</v>
      </c>
      <c r="G34" s="28">
        <v>59</v>
      </c>
      <c r="H34" s="28"/>
      <c r="I34" s="22">
        <v>30</v>
      </c>
      <c r="J34" s="28"/>
      <c r="K34" s="28"/>
      <c r="L34" s="28"/>
      <c r="M34" s="22">
        <v>0</v>
      </c>
      <c r="N34" s="28">
        <v>0</v>
      </c>
      <c r="O34" s="28">
        <v>0</v>
      </c>
      <c r="P34" s="28">
        <v>0</v>
      </c>
      <c r="Q34" s="22"/>
      <c r="R34" s="28"/>
      <c r="S34" s="28"/>
      <c r="T34" s="28"/>
      <c r="U34" s="22">
        <v>2</v>
      </c>
      <c r="V34" s="28">
        <v>2</v>
      </c>
      <c r="W34" s="28">
        <v>2</v>
      </c>
      <c r="X34" s="28"/>
      <c r="Y34" s="22">
        <v>7</v>
      </c>
    </row>
    <row r="35" spans="1:25" ht="13.5">
      <c r="A35" s="6" t="s">
        <v>246</v>
      </c>
      <c r="B35" s="28"/>
      <c r="C35" s="28"/>
      <c r="D35" s="28"/>
      <c r="E35" s="22">
        <v>1</v>
      </c>
      <c r="F35" s="28">
        <v>1</v>
      </c>
      <c r="G35" s="28">
        <v>0</v>
      </c>
      <c r="H35" s="28">
        <v>0</v>
      </c>
      <c r="I35" s="22">
        <v>0</v>
      </c>
      <c r="J35" s="28">
        <v>0</v>
      </c>
      <c r="K35" s="28">
        <v>0</v>
      </c>
      <c r="L35" s="28">
        <v>0</v>
      </c>
      <c r="M35" s="22">
        <v>0</v>
      </c>
      <c r="N35" s="28">
        <v>0</v>
      </c>
      <c r="O35" s="28">
        <v>0</v>
      </c>
      <c r="P35" s="28">
        <v>0</v>
      </c>
      <c r="Q35" s="22"/>
      <c r="R35" s="28"/>
      <c r="S35" s="28"/>
      <c r="T35" s="28"/>
      <c r="U35" s="22">
        <v>1</v>
      </c>
      <c r="V35" s="28">
        <v>1</v>
      </c>
      <c r="W35" s="28">
        <v>1</v>
      </c>
      <c r="X35" s="28">
        <v>2</v>
      </c>
      <c r="Y35" s="22"/>
    </row>
    <row r="36" spans="1:25" ht="13.5">
      <c r="A36" s="6" t="s">
        <v>248</v>
      </c>
      <c r="B36" s="28"/>
      <c r="C36" s="28"/>
      <c r="D36" s="28"/>
      <c r="E36" s="22">
        <v>13</v>
      </c>
      <c r="F36" s="28">
        <v>13</v>
      </c>
      <c r="G36" s="28">
        <v>13</v>
      </c>
      <c r="H36" s="28">
        <v>13</v>
      </c>
      <c r="I36" s="22">
        <v>12</v>
      </c>
      <c r="J36" s="28">
        <v>11</v>
      </c>
      <c r="K36" s="28">
        <v>9</v>
      </c>
      <c r="L36" s="28">
        <v>2</v>
      </c>
      <c r="M36" s="22">
        <v>27</v>
      </c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250</v>
      </c>
      <c r="B37" s="28"/>
      <c r="C37" s="28"/>
      <c r="D37" s="28"/>
      <c r="E37" s="22">
        <v>20</v>
      </c>
      <c r="F37" s="28">
        <v>20</v>
      </c>
      <c r="G37" s="28">
        <v>20</v>
      </c>
      <c r="H37" s="28"/>
      <c r="I37" s="22">
        <v>41</v>
      </c>
      <c r="J37" s="28">
        <v>34</v>
      </c>
      <c r="K37" s="28">
        <v>37</v>
      </c>
      <c r="L37" s="28">
        <v>31</v>
      </c>
      <c r="M37" s="22">
        <v>55</v>
      </c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251</v>
      </c>
      <c r="B38" s="28">
        <v>5</v>
      </c>
      <c r="C38" s="28">
        <v>5</v>
      </c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6" t="s">
        <v>92</v>
      </c>
      <c r="B39" s="28"/>
      <c r="C39" s="28"/>
      <c r="D39" s="28"/>
      <c r="E39" s="22">
        <v>0</v>
      </c>
      <c r="F39" s="28">
        <v>0</v>
      </c>
      <c r="G39" s="28">
        <v>0</v>
      </c>
      <c r="H39" s="28">
        <v>0</v>
      </c>
      <c r="I39" s="22">
        <v>4</v>
      </c>
      <c r="J39" s="28">
        <v>4</v>
      </c>
      <c r="K39" s="28">
        <v>4</v>
      </c>
      <c r="L39" s="28"/>
      <c r="M39" s="22"/>
      <c r="N39" s="28"/>
      <c r="O39" s="28"/>
      <c r="P39" s="28"/>
      <c r="Q39" s="22"/>
      <c r="R39" s="28"/>
      <c r="S39" s="28"/>
      <c r="T39" s="28"/>
      <c r="U39" s="22">
        <v>15</v>
      </c>
      <c r="V39" s="28">
        <v>2</v>
      </c>
      <c r="W39" s="28">
        <v>2</v>
      </c>
      <c r="X39" s="28">
        <v>1</v>
      </c>
      <c r="Y39" s="22">
        <v>80</v>
      </c>
    </row>
    <row r="40" spans="1:25" ht="13.5">
      <c r="A40" s="6" t="s">
        <v>252</v>
      </c>
      <c r="B40" s="28">
        <v>9</v>
      </c>
      <c r="C40" s="28">
        <v>6</v>
      </c>
      <c r="D40" s="28">
        <v>0</v>
      </c>
      <c r="E40" s="22">
        <v>1343</v>
      </c>
      <c r="F40" s="28">
        <v>113</v>
      </c>
      <c r="G40" s="28">
        <v>113</v>
      </c>
      <c r="H40" s="28">
        <v>18</v>
      </c>
      <c r="I40" s="22">
        <v>144</v>
      </c>
      <c r="J40" s="28">
        <v>62</v>
      </c>
      <c r="K40" s="28">
        <v>63</v>
      </c>
      <c r="L40" s="28">
        <v>126</v>
      </c>
      <c r="M40" s="22">
        <v>433</v>
      </c>
      <c r="N40" s="28">
        <v>158</v>
      </c>
      <c r="O40" s="28">
        <v>346</v>
      </c>
      <c r="P40" s="28">
        <v>232</v>
      </c>
      <c r="Q40" s="22">
        <v>182</v>
      </c>
      <c r="R40" s="28">
        <v>34</v>
      </c>
      <c r="S40" s="28">
        <v>33</v>
      </c>
      <c r="T40" s="28">
        <v>46</v>
      </c>
      <c r="U40" s="22">
        <v>1083</v>
      </c>
      <c r="V40" s="28">
        <v>408</v>
      </c>
      <c r="W40" s="28">
        <v>229</v>
      </c>
      <c r="X40" s="28">
        <v>102</v>
      </c>
      <c r="Y40" s="22">
        <v>2594</v>
      </c>
    </row>
    <row r="41" spans="1:25" ht="13.5">
      <c r="A41" s="7" t="s">
        <v>253</v>
      </c>
      <c r="B41" s="28">
        <v>1495</v>
      </c>
      <c r="C41" s="28">
        <v>1105</v>
      </c>
      <c r="D41" s="28">
        <v>792</v>
      </c>
      <c r="E41" s="22">
        <v>2203</v>
      </c>
      <c r="F41" s="28">
        <v>3004</v>
      </c>
      <c r="G41" s="28">
        <v>2668</v>
      </c>
      <c r="H41" s="28">
        <v>511</v>
      </c>
      <c r="I41" s="22">
        <v>2547</v>
      </c>
      <c r="J41" s="28">
        <v>1561</v>
      </c>
      <c r="K41" s="28">
        <v>977</v>
      </c>
      <c r="L41" s="28">
        <v>410</v>
      </c>
      <c r="M41" s="22">
        <v>1288</v>
      </c>
      <c r="N41" s="28">
        <v>1535</v>
      </c>
      <c r="O41" s="28">
        <v>868</v>
      </c>
      <c r="P41" s="28">
        <v>324</v>
      </c>
      <c r="Q41" s="22">
        <v>1180</v>
      </c>
      <c r="R41" s="28">
        <v>1175</v>
      </c>
      <c r="S41" s="28">
        <v>774</v>
      </c>
      <c r="T41" s="28">
        <v>265</v>
      </c>
      <c r="U41" s="22">
        <v>46</v>
      </c>
      <c r="V41" s="28">
        <v>466</v>
      </c>
      <c r="W41" s="28">
        <v>471</v>
      </c>
      <c r="X41" s="28">
        <v>197</v>
      </c>
      <c r="Y41" s="22">
        <v>2411</v>
      </c>
    </row>
    <row r="42" spans="1:25" ht="13.5">
      <c r="A42" s="7" t="s">
        <v>254</v>
      </c>
      <c r="B42" s="28">
        <v>535</v>
      </c>
      <c r="C42" s="28">
        <v>527</v>
      </c>
      <c r="D42" s="28">
        <v>552</v>
      </c>
      <c r="E42" s="22">
        <v>975</v>
      </c>
      <c r="F42" s="28">
        <v>822</v>
      </c>
      <c r="G42" s="28">
        <v>742</v>
      </c>
      <c r="H42" s="28">
        <v>94</v>
      </c>
      <c r="I42" s="22">
        <v>288</v>
      </c>
      <c r="J42" s="28">
        <v>218</v>
      </c>
      <c r="K42" s="28">
        <v>169</v>
      </c>
      <c r="L42" s="28">
        <v>86</v>
      </c>
      <c r="M42" s="22">
        <v>241</v>
      </c>
      <c r="N42" s="28">
        <v>170</v>
      </c>
      <c r="O42" s="28">
        <v>128</v>
      </c>
      <c r="P42" s="28">
        <v>45</v>
      </c>
      <c r="Q42" s="22">
        <v>203</v>
      </c>
      <c r="R42" s="28">
        <v>179</v>
      </c>
      <c r="S42" s="28">
        <v>138</v>
      </c>
      <c r="T42" s="28">
        <v>64</v>
      </c>
      <c r="U42" s="22">
        <v>260</v>
      </c>
      <c r="V42" s="28">
        <v>179</v>
      </c>
      <c r="W42" s="28">
        <v>123</v>
      </c>
      <c r="X42" s="28">
        <v>94</v>
      </c>
      <c r="Y42" s="22">
        <v>207</v>
      </c>
    </row>
    <row r="43" spans="1:25" ht="13.5">
      <c r="A43" s="7" t="s">
        <v>255</v>
      </c>
      <c r="B43" s="28">
        <v>32</v>
      </c>
      <c r="C43" s="28">
        <v>54</v>
      </c>
      <c r="D43" s="28">
        <v>-42</v>
      </c>
      <c r="E43" s="22">
        <v>-88</v>
      </c>
      <c r="F43" s="28">
        <v>336</v>
      </c>
      <c r="G43" s="28">
        <v>281</v>
      </c>
      <c r="H43" s="28">
        <v>88</v>
      </c>
      <c r="I43" s="22">
        <v>42</v>
      </c>
      <c r="J43" s="28">
        <v>-212</v>
      </c>
      <c r="K43" s="28">
        <v>139</v>
      </c>
      <c r="L43" s="28">
        <v>-44</v>
      </c>
      <c r="M43" s="22">
        <v>340</v>
      </c>
      <c r="N43" s="28">
        <v>414</v>
      </c>
      <c r="O43" s="28">
        <v>185</v>
      </c>
      <c r="P43" s="28">
        <v>11</v>
      </c>
      <c r="Q43" s="22">
        <v>350</v>
      </c>
      <c r="R43" s="28">
        <v>243</v>
      </c>
      <c r="S43" s="28">
        <v>102</v>
      </c>
      <c r="T43" s="28">
        <v>40</v>
      </c>
      <c r="U43" s="22">
        <v>204</v>
      </c>
      <c r="V43" s="28">
        <v>89</v>
      </c>
      <c r="W43" s="28">
        <v>90</v>
      </c>
      <c r="X43" s="28">
        <v>2</v>
      </c>
      <c r="Y43" s="22">
        <v>1030</v>
      </c>
    </row>
    <row r="44" spans="1:25" ht="13.5">
      <c r="A44" s="7" t="s">
        <v>256</v>
      </c>
      <c r="B44" s="28">
        <v>568</v>
      </c>
      <c r="C44" s="28">
        <v>581</v>
      </c>
      <c r="D44" s="28">
        <v>510</v>
      </c>
      <c r="E44" s="22">
        <v>887</v>
      </c>
      <c r="F44" s="28">
        <v>1158</v>
      </c>
      <c r="G44" s="28">
        <v>1024</v>
      </c>
      <c r="H44" s="28">
        <v>182</v>
      </c>
      <c r="I44" s="22">
        <v>331</v>
      </c>
      <c r="J44" s="28">
        <v>6</v>
      </c>
      <c r="K44" s="28">
        <v>309</v>
      </c>
      <c r="L44" s="28">
        <v>42</v>
      </c>
      <c r="M44" s="22">
        <v>582</v>
      </c>
      <c r="N44" s="28">
        <v>584</v>
      </c>
      <c r="O44" s="28">
        <v>314</v>
      </c>
      <c r="P44" s="28">
        <v>57</v>
      </c>
      <c r="Q44" s="22">
        <v>554</v>
      </c>
      <c r="R44" s="28">
        <v>423</v>
      </c>
      <c r="S44" s="28">
        <v>241</v>
      </c>
      <c r="T44" s="28">
        <v>104</v>
      </c>
      <c r="U44" s="22">
        <v>465</v>
      </c>
      <c r="V44" s="28">
        <v>269</v>
      </c>
      <c r="W44" s="28">
        <v>213</v>
      </c>
      <c r="X44" s="28">
        <v>96</v>
      </c>
      <c r="Y44" s="22">
        <v>1237</v>
      </c>
    </row>
    <row r="45" spans="1:25" ht="13.5">
      <c r="A45" s="7" t="s">
        <v>57</v>
      </c>
      <c r="B45" s="28">
        <v>926</v>
      </c>
      <c r="C45" s="28">
        <v>523</v>
      </c>
      <c r="D45" s="28">
        <v>282</v>
      </c>
      <c r="E45" s="22">
        <v>1315</v>
      </c>
      <c r="F45" s="28">
        <v>1846</v>
      </c>
      <c r="G45" s="28">
        <v>1643</v>
      </c>
      <c r="H45" s="28">
        <v>328</v>
      </c>
      <c r="I45" s="22">
        <v>2215</v>
      </c>
      <c r="J45" s="28">
        <v>1555</v>
      </c>
      <c r="K45" s="28">
        <v>668</v>
      </c>
      <c r="L45" s="28">
        <v>367</v>
      </c>
      <c r="M45" s="22">
        <v>706</v>
      </c>
      <c r="N45" s="28">
        <v>950</v>
      </c>
      <c r="O45" s="28">
        <v>554</v>
      </c>
      <c r="P45" s="28">
        <v>266</v>
      </c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7" t="s">
        <v>58</v>
      </c>
      <c r="B46" s="28">
        <v>58</v>
      </c>
      <c r="C46" s="28">
        <v>44</v>
      </c>
      <c r="D46" s="28">
        <v>18</v>
      </c>
      <c r="E46" s="22">
        <v>22</v>
      </c>
      <c r="F46" s="28">
        <v>35</v>
      </c>
      <c r="G46" s="28">
        <v>26</v>
      </c>
      <c r="H46" s="28">
        <v>10</v>
      </c>
      <c r="I46" s="22">
        <v>34</v>
      </c>
      <c r="J46" s="28">
        <v>27</v>
      </c>
      <c r="K46" s="28">
        <v>24</v>
      </c>
      <c r="L46" s="28">
        <v>14</v>
      </c>
      <c r="M46" s="22">
        <v>3</v>
      </c>
      <c r="N46" s="28">
        <v>18</v>
      </c>
      <c r="O46" s="28">
        <v>15</v>
      </c>
      <c r="P46" s="28">
        <v>2</v>
      </c>
      <c r="Q46" s="22">
        <v>13</v>
      </c>
      <c r="R46" s="28">
        <v>14</v>
      </c>
      <c r="S46" s="28">
        <v>7</v>
      </c>
      <c r="T46" s="28">
        <v>2</v>
      </c>
      <c r="U46" s="22">
        <v>8</v>
      </c>
      <c r="V46" s="28">
        <v>4</v>
      </c>
      <c r="W46" s="28">
        <v>7</v>
      </c>
      <c r="X46" s="28">
        <v>5</v>
      </c>
      <c r="Y46" s="22">
        <v>0</v>
      </c>
    </row>
    <row r="47" spans="1:25" ht="14.25" thickBot="1">
      <c r="A47" s="7" t="s">
        <v>257</v>
      </c>
      <c r="B47" s="28">
        <v>868</v>
      </c>
      <c r="C47" s="28">
        <v>479</v>
      </c>
      <c r="D47" s="28">
        <v>263</v>
      </c>
      <c r="E47" s="22">
        <v>1292</v>
      </c>
      <c r="F47" s="28">
        <v>1810</v>
      </c>
      <c r="G47" s="28">
        <v>1617</v>
      </c>
      <c r="H47" s="28">
        <v>317</v>
      </c>
      <c r="I47" s="22">
        <v>2180</v>
      </c>
      <c r="J47" s="28">
        <v>1527</v>
      </c>
      <c r="K47" s="28">
        <v>644</v>
      </c>
      <c r="L47" s="28">
        <v>353</v>
      </c>
      <c r="M47" s="22">
        <v>702</v>
      </c>
      <c r="N47" s="28">
        <v>932</v>
      </c>
      <c r="O47" s="28">
        <v>538</v>
      </c>
      <c r="P47" s="28">
        <v>264</v>
      </c>
      <c r="Q47" s="22">
        <v>612</v>
      </c>
      <c r="R47" s="28">
        <v>736</v>
      </c>
      <c r="S47" s="28">
        <v>525</v>
      </c>
      <c r="T47" s="28">
        <v>158</v>
      </c>
      <c r="U47" s="22">
        <v>-426</v>
      </c>
      <c r="V47" s="28">
        <v>192</v>
      </c>
      <c r="W47" s="28">
        <v>249</v>
      </c>
      <c r="X47" s="28">
        <v>95</v>
      </c>
      <c r="Y47" s="22">
        <v>1174</v>
      </c>
    </row>
    <row r="48" spans="1:25" ht="14.25" thickTop="1">
      <c r="A48" s="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50" ht="13.5">
      <c r="A50" s="20" t="s">
        <v>174</v>
      </c>
    </row>
    <row r="51" ht="13.5">
      <c r="A51" s="20" t="s">
        <v>175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170</v>
      </c>
      <c r="B2" s="14">
        <v>7932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171</v>
      </c>
      <c r="B3" s="1" t="s">
        <v>172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60</v>
      </c>
      <c r="B4" s="15" t="str">
        <f>HYPERLINK("http://www.kabupro.jp/mark/20131114/S1000H8V.htm","四半期報告書")</f>
        <v>四半期報告書</v>
      </c>
      <c r="C4" s="15" t="str">
        <f>HYPERLINK("http://www.kabupro.jp/mark/20130627/S000DUBU.htm","有価証券報告書")</f>
        <v>有価証券報告書</v>
      </c>
      <c r="D4" s="15" t="str">
        <f>HYPERLINK("http://www.kabupro.jp/mark/20131114/S1000H8V.htm","四半期報告書")</f>
        <v>四半期報告書</v>
      </c>
      <c r="E4" s="15" t="str">
        <f>HYPERLINK("http://www.kabupro.jp/mark/20130627/S000DUBU.htm","有価証券報告書")</f>
        <v>有価証券報告書</v>
      </c>
      <c r="F4" s="15" t="str">
        <f>HYPERLINK("http://www.kabupro.jp/mark/20130201/S000CPMX.htm","訂正四半期報告書")</f>
        <v>訂正四半期報告書</v>
      </c>
      <c r="G4" s="15" t="str">
        <f>HYPERLINK("http://www.kabupro.jp/mark/20120626/S000B5PA.htm","有価証券報告書")</f>
        <v>有価証券報告書</v>
      </c>
      <c r="H4" s="15" t="str">
        <f>HYPERLINK("http://www.kabupro.jp/mark/20110214/S0007RGH.htm","四半期報告書")</f>
        <v>四半期報告書</v>
      </c>
      <c r="I4" s="15" t="str">
        <f>HYPERLINK("http://www.kabupro.jp/mark/20111114/S0009Q4M.htm","四半期報告書")</f>
        <v>四半期報告書</v>
      </c>
      <c r="J4" s="15" t="str">
        <f>HYPERLINK("http://www.kabupro.jp/mark/20100811/S0006JFK.htm","四半期報告書")</f>
        <v>四半期報告書</v>
      </c>
      <c r="K4" s="15" t="str">
        <f>HYPERLINK("http://www.kabupro.jp/mark/20110624/S0008KQ4.htm","有価証券報告書")</f>
        <v>有価証券報告書</v>
      </c>
      <c r="L4" s="15" t="str">
        <f>HYPERLINK("http://www.kabupro.jp/mark/20110214/S0007RGH.htm","四半期報告書")</f>
        <v>四半期報告書</v>
      </c>
      <c r="M4" s="15" t="str">
        <f>HYPERLINK("http://www.kabupro.jp/mark/20101112/S000758N.htm","四半期報告書")</f>
        <v>四半期報告書</v>
      </c>
      <c r="N4" s="15" t="str">
        <f>HYPERLINK("http://www.kabupro.jp/mark/20100811/S0006JFK.htm","四半期報告書")</f>
        <v>四半期報告書</v>
      </c>
      <c r="O4" s="15" t="str">
        <f>HYPERLINK("http://www.kabupro.jp/mark/20100624/S00060FD.htm","有価証券報告書")</f>
        <v>有価証券報告書</v>
      </c>
      <c r="P4" s="15" t="str">
        <f>HYPERLINK("http://www.kabupro.jp/mark/20100212/S00054FG.htm","四半期報告書")</f>
        <v>四半期報告書</v>
      </c>
      <c r="Q4" s="15" t="str">
        <f>HYPERLINK("http://www.kabupro.jp/mark/20091113/S0004MBJ.htm","四半期報告書")</f>
        <v>四半期報告書</v>
      </c>
      <c r="R4" s="15" t="str">
        <f>HYPERLINK("http://www.kabupro.jp/mark/20090811/S0003VNJ.htm","四半期報告書")</f>
        <v>四半期報告書</v>
      </c>
      <c r="S4" s="15" t="str">
        <f>HYPERLINK("http://www.kabupro.jp/mark/20090625/S0003F1M.htm","有価証券報告書")</f>
        <v>有価証券報告書</v>
      </c>
    </row>
    <row r="5" spans="1:19" ht="14.25" thickBot="1">
      <c r="A5" s="11" t="s">
        <v>61</v>
      </c>
      <c r="B5" s="1" t="s">
        <v>262</v>
      </c>
      <c r="C5" s="1" t="s">
        <v>67</v>
      </c>
      <c r="D5" s="1" t="s">
        <v>262</v>
      </c>
      <c r="E5" s="1" t="s">
        <v>67</v>
      </c>
      <c r="F5" s="1" t="s">
        <v>268</v>
      </c>
      <c r="G5" s="1" t="s">
        <v>71</v>
      </c>
      <c r="H5" s="1" t="s">
        <v>278</v>
      </c>
      <c r="I5" s="1" t="s">
        <v>274</v>
      </c>
      <c r="J5" s="1" t="s">
        <v>282</v>
      </c>
      <c r="K5" s="1" t="s">
        <v>73</v>
      </c>
      <c r="L5" s="1" t="s">
        <v>278</v>
      </c>
      <c r="M5" s="1" t="s">
        <v>280</v>
      </c>
      <c r="N5" s="1" t="s">
        <v>282</v>
      </c>
      <c r="O5" s="1" t="s">
        <v>75</v>
      </c>
      <c r="P5" s="1" t="s">
        <v>284</v>
      </c>
      <c r="Q5" s="1" t="s">
        <v>286</v>
      </c>
      <c r="R5" s="1" t="s">
        <v>288</v>
      </c>
      <c r="S5" s="1" t="s">
        <v>77</v>
      </c>
    </row>
    <row r="6" spans="1:19" ht="15" thickBot="1" thickTop="1">
      <c r="A6" s="10" t="s">
        <v>62</v>
      </c>
      <c r="B6" s="18" t="s">
        <v>52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63</v>
      </c>
      <c r="B7" s="14" t="s">
        <v>3</v>
      </c>
      <c r="C7" s="16" t="s">
        <v>68</v>
      </c>
      <c r="D7" s="14" t="s">
        <v>3</v>
      </c>
      <c r="E7" s="16" t="s">
        <v>68</v>
      </c>
      <c r="F7" s="14" t="s">
        <v>3</v>
      </c>
      <c r="G7" s="16" t="s">
        <v>68</v>
      </c>
      <c r="H7" s="14" t="s">
        <v>3</v>
      </c>
      <c r="I7" s="14" t="s">
        <v>3</v>
      </c>
      <c r="J7" s="14" t="s">
        <v>3</v>
      </c>
      <c r="K7" s="16" t="s">
        <v>68</v>
      </c>
      <c r="L7" s="14" t="s">
        <v>3</v>
      </c>
      <c r="M7" s="14" t="s">
        <v>3</v>
      </c>
      <c r="N7" s="14" t="s">
        <v>3</v>
      </c>
      <c r="O7" s="16" t="s">
        <v>68</v>
      </c>
      <c r="P7" s="14" t="s">
        <v>3</v>
      </c>
      <c r="Q7" s="14" t="s">
        <v>3</v>
      </c>
      <c r="R7" s="14" t="s">
        <v>3</v>
      </c>
      <c r="S7" s="16" t="s">
        <v>68</v>
      </c>
    </row>
    <row r="8" spans="1:19" ht="13.5">
      <c r="A8" s="13" t="s">
        <v>64</v>
      </c>
      <c r="B8" s="1" t="s">
        <v>4</v>
      </c>
      <c r="C8" s="17" t="s">
        <v>176</v>
      </c>
      <c r="D8" s="1" t="s">
        <v>176</v>
      </c>
      <c r="E8" s="17" t="s">
        <v>177</v>
      </c>
      <c r="F8" s="1" t="s">
        <v>177</v>
      </c>
      <c r="G8" s="17" t="s">
        <v>178</v>
      </c>
      <c r="H8" s="1" t="s">
        <v>178</v>
      </c>
      <c r="I8" s="1" t="s">
        <v>178</v>
      </c>
      <c r="J8" s="1" t="s">
        <v>178</v>
      </c>
      <c r="K8" s="17" t="s">
        <v>179</v>
      </c>
      <c r="L8" s="1" t="s">
        <v>179</v>
      </c>
      <c r="M8" s="1" t="s">
        <v>179</v>
      </c>
      <c r="N8" s="1" t="s">
        <v>179</v>
      </c>
      <c r="O8" s="17" t="s">
        <v>180</v>
      </c>
      <c r="P8" s="1" t="s">
        <v>180</v>
      </c>
      <c r="Q8" s="1" t="s">
        <v>180</v>
      </c>
      <c r="R8" s="1" t="s">
        <v>180</v>
      </c>
      <c r="S8" s="17" t="s">
        <v>181</v>
      </c>
    </row>
    <row r="9" spans="1:19" ht="13.5">
      <c r="A9" s="13" t="s">
        <v>65</v>
      </c>
      <c r="B9" s="1" t="s">
        <v>263</v>
      </c>
      <c r="C9" s="17" t="s">
        <v>69</v>
      </c>
      <c r="D9" s="1" t="s">
        <v>269</v>
      </c>
      <c r="E9" s="17" t="s">
        <v>70</v>
      </c>
      <c r="F9" s="1" t="s">
        <v>275</v>
      </c>
      <c r="G9" s="17" t="s">
        <v>72</v>
      </c>
      <c r="H9" s="1" t="s">
        <v>279</v>
      </c>
      <c r="I9" s="1" t="s">
        <v>281</v>
      </c>
      <c r="J9" s="1" t="s">
        <v>283</v>
      </c>
      <c r="K9" s="17" t="s">
        <v>74</v>
      </c>
      <c r="L9" s="1" t="s">
        <v>285</v>
      </c>
      <c r="M9" s="1" t="s">
        <v>287</v>
      </c>
      <c r="N9" s="1" t="s">
        <v>289</v>
      </c>
      <c r="O9" s="17" t="s">
        <v>76</v>
      </c>
      <c r="P9" s="1" t="s">
        <v>291</v>
      </c>
      <c r="Q9" s="1" t="s">
        <v>293</v>
      </c>
      <c r="R9" s="1" t="s">
        <v>295</v>
      </c>
      <c r="S9" s="17" t="s">
        <v>78</v>
      </c>
    </row>
    <row r="10" spans="1:19" ht="14.25" thickBot="1">
      <c r="A10" s="13" t="s">
        <v>66</v>
      </c>
      <c r="B10" s="1" t="s">
        <v>80</v>
      </c>
      <c r="C10" s="17" t="s">
        <v>80</v>
      </c>
      <c r="D10" s="1" t="s">
        <v>80</v>
      </c>
      <c r="E10" s="17" t="s">
        <v>80</v>
      </c>
      <c r="F10" s="1" t="s">
        <v>80</v>
      </c>
      <c r="G10" s="17" t="s">
        <v>80</v>
      </c>
      <c r="H10" s="1" t="s">
        <v>80</v>
      </c>
      <c r="I10" s="1" t="s">
        <v>80</v>
      </c>
      <c r="J10" s="1" t="s">
        <v>80</v>
      </c>
      <c r="K10" s="17" t="s">
        <v>80</v>
      </c>
      <c r="L10" s="1" t="s">
        <v>80</v>
      </c>
      <c r="M10" s="1" t="s">
        <v>80</v>
      </c>
      <c r="N10" s="1" t="s">
        <v>80</v>
      </c>
      <c r="O10" s="17" t="s">
        <v>80</v>
      </c>
      <c r="P10" s="1" t="s">
        <v>80</v>
      </c>
      <c r="Q10" s="1" t="s">
        <v>80</v>
      </c>
      <c r="R10" s="1" t="s">
        <v>80</v>
      </c>
      <c r="S10" s="17" t="s">
        <v>80</v>
      </c>
    </row>
    <row r="11" spans="1:19" ht="14.25" thickTop="1">
      <c r="A11" s="26" t="s">
        <v>253</v>
      </c>
      <c r="B11" s="27">
        <v>1105</v>
      </c>
      <c r="C11" s="21">
        <v>2203</v>
      </c>
      <c r="D11" s="27">
        <v>2668</v>
      </c>
      <c r="E11" s="21">
        <v>2547</v>
      </c>
      <c r="F11" s="27">
        <v>977</v>
      </c>
      <c r="G11" s="21">
        <v>1288</v>
      </c>
      <c r="H11" s="27">
        <v>1535</v>
      </c>
      <c r="I11" s="27">
        <v>868</v>
      </c>
      <c r="J11" s="27">
        <v>324</v>
      </c>
      <c r="K11" s="21">
        <v>1180</v>
      </c>
      <c r="L11" s="27">
        <v>1175</v>
      </c>
      <c r="M11" s="27">
        <v>774</v>
      </c>
      <c r="N11" s="27">
        <v>265</v>
      </c>
      <c r="O11" s="21">
        <v>46</v>
      </c>
      <c r="P11" s="27">
        <v>466</v>
      </c>
      <c r="Q11" s="27">
        <v>471</v>
      </c>
      <c r="R11" s="27">
        <v>197</v>
      </c>
      <c r="S11" s="21">
        <v>2411</v>
      </c>
    </row>
    <row r="12" spans="1:19" ht="13.5">
      <c r="A12" s="6" t="s">
        <v>223</v>
      </c>
      <c r="B12" s="28">
        <v>449</v>
      </c>
      <c r="C12" s="22">
        <v>949</v>
      </c>
      <c r="D12" s="28">
        <v>455</v>
      </c>
      <c r="E12" s="22">
        <v>983</v>
      </c>
      <c r="F12" s="28">
        <v>476</v>
      </c>
      <c r="G12" s="22">
        <v>720</v>
      </c>
      <c r="H12" s="28">
        <v>483</v>
      </c>
      <c r="I12" s="28">
        <v>292</v>
      </c>
      <c r="J12" s="28">
        <v>145</v>
      </c>
      <c r="K12" s="22">
        <v>629</v>
      </c>
      <c r="L12" s="28">
        <v>466</v>
      </c>
      <c r="M12" s="28">
        <v>305</v>
      </c>
      <c r="N12" s="28">
        <v>150</v>
      </c>
      <c r="O12" s="22">
        <v>668</v>
      </c>
      <c r="P12" s="28">
        <v>496</v>
      </c>
      <c r="Q12" s="28">
        <v>322</v>
      </c>
      <c r="R12" s="28">
        <v>154</v>
      </c>
      <c r="S12" s="22">
        <v>642</v>
      </c>
    </row>
    <row r="13" spans="1:19" ht="13.5">
      <c r="A13" s="6" t="s">
        <v>5</v>
      </c>
      <c r="B13" s="28">
        <v>5</v>
      </c>
      <c r="C13" s="22">
        <v>13</v>
      </c>
      <c r="D13" s="28">
        <v>8</v>
      </c>
      <c r="E13" s="22">
        <v>62</v>
      </c>
      <c r="F13" s="28">
        <v>15</v>
      </c>
      <c r="G13" s="22">
        <v>4</v>
      </c>
      <c r="H13" s="28">
        <v>3</v>
      </c>
      <c r="I13" s="28">
        <v>2</v>
      </c>
      <c r="J13" s="28">
        <v>1</v>
      </c>
      <c r="K13" s="22">
        <v>4</v>
      </c>
      <c r="L13" s="28">
        <v>3</v>
      </c>
      <c r="M13" s="28">
        <v>2</v>
      </c>
      <c r="N13" s="28">
        <v>1</v>
      </c>
      <c r="O13" s="22">
        <v>4</v>
      </c>
      <c r="P13" s="28">
        <v>3</v>
      </c>
      <c r="Q13" s="28">
        <v>2</v>
      </c>
      <c r="R13" s="28">
        <v>1</v>
      </c>
      <c r="S13" s="22">
        <v>25</v>
      </c>
    </row>
    <row r="14" spans="1:19" ht="13.5">
      <c r="A14" s="6" t="s">
        <v>6</v>
      </c>
      <c r="B14" s="28">
        <v>-2</v>
      </c>
      <c r="C14" s="22">
        <v>86</v>
      </c>
      <c r="D14" s="28">
        <v>4</v>
      </c>
      <c r="E14" s="22">
        <v>-15</v>
      </c>
      <c r="F14" s="28">
        <v>-5</v>
      </c>
      <c r="G14" s="22">
        <v>-14</v>
      </c>
      <c r="H14" s="28">
        <v>-15</v>
      </c>
      <c r="I14" s="28">
        <v>-13</v>
      </c>
      <c r="J14" s="28">
        <v>19</v>
      </c>
      <c r="K14" s="22">
        <v>1</v>
      </c>
      <c r="L14" s="28">
        <v>-20</v>
      </c>
      <c r="M14" s="28">
        <v>0</v>
      </c>
      <c r="N14" s="28">
        <v>17</v>
      </c>
      <c r="O14" s="22">
        <v>-20</v>
      </c>
      <c r="P14" s="28">
        <v>15</v>
      </c>
      <c r="Q14" s="28">
        <v>26</v>
      </c>
      <c r="R14" s="28">
        <v>25</v>
      </c>
      <c r="S14" s="22">
        <v>-85</v>
      </c>
    </row>
    <row r="15" spans="1:19" ht="13.5">
      <c r="A15" s="6" t="s">
        <v>7</v>
      </c>
      <c r="B15" s="28">
        <v>5</v>
      </c>
      <c r="C15" s="22">
        <v>10</v>
      </c>
      <c r="D15" s="28">
        <v>4</v>
      </c>
      <c r="E15" s="22">
        <v>13</v>
      </c>
      <c r="F15" s="28">
        <v>13</v>
      </c>
      <c r="G15" s="22">
        <v>-13</v>
      </c>
      <c r="H15" s="28">
        <v>-201</v>
      </c>
      <c r="I15" s="28">
        <v>2</v>
      </c>
      <c r="J15" s="28">
        <v>-192</v>
      </c>
      <c r="K15" s="22">
        <v>-8</v>
      </c>
      <c r="L15" s="28">
        <v>-207</v>
      </c>
      <c r="M15" s="28">
        <v>-1</v>
      </c>
      <c r="N15" s="28">
        <v>-203</v>
      </c>
      <c r="O15" s="22">
        <v>1</v>
      </c>
      <c r="P15" s="28">
        <v>-201</v>
      </c>
      <c r="Q15" s="28">
        <v>1</v>
      </c>
      <c r="R15" s="28">
        <v>-200</v>
      </c>
      <c r="S15" s="22">
        <v>17</v>
      </c>
    </row>
    <row r="16" spans="1:19" ht="13.5">
      <c r="A16" s="6" t="s">
        <v>8</v>
      </c>
      <c r="B16" s="28">
        <v>-5</v>
      </c>
      <c r="C16" s="22">
        <v>-7</v>
      </c>
      <c r="D16" s="28">
        <v>-3</v>
      </c>
      <c r="E16" s="22">
        <v>17</v>
      </c>
      <c r="F16" s="28">
        <v>6</v>
      </c>
      <c r="G16" s="22">
        <v>3</v>
      </c>
      <c r="H16" s="28">
        <v>-19</v>
      </c>
      <c r="I16" s="28">
        <v>2</v>
      </c>
      <c r="J16" s="28">
        <v>-21</v>
      </c>
      <c r="K16" s="22">
        <v>-5</v>
      </c>
      <c r="L16" s="28">
        <v>-27</v>
      </c>
      <c r="M16" s="28">
        <v>-9</v>
      </c>
      <c r="N16" s="28">
        <v>-26</v>
      </c>
      <c r="O16" s="22">
        <v>3</v>
      </c>
      <c r="P16" s="28">
        <v>-21</v>
      </c>
      <c r="Q16" s="28">
        <v>5</v>
      </c>
      <c r="R16" s="28">
        <v>-23</v>
      </c>
      <c r="S16" s="22">
        <v>-20</v>
      </c>
    </row>
    <row r="17" spans="1:19" ht="13.5">
      <c r="A17" s="6" t="s">
        <v>9</v>
      </c>
      <c r="B17" s="28">
        <v>13</v>
      </c>
      <c r="C17" s="22">
        <v>-39</v>
      </c>
      <c r="D17" s="28">
        <v>-37</v>
      </c>
      <c r="E17" s="22">
        <v>17</v>
      </c>
      <c r="F17" s="28">
        <v>15</v>
      </c>
      <c r="G17" s="22">
        <v>-31</v>
      </c>
      <c r="H17" s="28">
        <v>-47</v>
      </c>
      <c r="I17" s="28">
        <v>-9</v>
      </c>
      <c r="J17" s="28">
        <v>-21</v>
      </c>
      <c r="K17" s="22">
        <v>-62</v>
      </c>
      <c r="L17" s="28">
        <v>-74</v>
      </c>
      <c r="M17" s="28">
        <v>-58</v>
      </c>
      <c r="N17" s="28">
        <v>-52</v>
      </c>
      <c r="O17" s="22">
        <v>-112</v>
      </c>
      <c r="P17" s="28">
        <v>-97</v>
      </c>
      <c r="Q17" s="28">
        <v>-79</v>
      </c>
      <c r="R17" s="28">
        <v>-67</v>
      </c>
      <c r="S17" s="22">
        <v>-100</v>
      </c>
    </row>
    <row r="18" spans="1:19" ht="13.5">
      <c r="A18" s="6" t="s">
        <v>10</v>
      </c>
      <c r="B18" s="28">
        <v>-49</v>
      </c>
      <c r="C18" s="22">
        <v>63</v>
      </c>
      <c r="D18" s="28">
        <v>5</v>
      </c>
      <c r="E18" s="22">
        <v>80</v>
      </c>
      <c r="F18" s="28">
        <v>33</v>
      </c>
      <c r="G18" s="22">
        <v>66</v>
      </c>
      <c r="H18" s="28">
        <v>26</v>
      </c>
      <c r="I18" s="28">
        <v>12</v>
      </c>
      <c r="J18" s="28">
        <v>13</v>
      </c>
      <c r="K18" s="22">
        <v>-323</v>
      </c>
      <c r="L18" s="28">
        <v>-340</v>
      </c>
      <c r="M18" s="28">
        <v>-353</v>
      </c>
      <c r="N18" s="28">
        <v>10</v>
      </c>
      <c r="O18" s="22">
        <v>167</v>
      </c>
      <c r="P18" s="28">
        <v>2</v>
      </c>
      <c r="Q18" s="28">
        <v>-6</v>
      </c>
      <c r="R18" s="28">
        <v>9</v>
      </c>
      <c r="S18" s="22">
        <v>411</v>
      </c>
    </row>
    <row r="19" spans="1:19" ht="13.5">
      <c r="A19" s="6" t="s">
        <v>11</v>
      </c>
      <c r="B19" s="28"/>
      <c r="C19" s="22">
        <v>13</v>
      </c>
      <c r="D19" s="28">
        <v>13</v>
      </c>
      <c r="E19" s="22">
        <v>12</v>
      </c>
      <c r="F19" s="28">
        <v>9</v>
      </c>
      <c r="G19" s="22">
        <v>27</v>
      </c>
      <c r="H19" s="28"/>
      <c r="I19" s="28"/>
      <c r="J19" s="28"/>
      <c r="K19" s="22"/>
      <c r="L19" s="28"/>
      <c r="M19" s="28"/>
      <c r="N19" s="28"/>
      <c r="O19" s="22"/>
      <c r="P19" s="28"/>
      <c r="Q19" s="28"/>
      <c r="R19" s="28"/>
      <c r="S19" s="22"/>
    </row>
    <row r="20" spans="1:19" ht="13.5">
      <c r="A20" s="6" t="s">
        <v>12</v>
      </c>
      <c r="B20" s="28">
        <v>-46</v>
      </c>
      <c r="C20" s="22">
        <v>-46</v>
      </c>
      <c r="D20" s="28">
        <v>-24</v>
      </c>
      <c r="E20" s="22">
        <v>-51</v>
      </c>
      <c r="F20" s="28">
        <v>-31</v>
      </c>
      <c r="G20" s="22">
        <v>-59</v>
      </c>
      <c r="H20" s="28">
        <v>-49</v>
      </c>
      <c r="I20" s="28">
        <v>-36</v>
      </c>
      <c r="J20" s="28">
        <v>-31</v>
      </c>
      <c r="K20" s="22">
        <v>-54</v>
      </c>
      <c r="L20" s="28">
        <v>-52</v>
      </c>
      <c r="M20" s="28">
        <v>-41</v>
      </c>
      <c r="N20" s="28">
        <v>-36</v>
      </c>
      <c r="O20" s="22">
        <v>-66</v>
      </c>
      <c r="P20" s="28">
        <v>-58</v>
      </c>
      <c r="Q20" s="28">
        <v>-47</v>
      </c>
      <c r="R20" s="28">
        <v>-39</v>
      </c>
      <c r="S20" s="22">
        <v>-53</v>
      </c>
    </row>
    <row r="21" spans="1:19" ht="13.5">
      <c r="A21" s="6" t="s">
        <v>233</v>
      </c>
      <c r="B21" s="28">
        <v>198</v>
      </c>
      <c r="C21" s="22">
        <v>481</v>
      </c>
      <c r="D21" s="28">
        <v>275</v>
      </c>
      <c r="E21" s="22">
        <v>587</v>
      </c>
      <c r="F21" s="28">
        <v>303</v>
      </c>
      <c r="G21" s="22">
        <v>563</v>
      </c>
      <c r="H21" s="28">
        <v>382</v>
      </c>
      <c r="I21" s="28">
        <v>278</v>
      </c>
      <c r="J21" s="28">
        <v>133</v>
      </c>
      <c r="K21" s="22">
        <v>507</v>
      </c>
      <c r="L21" s="28">
        <v>352</v>
      </c>
      <c r="M21" s="28">
        <v>242</v>
      </c>
      <c r="N21" s="28">
        <v>114</v>
      </c>
      <c r="O21" s="22">
        <v>459</v>
      </c>
      <c r="P21" s="28">
        <v>353</v>
      </c>
      <c r="Q21" s="28">
        <v>244</v>
      </c>
      <c r="R21" s="28">
        <v>120</v>
      </c>
      <c r="S21" s="22">
        <v>485</v>
      </c>
    </row>
    <row r="22" spans="1:19" ht="13.5">
      <c r="A22" s="6" t="s">
        <v>13</v>
      </c>
      <c r="B22" s="28">
        <v>-2</v>
      </c>
      <c r="C22" s="22">
        <v>35</v>
      </c>
      <c r="D22" s="28">
        <v>30</v>
      </c>
      <c r="E22" s="22">
        <v>-30</v>
      </c>
      <c r="F22" s="28"/>
      <c r="G22" s="22">
        <v>-15</v>
      </c>
      <c r="H22" s="28">
        <v>8</v>
      </c>
      <c r="I22" s="28">
        <v>-2</v>
      </c>
      <c r="J22" s="28">
        <v>-4</v>
      </c>
      <c r="K22" s="22">
        <v>30</v>
      </c>
      <c r="L22" s="28">
        <v>29</v>
      </c>
      <c r="M22" s="28">
        <v>37</v>
      </c>
      <c r="N22" s="28">
        <v>15</v>
      </c>
      <c r="O22" s="22">
        <v>-34</v>
      </c>
      <c r="P22" s="28">
        <v>36</v>
      </c>
      <c r="Q22" s="28">
        <v>19</v>
      </c>
      <c r="R22" s="28">
        <v>-9</v>
      </c>
      <c r="S22" s="22">
        <v>4</v>
      </c>
    </row>
    <row r="23" spans="1:19" ht="13.5">
      <c r="A23" s="6" t="s">
        <v>14</v>
      </c>
      <c r="B23" s="28">
        <v>-137</v>
      </c>
      <c r="C23" s="22">
        <v>-321</v>
      </c>
      <c r="D23" s="28">
        <v>-162</v>
      </c>
      <c r="E23" s="22">
        <v>-371</v>
      </c>
      <c r="F23" s="28">
        <v>-55</v>
      </c>
      <c r="G23" s="22">
        <v>-14</v>
      </c>
      <c r="H23" s="28">
        <v>-100</v>
      </c>
      <c r="I23" s="28">
        <v>-6</v>
      </c>
      <c r="J23" s="28">
        <v>-1</v>
      </c>
      <c r="K23" s="22">
        <v>271</v>
      </c>
      <c r="L23" s="28">
        <v>30</v>
      </c>
      <c r="M23" s="28">
        <v>31</v>
      </c>
      <c r="N23" s="28">
        <v>45</v>
      </c>
      <c r="O23" s="22">
        <v>10</v>
      </c>
      <c r="P23" s="28">
        <v>22</v>
      </c>
      <c r="Q23" s="28">
        <v>29</v>
      </c>
      <c r="R23" s="28">
        <v>28</v>
      </c>
      <c r="S23" s="22">
        <v>-53</v>
      </c>
    </row>
    <row r="24" spans="1:19" ht="13.5">
      <c r="A24" s="6" t="s">
        <v>15</v>
      </c>
      <c r="B24" s="28">
        <v>0</v>
      </c>
      <c r="C24" s="22">
        <v>19</v>
      </c>
      <c r="D24" s="28">
        <v>19</v>
      </c>
      <c r="E24" s="22">
        <v>46</v>
      </c>
      <c r="F24" s="28">
        <v>2</v>
      </c>
      <c r="G24" s="22">
        <v>36</v>
      </c>
      <c r="H24" s="28">
        <v>9</v>
      </c>
      <c r="I24" s="28">
        <v>4</v>
      </c>
      <c r="J24" s="28">
        <v>0</v>
      </c>
      <c r="K24" s="22">
        <v>47</v>
      </c>
      <c r="L24" s="28">
        <v>32</v>
      </c>
      <c r="M24" s="28">
        <v>31</v>
      </c>
      <c r="N24" s="28">
        <v>29</v>
      </c>
      <c r="O24" s="22">
        <v>95</v>
      </c>
      <c r="P24" s="28">
        <v>90</v>
      </c>
      <c r="Q24" s="28">
        <v>82</v>
      </c>
      <c r="R24" s="28">
        <v>73</v>
      </c>
      <c r="S24" s="22">
        <v>164</v>
      </c>
    </row>
    <row r="25" spans="1:19" ht="13.5">
      <c r="A25" s="6" t="s">
        <v>16</v>
      </c>
      <c r="B25" s="28">
        <v>0</v>
      </c>
      <c r="C25" s="22">
        <v>-1678</v>
      </c>
      <c r="D25" s="28">
        <v>-1654</v>
      </c>
      <c r="E25" s="22">
        <v>29</v>
      </c>
      <c r="F25" s="28"/>
      <c r="G25" s="22">
        <v>0</v>
      </c>
      <c r="H25" s="28">
        <v>0</v>
      </c>
      <c r="I25" s="28">
        <v>0</v>
      </c>
      <c r="J25" s="28">
        <v>0</v>
      </c>
      <c r="K25" s="22"/>
      <c r="L25" s="28"/>
      <c r="M25" s="28"/>
      <c r="N25" s="28"/>
      <c r="O25" s="22">
        <v>2</v>
      </c>
      <c r="P25" s="28">
        <v>2</v>
      </c>
      <c r="Q25" s="28">
        <v>2</v>
      </c>
      <c r="R25" s="28"/>
      <c r="S25" s="22">
        <v>-200</v>
      </c>
    </row>
    <row r="26" spans="1:19" ht="13.5">
      <c r="A26" s="6" t="s">
        <v>17</v>
      </c>
      <c r="B26" s="28">
        <v>-116</v>
      </c>
      <c r="C26" s="22">
        <v>1</v>
      </c>
      <c r="D26" s="28">
        <v>0</v>
      </c>
      <c r="E26" s="22">
        <v>-2</v>
      </c>
      <c r="F26" s="28">
        <v>0</v>
      </c>
      <c r="G26" s="22">
        <v>-37</v>
      </c>
      <c r="H26" s="28">
        <v>-37</v>
      </c>
      <c r="I26" s="28">
        <v>-37</v>
      </c>
      <c r="J26" s="28">
        <v>0</v>
      </c>
      <c r="K26" s="22"/>
      <c r="L26" s="28"/>
      <c r="M26" s="28"/>
      <c r="N26" s="28"/>
      <c r="O26" s="22">
        <v>1</v>
      </c>
      <c r="P26" s="28">
        <v>1</v>
      </c>
      <c r="Q26" s="28">
        <v>1</v>
      </c>
      <c r="R26" s="28">
        <v>2</v>
      </c>
      <c r="S26" s="22">
        <v>-2</v>
      </c>
    </row>
    <row r="27" spans="1:19" ht="13.5">
      <c r="A27" s="6" t="s">
        <v>251</v>
      </c>
      <c r="B27" s="28">
        <v>5</v>
      </c>
      <c r="C27" s="22"/>
      <c r="D27" s="28"/>
      <c r="E27" s="22"/>
      <c r="F27" s="28"/>
      <c r="G27" s="22"/>
      <c r="H27" s="28"/>
      <c r="I27" s="28"/>
      <c r="J27" s="28"/>
      <c r="K27" s="22"/>
      <c r="L27" s="28"/>
      <c r="M27" s="28"/>
      <c r="N27" s="28"/>
      <c r="O27" s="22"/>
      <c r="P27" s="28"/>
      <c r="Q27" s="28"/>
      <c r="R27" s="28"/>
      <c r="S27" s="22"/>
    </row>
    <row r="28" spans="1:19" ht="13.5">
      <c r="A28" s="6" t="s">
        <v>18</v>
      </c>
      <c r="B28" s="28"/>
      <c r="C28" s="22">
        <v>20</v>
      </c>
      <c r="D28" s="28">
        <v>20</v>
      </c>
      <c r="E28" s="22">
        <v>7</v>
      </c>
      <c r="F28" s="28">
        <v>4</v>
      </c>
      <c r="G28" s="22"/>
      <c r="H28" s="28"/>
      <c r="I28" s="28"/>
      <c r="J28" s="28"/>
      <c r="K28" s="22"/>
      <c r="L28" s="28"/>
      <c r="M28" s="28"/>
      <c r="N28" s="28"/>
      <c r="O28" s="22">
        <v>13</v>
      </c>
      <c r="P28" s="28"/>
      <c r="Q28" s="28"/>
      <c r="R28" s="28"/>
      <c r="S28" s="22">
        <v>31</v>
      </c>
    </row>
    <row r="29" spans="1:19" ht="13.5">
      <c r="A29" s="6" t="s">
        <v>19</v>
      </c>
      <c r="B29" s="28">
        <v>39</v>
      </c>
      <c r="C29" s="22">
        <v>221</v>
      </c>
      <c r="D29" s="28">
        <v>327</v>
      </c>
      <c r="E29" s="22">
        <v>-614</v>
      </c>
      <c r="F29" s="28">
        <v>-735</v>
      </c>
      <c r="G29" s="22">
        <v>-731</v>
      </c>
      <c r="H29" s="28">
        <v>-1514</v>
      </c>
      <c r="I29" s="28">
        <v>-732</v>
      </c>
      <c r="J29" s="28">
        <v>-856</v>
      </c>
      <c r="K29" s="22">
        <v>47</v>
      </c>
      <c r="L29" s="28">
        <v>-1148</v>
      </c>
      <c r="M29" s="28">
        <v>-541</v>
      </c>
      <c r="N29" s="28">
        <v>138</v>
      </c>
      <c r="O29" s="22">
        <v>421</v>
      </c>
      <c r="P29" s="28">
        <v>-827</v>
      </c>
      <c r="Q29" s="28">
        <v>-220</v>
      </c>
      <c r="R29" s="28">
        <v>-277</v>
      </c>
      <c r="S29" s="22">
        <v>404</v>
      </c>
    </row>
    <row r="30" spans="1:19" ht="13.5">
      <c r="A30" s="6" t="s">
        <v>20</v>
      </c>
      <c r="B30" s="28">
        <v>146</v>
      </c>
      <c r="C30" s="22">
        <v>-642</v>
      </c>
      <c r="D30" s="28">
        <v>-172</v>
      </c>
      <c r="E30" s="22">
        <v>-149</v>
      </c>
      <c r="F30" s="28">
        <v>-8</v>
      </c>
      <c r="G30" s="22">
        <v>638</v>
      </c>
      <c r="H30" s="28">
        <v>416</v>
      </c>
      <c r="I30" s="28">
        <v>39</v>
      </c>
      <c r="J30" s="28">
        <v>89</v>
      </c>
      <c r="K30" s="22">
        <v>599</v>
      </c>
      <c r="L30" s="28">
        <v>605</v>
      </c>
      <c r="M30" s="28">
        <v>320</v>
      </c>
      <c r="N30" s="28">
        <v>-368</v>
      </c>
      <c r="O30" s="22">
        <v>86</v>
      </c>
      <c r="P30" s="28">
        <v>279</v>
      </c>
      <c r="Q30" s="28">
        <v>168</v>
      </c>
      <c r="R30" s="28">
        <v>-1</v>
      </c>
      <c r="S30" s="22">
        <v>726</v>
      </c>
    </row>
    <row r="31" spans="1:19" ht="13.5">
      <c r="A31" s="6" t="s">
        <v>21</v>
      </c>
      <c r="B31" s="28">
        <v>-523</v>
      </c>
      <c r="C31" s="22">
        <v>531</v>
      </c>
      <c r="D31" s="28">
        <v>464</v>
      </c>
      <c r="E31" s="22">
        <v>666</v>
      </c>
      <c r="F31" s="28">
        <v>-72</v>
      </c>
      <c r="G31" s="22">
        <v>-89</v>
      </c>
      <c r="H31" s="28">
        <v>666</v>
      </c>
      <c r="I31" s="28">
        <v>6</v>
      </c>
      <c r="J31" s="28">
        <v>-78</v>
      </c>
      <c r="K31" s="22">
        <v>-311</v>
      </c>
      <c r="L31" s="28">
        <v>42</v>
      </c>
      <c r="M31" s="28">
        <v>-463</v>
      </c>
      <c r="N31" s="28">
        <v>-473</v>
      </c>
      <c r="O31" s="22">
        <v>-1522</v>
      </c>
      <c r="P31" s="28">
        <v>-382</v>
      </c>
      <c r="Q31" s="28">
        <v>-604</v>
      </c>
      <c r="R31" s="28">
        <v>-340</v>
      </c>
      <c r="S31" s="22">
        <v>-847</v>
      </c>
    </row>
    <row r="32" spans="1:19" ht="13.5">
      <c r="A32" s="6" t="s">
        <v>22</v>
      </c>
      <c r="B32" s="28">
        <v>76</v>
      </c>
      <c r="C32" s="22">
        <v>14</v>
      </c>
      <c r="D32" s="28">
        <v>37</v>
      </c>
      <c r="E32" s="22">
        <v>266</v>
      </c>
      <c r="F32" s="28">
        <v>218</v>
      </c>
      <c r="G32" s="22">
        <v>-21</v>
      </c>
      <c r="H32" s="28">
        <v>27</v>
      </c>
      <c r="I32" s="28">
        <v>17</v>
      </c>
      <c r="J32" s="28">
        <v>8</v>
      </c>
      <c r="K32" s="22">
        <v>27</v>
      </c>
      <c r="L32" s="28">
        <v>56</v>
      </c>
      <c r="M32" s="28">
        <v>27</v>
      </c>
      <c r="N32" s="28">
        <v>-5</v>
      </c>
      <c r="O32" s="22">
        <v>-9</v>
      </c>
      <c r="P32" s="28">
        <v>13</v>
      </c>
      <c r="Q32" s="28">
        <v>-8</v>
      </c>
      <c r="R32" s="28">
        <v>-39</v>
      </c>
      <c r="S32" s="22">
        <v>141</v>
      </c>
    </row>
    <row r="33" spans="1:19" ht="13.5">
      <c r="A33" s="6" t="s">
        <v>23</v>
      </c>
      <c r="B33" s="28">
        <v>-79</v>
      </c>
      <c r="C33" s="22">
        <v>-41</v>
      </c>
      <c r="D33" s="28">
        <v>-32</v>
      </c>
      <c r="E33" s="22">
        <v>367</v>
      </c>
      <c r="F33" s="28">
        <v>-802</v>
      </c>
      <c r="G33" s="22">
        <v>-228</v>
      </c>
      <c r="H33" s="28">
        <v>41</v>
      </c>
      <c r="I33" s="28">
        <v>-54</v>
      </c>
      <c r="J33" s="28">
        <v>-132</v>
      </c>
      <c r="K33" s="22">
        <v>49</v>
      </c>
      <c r="L33" s="28">
        <v>16</v>
      </c>
      <c r="M33" s="28">
        <v>56</v>
      </c>
      <c r="N33" s="28">
        <v>-41</v>
      </c>
      <c r="O33" s="22">
        <v>115</v>
      </c>
      <c r="P33" s="28">
        <v>183</v>
      </c>
      <c r="Q33" s="28">
        <v>146</v>
      </c>
      <c r="R33" s="28">
        <v>50</v>
      </c>
      <c r="S33" s="22">
        <v>108</v>
      </c>
    </row>
    <row r="34" spans="1:19" ht="13.5">
      <c r="A34" s="6" t="s">
        <v>24</v>
      </c>
      <c r="B34" s="28">
        <v>-110</v>
      </c>
      <c r="C34" s="22">
        <v>61</v>
      </c>
      <c r="D34" s="28">
        <v>71</v>
      </c>
      <c r="E34" s="22">
        <v>-317</v>
      </c>
      <c r="F34" s="28">
        <v>734</v>
      </c>
      <c r="G34" s="22">
        <v>235</v>
      </c>
      <c r="H34" s="28">
        <v>198</v>
      </c>
      <c r="I34" s="28">
        <v>120</v>
      </c>
      <c r="J34" s="28">
        <v>717</v>
      </c>
      <c r="K34" s="22">
        <v>142</v>
      </c>
      <c r="L34" s="28">
        <v>307</v>
      </c>
      <c r="M34" s="28">
        <v>63</v>
      </c>
      <c r="N34" s="28">
        <v>688</v>
      </c>
      <c r="O34" s="22">
        <v>171</v>
      </c>
      <c r="P34" s="28">
        <v>199</v>
      </c>
      <c r="Q34" s="28">
        <v>11</v>
      </c>
      <c r="R34" s="28">
        <v>588</v>
      </c>
      <c r="S34" s="22">
        <v>-992</v>
      </c>
    </row>
    <row r="35" spans="1:19" ht="13.5">
      <c r="A35" s="6" t="s">
        <v>25</v>
      </c>
      <c r="B35" s="28">
        <v>975</v>
      </c>
      <c r="C35" s="22">
        <v>3261</v>
      </c>
      <c r="D35" s="28">
        <v>2321</v>
      </c>
      <c r="E35" s="22">
        <v>3649</v>
      </c>
      <c r="F35" s="28">
        <v>1100</v>
      </c>
      <c r="G35" s="22">
        <v>2626</v>
      </c>
      <c r="H35" s="28">
        <v>1945</v>
      </c>
      <c r="I35" s="28">
        <v>1082</v>
      </c>
      <c r="J35" s="28">
        <v>311</v>
      </c>
      <c r="K35" s="22">
        <v>2897</v>
      </c>
      <c r="L35" s="28">
        <v>1248</v>
      </c>
      <c r="M35" s="28">
        <v>424</v>
      </c>
      <c r="N35" s="28">
        <v>270</v>
      </c>
      <c r="O35" s="22">
        <v>1260</v>
      </c>
      <c r="P35" s="28">
        <v>869</v>
      </c>
      <c r="Q35" s="28">
        <v>676</v>
      </c>
      <c r="R35" s="28">
        <v>253</v>
      </c>
      <c r="S35" s="22">
        <v>948</v>
      </c>
    </row>
    <row r="36" spans="1:19" ht="13.5">
      <c r="A36" s="6" t="s">
        <v>26</v>
      </c>
      <c r="B36" s="28">
        <v>83</v>
      </c>
      <c r="C36" s="22">
        <v>68</v>
      </c>
      <c r="D36" s="28">
        <v>45</v>
      </c>
      <c r="E36" s="22">
        <v>44</v>
      </c>
      <c r="F36" s="28">
        <v>35</v>
      </c>
      <c r="G36" s="22">
        <v>58</v>
      </c>
      <c r="H36" s="28">
        <v>48</v>
      </c>
      <c r="I36" s="28">
        <v>34</v>
      </c>
      <c r="J36" s="28">
        <v>31</v>
      </c>
      <c r="K36" s="22">
        <v>38</v>
      </c>
      <c r="L36" s="28">
        <v>36</v>
      </c>
      <c r="M36" s="28">
        <v>25</v>
      </c>
      <c r="N36" s="28">
        <v>21</v>
      </c>
      <c r="O36" s="22">
        <v>104</v>
      </c>
      <c r="P36" s="28">
        <v>96</v>
      </c>
      <c r="Q36" s="28">
        <v>85</v>
      </c>
      <c r="R36" s="28">
        <v>77</v>
      </c>
      <c r="S36" s="22">
        <v>53</v>
      </c>
    </row>
    <row r="37" spans="1:19" ht="13.5">
      <c r="A37" s="6" t="s">
        <v>27</v>
      </c>
      <c r="B37" s="28">
        <v>-165</v>
      </c>
      <c r="C37" s="22">
        <v>-460</v>
      </c>
      <c r="D37" s="28">
        <v>-235</v>
      </c>
      <c r="E37" s="22">
        <v>-585</v>
      </c>
      <c r="F37" s="28">
        <v>-275</v>
      </c>
      <c r="G37" s="22">
        <v>-603</v>
      </c>
      <c r="H37" s="28">
        <v>-376</v>
      </c>
      <c r="I37" s="28">
        <v>-278</v>
      </c>
      <c r="J37" s="28">
        <v>-95</v>
      </c>
      <c r="K37" s="22">
        <v>-553</v>
      </c>
      <c r="L37" s="28">
        <v>-332</v>
      </c>
      <c r="M37" s="28">
        <v>-241</v>
      </c>
      <c r="N37" s="28">
        <v>-97</v>
      </c>
      <c r="O37" s="22">
        <v>-514</v>
      </c>
      <c r="P37" s="28">
        <v>-363</v>
      </c>
      <c r="Q37" s="28">
        <v>-276</v>
      </c>
      <c r="R37" s="28">
        <v>-143</v>
      </c>
      <c r="S37" s="22">
        <v>-444</v>
      </c>
    </row>
    <row r="38" spans="1:19" ht="13.5">
      <c r="A38" s="6" t="s">
        <v>28</v>
      </c>
      <c r="B38" s="28">
        <v>-954</v>
      </c>
      <c r="C38" s="22">
        <v>-337</v>
      </c>
      <c r="D38" s="28">
        <v>-185</v>
      </c>
      <c r="E38" s="22">
        <v>-288</v>
      </c>
      <c r="F38" s="28">
        <v>-148</v>
      </c>
      <c r="G38" s="22">
        <v>-252</v>
      </c>
      <c r="H38" s="28">
        <v>-206</v>
      </c>
      <c r="I38" s="28">
        <v>-133</v>
      </c>
      <c r="J38" s="28">
        <v>-152</v>
      </c>
      <c r="K38" s="22">
        <v>-294</v>
      </c>
      <c r="L38" s="28">
        <v>-291</v>
      </c>
      <c r="M38" s="28">
        <v>-159</v>
      </c>
      <c r="N38" s="28">
        <v>-159</v>
      </c>
      <c r="O38" s="22">
        <v>-280</v>
      </c>
      <c r="P38" s="28">
        <v>-292</v>
      </c>
      <c r="Q38" s="28">
        <v>-150</v>
      </c>
      <c r="R38" s="28">
        <v>-149</v>
      </c>
      <c r="S38" s="22">
        <v>-278</v>
      </c>
    </row>
    <row r="39" spans="1:19" ht="14.25" thickBot="1">
      <c r="A39" s="5" t="s">
        <v>29</v>
      </c>
      <c r="B39" s="29">
        <v>-61</v>
      </c>
      <c r="C39" s="23">
        <v>2531</v>
      </c>
      <c r="D39" s="29">
        <v>1946</v>
      </c>
      <c r="E39" s="23">
        <v>2819</v>
      </c>
      <c r="F39" s="29">
        <v>712</v>
      </c>
      <c r="G39" s="23">
        <v>1828</v>
      </c>
      <c r="H39" s="29">
        <v>1411</v>
      </c>
      <c r="I39" s="29">
        <v>704</v>
      </c>
      <c r="J39" s="29">
        <v>95</v>
      </c>
      <c r="K39" s="23">
        <v>2088</v>
      </c>
      <c r="L39" s="29">
        <v>661</v>
      </c>
      <c r="M39" s="29">
        <v>49</v>
      </c>
      <c r="N39" s="29">
        <v>34</v>
      </c>
      <c r="O39" s="23">
        <v>570</v>
      </c>
      <c r="P39" s="29">
        <v>309</v>
      </c>
      <c r="Q39" s="29">
        <v>334</v>
      </c>
      <c r="R39" s="29">
        <v>38</v>
      </c>
      <c r="S39" s="23">
        <v>278</v>
      </c>
    </row>
    <row r="40" spans="1:19" ht="14.25" thickTop="1">
      <c r="A40" s="6" t="s">
        <v>30</v>
      </c>
      <c r="B40" s="28">
        <v>-1</v>
      </c>
      <c r="C40" s="22">
        <v>-304</v>
      </c>
      <c r="D40" s="28">
        <v>-1</v>
      </c>
      <c r="E40" s="22">
        <v>-3</v>
      </c>
      <c r="F40" s="28">
        <v>-1</v>
      </c>
      <c r="G40" s="22">
        <v>-3</v>
      </c>
      <c r="H40" s="28">
        <v>-2</v>
      </c>
      <c r="I40" s="28">
        <v>-1</v>
      </c>
      <c r="J40" s="28">
        <v>0</v>
      </c>
      <c r="K40" s="22">
        <v>-11</v>
      </c>
      <c r="L40" s="28">
        <v>-10</v>
      </c>
      <c r="M40" s="28">
        <v>-9</v>
      </c>
      <c r="N40" s="28">
        <v>0</v>
      </c>
      <c r="O40" s="22">
        <v>-4</v>
      </c>
      <c r="P40" s="28">
        <v>-4</v>
      </c>
      <c r="Q40" s="28">
        <v>-3</v>
      </c>
      <c r="R40" s="28">
        <v>0</v>
      </c>
      <c r="S40" s="22">
        <v>-3</v>
      </c>
    </row>
    <row r="41" spans="1:19" ht="13.5">
      <c r="A41" s="6" t="s">
        <v>31</v>
      </c>
      <c r="B41" s="28">
        <v>576</v>
      </c>
      <c r="C41" s="22">
        <v>1</v>
      </c>
      <c r="D41" s="28">
        <v>0</v>
      </c>
      <c r="E41" s="22">
        <v>7</v>
      </c>
      <c r="F41" s="28">
        <v>1</v>
      </c>
      <c r="G41" s="22">
        <v>91</v>
      </c>
      <c r="H41" s="28">
        <v>91</v>
      </c>
      <c r="I41" s="28">
        <v>88</v>
      </c>
      <c r="J41" s="28">
        <v>0</v>
      </c>
      <c r="K41" s="22"/>
      <c r="L41" s="28"/>
      <c r="M41" s="28"/>
      <c r="N41" s="28"/>
      <c r="O41" s="22">
        <v>21</v>
      </c>
      <c r="P41" s="28">
        <v>21</v>
      </c>
      <c r="Q41" s="28">
        <v>21</v>
      </c>
      <c r="R41" s="28">
        <v>20</v>
      </c>
      <c r="S41" s="22">
        <v>76</v>
      </c>
    </row>
    <row r="42" spans="1:19" ht="13.5">
      <c r="A42" s="6" t="s">
        <v>32</v>
      </c>
      <c r="B42" s="28">
        <v>-389</v>
      </c>
      <c r="C42" s="22">
        <v>-1792</v>
      </c>
      <c r="D42" s="28">
        <v>-1153</v>
      </c>
      <c r="E42" s="22">
        <v>-4087</v>
      </c>
      <c r="F42" s="28">
        <v>-2845</v>
      </c>
      <c r="G42" s="22">
        <v>-2624</v>
      </c>
      <c r="H42" s="28">
        <v>-2013</v>
      </c>
      <c r="I42" s="28">
        <v>-1060</v>
      </c>
      <c r="J42" s="28">
        <v>-501</v>
      </c>
      <c r="K42" s="22">
        <v>-2248</v>
      </c>
      <c r="L42" s="28">
        <v>-1922</v>
      </c>
      <c r="M42" s="28">
        <v>-1261</v>
      </c>
      <c r="N42" s="28">
        <v>-830</v>
      </c>
      <c r="O42" s="22">
        <v>-3623</v>
      </c>
      <c r="P42" s="28">
        <v>-1189</v>
      </c>
      <c r="Q42" s="28">
        <v>-827</v>
      </c>
      <c r="R42" s="28">
        <v>-552</v>
      </c>
      <c r="S42" s="22">
        <v>-4807</v>
      </c>
    </row>
    <row r="43" spans="1:19" ht="13.5">
      <c r="A43" s="6" t="s">
        <v>33</v>
      </c>
      <c r="B43" s="28">
        <v>0</v>
      </c>
      <c r="C43" s="22">
        <v>4305</v>
      </c>
      <c r="D43" s="28">
        <v>4230</v>
      </c>
      <c r="E43" s="22">
        <v>68</v>
      </c>
      <c r="F43" s="28"/>
      <c r="G43" s="22">
        <v>8</v>
      </c>
      <c r="H43" s="28">
        <v>8</v>
      </c>
      <c r="I43" s="28">
        <v>8</v>
      </c>
      <c r="J43" s="28">
        <v>7</v>
      </c>
      <c r="K43" s="22"/>
      <c r="L43" s="28"/>
      <c r="M43" s="28"/>
      <c r="N43" s="28"/>
      <c r="O43" s="22">
        <v>422</v>
      </c>
      <c r="P43" s="28">
        <v>422</v>
      </c>
      <c r="Q43" s="28">
        <v>422</v>
      </c>
      <c r="R43" s="28"/>
      <c r="S43" s="22">
        <v>3104</v>
      </c>
    </row>
    <row r="44" spans="1:19" ht="13.5">
      <c r="A44" s="6" t="s">
        <v>34</v>
      </c>
      <c r="B44" s="28">
        <v>0</v>
      </c>
      <c r="C44" s="22">
        <v>-3</v>
      </c>
      <c r="D44" s="28"/>
      <c r="E44" s="22"/>
      <c r="F44" s="28"/>
      <c r="G44" s="22"/>
      <c r="H44" s="28"/>
      <c r="I44" s="28"/>
      <c r="J44" s="28"/>
      <c r="K44" s="22">
        <v>-4</v>
      </c>
      <c r="L44" s="28">
        <v>-4</v>
      </c>
      <c r="M44" s="28">
        <v>-4</v>
      </c>
      <c r="N44" s="28"/>
      <c r="O44" s="22">
        <v>0</v>
      </c>
      <c r="P44" s="28">
        <v>0</v>
      </c>
      <c r="Q44" s="28">
        <v>0</v>
      </c>
      <c r="R44" s="28"/>
      <c r="S44" s="22"/>
    </row>
    <row r="45" spans="1:19" ht="13.5">
      <c r="A45" s="6" t="s">
        <v>35</v>
      </c>
      <c r="B45" s="28">
        <v>-3</v>
      </c>
      <c r="C45" s="22">
        <v>-87</v>
      </c>
      <c r="D45" s="28">
        <v>-2</v>
      </c>
      <c r="E45" s="22">
        <v>-4</v>
      </c>
      <c r="F45" s="28">
        <v>-2</v>
      </c>
      <c r="G45" s="22">
        <v>-456</v>
      </c>
      <c r="H45" s="28">
        <v>-454</v>
      </c>
      <c r="I45" s="28">
        <v>-448</v>
      </c>
      <c r="J45" s="28">
        <v>-2</v>
      </c>
      <c r="K45" s="22">
        <v>-30</v>
      </c>
      <c r="L45" s="28">
        <v>-29</v>
      </c>
      <c r="M45" s="28">
        <v>-10</v>
      </c>
      <c r="N45" s="28">
        <v>-2</v>
      </c>
      <c r="O45" s="22">
        <v>-5</v>
      </c>
      <c r="P45" s="28">
        <v>-4</v>
      </c>
      <c r="Q45" s="28">
        <v>-2</v>
      </c>
      <c r="R45" s="28">
        <v>-1</v>
      </c>
      <c r="S45" s="22">
        <v>-25</v>
      </c>
    </row>
    <row r="46" spans="1:19" ht="13.5">
      <c r="A46" s="6" t="s">
        <v>36</v>
      </c>
      <c r="B46" s="28">
        <v>28</v>
      </c>
      <c r="C46" s="22">
        <v>47</v>
      </c>
      <c r="D46" s="28">
        <v>31</v>
      </c>
      <c r="E46" s="22">
        <v>57</v>
      </c>
      <c r="F46" s="28">
        <v>32</v>
      </c>
      <c r="G46" s="22">
        <v>54</v>
      </c>
      <c r="H46" s="28">
        <v>35</v>
      </c>
      <c r="I46" s="28">
        <v>26</v>
      </c>
      <c r="J46" s="28">
        <v>5</v>
      </c>
      <c r="K46" s="22">
        <v>53</v>
      </c>
      <c r="L46" s="28">
        <v>33</v>
      </c>
      <c r="M46" s="28">
        <v>27</v>
      </c>
      <c r="N46" s="28">
        <v>5</v>
      </c>
      <c r="O46" s="22">
        <v>49</v>
      </c>
      <c r="P46" s="28">
        <v>33</v>
      </c>
      <c r="Q46" s="28">
        <v>27</v>
      </c>
      <c r="R46" s="28">
        <v>6</v>
      </c>
      <c r="S46" s="22">
        <v>128</v>
      </c>
    </row>
    <row r="47" spans="1:19" ht="13.5">
      <c r="A47" s="6" t="s">
        <v>92</v>
      </c>
      <c r="B47" s="28">
        <v>14</v>
      </c>
      <c r="C47" s="22">
        <v>104</v>
      </c>
      <c r="D47" s="28">
        <v>13</v>
      </c>
      <c r="E47" s="22">
        <v>72</v>
      </c>
      <c r="F47" s="28">
        <v>57</v>
      </c>
      <c r="G47" s="22">
        <v>-377</v>
      </c>
      <c r="H47" s="28">
        <v>-382</v>
      </c>
      <c r="I47" s="28">
        <v>-388</v>
      </c>
      <c r="J47" s="28">
        <v>-393</v>
      </c>
      <c r="K47" s="22">
        <v>-379</v>
      </c>
      <c r="L47" s="28">
        <v>-416</v>
      </c>
      <c r="M47" s="28">
        <v>-128</v>
      </c>
      <c r="N47" s="28">
        <v>-175</v>
      </c>
      <c r="O47" s="22">
        <v>-3</v>
      </c>
      <c r="P47" s="28">
        <v>29</v>
      </c>
      <c r="Q47" s="28">
        <v>40</v>
      </c>
      <c r="R47" s="28">
        <v>-1</v>
      </c>
      <c r="S47" s="22">
        <v>-1280</v>
      </c>
    </row>
    <row r="48" spans="1:19" ht="14.25" thickBot="1">
      <c r="A48" s="5" t="s">
        <v>37</v>
      </c>
      <c r="B48" s="29">
        <v>225</v>
      </c>
      <c r="C48" s="23">
        <v>2259</v>
      </c>
      <c r="D48" s="29">
        <v>3117</v>
      </c>
      <c r="E48" s="23">
        <v>-4951</v>
      </c>
      <c r="F48" s="29">
        <v>-4333</v>
      </c>
      <c r="G48" s="23">
        <v>-3307</v>
      </c>
      <c r="H48" s="29">
        <v>-2716</v>
      </c>
      <c r="I48" s="29">
        <v>-1775</v>
      </c>
      <c r="J48" s="29">
        <v>-1198</v>
      </c>
      <c r="K48" s="23">
        <v>-2719</v>
      </c>
      <c r="L48" s="29">
        <v>-2449</v>
      </c>
      <c r="M48" s="29">
        <v>-1486</v>
      </c>
      <c r="N48" s="29">
        <v>-1003</v>
      </c>
      <c r="O48" s="23">
        <v>-1570</v>
      </c>
      <c r="P48" s="29">
        <v>-692</v>
      </c>
      <c r="Q48" s="29">
        <v>-322</v>
      </c>
      <c r="R48" s="29">
        <v>-529</v>
      </c>
      <c r="S48" s="23">
        <v>1216</v>
      </c>
    </row>
    <row r="49" spans="1:19" ht="14.25" thickTop="1">
      <c r="A49" s="6" t="s">
        <v>38</v>
      </c>
      <c r="B49" s="28">
        <v>-310</v>
      </c>
      <c r="C49" s="22">
        <v>-492</v>
      </c>
      <c r="D49" s="28">
        <v>-248</v>
      </c>
      <c r="E49" s="22">
        <v>-339</v>
      </c>
      <c r="F49" s="28">
        <v>392</v>
      </c>
      <c r="G49" s="22">
        <v>-1583</v>
      </c>
      <c r="H49" s="28">
        <v>-1170</v>
      </c>
      <c r="I49" s="28">
        <v>-1046</v>
      </c>
      <c r="J49" s="28">
        <v>-58</v>
      </c>
      <c r="K49" s="22">
        <v>-611</v>
      </c>
      <c r="L49" s="28">
        <v>873</v>
      </c>
      <c r="M49" s="28">
        <v>339</v>
      </c>
      <c r="N49" s="28">
        <v>261</v>
      </c>
      <c r="O49" s="22">
        <v>149</v>
      </c>
      <c r="P49" s="28">
        <v>258</v>
      </c>
      <c r="Q49" s="28">
        <v>-160</v>
      </c>
      <c r="R49" s="28">
        <v>122</v>
      </c>
      <c r="S49" s="22">
        <v>555</v>
      </c>
    </row>
    <row r="50" spans="1:19" ht="13.5">
      <c r="A50" s="6" t="s">
        <v>39</v>
      </c>
      <c r="B50" s="28">
        <v>3000</v>
      </c>
      <c r="C50" s="22">
        <v>4510</v>
      </c>
      <c r="D50" s="28">
        <v>2510</v>
      </c>
      <c r="E50" s="22">
        <v>7610</v>
      </c>
      <c r="F50" s="28">
        <v>4557</v>
      </c>
      <c r="G50" s="22">
        <v>5490</v>
      </c>
      <c r="H50" s="28">
        <v>4449</v>
      </c>
      <c r="I50" s="28">
        <v>2860</v>
      </c>
      <c r="J50" s="28">
        <v>1260</v>
      </c>
      <c r="K50" s="22">
        <v>7350</v>
      </c>
      <c r="L50" s="28">
        <v>3300</v>
      </c>
      <c r="M50" s="28">
        <v>2300</v>
      </c>
      <c r="N50" s="28">
        <v>800</v>
      </c>
      <c r="O50" s="22">
        <v>5608</v>
      </c>
      <c r="P50" s="28">
        <v>3008</v>
      </c>
      <c r="Q50" s="28">
        <v>2308</v>
      </c>
      <c r="R50" s="28">
        <v>1000</v>
      </c>
      <c r="S50" s="22">
        <v>5100</v>
      </c>
    </row>
    <row r="51" spans="1:19" ht="13.5">
      <c r="A51" s="6" t="s">
        <v>40</v>
      </c>
      <c r="B51" s="28">
        <v>-2412</v>
      </c>
      <c r="C51" s="22">
        <v>-8091</v>
      </c>
      <c r="D51" s="28">
        <v>-5793</v>
      </c>
      <c r="E51" s="22">
        <v>-6055</v>
      </c>
      <c r="F51" s="28">
        <v>-3074</v>
      </c>
      <c r="G51" s="22">
        <v>-5361</v>
      </c>
      <c r="H51" s="28">
        <v>-3687</v>
      </c>
      <c r="I51" s="28">
        <v>-2573</v>
      </c>
      <c r="J51" s="28">
        <v>-1004</v>
      </c>
      <c r="K51" s="22">
        <v>-4481</v>
      </c>
      <c r="L51" s="28">
        <v>-3207</v>
      </c>
      <c r="M51" s="28">
        <v>-2206</v>
      </c>
      <c r="N51" s="28">
        <v>-982</v>
      </c>
      <c r="O51" s="22">
        <v>-3887</v>
      </c>
      <c r="P51" s="28">
        <v>-2971</v>
      </c>
      <c r="Q51" s="28">
        <v>-2015</v>
      </c>
      <c r="R51" s="28">
        <v>-996</v>
      </c>
      <c r="S51" s="22">
        <v>-4375</v>
      </c>
    </row>
    <row r="52" spans="1:19" ht="13.5">
      <c r="A52" s="6" t="s">
        <v>41</v>
      </c>
      <c r="B52" s="28"/>
      <c r="C52" s="22">
        <v>495</v>
      </c>
      <c r="D52" s="28">
        <v>100</v>
      </c>
      <c r="E52" s="22">
        <v>880</v>
      </c>
      <c r="F52" s="28">
        <v>780</v>
      </c>
      <c r="G52" s="22">
        <v>1222</v>
      </c>
      <c r="H52" s="28">
        <v>487</v>
      </c>
      <c r="I52" s="28"/>
      <c r="J52" s="28"/>
      <c r="K52" s="22"/>
      <c r="L52" s="28"/>
      <c r="M52" s="28"/>
      <c r="N52" s="28"/>
      <c r="O52" s="22"/>
      <c r="P52" s="28"/>
      <c r="Q52" s="28"/>
      <c r="R52" s="28"/>
      <c r="S52" s="22"/>
    </row>
    <row r="53" spans="1:19" ht="13.5">
      <c r="A53" s="6" t="s">
        <v>42</v>
      </c>
      <c r="B53" s="28">
        <v>-235</v>
      </c>
      <c r="C53" s="22">
        <v>-535</v>
      </c>
      <c r="D53" s="28">
        <v>-330</v>
      </c>
      <c r="E53" s="22">
        <v>-555</v>
      </c>
      <c r="F53" s="28">
        <v>-212</v>
      </c>
      <c r="G53" s="22">
        <v>-655</v>
      </c>
      <c r="H53" s="28">
        <v>-377</v>
      </c>
      <c r="I53" s="28">
        <v>-377</v>
      </c>
      <c r="J53" s="28">
        <v>-50</v>
      </c>
      <c r="K53" s="22">
        <v>-925</v>
      </c>
      <c r="L53" s="28">
        <v>-547</v>
      </c>
      <c r="M53" s="28">
        <v>-497</v>
      </c>
      <c r="N53" s="28">
        <v>-50</v>
      </c>
      <c r="O53" s="22">
        <v>-995</v>
      </c>
      <c r="P53" s="28">
        <v>-547</v>
      </c>
      <c r="Q53" s="28">
        <v>-497</v>
      </c>
      <c r="R53" s="28">
        <v>-50</v>
      </c>
      <c r="S53" s="22">
        <v>-995</v>
      </c>
    </row>
    <row r="54" spans="1:19" ht="13.5">
      <c r="A54" s="6" t="s">
        <v>43</v>
      </c>
      <c r="B54" s="28">
        <v>-42</v>
      </c>
      <c r="C54" s="22">
        <v>-80</v>
      </c>
      <c r="D54" s="28">
        <v>-37</v>
      </c>
      <c r="E54" s="22">
        <v>-61</v>
      </c>
      <c r="F54" s="28">
        <v>-32</v>
      </c>
      <c r="G54" s="22">
        <v>-41</v>
      </c>
      <c r="H54" s="28">
        <v>-25</v>
      </c>
      <c r="I54" s="28">
        <v>-13</v>
      </c>
      <c r="J54" s="28">
        <v>-5</v>
      </c>
      <c r="K54" s="22">
        <v>-20</v>
      </c>
      <c r="L54" s="28">
        <v>-14</v>
      </c>
      <c r="M54" s="28">
        <v>-9</v>
      </c>
      <c r="N54" s="28">
        <v>-4</v>
      </c>
      <c r="O54" s="22">
        <v>-11</v>
      </c>
      <c r="P54" s="28">
        <v>-8</v>
      </c>
      <c r="Q54" s="28">
        <v>-5</v>
      </c>
      <c r="R54" s="28"/>
      <c r="S54" s="22"/>
    </row>
    <row r="55" spans="1:19" ht="13.5">
      <c r="A55" s="6" t="s">
        <v>44</v>
      </c>
      <c r="B55" s="28">
        <v>-231</v>
      </c>
      <c r="C55" s="22">
        <v>-435</v>
      </c>
      <c r="D55" s="28">
        <v>-211</v>
      </c>
      <c r="E55" s="22">
        <v>-198</v>
      </c>
      <c r="F55" s="28">
        <v>-90</v>
      </c>
      <c r="G55" s="22">
        <v>-82</v>
      </c>
      <c r="H55" s="28">
        <v>-36</v>
      </c>
      <c r="I55" s="28">
        <v>-10</v>
      </c>
      <c r="J55" s="28"/>
      <c r="K55" s="22"/>
      <c r="L55" s="28"/>
      <c r="M55" s="28"/>
      <c r="N55" s="28"/>
      <c r="O55" s="22"/>
      <c r="P55" s="28"/>
      <c r="Q55" s="28"/>
      <c r="R55" s="28"/>
      <c r="S55" s="22"/>
    </row>
    <row r="56" spans="1:19" ht="13.5">
      <c r="A56" s="6" t="s">
        <v>45</v>
      </c>
      <c r="B56" s="28">
        <v>-3</v>
      </c>
      <c r="C56" s="22">
        <v>-1</v>
      </c>
      <c r="D56" s="28">
        <v>0</v>
      </c>
      <c r="E56" s="22">
        <v>0</v>
      </c>
      <c r="F56" s="28"/>
      <c r="G56" s="22">
        <v>-1</v>
      </c>
      <c r="H56" s="28">
        <v>-1</v>
      </c>
      <c r="I56" s="28">
        <v>0</v>
      </c>
      <c r="J56" s="28">
        <v>0</v>
      </c>
      <c r="K56" s="22">
        <v>-2</v>
      </c>
      <c r="L56" s="28">
        <v>-1</v>
      </c>
      <c r="M56" s="28">
        <v>-1</v>
      </c>
      <c r="N56" s="28">
        <v>0</v>
      </c>
      <c r="O56" s="22">
        <v>-2</v>
      </c>
      <c r="P56" s="28">
        <v>-2</v>
      </c>
      <c r="Q56" s="28">
        <v>0</v>
      </c>
      <c r="R56" s="28">
        <v>0</v>
      </c>
      <c r="S56" s="22">
        <v>0</v>
      </c>
    </row>
    <row r="57" spans="1:19" ht="13.5">
      <c r="A57" s="6" t="s">
        <v>46</v>
      </c>
      <c r="B57" s="28">
        <v>-119</v>
      </c>
      <c r="C57" s="22">
        <v>-83</v>
      </c>
      <c r="D57" s="28">
        <v>-83</v>
      </c>
      <c r="E57" s="22">
        <v>-83</v>
      </c>
      <c r="F57" s="28">
        <v>-83</v>
      </c>
      <c r="G57" s="22">
        <v>-83</v>
      </c>
      <c r="H57" s="28">
        <v>-83</v>
      </c>
      <c r="I57" s="28">
        <v>-83</v>
      </c>
      <c r="J57" s="28">
        <v>-83</v>
      </c>
      <c r="K57" s="22">
        <v>-83</v>
      </c>
      <c r="L57" s="28">
        <v>-83</v>
      </c>
      <c r="M57" s="28">
        <v>-83</v>
      </c>
      <c r="N57" s="28">
        <v>-83</v>
      </c>
      <c r="O57" s="22">
        <v>-83</v>
      </c>
      <c r="P57" s="28">
        <v>-83</v>
      </c>
      <c r="Q57" s="28">
        <v>-83</v>
      </c>
      <c r="R57" s="28">
        <v>-83</v>
      </c>
      <c r="S57" s="22">
        <v>-83</v>
      </c>
    </row>
    <row r="58" spans="1:19" ht="13.5">
      <c r="A58" s="6" t="s">
        <v>47</v>
      </c>
      <c r="B58" s="28">
        <v>-2</v>
      </c>
      <c r="C58" s="22">
        <v>-4</v>
      </c>
      <c r="D58" s="28">
        <v>-4</v>
      </c>
      <c r="E58" s="22">
        <v>-2</v>
      </c>
      <c r="F58" s="28">
        <v>-2</v>
      </c>
      <c r="G58" s="22">
        <v>-4</v>
      </c>
      <c r="H58" s="28">
        <v>-4</v>
      </c>
      <c r="I58" s="28">
        <v>-4</v>
      </c>
      <c r="J58" s="28">
        <v>-4</v>
      </c>
      <c r="K58" s="22">
        <v>-4</v>
      </c>
      <c r="L58" s="28">
        <v>-4</v>
      </c>
      <c r="M58" s="28">
        <v>-4</v>
      </c>
      <c r="N58" s="28">
        <v>-4</v>
      </c>
      <c r="O58" s="22">
        <v>-5</v>
      </c>
      <c r="P58" s="28">
        <v>-5</v>
      </c>
      <c r="Q58" s="28">
        <v>-5</v>
      </c>
      <c r="R58" s="28">
        <v>-5</v>
      </c>
      <c r="S58" s="22">
        <v>-4</v>
      </c>
    </row>
    <row r="59" spans="1:19" ht="14.25" thickBot="1">
      <c r="A59" s="5" t="s">
        <v>48</v>
      </c>
      <c r="B59" s="29">
        <v>-356</v>
      </c>
      <c r="C59" s="23">
        <v>-4717</v>
      </c>
      <c r="D59" s="29">
        <v>-4098</v>
      </c>
      <c r="E59" s="23">
        <v>1941</v>
      </c>
      <c r="F59" s="29">
        <v>2531</v>
      </c>
      <c r="G59" s="23">
        <v>-583</v>
      </c>
      <c r="H59" s="29">
        <v>66</v>
      </c>
      <c r="I59" s="29">
        <v>-1250</v>
      </c>
      <c r="J59" s="29">
        <v>52</v>
      </c>
      <c r="K59" s="23">
        <v>2420</v>
      </c>
      <c r="L59" s="29">
        <v>312</v>
      </c>
      <c r="M59" s="29">
        <v>-162</v>
      </c>
      <c r="N59" s="29">
        <v>-65</v>
      </c>
      <c r="O59" s="23">
        <v>771</v>
      </c>
      <c r="P59" s="29">
        <v>-353</v>
      </c>
      <c r="Q59" s="29">
        <v>-462</v>
      </c>
      <c r="R59" s="29">
        <v>-13</v>
      </c>
      <c r="S59" s="23">
        <v>185</v>
      </c>
    </row>
    <row r="60" spans="1:19" ht="14.25" thickTop="1">
      <c r="A60" s="7" t="s">
        <v>49</v>
      </c>
      <c r="B60" s="28">
        <v>15</v>
      </c>
      <c r="C60" s="22">
        <v>18</v>
      </c>
      <c r="D60" s="28">
        <v>0</v>
      </c>
      <c r="E60" s="22">
        <v>-1</v>
      </c>
      <c r="F60" s="28">
        <v>-2</v>
      </c>
      <c r="G60" s="22">
        <v>-4</v>
      </c>
      <c r="H60" s="28">
        <v>-6</v>
      </c>
      <c r="I60" s="28">
        <v>-5</v>
      </c>
      <c r="J60" s="28">
        <v>-3</v>
      </c>
      <c r="K60" s="22">
        <v>7</v>
      </c>
      <c r="L60" s="28">
        <v>5</v>
      </c>
      <c r="M60" s="28">
        <v>0</v>
      </c>
      <c r="N60" s="28">
        <v>0</v>
      </c>
      <c r="O60" s="22">
        <v>-5</v>
      </c>
      <c r="P60" s="28">
        <v>-13</v>
      </c>
      <c r="Q60" s="28">
        <v>2</v>
      </c>
      <c r="R60" s="28">
        <v>5</v>
      </c>
      <c r="S60" s="22">
        <v>-5</v>
      </c>
    </row>
    <row r="61" spans="1:19" ht="13.5">
      <c r="A61" s="7" t="s">
        <v>50</v>
      </c>
      <c r="B61" s="28">
        <v>-177</v>
      </c>
      <c r="C61" s="22">
        <v>91</v>
      </c>
      <c r="D61" s="28">
        <v>965</v>
      </c>
      <c r="E61" s="22">
        <v>-191</v>
      </c>
      <c r="F61" s="28">
        <v>-1093</v>
      </c>
      <c r="G61" s="22">
        <v>-2066</v>
      </c>
      <c r="H61" s="28">
        <v>-1244</v>
      </c>
      <c r="I61" s="28">
        <v>-2327</v>
      </c>
      <c r="J61" s="28">
        <v>-1053</v>
      </c>
      <c r="K61" s="22">
        <v>1796</v>
      </c>
      <c r="L61" s="28">
        <v>-1469</v>
      </c>
      <c r="M61" s="28">
        <v>-1600</v>
      </c>
      <c r="N61" s="28">
        <v>-1034</v>
      </c>
      <c r="O61" s="22">
        <v>-233</v>
      </c>
      <c r="P61" s="28">
        <v>-750</v>
      </c>
      <c r="Q61" s="28">
        <v>-447</v>
      </c>
      <c r="R61" s="28">
        <v>-500</v>
      </c>
      <c r="S61" s="22">
        <v>1674</v>
      </c>
    </row>
    <row r="62" spans="1:19" ht="13.5">
      <c r="A62" s="7" t="s">
        <v>51</v>
      </c>
      <c r="B62" s="28">
        <v>4102</v>
      </c>
      <c r="C62" s="22">
        <v>4010</v>
      </c>
      <c r="D62" s="28">
        <v>4010</v>
      </c>
      <c r="E62" s="22">
        <v>3841</v>
      </c>
      <c r="F62" s="28">
        <v>3841</v>
      </c>
      <c r="G62" s="22">
        <v>5907</v>
      </c>
      <c r="H62" s="28">
        <v>5907</v>
      </c>
      <c r="I62" s="28">
        <v>5907</v>
      </c>
      <c r="J62" s="28">
        <v>5907</v>
      </c>
      <c r="K62" s="22">
        <v>4110</v>
      </c>
      <c r="L62" s="28">
        <v>4110</v>
      </c>
      <c r="M62" s="28">
        <v>4110</v>
      </c>
      <c r="N62" s="28">
        <v>4110</v>
      </c>
      <c r="O62" s="22">
        <v>4344</v>
      </c>
      <c r="P62" s="28">
        <v>4344</v>
      </c>
      <c r="Q62" s="28">
        <v>4344</v>
      </c>
      <c r="R62" s="28">
        <v>4344</v>
      </c>
      <c r="S62" s="22">
        <v>2367</v>
      </c>
    </row>
    <row r="63" spans="1:19" ht="14.25" thickBot="1">
      <c r="A63" s="7" t="s">
        <v>51</v>
      </c>
      <c r="B63" s="28">
        <v>3925</v>
      </c>
      <c r="C63" s="22">
        <v>4102</v>
      </c>
      <c r="D63" s="28">
        <v>4976</v>
      </c>
      <c r="E63" s="22">
        <v>4010</v>
      </c>
      <c r="F63" s="28">
        <v>3109</v>
      </c>
      <c r="G63" s="22">
        <v>3841</v>
      </c>
      <c r="H63" s="28">
        <v>4662</v>
      </c>
      <c r="I63" s="28">
        <v>3580</v>
      </c>
      <c r="J63" s="28">
        <v>4853</v>
      </c>
      <c r="K63" s="22">
        <v>5907</v>
      </c>
      <c r="L63" s="28">
        <v>2641</v>
      </c>
      <c r="M63" s="28">
        <v>2510</v>
      </c>
      <c r="N63" s="28">
        <v>3076</v>
      </c>
      <c r="O63" s="22">
        <v>4110</v>
      </c>
      <c r="P63" s="28">
        <v>3594</v>
      </c>
      <c r="Q63" s="28">
        <v>3896</v>
      </c>
      <c r="R63" s="28">
        <v>3844</v>
      </c>
      <c r="S63" s="22">
        <v>4344</v>
      </c>
    </row>
    <row r="64" spans="1:19" ht="14.25" thickTop="1">
      <c r="A64" s="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6" ht="13.5">
      <c r="A66" s="20" t="s">
        <v>174</v>
      </c>
    </row>
    <row r="67" ht="13.5">
      <c r="A67" s="20" t="s">
        <v>175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8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170</v>
      </c>
      <c r="B2" s="14">
        <v>7932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171</v>
      </c>
      <c r="B3" s="1" t="s">
        <v>172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60</v>
      </c>
      <c r="B4" s="15" t="str">
        <f>HYPERLINK("http://www.kabupro.jp/mark/20140214/S10017D5.htm","四半期報告書")</f>
        <v>四半期報告書</v>
      </c>
      <c r="C4" s="15" t="str">
        <f>HYPERLINK("http://www.kabupro.jp/mark/20131114/S1000H8V.htm","四半期報告書")</f>
        <v>四半期報告書</v>
      </c>
      <c r="D4" s="15" t="str">
        <f>HYPERLINK("http://www.kabupro.jp/mark/20130809/S000E7GY.htm","四半期報告書")</f>
        <v>四半期報告書</v>
      </c>
      <c r="E4" s="15" t="str">
        <f>HYPERLINK("http://www.kabupro.jp/mark/20140214/S10017D5.htm","四半期報告書")</f>
        <v>四半期報告書</v>
      </c>
      <c r="F4" s="15" t="str">
        <f>HYPERLINK("http://www.kabupro.jp/mark/20130214/S000CVCY.htm","四半期報告書")</f>
        <v>四半期報告書</v>
      </c>
      <c r="G4" s="15" t="str">
        <f>HYPERLINK("http://www.kabupro.jp/mark/20130201/S000CPMX.htm","訂正四半期報告書")</f>
        <v>訂正四半期報告書</v>
      </c>
      <c r="H4" s="15" t="str">
        <f>HYPERLINK("http://www.kabupro.jp/mark/20120810/S000BNTK.htm","四半期報告書")</f>
        <v>四半期報告書</v>
      </c>
      <c r="I4" s="15" t="str">
        <f>HYPERLINK("http://www.kabupro.jp/mark/20130627/S000DUBU.htm","有価証券報告書")</f>
        <v>有価証券報告書</v>
      </c>
      <c r="J4" s="15" t="str">
        <f>HYPERLINK("http://www.kabupro.jp/mark/20120214/S000AC5M.htm","四半期報告書")</f>
        <v>四半期報告書</v>
      </c>
      <c r="K4" s="15" t="str">
        <f>HYPERLINK("http://www.kabupro.jp/mark/20111114/S0009Q4M.htm","四半期報告書")</f>
        <v>四半期報告書</v>
      </c>
      <c r="L4" s="15" t="str">
        <f>HYPERLINK("http://www.kabupro.jp/mark/20110811/S00094M5.htm","四半期報告書")</f>
        <v>四半期報告書</v>
      </c>
      <c r="M4" s="15" t="str">
        <f>HYPERLINK("http://www.kabupro.jp/mark/20120626/S000B5PA.htm","有価証券報告書")</f>
        <v>有価証券報告書</v>
      </c>
      <c r="N4" s="15" t="str">
        <f>HYPERLINK("http://www.kabupro.jp/mark/20110214/S0007RGH.htm","四半期報告書")</f>
        <v>四半期報告書</v>
      </c>
      <c r="O4" s="15" t="str">
        <f>HYPERLINK("http://www.kabupro.jp/mark/20101112/S000758N.htm","四半期報告書")</f>
        <v>四半期報告書</v>
      </c>
      <c r="P4" s="15" t="str">
        <f>HYPERLINK("http://www.kabupro.jp/mark/20100811/S0006JFK.htm","四半期報告書")</f>
        <v>四半期報告書</v>
      </c>
      <c r="Q4" s="15" t="str">
        <f>HYPERLINK("http://www.kabupro.jp/mark/20110624/S0008KQ4.htm","有価証券報告書")</f>
        <v>有価証券報告書</v>
      </c>
      <c r="R4" s="15" t="str">
        <f>HYPERLINK("http://www.kabupro.jp/mark/20100212/S00054FG.htm","四半期報告書")</f>
        <v>四半期報告書</v>
      </c>
      <c r="S4" s="15" t="str">
        <f>HYPERLINK("http://www.kabupro.jp/mark/20091113/S0004MBJ.htm","四半期報告書")</f>
        <v>四半期報告書</v>
      </c>
      <c r="T4" s="15" t="str">
        <f>HYPERLINK("http://www.kabupro.jp/mark/20090811/S0003VNJ.htm","四半期報告書")</f>
        <v>四半期報告書</v>
      </c>
      <c r="U4" s="15" t="str">
        <f>HYPERLINK("http://www.kabupro.jp/mark/20100624/S00060FD.htm","有価証券報告書")</f>
        <v>有価証券報告書</v>
      </c>
      <c r="V4" s="15" t="str">
        <f>HYPERLINK("http://www.kabupro.jp/mark/20090213/S0002HV0.htm","四半期報告書")</f>
        <v>四半期報告書</v>
      </c>
      <c r="W4" s="15" t="str">
        <f>HYPERLINK("http://www.kabupro.jp/mark/20081114/S0001U50.htm","四半期報告書")</f>
        <v>四半期報告書</v>
      </c>
      <c r="X4" s="15" t="str">
        <f>HYPERLINK("http://www.kabupro.jp/mark/20080812/S000147E.htm","四半期報告書")</f>
        <v>四半期報告書</v>
      </c>
      <c r="Y4" s="15" t="str">
        <f>HYPERLINK("http://www.kabupro.jp/mark/20090625/S0003F1M.htm","有価証券報告書")</f>
        <v>有価証券報告書</v>
      </c>
    </row>
    <row r="5" spans="1:25" ht="14.25" thickBot="1">
      <c r="A5" s="11" t="s">
        <v>61</v>
      </c>
      <c r="B5" s="1" t="s">
        <v>259</v>
      </c>
      <c r="C5" s="1" t="s">
        <v>262</v>
      </c>
      <c r="D5" s="1" t="s">
        <v>264</v>
      </c>
      <c r="E5" s="1" t="s">
        <v>259</v>
      </c>
      <c r="F5" s="1" t="s">
        <v>266</v>
      </c>
      <c r="G5" s="1" t="s">
        <v>268</v>
      </c>
      <c r="H5" s="1" t="s">
        <v>270</v>
      </c>
      <c r="I5" s="1" t="s">
        <v>67</v>
      </c>
      <c r="J5" s="1" t="s">
        <v>272</v>
      </c>
      <c r="K5" s="1" t="s">
        <v>274</v>
      </c>
      <c r="L5" s="1" t="s">
        <v>276</v>
      </c>
      <c r="M5" s="1" t="s">
        <v>71</v>
      </c>
      <c r="N5" s="1" t="s">
        <v>278</v>
      </c>
      <c r="O5" s="1" t="s">
        <v>280</v>
      </c>
      <c r="P5" s="1" t="s">
        <v>282</v>
      </c>
      <c r="Q5" s="1" t="s">
        <v>73</v>
      </c>
      <c r="R5" s="1" t="s">
        <v>284</v>
      </c>
      <c r="S5" s="1" t="s">
        <v>286</v>
      </c>
      <c r="T5" s="1" t="s">
        <v>288</v>
      </c>
      <c r="U5" s="1" t="s">
        <v>75</v>
      </c>
      <c r="V5" s="1" t="s">
        <v>290</v>
      </c>
      <c r="W5" s="1" t="s">
        <v>292</v>
      </c>
      <c r="X5" s="1" t="s">
        <v>294</v>
      </c>
      <c r="Y5" s="1" t="s">
        <v>77</v>
      </c>
    </row>
    <row r="6" spans="1:25" ht="15" thickBot="1" thickTop="1">
      <c r="A6" s="10" t="s">
        <v>62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63</v>
      </c>
      <c r="B7" s="14" t="s">
        <v>260</v>
      </c>
      <c r="C7" s="14" t="s">
        <v>260</v>
      </c>
      <c r="D7" s="14" t="s">
        <v>260</v>
      </c>
      <c r="E7" s="16" t="s">
        <v>68</v>
      </c>
      <c r="F7" s="14" t="s">
        <v>260</v>
      </c>
      <c r="G7" s="14" t="s">
        <v>260</v>
      </c>
      <c r="H7" s="14" t="s">
        <v>260</v>
      </c>
      <c r="I7" s="16" t="s">
        <v>68</v>
      </c>
      <c r="J7" s="14" t="s">
        <v>260</v>
      </c>
      <c r="K7" s="14" t="s">
        <v>260</v>
      </c>
      <c r="L7" s="14" t="s">
        <v>260</v>
      </c>
      <c r="M7" s="16" t="s">
        <v>68</v>
      </c>
      <c r="N7" s="14" t="s">
        <v>260</v>
      </c>
      <c r="O7" s="14" t="s">
        <v>260</v>
      </c>
      <c r="P7" s="14" t="s">
        <v>260</v>
      </c>
      <c r="Q7" s="16" t="s">
        <v>68</v>
      </c>
      <c r="R7" s="14" t="s">
        <v>260</v>
      </c>
      <c r="S7" s="14" t="s">
        <v>260</v>
      </c>
      <c r="T7" s="14" t="s">
        <v>260</v>
      </c>
      <c r="U7" s="16" t="s">
        <v>68</v>
      </c>
      <c r="V7" s="14" t="s">
        <v>260</v>
      </c>
      <c r="W7" s="14" t="s">
        <v>260</v>
      </c>
      <c r="X7" s="14" t="s">
        <v>260</v>
      </c>
      <c r="Y7" s="16" t="s">
        <v>68</v>
      </c>
    </row>
    <row r="8" spans="1:25" ht="13.5">
      <c r="A8" s="13" t="s">
        <v>64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65</v>
      </c>
      <c r="B9" s="1" t="s">
        <v>261</v>
      </c>
      <c r="C9" s="1" t="s">
        <v>263</v>
      </c>
      <c r="D9" s="1" t="s">
        <v>265</v>
      </c>
      <c r="E9" s="17" t="s">
        <v>69</v>
      </c>
      <c r="F9" s="1" t="s">
        <v>267</v>
      </c>
      <c r="G9" s="1" t="s">
        <v>269</v>
      </c>
      <c r="H9" s="1" t="s">
        <v>271</v>
      </c>
      <c r="I9" s="17" t="s">
        <v>70</v>
      </c>
      <c r="J9" s="1" t="s">
        <v>273</v>
      </c>
      <c r="K9" s="1" t="s">
        <v>275</v>
      </c>
      <c r="L9" s="1" t="s">
        <v>277</v>
      </c>
      <c r="M9" s="17" t="s">
        <v>72</v>
      </c>
      <c r="N9" s="1" t="s">
        <v>279</v>
      </c>
      <c r="O9" s="1" t="s">
        <v>281</v>
      </c>
      <c r="P9" s="1" t="s">
        <v>283</v>
      </c>
      <c r="Q9" s="17" t="s">
        <v>74</v>
      </c>
      <c r="R9" s="1" t="s">
        <v>285</v>
      </c>
      <c r="S9" s="1" t="s">
        <v>287</v>
      </c>
      <c r="T9" s="1" t="s">
        <v>289</v>
      </c>
      <c r="U9" s="17" t="s">
        <v>76</v>
      </c>
      <c r="V9" s="1" t="s">
        <v>291</v>
      </c>
      <c r="W9" s="1" t="s">
        <v>293</v>
      </c>
      <c r="X9" s="1" t="s">
        <v>295</v>
      </c>
      <c r="Y9" s="17" t="s">
        <v>78</v>
      </c>
    </row>
    <row r="10" spans="1:25" ht="14.25" thickBot="1">
      <c r="A10" s="13" t="s">
        <v>66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" t="s">
        <v>80</v>
      </c>
      <c r="Q10" s="17" t="s">
        <v>80</v>
      </c>
      <c r="R10" s="1" t="s">
        <v>80</v>
      </c>
      <c r="S10" s="1" t="s">
        <v>80</v>
      </c>
      <c r="T10" s="1" t="s">
        <v>80</v>
      </c>
      <c r="U10" s="17" t="s">
        <v>80</v>
      </c>
      <c r="V10" s="1" t="s">
        <v>80</v>
      </c>
      <c r="W10" s="1" t="s">
        <v>80</v>
      </c>
      <c r="X10" s="1" t="s">
        <v>80</v>
      </c>
      <c r="Y10" s="17" t="s">
        <v>80</v>
      </c>
    </row>
    <row r="11" spans="1:25" ht="14.25" thickTop="1">
      <c r="A11" s="9" t="s">
        <v>79</v>
      </c>
      <c r="B11" s="27">
        <v>5114</v>
      </c>
      <c r="C11" s="27">
        <v>4098</v>
      </c>
      <c r="D11" s="27">
        <v>4588</v>
      </c>
      <c r="E11" s="21">
        <v>4275</v>
      </c>
      <c r="F11" s="27">
        <v>3847</v>
      </c>
      <c r="G11" s="27">
        <v>5139</v>
      </c>
      <c r="H11" s="27">
        <v>5052</v>
      </c>
      <c r="I11" s="21">
        <v>4173</v>
      </c>
      <c r="J11" s="27">
        <v>4190</v>
      </c>
      <c r="K11" s="27">
        <v>3272</v>
      </c>
      <c r="L11" s="27">
        <v>4665</v>
      </c>
      <c r="M11" s="21">
        <v>4004</v>
      </c>
      <c r="N11" s="27">
        <v>4825</v>
      </c>
      <c r="O11" s="27">
        <v>3743</v>
      </c>
      <c r="P11" s="27">
        <v>5329</v>
      </c>
      <c r="Q11" s="21">
        <v>6070</v>
      </c>
      <c r="R11" s="27">
        <v>2804</v>
      </c>
      <c r="S11" s="27">
        <v>2673</v>
      </c>
      <c r="T11" s="27">
        <v>3139</v>
      </c>
      <c r="U11" s="21">
        <v>4173</v>
      </c>
      <c r="V11" s="27">
        <v>3657</v>
      </c>
      <c r="W11" s="27">
        <v>3959</v>
      </c>
      <c r="X11" s="27">
        <v>3907</v>
      </c>
      <c r="Y11" s="21">
        <v>4407</v>
      </c>
    </row>
    <row r="12" spans="1:25" ht="13.5">
      <c r="A12" s="2" t="s">
        <v>296</v>
      </c>
      <c r="B12" s="28">
        <v>8208</v>
      </c>
      <c r="C12" s="28">
        <v>7820</v>
      </c>
      <c r="D12" s="28">
        <v>8294</v>
      </c>
      <c r="E12" s="22">
        <v>7857</v>
      </c>
      <c r="F12" s="28">
        <v>8201</v>
      </c>
      <c r="G12" s="28">
        <v>7748</v>
      </c>
      <c r="H12" s="28">
        <v>8082</v>
      </c>
      <c r="I12" s="22">
        <v>8175</v>
      </c>
      <c r="J12" s="28">
        <v>8713</v>
      </c>
      <c r="K12" s="28">
        <v>8236</v>
      </c>
      <c r="L12" s="28">
        <v>8098</v>
      </c>
      <c r="M12" s="22">
        <v>7500</v>
      </c>
      <c r="N12" s="28">
        <v>8284</v>
      </c>
      <c r="O12" s="28">
        <v>7500</v>
      </c>
      <c r="P12" s="28">
        <v>7626</v>
      </c>
      <c r="Q12" s="22">
        <v>6769</v>
      </c>
      <c r="R12" s="28">
        <v>7967</v>
      </c>
      <c r="S12" s="28">
        <v>7359</v>
      </c>
      <c r="T12" s="28">
        <v>6678</v>
      </c>
      <c r="U12" s="22">
        <v>6822</v>
      </c>
      <c r="V12" s="28">
        <v>8064</v>
      </c>
      <c r="W12" s="28">
        <v>7473</v>
      </c>
      <c r="X12" s="28">
        <v>7521</v>
      </c>
      <c r="Y12" s="22">
        <v>7289</v>
      </c>
    </row>
    <row r="13" spans="1:25" ht="13.5">
      <c r="A13" s="2" t="s">
        <v>83</v>
      </c>
      <c r="B13" s="28">
        <v>4522</v>
      </c>
      <c r="C13" s="28">
        <v>4511</v>
      </c>
      <c r="D13" s="28">
        <v>4954</v>
      </c>
      <c r="E13" s="22">
        <v>4949</v>
      </c>
      <c r="F13" s="28">
        <v>4525</v>
      </c>
      <c r="G13" s="28">
        <v>4399</v>
      </c>
      <c r="H13" s="28">
        <v>4528</v>
      </c>
      <c r="I13" s="22">
        <v>4361</v>
      </c>
      <c r="J13" s="28">
        <v>4318</v>
      </c>
      <c r="K13" s="28">
        <v>4171</v>
      </c>
      <c r="L13" s="28">
        <v>4572</v>
      </c>
      <c r="M13" s="22">
        <v>4390</v>
      </c>
      <c r="N13" s="28">
        <v>4542</v>
      </c>
      <c r="O13" s="28">
        <v>4642</v>
      </c>
      <c r="P13" s="28">
        <v>4653</v>
      </c>
      <c r="Q13" s="22">
        <v>4703</v>
      </c>
      <c r="R13" s="28">
        <v>4644</v>
      </c>
      <c r="S13" s="28">
        <v>4845</v>
      </c>
      <c r="T13" s="28">
        <v>5486</v>
      </c>
      <c r="U13" s="22">
        <v>5289</v>
      </c>
      <c r="V13" s="28">
        <v>5114</v>
      </c>
      <c r="W13" s="28">
        <v>5229</v>
      </c>
      <c r="X13" s="28">
        <v>5352</v>
      </c>
      <c r="Y13" s="22"/>
    </row>
    <row r="14" spans="1:25" ht="13.5">
      <c r="A14" s="2" t="s">
        <v>84</v>
      </c>
      <c r="B14" s="28">
        <v>500</v>
      </c>
      <c r="C14" s="28">
        <v>548</v>
      </c>
      <c r="D14" s="28">
        <v>482</v>
      </c>
      <c r="E14" s="22">
        <v>518</v>
      </c>
      <c r="F14" s="28">
        <v>577</v>
      </c>
      <c r="G14" s="28">
        <v>965</v>
      </c>
      <c r="H14" s="28">
        <v>993</v>
      </c>
      <c r="I14" s="22">
        <v>997</v>
      </c>
      <c r="J14" s="28">
        <v>987</v>
      </c>
      <c r="K14" s="28">
        <v>1036</v>
      </c>
      <c r="L14" s="28">
        <v>872</v>
      </c>
      <c r="M14" s="22">
        <v>807</v>
      </c>
      <c r="N14" s="28">
        <v>906</v>
      </c>
      <c r="O14" s="28">
        <v>1196</v>
      </c>
      <c r="P14" s="28">
        <v>1147</v>
      </c>
      <c r="Q14" s="22">
        <v>1173</v>
      </c>
      <c r="R14" s="28">
        <v>1240</v>
      </c>
      <c r="S14" s="28">
        <v>1302</v>
      </c>
      <c r="T14" s="28">
        <v>1323</v>
      </c>
      <c r="U14" s="22">
        <v>1249</v>
      </c>
      <c r="V14" s="28">
        <v>1205</v>
      </c>
      <c r="W14" s="28">
        <v>1167</v>
      </c>
      <c r="X14" s="28">
        <v>1205</v>
      </c>
      <c r="Y14" s="22"/>
    </row>
    <row r="15" spans="1:25" ht="13.5">
      <c r="A15" s="2" t="s">
        <v>85</v>
      </c>
      <c r="B15" s="28">
        <v>1272</v>
      </c>
      <c r="C15" s="28">
        <v>1136</v>
      </c>
      <c r="D15" s="28">
        <v>926</v>
      </c>
      <c r="E15" s="22">
        <v>864</v>
      </c>
      <c r="F15" s="28">
        <v>680</v>
      </c>
      <c r="G15" s="28">
        <v>482</v>
      </c>
      <c r="H15" s="28">
        <v>358</v>
      </c>
      <c r="I15" s="22">
        <v>317</v>
      </c>
      <c r="J15" s="28">
        <v>358</v>
      </c>
      <c r="K15" s="28">
        <v>319</v>
      </c>
      <c r="L15" s="28">
        <v>325</v>
      </c>
      <c r="M15" s="22">
        <v>324</v>
      </c>
      <c r="N15" s="28">
        <v>291</v>
      </c>
      <c r="O15" s="28">
        <v>278</v>
      </c>
      <c r="P15" s="28">
        <v>269</v>
      </c>
      <c r="Q15" s="22">
        <v>289</v>
      </c>
      <c r="R15" s="28">
        <v>274</v>
      </c>
      <c r="S15" s="28">
        <v>294</v>
      </c>
      <c r="T15" s="28">
        <v>322</v>
      </c>
      <c r="U15" s="22">
        <v>222</v>
      </c>
      <c r="V15" s="28">
        <v>246</v>
      </c>
      <c r="W15" s="28">
        <v>291</v>
      </c>
      <c r="X15" s="28">
        <v>302</v>
      </c>
      <c r="Y15" s="22"/>
    </row>
    <row r="16" spans="1:25" ht="13.5">
      <c r="A16" s="2" t="s">
        <v>297</v>
      </c>
      <c r="B16" s="28">
        <v>96</v>
      </c>
      <c r="C16" s="28">
        <v>2</v>
      </c>
      <c r="D16" s="28">
        <v>4</v>
      </c>
      <c r="E16" s="22">
        <v>1</v>
      </c>
      <c r="F16" s="28">
        <v>1</v>
      </c>
      <c r="G16" s="28">
        <v>2</v>
      </c>
      <c r="H16" s="28">
        <v>4</v>
      </c>
      <c r="I16" s="22">
        <v>3</v>
      </c>
      <c r="J16" s="28">
        <v>2</v>
      </c>
      <c r="K16" s="28">
        <v>2</v>
      </c>
      <c r="L16" s="28">
        <v>4</v>
      </c>
      <c r="M16" s="22">
        <v>3</v>
      </c>
      <c r="N16" s="28"/>
      <c r="O16" s="28"/>
      <c r="P16" s="28"/>
      <c r="Q16" s="22"/>
      <c r="R16" s="28"/>
      <c r="S16" s="28"/>
      <c r="T16" s="28"/>
      <c r="U16" s="22"/>
      <c r="V16" s="28"/>
      <c r="W16" s="28"/>
      <c r="X16" s="28"/>
      <c r="Y16" s="22"/>
    </row>
    <row r="17" spans="1:25" ht="13.5">
      <c r="A17" s="2" t="s">
        <v>87</v>
      </c>
      <c r="B17" s="28">
        <v>89</v>
      </c>
      <c r="C17" s="28">
        <v>81</v>
      </c>
      <c r="D17" s="28">
        <v>53</v>
      </c>
      <c r="E17" s="22">
        <v>125</v>
      </c>
      <c r="F17" s="28">
        <v>43</v>
      </c>
      <c r="G17" s="28">
        <v>44</v>
      </c>
      <c r="H17" s="28">
        <v>132</v>
      </c>
      <c r="I17" s="22">
        <v>67</v>
      </c>
      <c r="J17" s="28">
        <v>86</v>
      </c>
      <c r="K17" s="28">
        <v>101</v>
      </c>
      <c r="L17" s="28">
        <v>78</v>
      </c>
      <c r="M17" s="22">
        <v>192</v>
      </c>
      <c r="N17" s="28">
        <v>188</v>
      </c>
      <c r="O17" s="28">
        <v>9</v>
      </c>
      <c r="P17" s="28">
        <v>12</v>
      </c>
      <c r="Q17" s="22">
        <v>44</v>
      </c>
      <c r="R17" s="28">
        <v>32</v>
      </c>
      <c r="S17" s="28">
        <v>30</v>
      </c>
      <c r="T17" s="28"/>
      <c r="U17" s="22"/>
      <c r="V17" s="28"/>
      <c r="W17" s="28"/>
      <c r="X17" s="28"/>
      <c r="Y17" s="22"/>
    </row>
    <row r="18" spans="1:25" ht="13.5">
      <c r="A18" s="2" t="s">
        <v>91</v>
      </c>
      <c r="B18" s="28">
        <v>268</v>
      </c>
      <c r="C18" s="28">
        <v>355</v>
      </c>
      <c r="D18" s="28">
        <v>440</v>
      </c>
      <c r="E18" s="22">
        <v>409</v>
      </c>
      <c r="F18" s="28">
        <v>301</v>
      </c>
      <c r="G18" s="28">
        <v>354</v>
      </c>
      <c r="H18" s="28">
        <v>682</v>
      </c>
      <c r="I18" s="22">
        <v>708</v>
      </c>
      <c r="J18" s="28">
        <v>448</v>
      </c>
      <c r="K18" s="28">
        <v>418</v>
      </c>
      <c r="L18" s="28">
        <v>562</v>
      </c>
      <c r="M18" s="22">
        <v>489</v>
      </c>
      <c r="N18" s="28">
        <v>414</v>
      </c>
      <c r="O18" s="28">
        <v>557</v>
      </c>
      <c r="P18" s="28">
        <v>687</v>
      </c>
      <c r="Q18" s="22">
        <v>456</v>
      </c>
      <c r="R18" s="28">
        <v>196</v>
      </c>
      <c r="S18" s="28">
        <v>258</v>
      </c>
      <c r="T18" s="28">
        <v>478</v>
      </c>
      <c r="U18" s="22">
        <v>479</v>
      </c>
      <c r="V18" s="28">
        <v>529</v>
      </c>
      <c r="W18" s="28">
        <v>514</v>
      </c>
      <c r="X18" s="28">
        <v>569</v>
      </c>
      <c r="Y18" s="22">
        <v>509</v>
      </c>
    </row>
    <row r="19" spans="1:25" ht="13.5">
      <c r="A19" s="2" t="s">
        <v>92</v>
      </c>
      <c r="B19" s="28">
        <v>565</v>
      </c>
      <c r="C19" s="28">
        <v>476</v>
      </c>
      <c r="D19" s="28">
        <v>568</v>
      </c>
      <c r="E19" s="22">
        <v>526</v>
      </c>
      <c r="F19" s="28">
        <v>451</v>
      </c>
      <c r="G19" s="28">
        <v>426</v>
      </c>
      <c r="H19" s="28">
        <v>368</v>
      </c>
      <c r="I19" s="22">
        <v>365</v>
      </c>
      <c r="J19" s="28">
        <v>373</v>
      </c>
      <c r="K19" s="28">
        <v>425</v>
      </c>
      <c r="L19" s="28">
        <v>512</v>
      </c>
      <c r="M19" s="22">
        <v>741</v>
      </c>
      <c r="N19" s="28">
        <v>350</v>
      </c>
      <c r="O19" s="28">
        <v>446</v>
      </c>
      <c r="P19" s="28">
        <v>518</v>
      </c>
      <c r="Q19" s="22">
        <v>383</v>
      </c>
      <c r="R19" s="28">
        <v>367</v>
      </c>
      <c r="S19" s="28">
        <v>332</v>
      </c>
      <c r="T19" s="28">
        <v>426</v>
      </c>
      <c r="U19" s="22">
        <v>384</v>
      </c>
      <c r="V19" s="28">
        <v>288</v>
      </c>
      <c r="W19" s="28">
        <v>349</v>
      </c>
      <c r="X19" s="28">
        <v>876</v>
      </c>
      <c r="Y19" s="22">
        <v>879</v>
      </c>
    </row>
    <row r="20" spans="1:25" ht="13.5">
      <c r="A20" s="2" t="s">
        <v>93</v>
      </c>
      <c r="B20" s="28">
        <v>-61</v>
      </c>
      <c r="C20" s="28">
        <v>-60</v>
      </c>
      <c r="D20" s="28">
        <v>-62</v>
      </c>
      <c r="E20" s="22">
        <v>-60</v>
      </c>
      <c r="F20" s="28">
        <v>-48</v>
      </c>
      <c r="G20" s="28">
        <v>-49</v>
      </c>
      <c r="H20" s="28">
        <v>-48</v>
      </c>
      <c r="I20" s="22">
        <v>-46</v>
      </c>
      <c r="J20" s="28">
        <v>-40</v>
      </c>
      <c r="K20" s="28">
        <v>-42</v>
      </c>
      <c r="L20" s="28">
        <v>-46</v>
      </c>
      <c r="M20" s="22">
        <v>-50</v>
      </c>
      <c r="N20" s="28">
        <v>-46</v>
      </c>
      <c r="O20" s="28">
        <v>-46</v>
      </c>
      <c r="P20" s="28">
        <v>-49</v>
      </c>
      <c r="Q20" s="22">
        <v>-49</v>
      </c>
      <c r="R20" s="28">
        <v>-53</v>
      </c>
      <c r="S20" s="28">
        <v>-52</v>
      </c>
      <c r="T20" s="28">
        <v>-50</v>
      </c>
      <c r="U20" s="22">
        <v>-44</v>
      </c>
      <c r="V20" s="28">
        <v>-50</v>
      </c>
      <c r="W20" s="28">
        <v>-52</v>
      </c>
      <c r="X20" s="28">
        <v>-56</v>
      </c>
      <c r="Y20" s="22">
        <v>-70</v>
      </c>
    </row>
    <row r="21" spans="1:25" ht="13.5">
      <c r="A21" s="2" t="s">
        <v>94</v>
      </c>
      <c r="B21" s="28">
        <v>20577</v>
      </c>
      <c r="C21" s="28">
        <v>18970</v>
      </c>
      <c r="D21" s="28">
        <v>20251</v>
      </c>
      <c r="E21" s="22">
        <v>19468</v>
      </c>
      <c r="F21" s="28">
        <v>18581</v>
      </c>
      <c r="G21" s="28">
        <v>19513</v>
      </c>
      <c r="H21" s="28">
        <v>20154</v>
      </c>
      <c r="I21" s="22">
        <v>19123</v>
      </c>
      <c r="J21" s="28">
        <v>19438</v>
      </c>
      <c r="K21" s="28">
        <v>17941</v>
      </c>
      <c r="L21" s="28">
        <v>19645</v>
      </c>
      <c r="M21" s="22">
        <v>18404</v>
      </c>
      <c r="N21" s="28">
        <v>19757</v>
      </c>
      <c r="O21" s="28">
        <v>18327</v>
      </c>
      <c r="P21" s="28">
        <v>20194</v>
      </c>
      <c r="Q21" s="22">
        <v>19842</v>
      </c>
      <c r="R21" s="28">
        <v>17475</v>
      </c>
      <c r="S21" s="28">
        <v>17044</v>
      </c>
      <c r="T21" s="28">
        <v>17803</v>
      </c>
      <c r="U21" s="22">
        <v>18577</v>
      </c>
      <c r="V21" s="28">
        <v>19055</v>
      </c>
      <c r="W21" s="28">
        <v>18933</v>
      </c>
      <c r="X21" s="28">
        <v>19679</v>
      </c>
      <c r="Y21" s="22">
        <v>19871</v>
      </c>
    </row>
    <row r="22" spans="1:25" ht="13.5">
      <c r="A22" s="3" t="s">
        <v>298</v>
      </c>
      <c r="B22" s="28">
        <v>7250</v>
      </c>
      <c r="C22" s="28">
        <v>7375</v>
      </c>
      <c r="D22" s="28">
        <v>7023</v>
      </c>
      <c r="E22" s="22">
        <v>7088</v>
      </c>
      <c r="F22" s="28">
        <v>7179</v>
      </c>
      <c r="G22" s="28">
        <v>7336</v>
      </c>
      <c r="H22" s="28">
        <v>7434</v>
      </c>
      <c r="I22" s="22">
        <v>7424</v>
      </c>
      <c r="J22" s="28">
        <v>7589</v>
      </c>
      <c r="K22" s="28">
        <v>7675</v>
      </c>
      <c r="L22" s="28">
        <v>7323</v>
      </c>
      <c r="M22" s="22">
        <v>6903</v>
      </c>
      <c r="N22" s="28">
        <v>7008</v>
      </c>
      <c r="O22" s="28">
        <v>3985</v>
      </c>
      <c r="P22" s="28">
        <v>3795</v>
      </c>
      <c r="Q22" s="22">
        <v>3863</v>
      </c>
      <c r="R22" s="28">
        <v>3948</v>
      </c>
      <c r="S22" s="28">
        <v>4030</v>
      </c>
      <c r="T22" s="28">
        <v>4100</v>
      </c>
      <c r="U22" s="22">
        <v>4032</v>
      </c>
      <c r="V22" s="28">
        <v>4113</v>
      </c>
      <c r="W22" s="28">
        <v>4203</v>
      </c>
      <c r="X22" s="28">
        <v>4229</v>
      </c>
      <c r="Y22" s="22">
        <v>4384</v>
      </c>
    </row>
    <row r="23" spans="1:25" ht="13.5">
      <c r="A23" s="3" t="s">
        <v>299</v>
      </c>
      <c r="B23" s="28">
        <v>775</v>
      </c>
      <c r="C23" s="28">
        <v>735</v>
      </c>
      <c r="D23" s="28">
        <v>622</v>
      </c>
      <c r="E23" s="22">
        <v>622</v>
      </c>
      <c r="F23" s="28">
        <v>608</v>
      </c>
      <c r="G23" s="28">
        <v>654</v>
      </c>
      <c r="H23" s="28">
        <v>678</v>
      </c>
      <c r="I23" s="22">
        <v>704</v>
      </c>
      <c r="J23" s="28">
        <v>650</v>
      </c>
      <c r="K23" s="28">
        <v>701</v>
      </c>
      <c r="L23" s="28">
        <v>635</v>
      </c>
      <c r="M23" s="22">
        <v>353</v>
      </c>
      <c r="N23" s="28">
        <v>364</v>
      </c>
      <c r="O23" s="28">
        <v>390</v>
      </c>
      <c r="P23" s="28">
        <v>397</v>
      </c>
      <c r="Q23" s="22">
        <v>442</v>
      </c>
      <c r="R23" s="28">
        <v>482</v>
      </c>
      <c r="S23" s="28">
        <v>524</v>
      </c>
      <c r="T23" s="28">
        <v>549</v>
      </c>
      <c r="U23" s="22">
        <v>584</v>
      </c>
      <c r="V23" s="28">
        <v>657</v>
      </c>
      <c r="W23" s="28">
        <v>720</v>
      </c>
      <c r="X23" s="28">
        <v>682</v>
      </c>
      <c r="Y23" s="22">
        <v>696</v>
      </c>
    </row>
    <row r="24" spans="1:25" ht="13.5">
      <c r="A24" s="3" t="s">
        <v>106</v>
      </c>
      <c r="B24" s="28">
        <v>22689</v>
      </c>
      <c r="C24" s="28">
        <v>22689</v>
      </c>
      <c r="D24" s="28">
        <v>22689</v>
      </c>
      <c r="E24" s="22">
        <v>22689</v>
      </c>
      <c r="F24" s="28">
        <v>22738</v>
      </c>
      <c r="G24" s="28">
        <v>22738</v>
      </c>
      <c r="H24" s="28">
        <v>24847</v>
      </c>
      <c r="I24" s="22">
        <v>24847</v>
      </c>
      <c r="J24" s="28">
        <v>24943</v>
      </c>
      <c r="K24" s="28">
        <v>24943</v>
      </c>
      <c r="L24" s="28">
        <v>24943</v>
      </c>
      <c r="M24" s="22">
        <v>24943</v>
      </c>
      <c r="N24" s="28">
        <v>24943</v>
      </c>
      <c r="O24" s="28">
        <v>24943</v>
      </c>
      <c r="P24" s="28">
        <v>24943</v>
      </c>
      <c r="Q24" s="22">
        <v>24943</v>
      </c>
      <c r="R24" s="28">
        <v>24943</v>
      </c>
      <c r="S24" s="28">
        <v>24943</v>
      </c>
      <c r="T24" s="28">
        <v>24943</v>
      </c>
      <c r="U24" s="22">
        <v>24943</v>
      </c>
      <c r="V24" s="28">
        <v>23193</v>
      </c>
      <c r="W24" s="28">
        <v>23193</v>
      </c>
      <c r="X24" s="28">
        <v>23193</v>
      </c>
      <c r="Y24" s="22">
        <v>23193</v>
      </c>
    </row>
    <row r="25" spans="1:25" ht="13.5">
      <c r="A25" s="3" t="s">
        <v>107</v>
      </c>
      <c r="B25" s="28">
        <v>145</v>
      </c>
      <c r="C25" s="28">
        <v>159</v>
      </c>
      <c r="D25" s="28">
        <v>173</v>
      </c>
      <c r="E25" s="22">
        <v>188</v>
      </c>
      <c r="F25" s="28">
        <v>203</v>
      </c>
      <c r="G25" s="28">
        <v>219</v>
      </c>
      <c r="H25" s="28">
        <v>139</v>
      </c>
      <c r="I25" s="22">
        <v>147</v>
      </c>
      <c r="J25" s="28">
        <v>156</v>
      </c>
      <c r="K25" s="28">
        <v>167</v>
      </c>
      <c r="L25" s="28">
        <v>178</v>
      </c>
      <c r="M25" s="22">
        <v>188</v>
      </c>
      <c r="N25" s="28">
        <v>144</v>
      </c>
      <c r="O25" s="28">
        <v>118</v>
      </c>
      <c r="P25" s="28">
        <v>30</v>
      </c>
      <c r="Q25" s="22">
        <v>33</v>
      </c>
      <c r="R25" s="28">
        <v>35</v>
      </c>
      <c r="S25" s="28">
        <v>37</v>
      </c>
      <c r="T25" s="28">
        <v>30</v>
      </c>
      <c r="U25" s="22">
        <v>27</v>
      </c>
      <c r="V25" s="28">
        <v>29</v>
      </c>
      <c r="W25" s="28">
        <v>31</v>
      </c>
      <c r="X25" s="28">
        <v>32</v>
      </c>
      <c r="Y25" s="22"/>
    </row>
    <row r="26" spans="1:25" ht="13.5">
      <c r="A26" s="3" t="s">
        <v>108</v>
      </c>
      <c r="B26" s="28">
        <v>5567</v>
      </c>
      <c r="C26" s="28">
        <v>5450</v>
      </c>
      <c r="D26" s="28">
        <v>5255</v>
      </c>
      <c r="E26" s="22">
        <v>5116</v>
      </c>
      <c r="F26" s="28">
        <v>6247</v>
      </c>
      <c r="G26" s="28">
        <v>6166</v>
      </c>
      <c r="H26" s="28">
        <v>6355</v>
      </c>
      <c r="I26" s="22">
        <v>6136</v>
      </c>
      <c r="J26" s="28">
        <v>5463</v>
      </c>
      <c r="K26" s="28">
        <v>5174</v>
      </c>
      <c r="L26" s="28">
        <v>5317</v>
      </c>
      <c r="M26" s="22">
        <v>4737</v>
      </c>
      <c r="N26" s="28">
        <v>4426</v>
      </c>
      <c r="O26" s="28">
        <v>5297</v>
      </c>
      <c r="P26" s="28">
        <v>5105</v>
      </c>
      <c r="Q26" s="22">
        <v>3907</v>
      </c>
      <c r="R26" s="28">
        <v>3429</v>
      </c>
      <c r="S26" s="28">
        <v>2934</v>
      </c>
      <c r="T26" s="28">
        <v>2831</v>
      </c>
      <c r="U26" s="22">
        <v>2313</v>
      </c>
      <c r="V26" s="28">
        <v>1956</v>
      </c>
      <c r="W26" s="28">
        <v>1642</v>
      </c>
      <c r="X26" s="28">
        <v>1445</v>
      </c>
      <c r="Y26" s="22">
        <v>858</v>
      </c>
    </row>
    <row r="27" spans="1:25" ht="13.5">
      <c r="A27" s="3" t="s">
        <v>300</v>
      </c>
      <c r="B27" s="28">
        <v>131</v>
      </c>
      <c r="C27" s="28">
        <v>132</v>
      </c>
      <c r="D27" s="28">
        <v>133</v>
      </c>
      <c r="E27" s="22">
        <v>138</v>
      </c>
      <c r="F27" s="28">
        <v>151</v>
      </c>
      <c r="G27" s="28">
        <v>166</v>
      </c>
      <c r="H27" s="28">
        <v>137</v>
      </c>
      <c r="I27" s="22">
        <v>116</v>
      </c>
      <c r="J27" s="28">
        <v>130</v>
      </c>
      <c r="K27" s="28">
        <v>139</v>
      </c>
      <c r="L27" s="28">
        <v>157</v>
      </c>
      <c r="M27" s="22">
        <v>152</v>
      </c>
      <c r="N27" s="28">
        <v>123</v>
      </c>
      <c r="O27" s="28">
        <v>62</v>
      </c>
      <c r="P27" s="28">
        <v>65</v>
      </c>
      <c r="Q27" s="22">
        <v>58</v>
      </c>
      <c r="R27" s="28">
        <v>62</v>
      </c>
      <c r="S27" s="28">
        <v>62</v>
      </c>
      <c r="T27" s="28">
        <v>66</v>
      </c>
      <c r="U27" s="22">
        <v>68</v>
      </c>
      <c r="V27" s="28">
        <v>79</v>
      </c>
      <c r="W27" s="28">
        <v>89</v>
      </c>
      <c r="X27" s="28">
        <v>89</v>
      </c>
      <c r="Y27" s="22">
        <v>96</v>
      </c>
    </row>
    <row r="28" spans="1:25" ht="13.5">
      <c r="A28" s="3" t="s">
        <v>109</v>
      </c>
      <c r="B28" s="28">
        <v>36560</v>
      </c>
      <c r="C28" s="28">
        <v>36543</v>
      </c>
      <c r="D28" s="28">
        <v>35898</v>
      </c>
      <c r="E28" s="22">
        <v>35843</v>
      </c>
      <c r="F28" s="28">
        <v>37129</v>
      </c>
      <c r="G28" s="28">
        <v>37281</v>
      </c>
      <c r="H28" s="28">
        <v>39592</v>
      </c>
      <c r="I28" s="22">
        <v>39377</v>
      </c>
      <c r="J28" s="28">
        <v>38934</v>
      </c>
      <c r="K28" s="28">
        <v>38802</v>
      </c>
      <c r="L28" s="28">
        <v>38556</v>
      </c>
      <c r="M28" s="22">
        <v>37279</v>
      </c>
      <c r="N28" s="28">
        <v>37011</v>
      </c>
      <c r="O28" s="28">
        <v>34799</v>
      </c>
      <c r="P28" s="28">
        <v>34338</v>
      </c>
      <c r="Q28" s="22">
        <v>33249</v>
      </c>
      <c r="R28" s="28">
        <v>32903</v>
      </c>
      <c r="S28" s="28">
        <v>32533</v>
      </c>
      <c r="T28" s="28">
        <v>32523</v>
      </c>
      <c r="U28" s="22">
        <v>31970</v>
      </c>
      <c r="V28" s="28">
        <v>30029</v>
      </c>
      <c r="W28" s="28">
        <v>29880</v>
      </c>
      <c r="X28" s="28">
        <v>29673</v>
      </c>
      <c r="Y28" s="22">
        <v>29229</v>
      </c>
    </row>
    <row r="29" spans="1:25" ht="13.5">
      <c r="A29" s="3" t="s">
        <v>107</v>
      </c>
      <c r="B29" s="28">
        <v>31</v>
      </c>
      <c r="C29" s="28">
        <v>37</v>
      </c>
      <c r="D29" s="28">
        <v>43</v>
      </c>
      <c r="E29" s="22">
        <v>49</v>
      </c>
      <c r="F29" s="28">
        <v>51</v>
      </c>
      <c r="G29" s="28">
        <v>55</v>
      </c>
      <c r="H29" s="28">
        <v>61</v>
      </c>
      <c r="I29" s="22">
        <v>67</v>
      </c>
      <c r="J29" s="28">
        <v>58</v>
      </c>
      <c r="K29" s="28">
        <v>59</v>
      </c>
      <c r="L29" s="28">
        <v>61</v>
      </c>
      <c r="M29" s="22">
        <v>56</v>
      </c>
      <c r="N29" s="28">
        <v>61</v>
      </c>
      <c r="O29" s="28">
        <v>52</v>
      </c>
      <c r="P29" s="28">
        <v>48</v>
      </c>
      <c r="Q29" s="22">
        <v>51</v>
      </c>
      <c r="R29" s="28">
        <v>54</v>
      </c>
      <c r="S29" s="28">
        <v>58</v>
      </c>
      <c r="T29" s="28">
        <v>50</v>
      </c>
      <c r="U29" s="22">
        <v>20</v>
      </c>
      <c r="V29" s="28">
        <v>22</v>
      </c>
      <c r="W29" s="28">
        <v>23</v>
      </c>
      <c r="X29" s="28">
        <v>24</v>
      </c>
      <c r="Y29" s="22"/>
    </row>
    <row r="30" spans="1:25" ht="13.5">
      <c r="A30" s="3" t="s">
        <v>92</v>
      </c>
      <c r="B30" s="28">
        <v>171</v>
      </c>
      <c r="C30" s="28">
        <v>172</v>
      </c>
      <c r="D30" s="28">
        <v>168</v>
      </c>
      <c r="E30" s="22">
        <v>158</v>
      </c>
      <c r="F30" s="28">
        <v>146</v>
      </c>
      <c r="G30" s="28">
        <v>129</v>
      </c>
      <c r="H30" s="28">
        <v>135</v>
      </c>
      <c r="I30" s="22">
        <v>101</v>
      </c>
      <c r="J30" s="28">
        <v>100</v>
      </c>
      <c r="K30" s="28">
        <v>104</v>
      </c>
      <c r="L30" s="28">
        <v>107</v>
      </c>
      <c r="M30" s="22">
        <v>4</v>
      </c>
      <c r="N30" s="28">
        <v>5</v>
      </c>
      <c r="O30" s="28">
        <v>5</v>
      </c>
      <c r="P30" s="28">
        <v>5</v>
      </c>
      <c r="Q30" s="22">
        <v>6</v>
      </c>
      <c r="R30" s="28">
        <v>7</v>
      </c>
      <c r="S30" s="28">
        <v>7</v>
      </c>
      <c r="T30" s="28">
        <v>3</v>
      </c>
      <c r="U30" s="22">
        <v>3</v>
      </c>
      <c r="V30" s="28">
        <v>3</v>
      </c>
      <c r="W30" s="28">
        <v>3</v>
      </c>
      <c r="X30" s="28">
        <v>3</v>
      </c>
      <c r="Y30" s="22">
        <v>3</v>
      </c>
    </row>
    <row r="31" spans="1:25" ht="13.5">
      <c r="A31" s="3" t="s">
        <v>112</v>
      </c>
      <c r="B31" s="28">
        <v>202</v>
      </c>
      <c r="C31" s="28">
        <v>210</v>
      </c>
      <c r="D31" s="28">
        <v>211</v>
      </c>
      <c r="E31" s="22">
        <v>207</v>
      </c>
      <c r="F31" s="28">
        <v>198</v>
      </c>
      <c r="G31" s="28">
        <v>185</v>
      </c>
      <c r="H31" s="28">
        <v>197</v>
      </c>
      <c r="I31" s="22">
        <v>168</v>
      </c>
      <c r="J31" s="28">
        <v>159</v>
      </c>
      <c r="K31" s="28">
        <v>164</v>
      </c>
      <c r="L31" s="28">
        <v>168</v>
      </c>
      <c r="M31" s="22">
        <v>61</v>
      </c>
      <c r="N31" s="28">
        <v>66</v>
      </c>
      <c r="O31" s="28">
        <v>57</v>
      </c>
      <c r="P31" s="28">
        <v>53</v>
      </c>
      <c r="Q31" s="22">
        <v>57</v>
      </c>
      <c r="R31" s="28">
        <v>62</v>
      </c>
      <c r="S31" s="28">
        <v>65</v>
      </c>
      <c r="T31" s="28">
        <v>54</v>
      </c>
      <c r="U31" s="22">
        <v>24</v>
      </c>
      <c r="V31" s="28">
        <v>25</v>
      </c>
      <c r="W31" s="28">
        <v>27</v>
      </c>
      <c r="X31" s="28">
        <v>28</v>
      </c>
      <c r="Y31" s="22">
        <v>3</v>
      </c>
    </row>
    <row r="32" spans="1:25" ht="13.5">
      <c r="A32" s="3" t="s">
        <v>113</v>
      </c>
      <c r="B32" s="28">
        <v>4555</v>
      </c>
      <c r="C32" s="28">
        <v>4269</v>
      </c>
      <c r="D32" s="28">
        <v>4100</v>
      </c>
      <c r="E32" s="22">
        <v>4263</v>
      </c>
      <c r="F32" s="28">
        <v>3633</v>
      </c>
      <c r="G32" s="28">
        <v>3319</v>
      </c>
      <c r="H32" s="28">
        <v>3286</v>
      </c>
      <c r="I32" s="22">
        <v>3209</v>
      </c>
      <c r="J32" s="28">
        <v>2887</v>
      </c>
      <c r="K32" s="28">
        <v>2773</v>
      </c>
      <c r="L32" s="28">
        <v>2818</v>
      </c>
      <c r="M32" s="22">
        <v>2770</v>
      </c>
      <c r="N32" s="28">
        <v>2951</v>
      </c>
      <c r="O32" s="28">
        <v>2730</v>
      </c>
      <c r="P32" s="28">
        <v>2845</v>
      </c>
      <c r="Q32" s="22">
        <v>3010</v>
      </c>
      <c r="R32" s="28">
        <v>3172</v>
      </c>
      <c r="S32" s="28">
        <v>3270</v>
      </c>
      <c r="T32" s="28">
        <v>3521</v>
      </c>
      <c r="U32" s="22">
        <v>3242</v>
      </c>
      <c r="V32" s="28">
        <v>3703</v>
      </c>
      <c r="W32" s="28">
        <v>4296</v>
      </c>
      <c r="X32" s="28">
        <v>4574</v>
      </c>
      <c r="Y32" s="22">
        <v>4291</v>
      </c>
    </row>
    <row r="33" spans="1:25" ht="13.5">
      <c r="A33" s="3" t="s">
        <v>117</v>
      </c>
      <c r="B33" s="28">
        <v>240</v>
      </c>
      <c r="C33" s="28">
        <v>257</v>
      </c>
      <c r="D33" s="28">
        <v>279</v>
      </c>
      <c r="E33" s="22">
        <v>280</v>
      </c>
      <c r="F33" s="28">
        <v>245</v>
      </c>
      <c r="G33" s="28">
        <v>222</v>
      </c>
      <c r="H33" s="28">
        <v>268</v>
      </c>
      <c r="I33" s="22">
        <v>273</v>
      </c>
      <c r="J33" s="28">
        <v>297</v>
      </c>
      <c r="K33" s="28">
        <v>303</v>
      </c>
      <c r="L33" s="28">
        <v>336</v>
      </c>
      <c r="M33" s="22">
        <v>731</v>
      </c>
      <c r="N33" s="28">
        <v>795</v>
      </c>
      <c r="O33" s="28">
        <v>801</v>
      </c>
      <c r="P33" s="28">
        <v>378</v>
      </c>
      <c r="Q33" s="22">
        <v>382</v>
      </c>
      <c r="R33" s="28">
        <v>416</v>
      </c>
      <c r="S33" s="28">
        <v>403</v>
      </c>
      <c r="T33" s="28">
        <v>420</v>
      </c>
      <c r="U33" s="22">
        <v>424</v>
      </c>
      <c r="V33" s="28">
        <v>439</v>
      </c>
      <c r="W33" s="28">
        <v>443</v>
      </c>
      <c r="X33" s="28">
        <v>463</v>
      </c>
      <c r="Y33" s="22">
        <v>468</v>
      </c>
    </row>
    <row r="34" spans="1:25" ht="13.5">
      <c r="A34" s="3" t="s">
        <v>91</v>
      </c>
      <c r="B34" s="28">
        <v>140</v>
      </c>
      <c r="C34" s="28">
        <v>13</v>
      </c>
      <c r="D34" s="28">
        <v>12</v>
      </c>
      <c r="E34" s="22">
        <v>9</v>
      </c>
      <c r="F34" s="28">
        <v>12</v>
      </c>
      <c r="G34" s="28">
        <v>12</v>
      </c>
      <c r="H34" s="28">
        <v>13</v>
      </c>
      <c r="I34" s="22">
        <v>20</v>
      </c>
      <c r="J34" s="28">
        <v>45</v>
      </c>
      <c r="K34" s="28">
        <v>27</v>
      </c>
      <c r="L34" s="28">
        <v>28</v>
      </c>
      <c r="M34" s="22">
        <v>49</v>
      </c>
      <c r="N34" s="28">
        <v>94</v>
      </c>
      <c r="O34" s="28">
        <v>79</v>
      </c>
      <c r="P34" s="28">
        <v>70</v>
      </c>
      <c r="Q34" s="22">
        <v>103</v>
      </c>
      <c r="R34" s="28">
        <v>197</v>
      </c>
      <c r="S34" s="28">
        <v>229</v>
      </c>
      <c r="T34" s="28">
        <v>136</v>
      </c>
      <c r="U34" s="22">
        <v>237</v>
      </c>
      <c r="V34" s="28">
        <v>303</v>
      </c>
      <c r="W34" s="28">
        <v>159</v>
      </c>
      <c r="X34" s="28">
        <v>157</v>
      </c>
      <c r="Y34" s="22">
        <v>144</v>
      </c>
    </row>
    <row r="35" spans="1:25" ht="13.5">
      <c r="A35" s="3" t="s">
        <v>120</v>
      </c>
      <c r="B35" s="28">
        <v>1426</v>
      </c>
      <c r="C35" s="28">
        <v>1436</v>
      </c>
      <c r="D35" s="28">
        <v>1442</v>
      </c>
      <c r="E35" s="22">
        <v>1447</v>
      </c>
      <c r="F35" s="28">
        <v>1522</v>
      </c>
      <c r="G35" s="28">
        <v>1527</v>
      </c>
      <c r="H35" s="28">
        <v>1386</v>
      </c>
      <c r="I35" s="22">
        <v>1414</v>
      </c>
      <c r="J35" s="28">
        <v>1432</v>
      </c>
      <c r="K35" s="28">
        <v>1439</v>
      </c>
      <c r="L35" s="28">
        <v>1448</v>
      </c>
      <c r="M35" s="22">
        <v>1452</v>
      </c>
      <c r="N35" s="28">
        <v>1455</v>
      </c>
      <c r="O35" s="28">
        <v>1462</v>
      </c>
      <c r="P35" s="28">
        <v>1467</v>
      </c>
      <c r="Q35" s="22">
        <v>1471</v>
      </c>
      <c r="R35" s="28">
        <v>1487</v>
      </c>
      <c r="S35" s="28">
        <v>1491</v>
      </c>
      <c r="T35" s="28">
        <v>1495</v>
      </c>
      <c r="U35" s="22">
        <v>1497</v>
      </c>
      <c r="V35" s="28">
        <v>1474</v>
      </c>
      <c r="W35" s="28">
        <v>1480</v>
      </c>
      <c r="X35" s="28">
        <v>1535</v>
      </c>
      <c r="Y35" s="22">
        <v>1487</v>
      </c>
    </row>
    <row r="36" spans="1:25" ht="13.5">
      <c r="A36" s="3" t="s">
        <v>92</v>
      </c>
      <c r="B36" s="28">
        <v>338</v>
      </c>
      <c r="C36" s="28">
        <v>327</v>
      </c>
      <c r="D36" s="28">
        <v>397</v>
      </c>
      <c r="E36" s="22">
        <v>402</v>
      </c>
      <c r="F36" s="28">
        <v>455</v>
      </c>
      <c r="G36" s="28">
        <v>444</v>
      </c>
      <c r="H36" s="28">
        <v>445</v>
      </c>
      <c r="I36" s="22">
        <v>479</v>
      </c>
      <c r="J36" s="28">
        <v>446</v>
      </c>
      <c r="K36" s="28">
        <v>462</v>
      </c>
      <c r="L36" s="28">
        <v>445</v>
      </c>
      <c r="M36" s="22">
        <v>1345</v>
      </c>
      <c r="N36" s="28">
        <v>1315</v>
      </c>
      <c r="O36" s="28">
        <v>1315</v>
      </c>
      <c r="P36" s="28">
        <v>1316</v>
      </c>
      <c r="Q36" s="22">
        <v>922</v>
      </c>
      <c r="R36" s="28">
        <v>906</v>
      </c>
      <c r="S36" s="28">
        <v>545</v>
      </c>
      <c r="T36" s="28">
        <v>606</v>
      </c>
      <c r="U36" s="22">
        <v>423</v>
      </c>
      <c r="V36" s="28">
        <v>390</v>
      </c>
      <c r="W36" s="28">
        <v>368</v>
      </c>
      <c r="X36" s="28">
        <v>374</v>
      </c>
      <c r="Y36" s="22">
        <v>373</v>
      </c>
    </row>
    <row r="37" spans="1:25" ht="13.5">
      <c r="A37" s="3" t="s">
        <v>123</v>
      </c>
      <c r="B37" s="28"/>
      <c r="C37" s="28"/>
      <c r="D37" s="28">
        <v>-53</v>
      </c>
      <c r="E37" s="22">
        <v>-53</v>
      </c>
      <c r="F37" s="28">
        <v>-53</v>
      </c>
      <c r="G37" s="28">
        <v>-53</v>
      </c>
      <c r="H37" s="28">
        <v>-53</v>
      </c>
      <c r="I37" s="22">
        <v>-39</v>
      </c>
      <c r="J37" s="28">
        <v>-39</v>
      </c>
      <c r="K37" s="28">
        <v>-37</v>
      </c>
      <c r="L37" s="28">
        <v>-30</v>
      </c>
      <c r="M37" s="22">
        <v>-27</v>
      </c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3" t="s">
        <v>93</v>
      </c>
      <c r="B38" s="28">
        <v>-1560</v>
      </c>
      <c r="C38" s="28">
        <v>-1569</v>
      </c>
      <c r="D38" s="28">
        <v>-1536</v>
      </c>
      <c r="E38" s="22">
        <v>-1571</v>
      </c>
      <c r="F38" s="28">
        <v>-1526</v>
      </c>
      <c r="G38" s="28">
        <v>-1500</v>
      </c>
      <c r="H38" s="28">
        <v>-1447</v>
      </c>
      <c r="I38" s="22">
        <v>-1498</v>
      </c>
      <c r="J38" s="28">
        <v>-1527</v>
      </c>
      <c r="K38" s="28">
        <v>-1513</v>
      </c>
      <c r="L38" s="28">
        <v>-1512</v>
      </c>
      <c r="M38" s="22">
        <v>-1511</v>
      </c>
      <c r="N38" s="28">
        <v>-1513</v>
      </c>
      <c r="O38" s="28">
        <v>-1516</v>
      </c>
      <c r="P38" s="28">
        <v>-1546</v>
      </c>
      <c r="Q38" s="22">
        <v>-1526</v>
      </c>
      <c r="R38" s="28">
        <v>-1500</v>
      </c>
      <c r="S38" s="28">
        <v>-1521</v>
      </c>
      <c r="T38" s="28">
        <v>-1541</v>
      </c>
      <c r="U38" s="22">
        <v>-1530</v>
      </c>
      <c r="V38" s="28">
        <v>-1560</v>
      </c>
      <c r="W38" s="28">
        <v>-1569</v>
      </c>
      <c r="X38" s="28">
        <v>-1563</v>
      </c>
      <c r="Y38" s="22">
        <v>-1524</v>
      </c>
    </row>
    <row r="39" spans="1:25" ht="13.5">
      <c r="A39" s="3" t="s">
        <v>124</v>
      </c>
      <c r="B39" s="28">
        <v>5140</v>
      </c>
      <c r="C39" s="28">
        <v>4734</v>
      </c>
      <c r="D39" s="28">
        <v>4642</v>
      </c>
      <c r="E39" s="22">
        <v>4777</v>
      </c>
      <c r="F39" s="28">
        <v>4289</v>
      </c>
      <c r="G39" s="28">
        <v>3972</v>
      </c>
      <c r="H39" s="28">
        <v>3898</v>
      </c>
      <c r="I39" s="22">
        <v>3858</v>
      </c>
      <c r="J39" s="28">
        <v>3543</v>
      </c>
      <c r="K39" s="28">
        <v>3455</v>
      </c>
      <c r="L39" s="28">
        <v>3533</v>
      </c>
      <c r="M39" s="22">
        <v>4810</v>
      </c>
      <c r="N39" s="28">
        <v>5098</v>
      </c>
      <c r="O39" s="28">
        <v>4873</v>
      </c>
      <c r="P39" s="28">
        <v>4532</v>
      </c>
      <c r="Q39" s="22">
        <v>4363</v>
      </c>
      <c r="R39" s="28">
        <v>4680</v>
      </c>
      <c r="S39" s="28">
        <v>4419</v>
      </c>
      <c r="T39" s="28">
        <v>4638</v>
      </c>
      <c r="U39" s="22">
        <v>4295</v>
      </c>
      <c r="V39" s="28">
        <v>4751</v>
      </c>
      <c r="W39" s="28">
        <v>5180</v>
      </c>
      <c r="X39" s="28">
        <v>5541</v>
      </c>
      <c r="Y39" s="22">
        <v>5241</v>
      </c>
    </row>
    <row r="40" spans="1:25" ht="13.5">
      <c r="A40" s="2" t="s">
        <v>125</v>
      </c>
      <c r="B40" s="28">
        <v>41904</v>
      </c>
      <c r="C40" s="28">
        <v>41488</v>
      </c>
      <c r="D40" s="28">
        <v>40752</v>
      </c>
      <c r="E40" s="22">
        <v>40828</v>
      </c>
      <c r="F40" s="28">
        <v>41617</v>
      </c>
      <c r="G40" s="28">
        <v>41438</v>
      </c>
      <c r="H40" s="28">
        <v>43688</v>
      </c>
      <c r="I40" s="22">
        <v>43405</v>
      </c>
      <c r="J40" s="28">
        <v>42637</v>
      </c>
      <c r="K40" s="28">
        <v>42422</v>
      </c>
      <c r="L40" s="28">
        <v>42257</v>
      </c>
      <c r="M40" s="22">
        <v>42152</v>
      </c>
      <c r="N40" s="28">
        <v>42176</v>
      </c>
      <c r="O40" s="28">
        <v>39730</v>
      </c>
      <c r="P40" s="28">
        <v>38925</v>
      </c>
      <c r="Q40" s="22">
        <v>37670</v>
      </c>
      <c r="R40" s="28">
        <v>37646</v>
      </c>
      <c r="S40" s="28">
        <v>37018</v>
      </c>
      <c r="T40" s="28">
        <v>37216</v>
      </c>
      <c r="U40" s="22">
        <v>36290</v>
      </c>
      <c r="V40" s="28">
        <v>34807</v>
      </c>
      <c r="W40" s="28">
        <v>35087</v>
      </c>
      <c r="X40" s="28">
        <v>35243</v>
      </c>
      <c r="Y40" s="22">
        <v>34473</v>
      </c>
    </row>
    <row r="41" spans="1:25" ht="13.5">
      <c r="A41" s="6" t="s">
        <v>127</v>
      </c>
      <c r="B41" s="28">
        <v>26</v>
      </c>
      <c r="C41" s="28">
        <v>29</v>
      </c>
      <c r="D41" s="28">
        <v>31</v>
      </c>
      <c r="E41" s="22">
        <v>34</v>
      </c>
      <c r="F41" s="28">
        <v>31</v>
      </c>
      <c r="G41" s="28">
        <v>34</v>
      </c>
      <c r="H41" s="28">
        <v>39</v>
      </c>
      <c r="I41" s="22">
        <v>42</v>
      </c>
      <c r="J41" s="28">
        <v>65</v>
      </c>
      <c r="K41" s="28">
        <v>105</v>
      </c>
      <c r="L41" s="28">
        <v>91</v>
      </c>
      <c r="M41" s="22">
        <v>33</v>
      </c>
      <c r="N41" s="28">
        <v>20</v>
      </c>
      <c r="O41" s="28">
        <v>8</v>
      </c>
      <c r="P41" s="28">
        <v>9</v>
      </c>
      <c r="Q41" s="22">
        <v>10</v>
      </c>
      <c r="R41" s="28">
        <v>11</v>
      </c>
      <c r="S41" s="28">
        <v>12</v>
      </c>
      <c r="T41" s="28">
        <v>13</v>
      </c>
      <c r="U41" s="22">
        <v>14</v>
      </c>
      <c r="V41" s="28">
        <v>15</v>
      </c>
      <c r="W41" s="28">
        <v>16</v>
      </c>
      <c r="X41" s="28">
        <v>17</v>
      </c>
      <c r="Y41" s="22">
        <v>18</v>
      </c>
    </row>
    <row r="42" spans="1:25" ht="14.25" thickBot="1">
      <c r="A42" s="5" t="s">
        <v>128</v>
      </c>
      <c r="B42" s="29">
        <v>62508</v>
      </c>
      <c r="C42" s="29">
        <v>60487</v>
      </c>
      <c r="D42" s="29">
        <v>61035</v>
      </c>
      <c r="E42" s="23">
        <v>60331</v>
      </c>
      <c r="F42" s="29">
        <v>60230</v>
      </c>
      <c r="G42" s="29">
        <v>60985</v>
      </c>
      <c r="H42" s="29">
        <v>63882</v>
      </c>
      <c r="I42" s="23">
        <v>62571</v>
      </c>
      <c r="J42" s="29">
        <v>62140</v>
      </c>
      <c r="K42" s="29">
        <v>60470</v>
      </c>
      <c r="L42" s="29">
        <v>61995</v>
      </c>
      <c r="M42" s="23">
        <v>60590</v>
      </c>
      <c r="N42" s="29">
        <v>61953</v>
      </c>
      <c r="O42" s="29">
        <v>58066</v>
      </c>
      <c r="P42" s="29">
        <v>59128</v>
      </c>
      <c r="Q42" s="23">
        <v>57522</v>
      </c>
      <c r="R42" s="29">
        <v>55133</v>
      </c>
      <c r="S42" s="29">
        <v>54075</v>
      </c>
      <c r="T42" s="29">
        <v>55033</v>
      </c>
      <c r="U42" s="23">
        <v>54882</v>
      </c>
      <c r="V42" s="29">
        <v>53878</v>
      </c>
      <c r="W42" s="29">
        <v>54037</v>
      </c>
      <c r="X42" s="29">
        <v>54940</v>
      </c>
      <c r="Y42" s="23">
        <v>54363</v>
      </c>
    </row>
    <row r="43" spans="1:25" ht="14.25" thickTop="1">
      <c r="A43" s="2" t="s">
        <v>301</v>
      </c>
      <c r="B43" s="28">
        <v>8186</v>
      </c>
      <c r="C43" s="28">
        <v>7732</v>
      </c>
      <c r="D43" s="28">
        <v>7885</v>
      </c>
      <c r="E43" s="22">
        <v>8250</v>
      </c>
      <c r="F43" s="28">
        <v>7667</v>
      </c>
      <c r="G43" s="28">
        <v>8174</v>
      </c>
      <c r="H43" s="28">
        <v>7463</v>
      </c>
      <c r="I43" s="22">
        <v>7713</v>
      </c>
      <c r="J43" s="28">
        <v>7698</v>
      </c>
      <c r="K43" s="28">
        <v>6968</v>
      </c>
      <c r="L43" s="28">
        <v>7239</v>
      </c>
      <c r="M43" s="22">
        <v>7047</v>
      </c>
      <c r="N43" s="28">
        <v>7801</v>
      </c>
      <c r="O43" s="28">
        <v>7142</v>
      </c>
      <c r="P43" s="28">
        <v>7059</v>
      </c>
      <c r="Q43" s="22">
        <v>7144</v>
      </c>
      <c r="R43" s="28">
        <v>7497</v>
      </c>
      <c r="S43" s="28">
        <v>6989</v>
      </c>
      <c r="T43" s="28">
        <v>6979</v>
      </c>
      <c r="U43" s="22">
        <v>7451</v>
      </c>
      <c r="V43" s="28">
        <v>8590</v>
      </c>
      <c r="W43" s="28">
        <v>8376</v>
      </c>
      <c r="X43" s="28">
        <v>8642</v>
      </c>
      <c r="Y43" s="22">
        <v>8980</v>
      </c>
    </row>
    <row r="44" spans="1:25" ht="13.5">
      <c r="A44" s="2" t="s">
        <v>131</v>
      </c>
      <c r="B44" s="28">
        <v>8439</v>
      </c>
      <c r="C44" s="28">
        <v>8244</v>
      </c>
      <c r="D44" s="28">
        <v>8147</v>
      </c>
      <c r="E44" s="22">
        <v>8295</v>
      </c>
      <c r="F44" s="28">
        <v>8389</v>
      </c>
      <c r="G44" s="28">
        <v>8499</v>
      </c>
      <c r="H44" s="28">
        <v>10263</v>
      </c>
      <c r="I44" s="22">
        <v>10243</v>
      </c>
      <c r="J44" s="28">
        <v>10666</v>
      </c>
      <c r="K44" s="28">
        <v>10627</v>
      </c>
      <c r="L44" s="28">
        <v>10426</v>
      </c>
      <c r="M44" s="22">
        <v>9460</v>
      </c>
      <c r="N44" s="28">
        <v>9880</v>
      </c>
      <c r="O44" s="28">
        <v>9929</v>
      </c>
      <c r="P44" s="28">
        <v>10827</v>
      </c>
      <c r="Q44" s="22">
        <v>10848</v>
      </c>
      <c r="R44" s="28">
        <v>11728</v>
      </c>
      <c r="S44" s="28">
        <v>11248</v>
      </c>
      <c r="T44" s="28">
        <v>11102</v>
      </c>
      <c r="U44" s="22">
        <v>10791</v>
      </c>
      <c r="V44" s="28">
        <v>10537</v>
      </c>
      <c r="W44" s="28">
        <v>10047</v>
      </c>
      <c r="X44" s="28">
        <v>10196</v>
      </c>
      <c r="Y44" s="22">
        <v>10098</v>
      </c>
    </row>
    <row r="45" spans="1:25" ht="13.5">
      <c r="A45" s="2" t="s">
        <v>133</v>
      </c>
      <c r="B45" s="28">
        <v>470</v>
      </c>
      <c r="C45" s="28">
        <v>470</v>
      </c>
      <c r="D45" s="28">
        <v>470</v>
      </c>
      <c r="E45" s="22">
        <v>470</v>
      </c>
      <c r="F45" s="28">
        <v>410</v>
      </c>
      <c r="G45" s="28">
        <v>410</v>
      </c>
      <c r="H45" s="28">
        <v>485</v>
      </c>
      <c r="I45" s="22">
        <v>485</v>
      </c>
      <c r="J45" s="28">
        <v>585</v>
      </c>
      <c r="K45" s="28">
        <v>585</v>
      </c>
      <c r="L45" s="28">
        <v>475</v>
      </c>
      <c r="M45" s="22">
        <v>475</v>
      </c>
      <c r="N45" s="28">
        <v>465</v>
      </c>
      <c r="O45" s="28">
        <v>365</v>
      </c>
      <c r="P45" s="28">
        <v>605</v>
      </c>
      <c r="Q45" s="22">
        <v>655</v>
      </c>
      <c r="R45" s="28">
        <v>755</v>
      </c>
      <c r="S45" s="28">
        <v>805</v>
      </c>
      <c r="T45" s="28">
        <v>925</v>
      </c>
      <c r="U45" s="22">
        <v>925</v>
      </c>
      <c r="V45" s="28">
        <v>995</v>
      </c>
      <c r="W45" s="28">
        <v>995</v>
      </c>
      <c r="X45" s="28">
        <v>995</v>
      </c>
      <c r="Y45" s="22">
        <v>995</v>
      </c>
    </row>
    <row r="46" spans="1:25" ht="13.5">
      <c r="A46" s="2" t="s">
        <v>134</v>
      </c>
      <c r="B46" s="28">
        <v>61</v>
      </c>
      <c r="C46" s="28">
        <v>76</v>
      </c>
      <c r="D46" s="28">
        <v>78</v>
      </c>
      <c r="E46" s="22">
        <v>82</v>
      </c>
      <c r="F46" s="28">
        <v>83</v>
      </c>
      <c r="G46" s="28">
        <v>90</v>
      </c>
      <c r="H46" s="28">
        <v>70</v>
      </c>
      <c r="I46" s="22">
        <v>69</v>
      </c>
      <c r="J46" s="28">
        <v>66</v>
      </c>
      <c r="K46" s="28">
        <v>65</v>
      </c>
      <c r="L46" s="28">
        <v>64</v>
      </c>
      <c r="M46" s="22">
        <v>62</v>
      </c>
      <c r="N46" s="28">
        <v>53</v>
      </c>
      <c r="O46" s="28">
        <v>44</v>
      </c>
      <c r="P46" s="28">
        <v>23</v>
      </c>
      <c r="Q46" s="22">
        <v>23</v>
      </c>
      <c r="R46" s="28">
        <v>23</v>
      </c>
      <c r="S46" s="28">
        <v>23</v>
      </c>
      <c r="T46" s="28">
        <v>19</v>
      </c>
      <c r="U46" s="22">
        <v>11</v>
      </c>
      <c r="V46" s="28">
        <v>11</v>
      </c>
      <c r="W46" s="28">
        <v>11</v>
      </c>
      <c r="X46" s="28">
        <v>12</v>
      </c>
      <c r="Y46" s="22"/>
    </row>
    <row r="47" spans="1:25" ht="13.5">
      <c r="A47" s="2" t="s">
        <v>136</v>
      </c>
      <c r="B47" s="28">
        <v>109</v>
      </c>
      <c r="C47" s="28">
        <v>479</v>
      </c>
      <c r="D47" s="28">
        <v>516</v>
      </c>
      <c r="E47" s="22">
        <v>883</v>
      </c>
      <c r="F47" s="28">
        <v>717</v>
      </c>
      <c r="G47" s="28">
        <v>776</v>
      </c>
      <c r="H47" s="28">
        <v>110</v>
      </c>
      <c r="I47" s="22">
        <v>195</v>
      </c>
      <c r="J47" s="28">
        <v>126</v>
      </c>
      <c r="K47" s="28">
        <v>202</v>
      </c>
      <c r="L47" s="28">
        <v>107</v>
      </c>
      <c r="M47" s="22">
        <v>159</v>
      </c>
      <c r="N47" s="28">
        <v>122</v>
      </c>
      <c r="O47" s="28">
        <v>143</v>
      </c>
      <c r="P47" s="28">
        <v>39</v>
      </c>
      <c r="Q47" s="22">
        <v>133</v>
      </c>
      <c r="R47" s="28">
        <v>94</v>
      </c>
      <c r="S47" s="28">
        <v>172</v>
      </c>
      <c r="T47" s="28">
        <v>85</v>
      </c>
      <c r="U47" s="22">
        <v>167</v>
      </c>
      <c r="V47" s="28">
        <v>64</v>
      </c>
      <c r="W47" s="28">
        <v>138</v>
      </c>
      <c r="X47" s="28">
        <v>100</v>
      </c>
      <c r="Y47" s="22">
        <v>135</v>
      </c>
    </row>
    <row r="48" spans="1:25" ht="13.5">
      <c r="A48" s="2" t="s">
        <v>302</v>
      </c>
      <c r="B48" s="28">
        <v>52</v>
      </c>
      <c r="C48" s="28">
        <v>51</v>
      </c>
      <c r="D48" s="28">
        <v>55</v>
      </c>
      <c r="E48" s="22">
        <v>56</v>
      </c>
      <c r="F48" s="28">
        <v>78</v>
      </c>
      <c r="G48" s="28">
        <v>66</v>
      </c>
      <c r="H48" s="28">
        <v>137</v>
      </c>
      <c r="I48" s="22">
        <v>72</v>
      </c>
      <c r="J48" s="28">
        <v>77</v>
      </c>
      <c r="K48" s="28">
        <v>67</v>
      </c>
      <c r="L48" s="28">
        <v>62</v>
      </c>
      <c r="M48" s="22">
        <v>21</v>
      </c>
      <c r="N48" s="28">
        <v>75</v>
      </c>
      <c r="O48" s="28">
        <v>41</v>
      </c>
      <c r="P48" s="28">
        <v>56</v>
      </c>
      <c r="Q48" s="22">
        <v>81</v>
      </c>
      <c r="R48" s="28">
        <v>100</v>
      </c>
      <c r="S48" s="28">
        <v>71</v>
      </c>
      <c r="T48" s="28">
        <v>11</v>
      </c>
      <c r="U48" s="22">
        <v>27</v>
      </c>
      <c r="V48" s="28">
        <v>60</v>
      </c>
      <c r="W48" s="28">
        <v>47</v>
      </c>
      <c r="X48" s="28">
        <v>30</v>
      </c>
      <c r="Y48" s="22">
        <v>75</v>
      </c>
    </row>
    <row r="49" spans="1:25" ht="13.5">
      <c r="A49" s="2" t="s">
        <v>147</v>
      </c>
      <c r="B49" s="28">
        <v>43</v>
      </c>
      <c r="C49" s="28">
        <v>11</v>
      </c>
      <c r="D49" s="28">
        <v>29</v>
      </c>
      <c r="E49" s="22">
        <v>33</v>
      </c>
      <c r="F49" s="28">
        <v>43</v>
      </c>
      <c r="G49" s="28"/>
      <c r="H49" s="28"/>
      <c r="I49" s="22"/>
      <c r="J49" s="28"/>
      <c r="K49" s="28"/>
      <c r="L49" s="28"/>
      <c r="M49" s="22">
        <v>0</v>
      </c>
      <c r="N49" s="28"/>
      <c r="O49" s="28"/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2" t="s">
        <v>139</v>
      </c>
      <c r="B50" s="28">
        <v>218</v>
      </c>
      <c r="C50" s="28">
        <v>418</v>
      </c>
      <c r="D50" s="28">
        <v>204</v>
      </c>
      <c r="E50" s="22">
        <v>412</v>
      </c>
      <c r="F50" s="28">
        <v>207</v>
      </c>
      <c r="G50" s="28">
        <v>406</v>
      </c>
      <c r="H50" s="28">
        <v>200</v>
      </c>
      <c r="I50" s="22">
        <v>401</v>
      </c>
      <c r="J50" s="28">
        <v>201</v>
      </c>
      <c r="K50" s="28">
        <v>401</v>
      </c>
      <c r="L50" s="28">
        <v>201</v>
      </c>
      <c r="M50" s="22">
        <v>388</v>
      </c>
      <c r="N50" s="28">
        <v>200</v>
      </c>
      <c r="O50" s="28">
        <v>404</v>
      </c>
      <c r="P50" s="28">
        <v>209</v>
      </c>
      <c r="Q50" s="22">
        <v>401</v>
      </c>
      <c r="R50" s="28">
        <v>202</v>
      </c>
      <c r="S50" s="28">
        <v>408</v>
      </c>
      <c r="T50" s="28">
        <v>207</v>
      </c>
      <c r="U50" s="22">
        <v>410</v>
      </c>
      <c r="V50" s="28">
        <v>207</v>
      </c>
      <c r="W50" s="28">
        <v>410</v>
      </c>
      <c r="X50" s="28">
        <v>208</v>
      </c>
      <c r="Y50" s="22">
        <v>408</v>
      </c>
    </row>
    <row r="51" spans="1:25" ht="13.5">
      <c r="A51" s="2" t="s">
        <v>140</v>
      </c>
      <c r="B51" s="28">
        <v>27</v>
      </c>
      <c r="C51" s="28">
        <v>52</v>
      </c>
      <c r="D51" s="28">
        <v>31</v>
      </c>
      <c r="E51" s="22">
        <v>57</v>
      </c>
      <c r="F51" s="28">
        <v>31</v>
      </c>
      <c r="G51" s="28">
        <v>61</v>
      </c>
      <c r="H51" s="28">
        <v>31</v>
      </c>
      <c r="I51" s="22">
        <v>64</v>
      </c>
      <c r="J51" s="28">
        <v>29</v>
      </c>
      <c r="K51" s="28">
        <v>54</v>
      </c>
      <c r="L51" s="28">
        <v>28</v>
      </c>
      <c r="M51" s="22">
        <v>47</v>
      </c>
      <c r="N51" s="28">
        <v>24</v>
      </c>
      <c r="O51" s="28">
        <v>46</v>
      </c>
      <c r="P51" s="28">
        <v>22</v>
      </c>
      <c r="Q51" s="22">
        <v>44</v>
      </c>
      <c r="R51" s="28">
        <v>21</v>
      </c>
      <c r="S51" s="28">
        <v>40</v>
      </c>
      <c r="T51" s="28">
        <v>22</v>
      </c>
      <c r="U51" s="22">
        <v>49</v>
      </c>
      <c r="V51" s="28">
        <v>24</v>
      </c>
      <c r="W51" s="28">
        <v>51</v>
      </c>
      <c r="X51" s="28">
        <v>23</v>
      </c>
      <c r="Y51" s="22">
        <v>46</v>
      </c>
    </row>
    <row r="52" spans="1:25" ht="13.5">
      <c r="A52" s="2" t="s">
        <v>92</v>
      </c>
      <c r="B52" s="28">
        <v>1972</v>
      </c>
      <c r="C52" s="28">
        <v>1645</v>
      </c>
      <c r="D52" s="28">
        <v>2045</v>
      </c>
      <c r="E52" s="22">
        <v>1391</v>
      </c>
      <c r="F52" s="28">
        <v>1416</v>
      </c>
      <c r="G52" s="28">
        <v>1874</v>
      </c>
      <c r="H52" s="28">
        <v>3511</v>
      </c>
      <c r="I52" s="22">
        <v>2112</v>
      </c>
      <c r="J52" s="28">
        <v>2533</v>
      </c>
      <c r="K52" s="28">
        <v>2335</v>
      </c>
      <c r="L52" s="28">
        <v>2977</v>
      </c>
      <c r="M52" s="22">
        <v>3688</v>
      </c>
      <c r="N52" s="28">
        <v>3839</v>
      </c>
      <c r="O52" s="28">
        <v>2319</v>
      </c>
      <c r="P52" s="28">
        <v>3251</v>
      </c>
      <c r="Q52" s="22">
        <v>1540</v>
      </c>
      <c r="R52" s="28">
        <v>1385</v>
      </c>
      <c r="S52" s="28">
        <v>1256</v>
      </c>
      <c r="T52" s="28">
        <v>2239</v>
      </c>
      <c r="U52" s="22">
        <v>1835</v>
      </c>
      <c r="V52" s="28">
        <v>2005</v>
      </c>
      <c r="W52" s="28">
        <v>1426</v>
      </c>
      <c r="X52" s="28">
        <v>1742</v>
      </c>
      <c r="Y52" s="22">
        <v>1074</v>
      </c>
    </row>
    <row r="53" spans="1:25" ht="13.5">
      <c r="A53" s="2" t="s">
        <v>143</v>
      </c>
      <c r="B53" s="28">
        <v>19582</v>
      </c>
      <c r="C53" s="28">
        <v>19181</v>
      </c>
      <c r="D53" s="28">
        <v>19464</v>
      </c>
      <c r="E53" s="22">
        <v>19933</v>
      </c>
      <c r="F53" s="28">
        <v>19045</v>
      </c>
      <c r="G53" s="28">
        <v>20359</v>
      </c>
      <c r="H53" s="28">
        <v>22274</v>
      </c>
      <c r="I53" s="22">
        <v>21359</v>
      </c>
      <c r="J53" s="28">
        <v>21986</v>
      </c>
      <c r="K53" s="28">
        <v>21308</v>
      </c>
      <c r="L53" s="28">
        <v>21583</v>
      </c>
      <c r="M53" s="22">
        <v>21353</v>
      </c>
      <c r="N53" s="28">
        <v>22462</v>
      </c>
      <c r="O53" s="28">
        <v>20436</v>
      </c>
      <c r="P53" s="28">
        <v>22096</v>
      </c>
      <c r="Q53" s="22">
        <v>20873</v>
      </c>
      <c r="R53" s="28">
        <v>21809</v>
      </c>
      <c r="S53" s="28">
        <v>21015</v>
      </c>
      <c r="T53" s="28">
        <v>21593</v>
      </c>
      <c r="U53" s="22">
        <v>21670</v>
      </c>
      <c r="V53" s="28">
        <v>22497</v>
      </c>
      <c r="W53" s="28">
        <v>21505</v>
      </c>
      <c r="X53" s="28">
        <v>21951</v>
      </c>
      <c r="Y53" s="22">
        <v>21815</v>
      </c>
    </row>
    <row r="54" spans="1:25" ht="13.5">
      <c r="A54" s="2" t="s">
        <v>144</v>
      </c>
      <c r="B54" s="28">
        <v>1155</v>
      </c>
      <c r="C54" s="28">
        <v>1205</v>
      </c>
      <c r="D54" s="28">
        <v>1390</v>
      </c>
      <c r="E54" s="22">
        <v>1440</v>
      </c>
      <c r="F54" s="28">
        <v>1255</v>
      </c>
      <c r="G54" s="28">
        <v>1305</v>
      </c>
      <c r="H54" s="28">
        <v>1510</v>
      </c>
      <c r="I54" s="22">
        <v>1460</v>
      </c>
      <c r="J54" s="28">
        <v>1552</v>
      </c>
      <c r="K54" s="28">
        <v>1602</v>
      </c>
      <c r="L54" s="28">
        <v>1075</v>
      </c>
      <c r="M54" s="22">
        <v>1125</v>
      </c>
      <c r="N54" s="28">
        <v>662</v>
      </c>
      <c r="O54" s="28">
        <v>262</v>
      </c>
      <c r="P54" s="28">
        <v>350</v>
      </c>
      <c r="Q54" s="22">
        <v>350</v>
      </c>
      <c r="R54" s="28">
        <v>627</v>
      </c>
      <c r="S54" s="28">
        <v>627</v>
      </c>
      <c r="T54" s="28">
        <v>955</v>
      </c>
      <c r="U54" s="22">
        <v>1005</v>
      </c>
      <c r="V54" s="28">
        <v>1382</v>
      </c>
      <c r="W54" s="28">
        <v>1432</v>
      </c>
      <c r="X54" s="28">
        <v>1880</v>
      </c>
      <c r="Y54" s="22">
        <v>1930</v>
      </c>
    </row>
    <row r="55" spans="1:25" ht="13.5">
      <c r="A55" s="2" t="s">
        <v>145</v>
      </c>
      <c r="B55" s="28">
        <v>8621</v>
      </c>
      <c r="C55" s="28">
        <v>8996</v>
      </c>
      <c r="D55" s="28">
        <v>9454</v>
      </c>
      <c r="E55" s="22">
        <v>8668</v>
      </c>
      <c r="F55" s="28">
        <v>9103</v>
      </c>
      <c r="G55" s="28">
        <v>9005</v>
      </c>
      <c r="H55" s="28">
        <v>11034</v>
      </c>
      <c r="I55" s="22">
        <v>10793</v>
      </c>
      <c r="J55" s="28">
        <v>11682</v>
      </c>
      <c r="K55" s="28">
        <v>11069</v>
      </c>
      <c r="L55" s="28">
        <v>12802</v>
      </c>
      <c r="M55" s="22">
        <v>10360</v>
      </c>
      <c r="N55" s="28">
        <v>10987</v>
      </c>
      <c r="O55" s="28">
        <v>10588</v>
      </c>
      <c r="P55" s="28">
        <v>10646</v>
      </c>
      <c r="Q55" s="22">
        <v>10428</v>
      </c>
      <c r="R55" s="28">
        <v>8256</v>
      </c>
      <c r="S55" s="28">
        <v>8205</v>
      </c>
      <c r="T55" s="28">
        <v>7995</v>
      </c>
      <c r="U55" s="22">
        <v>8228</v>
      </c>
      <c r="V55" s="28">
        <v>6906</v>
      </c>
      <c r="W55" s="28">
        <v>7233</v>
      </c>
      <c r="X55" s="28">
        <v>7078</v>
      </c>
      <c r="Y55" s="22">
        <v>7050</v>
      </c>
    </row>
    <row r="56" spans="1:25" ht="13.5">
      <c r="A56" s="2" t="s">
        <v>146</v>
      </c>
      <c r="B56" s="28">
        <v>1786</v>
      </c>
      <c r="C56" s="28">
        <v>1873</v>
      </c>
      <c r="D56" s="28">
        <v>1789</v>
      </c>
      <c r="E56" s="22">
        <v>1845</v>
      </c>
      <c r="F56" s="28">
        <v>2029</v>
      </c>
      <c r="G56" s="28">
        <v>2089</v>
      </c>
      <c r="H56" s="28">
        <v>2099</v>
      </c>
      <c r="I56" s="22">
        <v>2161</v>
      </c>
      <c r="J56" s="28">
        <v>1784</v>
      </c>
      <c r="K56" s="28">
        <v>1823</v>
      </c>
      <c r="L56" s="28">
        <v>1934</v>
      </c>
      <c r="M56" s="22">
        <v>1973</v>
      </c>
      <c r="N56" s="28">
        <v>2084</v>
      </c>
      <c r="O56" s="28">
        <v>1387</v>
      </c>
      <c r="P56" s="28">
        <v>1200</v>
      </c>
      <c r="Q56" s="22">
        <v>1200</v>
      </c>
      <c r="R56" s="28"/>
      <c r="S56" s="28"/>
      <c r="T56" s="28"/>
      <c r="U56" s="22"/>
      <c r="V56" s="28"/>
      <c r="W56" s="28"/>
      <c r="X56" s="28"/>
      <c r="Y56" s="22"/>
    </row>
    <row r="57" spans="1:25" ht="13.5">
      <c r="A57" s="2" t="s">
        <v>134</v>
      </c>
      <c r="B57" s="28">
        <v>127</v>
      </c>
      <c r="C57" s="28">
        <v>132</v>
      </c>
      <c r="D57" s="28">
        <v>149</v>
      </c>
      <c r="E57" s="22">
        <v>168</v>
      </c>
      <c r="F57" s="28">
        <v>185</v>
      </c>
      <c r="G57" s="28">
        <v>198</v>
      </c>
      <c r="H57" s="28">
        <v>140</v>
      </c>
      <c r="I57" s="22">
        <v>155</v>
      </c>
      <c r="J57" s="28">
        <v>160</v>
      </c>
      <c r="K57" s="28">
        <v>173</v>
      </c>
      <c r="L57" s="28">
        <v>186</v>
      </c>
      <c r="M57" s="22">
        <v>194</v>
      </c>
      <c r="N57" s="28">
        <v>161</v>
      </c>
      <c r="O57" s="28">
        <v>134</v>
      </c>
      <c r="P57" s="28">
        <v>58</v>
      </c>
      <c r="Q57" s="22">
        <v>64</v>
      </c>
      <c r="R57" s="28">
        <v>70</v>
      </c>
      <c r="S57" s="28">
        <v>75</v>
      </c>
      <c r="T57" s="28">
        <v>64</v>
      </c>
      <c r="U57" s="22">
        <v>37</v>
      </c>
      <c r="V57" s="28">
        <v>40</v>
      </c>
      <c r="W57" s="28">
        <v>43</v>
      </c>
      <c r="X57" s="28">
        <v>48</v>
      </c>
      <c r="Y57" s="22"/>
    </row>
    <row r="58" spans="1:25" ht="13.5">
      <c r="A58" s="2" t="s">
        <v>147</v>
      </c>
      <c r="B58" s="28">
        <v>911</v>
      </c>
      <c r="C58" s="28">
        <v>846</v>
      </c>
      <c r="D58" s="28">
        <v>798</v>
      </c>
      <c r="E58" s="22">
        <v>763</v>
      </c>
      <c r="F58" s="28">
        <v>953</v>
      </c>
      <c r="G58" s="28">
        <v>923</v>
      </c>
      <c r="H58" s="28">
        <v>930</v>
      </c>
      <c r="I58" s="22">
        <v>914</v>
      </c>
      <c r="J58" s="28">
        <v>371</v>
      </c>
      <c r="K58" s="28">
        <v>676</v>
      </c>
      <c r="L58" s="28">
        <v>679</v>
      </c>
      <c r="M58" s="22">
        <v>675</v>
      </c>
      <c r="N58" s="28">
        <v>646</v>
      </c>
      <c r="O58" s="28">
        <v>556</v>
      </c>
      <c r="P58" s="28">
        <v>455</v>
      </c>
      <c r="Q58" s="22">
        <v>325</v>
      </c>
      <c r="R58" s="28">
        <v>3</v>
      </c>
      <c r="S58" s="28">
        <v>2</v>
      </c>
      <c r="T58" s="28">
        <v>136</v>
      </c>
      <c r="U58" s="22">
        <v>3</v>
      </c>
      <c r="V58" s="28">
        <v>4</v>
      </c>
      <c r="W58" s="28">
        <v>178</v>
      </c>
      <c r="X58" s="28">
        <v>272</v>
      </c>
      <c r="Y58" s="22">
        <v>35</v>
      </c>
    </row>
    <row r="59" spans="1:25" ht="13.5">
      <c r="A59" s="2" t="s">
        <v>148</v>
      </c>
      <c r="B59" s="28">
        <v>4657</v>
      </c>
      <c r="C59" s="28">
        <v>4657</v>
      </c>
      <c r="D59" s="28">
        <v>4657</v>
      </c>
      <c r="E59" s="22">
        <v>4657</v>
      </c>
      <c r="F59" s="28">
        <v>4665</v>
      </c>
      <c r="G59" s="28">
        <v>4665</v>
      </c>
      <c r="H59" s="28">
        <v>4773</v>
      </c>
      <c r="I59" s="22">
        <v>4773</v>
      </c>
      <c r="J59" s="28">
        <v>4773</v>
      </c>
      <c r="K59" s="28">
        <v>5454</v>
      </c>
      <c r="L59" s="28">
        <v>5454</v>
      </c>
      <c r="M59" s="22">
        <v>5454</v>
      </c>
      <c r="N59" s="28">
        <v>5454</v>
      </c>
      <c r="O59" s="28">
        <v>5454</v>
      </c>
      <c r="P59" s="28">
        <v>5454</v>
      </c>
      <c r="Q59" s="22">
        <v>5454</v>
      </c>
      <c r="R59" s="28">
        <v>5454</v>
      </c>
      <c r="S59" s="28">
        <v>5454</v>
      </c>
      <c r="T59" s="28">
        <v>5454</v>
      </c>
      <c r="U59" s="22">
        <v>5454</v>
      </c>
      <c r="V59" s="28">
        <v>5454</v>
      </c>
      <c r="W59" s="28">
        <v>5454</v>
      </c>
      <c r="X59" s="28">
        <v>5454</v>
      </c>
      <c r="Y59" s="22">
        <v>5454</v>
      </c>
    </row>
    <row r="60" spans="1:25" ht="13.5">
      <c r="A60" s="2" t="s">
        <v>149</v>
      </c>
      <c r="B60" s="28">
        <v>1647</v>
      </c>
      <c r="C60" s="28">
        <v>1699</v>
      </c>
      <c r="D60" s="28">
        <v>1709</v>
      </c>
      <c r="E60" s="22">
        <v>1685</v>
      </c>
      <c r="F60" s="28">
        <v>1660</v>
      </c>
      <c r="G60" s="28">
        <v>1687</v>
      </c>
      <c r="H60" s="28">
        <v>1680</v>
      </c>
      <c r="I60" s="22">
        <v>1725</v>
      </c>
      <c r="J60" s="28">
        <v>1700</v>
      </c>
      <c r="K60" s="28">
        <v>1723</v>
      </c>
      <c r="L60" s="28">
        <v>1700</v>
      </c>
      <c r="M60" s="22">
        <v>1707</v>
      </c>
      <c r="N60" s="28">
        <v>1692</v>
      </c>
      <c r="O60" s="28">
        <v>1729</v>
      </c>
      <c r="P60" s="28">
        <v>1717</v>
      </c>
      <c r="Q60" s="22">
        <v>1739</v>
      </c>
      <c r="R60" s="28">
        <v>1727</v>
      </c>
      <c r="S60" s="28">
        <v>1743</v>
      </c>
      <c r="T60" s="28">
        <v>1749</v>
      </c>
      <c r="U60" s="22">
        <v>1802</v>
      </c>
      <c r="V60" s="28">
        <v>1818</v>
      </c>
      <c r="W60" s="28">
        <v>1835</v>
      </c>
      <c r="X60" s="28">
        <v>1847</v>
      </c>
      <c r="Y60" s="22">
        <v>1915</v>
      </c>
    </row>
    <row r="61" spans="1:25" ht="13.5">
      <c r="A61" s="2" t="s">
        <v>150</v>
      </c>
      <c r="B61" s="28">
        <v>432</v>
      </c>
      <c r="C61" s="28">
        <v>417</v>
      </c>
      <c r="D61" s="28">
        <v>481</v>
      </c>
      <c r="E61" s="22">
        <v>466</v>
      </c>
      <c r="F61" s="28">
        <v>419</v>
      </c>
      <c r="G61" s="28">
        <v>408</v>
      </c>
      <c r="H61" s="28">
        <v>413</v>
      </c>
      <c r="I61" s="22">
        <v>403</v>
      </c>
      <c r="J61" s="28">
        <v>374</v>
      </c>
      <c r="K61" s="28">
        <v>355</v>
      </c>
      <c r="L61" s="28">
        <v>354</v>
      </c>
      <c r="M61" s="22">
        <v>322</v>
      </c>
      <c r="N61" s="28">
        <v>282</v>
      </c>
      <c r="O61" s="28">
        <v>269</v>
      </c>
      <c r="P61" s="28">
        <v>269</v>
      </c>
      <c r="Q61" s="22">
        <v>256</v>
      </c>
      <c r="R61" s="28">
        <v>239</v>
      </c>
      <c r="S61" s="28">
        <v>226</v>
      </c>
      <c r="T61" s="28">
        <v>590</v>
      </c>
      <c r="U61" s="22">
        <v>579</v>
      </c>
      <c r="V61" s="28">
        <v>414</v>
      </c>
      <c r="W61" s="28">
        <v>405</v>
      </c>
      <c r="X61" s="28">
        <v>421</v>
      </c>
      <c r="Y61" s="22">
        <v>411</v>
      </c>
    </row>
    <row r="62" spans="1:25" ht="13.5">
      <c r="A62" s="2" t="s">
        <v>151</v>
      </c>
      <c r="B62" s="28">
        <v>5</v>
      </c>
      <c r="C62" s="28">
        <v>5</v>
      </c>
      <c r="D62" s="28">
        <v>5</v>
      </c>
      <c r="E62" s="22">
        <v>5</v>
      </c>
      <c r="F62" s="28">
        <v>5</v>
      </c>
      <c r="G62" s="28">
        <v>5</v>
      </c>
      <c r="H62" s="28">
        <v>5</v>
      </c>
      <c r="I62" s="22">
        <v>5</v>
      </c>
      <c r="J62" s="28">
        <v>5</v>
      </c>
      <c r="K62" s="28">
        <v>5</v>
      </c>
      <c r="L62" s="28">
        <v>5</v>
      </c>
      <c r="M62" s="22">
        <v>5</v>
      </c>
      <c r="N62" s="28">
        <v>5</v>
      </c>
      <c r="O62" s="28">
        <v>5</v>
      </c>
      <c r="P62" s="28">
        <v>5</v>
      </c>
      <c r="Q62" s="22"/>
      <c r="R62" s="28"/>
      <c r="S62" s="28"/>
      <c r="T62" s="28"/>
      <c r="U62" s="22"/>
      <c r="V62" s="28"/>
      <c r="W62" s="28"/>
      <c r="X62" s="28"/>
      <c r="Y62" s="22"/>
    </row>
    <row r="63" spans="1:25" ht="13.5">
      <c r="A63" s="2" t="s">
        <v>92</v>
      </c>
      <c r="B63" s="28">
        <v>453</v>
      </c>
      <c r="C63" s="28">
        <v>472</v>
      </c>
      <c r="D63" s="28">
        <v>474</v>
      </c>
      <c r="E63" s="22">
        <v>474</v>
      </c>
      <c r="F63" s="28">
        <v>479</v>
      </c>
      <c r="G63" s="28">
        <v>374</v>
      </c>
      <c r="H63" s="28">
        <v>370</v>
      </c>
      <c r="I63" s="22">
        <v>370</v>
      </c>
      <c r="J63" s="28">
        <v>241</v>
      </c>
      <c r="K63" s="28">
        <v>241</v>
      </c>
      <c r="L63" s="28">
        <v>254</v>
      </c>
      <c r="M63" s="22">
        <v>1775</v>
      </c>
      <c r="N63" s="28">
        <v>1810</v>
      </c>
      <c r="O63" s="28">
        <v>1806</v>
      </c>
      <c r="P63" s="28">
        <v>1814</v>
      </c>
      <c r="Q63" s="22">
        <v>1811</v>
      </c>
      <c r="R63" s="28">
        <v>1772</v>
      </c>
      <c r="S63" s="28">
        <v>1705</v>
      </c>
      <c r="T63" s="28">
        <v>1714</v>
      </c>
      <c r="U63" s="22">
        <v>1713</v>
      </c>
      <c r="V63" s="28">
        <v>191</v>
      </c>
      <c r="W63" s="28">
        <v>160</v>
      </c>
      <c r="X63" s="28">
        <v>137</v>
      </c>
      <c r="Y63" s="22">
        <v>175</v>
      </c>
    </row>
    <row r="64" spans="1:25" ht="13.5">
      <c r="A64" s="2" t="s">
        <v>153</v>
      </c>
      <c r="B64" s="28">
        <v>19799</v>
      </c>
      <c r="C64" s="28">
        <v>20306</v>
      </c>
      <c r="D64" s="28">
        <v>20911</v>
      </c>
      <c r="E64" s="22">
        <v>20175</v>
      </c>
      <c r="F64" s="28">
        <v>20757</v>
      </c>
      <c r="G64" s="28">
        <v>20664</v>
      </c>
      <c r="H64" s="28">
        <v>22957</v>
      </c>
      <c r="I64" s="22">
        <v>22762</v>
      </c>
      <c r="J64" s="28">
        <v>22646</v>
      </c>
      <c r="K64" s="28">
        <v>23126</v>
      </c>
      <c r="L64" s="28">
        <v>24445</v>
      </c>
      <c r="M64" s="22">
        <v>23594</v>
      </c>
      <c r="N64" s="28">
        <v>23788</v>
      </c>
      <c r="O64" s="28">
        <v>22195</v>
      </c>
      <c r="P64" s="28">
        <v>21972</v>
      </c>
      <c r="Q64" s="22">
        <v>21629</v>
      </c>
      <c r="R64" s="28">
        <v>18152</v>
      </c>
      <c r="S64" s="28">
        <v>18041</v>
      </c>
      <c r="T64" s="28">
        <v>18662</v>
      </c>
      <c r="U64" s="22">
        <v>18824</v>
      </c>
      <c r="V64" s="28">
        <v>16213</v>
      </c>
      <c r="W64" s="28">
        <v>16744</v>
      </c>
      <c r="X64" s="28">
        <v>17141</v>
      </c>
      <c r="Y64" s="22">
        <v>16973</v>
      </c>
    </row>
    <row r="65" spans="1:25" ht="14.25" thickBot="1">
      <c r="A65" s="5" t="s">
        <v>154</v>
      </c>
      <c r="B65" s="29">
        <v>39381</v>
      </c>
      <c r="C65" s="29">
        <v>39487</v>
      </c>
      <c r="D65" s="29">
        <v>40376</v>
      </c>
      <c r="E65" s="23">
        <v>40109</v>
      </c>
      <c r="F65" s="29">
        <v>39802</v>
      </c>
      <c r="G65" s="29">
        <v>41024</v>
      </c>
      <c r="H65" s="29">
        <v>45231</v>
      </c>
      <c r="I65" s="23">
        <v>44121</v>
      </c>
      <c r="J65" s="29">
        <v>44632</v>
      </c>
      <c r="K65" s="29">
        <v>44434</v>
      </c>
      <c r="L65" s="29">
        <v>46029</v>
      </c>
      <c r="M65" s="23">
        <v>44947</v>
      </c>
      <c r="N65" s="29">
        <v>46250</v>
      </c>
      <c r="O65" s="29">
        <v>42632</v>
      </c>
      <c r="P65" s="29">
        <v>44068</v>
      </c>
      <c r="Q65" s="23">
        <v>42503</v>
      </c>
      <c r="R65" s="29">
        <v>39962</v>
      </c>
      <c r="S65" s="29">
        <v>39057</v>
      </c>
      <c r="T65" s="29">
        <v>40255</v>
      </c>
      <c r="U65" s="23">
        <v>40495</v>
      </c>
      <c r="V65" s="29">
        <v>38710</v>
      </c>
      <c r="W65" s="29">
        <v>38249</v>
      </c>
      <c r="X65" s="29">
        <v>39093</v>
      </c>
      <c r="Y65" s="23">
        <v>38788</v>
      </c>
    </row>
    <row r="66" spans="1:25" ht="14.25" thickTop="1">
      <c r="A66" s="2" t="s">
        <v>155</v>
      </c>
      <c r="B66" s="28">
        <v>4277</v>
      </c>
      <c r="C66" s="28">
        <v>3500</v>
      </c>
      <c r="D66" s="28">
        <v>3500</v>
      </c>
      <c r="E66" s="22">
        <v>3500</v>
      </c>
      <c r="F66" s="28">
        <v>3500</v>
      </c>
      <c r="G66" s="28">
        <v>3500</v>
      </c>
      <c r="H66" s="28">
        <v>3500</v>
      </c>
      <c r="I66" s="22">
        <v>3500</v>
      </c>
      <c r="J66" s="28">
        <v>3500</v>
      </c>
      <c r="K66" s="28">
        <v>3500</v>
      </c>
      <c r="L66" s="28">
        <v>3500</v>
      </c>
      <c r="M66" s="22">
        <v>3500</v>
      </c>
      <c r="N66" s="28">
        <v>3500</v>
      </c>
      <c r="O66" s="28">
        <v>3500</v>
      </c>
      <c r="P66" s="28">
        <v>3500</v>
      </c>
      <c r="Q66" s="22">
        <v>3500</v>
      </c>
      <c r="R66" s="28">
        <v>3500</v>
      </c>
      <c r="S66" s="28">
        <v>3500</v>
      </c>
      <c r="T66" s="28">
        <v>3500</v>
      </c>
      <c r="U66" s="22">
        <v>3500</v>
      </c>
      <c r="V66" s="28">
        <v>3500</v>
      </c>
      <c r="W66" s="28">
        <v>3500</v>
      </c>
      <c r="X66" s="28">
        <v>3500</v>
      </c>
      <c r="Y66" s="22">
        <v>3500</v>
      </c>
    </row>
    <row r="67" spans="1:25" ht="13.5">
      <c r="A67" s="2" t="s">
        <v>157</v>
      </c>
      <c r="B67" s="28">
        <v>2002</v>
      </c>
      <c r="C67" s="28">
        <v>1214</v>
      </c>
      <c r="D67" s="28">
        <v>1214</v>
      </c>
      <c r="E67" s="22">
        <v>1153</v>
      </c>
      <c r="F67" s="28">
        <v>1153</v>
      </c>
      <c r="G67" s="28">
        <v>1153</v>
      </c>
      <c r="H67" s="28">
        <v>1153</v>
      </c>
      <c r="I67" s="22">
        <v>1153</v>
      </c>
      <c r="J67" s="28">
        <v>1153</v>
      </c>
      <c r="K67" s="28">
        <v>1153</v>
      </c>
      <c r="L67" s="28">
        <v>1153</v>
      </c>
      <c r="M67" s="22">
        <v>1153</v>
      </c>
      <c r="N67" s="28">
        <v>1153</v>
      </c>
      <c r="O67" s="28">
        <v>1153</v>
      </c>
      <c r="P67" s="28">
        <v>1153</v>
      </c>
      <c r="Q67" s="22">
        <v>1153</v>
      </c>
      <c r="R67" s="28">
        <v>1157</v>
      </c>
      <c r="S67" s="28">
        <v>1157</v>
      </c>
      <c r="T67" s="28">
        <v>1157</v>
      </c>
      <c r="U67" s="22">
        <v>1157</v>
      </c>
      <c r="V67" s="28">
        <v>1157</v>
      </c>
      <c r="W67" s="28">
        <v>1157</v>
      </c>
      <c r="X67" s="28">
        <v>1157</v>
      </c>
      <c r="Y67" s="22">
        <v>1157</v>
      </c>
    </row>
    <row r="68" spans="1:25" ht="13.5">
      <c r="A68" s="2" t="s">
        <v>161</v>
      </c>
      <c r="B68" s="28">
        <v>7541</v>
      </c>
      <c r="C68" s="28">
        <v>7152</v>
      </c>
      <c r="D68" s="28">
        <v>6937</v>
      </c>
      <c r="E68" s="22">
        <v>6792</v>
      </c>
      <c r="F68" s="28">
        <v>7360</v>
      </c>
      <c r="G68" s="28">
        <v>7167</v>
      </c>
      <c r="H68" s="28">
        <v>5669</v>
      </c>
      <c r="I68" s="22">
        <v>5434</v>
      </c>
      <c r="J68" s="28">
        <v>4778</v>
      </c>
      <c r="K68" s="28">
        <v>3895</v>
      </c>
      <c r="L68" s="28">
        <v>3604</v>
      </c>
      <c r="M68" s="22">
        <v>3337</v>
      </c>
      <c r="N68" s="28">
        <v>3567</v>
      </c>
      <c r="O68" s="28">
        <v>3173</v>
      </c>
      <c r="P68" s="28">
        <v>2899</v>
      </c>
      <c r="Q68" s="22">
        <v>2723</v>
      </c>
      <c r="R68" s="28">
        <v>2847</v>
      </c>
      <c r="S68" s="28">
        <v>2636</v>
      </c>
      <c r="T68" s="28">
        <v>2269</v>
      </c>
      <c r="U68" s="22">
        <v>2199</v>
      </c>
      <c r="V68" s="28">
        <v>2976</v>
      </c>
      <c r="W68" s="28">
        <v>3033</v>
      </c>
      <c r="X68" s="28">
        <v>2880</v>
      </c>
      <c r="Y68" s="22">
        <v>2873</v>
      </c>
    </row>
    <row r="69" spans="1:25" ht="13.5">
      <c r="A69" s="2" t="s">
        <v>162</v>
      </c>
      <c r="B69" s="28">
        <v>-147</v>
      </c>
      <c r="C69" s="28">
        <v>-158</v>
      </c>
      <c r="D69" s="28">
        <v>-157</v>
      </c>
      <c r="E69" s="22">
        <v>-226</v>
      </c>
      <c r="F69" s="28">
        <v>-225</v>
      </c>
      <c r="G69" s="28">
        <v>-225</v>
      </c>
      <c r="H69" s="28">
        <v>-225</v>
      </c>
      <c r="I69" s="22">
        <v>-225</v>
      </c>
      <c r="J69" s="28">
        <v>-225</v>
      </c>
      <c r="K69" s="28">
        <v>-224</v>
      </c>
      <c r="L69" s="28">
        <v>-224</v>
      </c>
      <c r="M69" s="22">
        <v>-224</v>
      </c>
      <c r="N69" s="28">
        <v>-224</v>
      </c>
      <c r="O69" s="28">
        <v>-224</v>
      </c>
      <c r="P69" s="28">
        <v>-223</v>
      </c>
      <c r="Q69" s="22">
        <v>-223</v>
      </c>
      <c r="R69" s="28">
        <v>-224</v>
      </c>
      <c r="S69" s="28">
        <v>-227</v>
      </c>
      <c r="T69" s="28">
        <v>-222</v>
      </c>
      <c r="U69" s="22">
        <v>-221</v>
      </c>
      <c r="V69" s="28">
        <v>-222</v>
      </c>
      <c r="W69" s="28">
        <v>-220</v>
      </c>
      <c r="X69" s="28">
        <v>-219</v>
      </c>
      <c r="Y69" s="22">
        <v>-221</v>
      </c>
    </row>
    <row r="70" spans="1:25" ht="13.5">
      <c r="A70" s="2" t="s">
        <v>163</v>
      </c>
      <c r="B70" s="28">
        <v>13673</v>
      </c>
      <c r="C70" s="28">
        <v>11708</v>
      </c>
      <c r="D70" s="28">
        <v>11494</v>
      </c>
      <c r="E70" s="22">
        <v>11219</v>
      </c>
      <c r="F70" s="28">
        <v>11788</v>
      </c>
      <c r="G70" s="28">
        <v>11595</v>
      </c>
      <c r="H70" s="28">
        <v>10096</v>
      </c>
      <c r="I70" s="22">
        <v>9862</v>
      </c>
      <c r="J70" s="28">
        <v>9206</v>
      </c>
      <c r="K70" s="28">
        <v>8323</v>
      </c>
      <c r="L70" s="28">
        <v>8032</v>
      </c>
      <c r="M70" s="22">
        <v>7765</v>
      </c>
      <c r="N70" s="28">
        <v>7995</v>
      </c>
      <c r="O70" s="28">
        <v>7602</v>
      </c>
      <c r="P70" s="28">
        <v>7328</v>
      </c>
      <c r="Q70" s="22">
        <v>7153</v>
      </c>
      <c r="R70" s="28">
        <v>7280</v>
      </c>
      <c r="S70" s="28">
        <v>7066</v>
      </c>
      <c r="T70" s="28">
        <v>6704</v>
      </c>
      <c r="U70" s="22">
        <v>6635</v>
      </c>
      <c r="V70" s="28">
        <v>7411</v>
      </c>
      <c r="W70" s="28">
        <v>7470</v>
      </c>
      <c r="X70" s="28">
        <v>7317</v>
      </c>
      <c r="Y70" s="22">
        <v>7308</v>
      </c>
    </row>
    <row r="71" spans="1:25" ht="13.5">
      <c r="A71" s="2" t="s">
        <v>164</v>
      </c>
      <c r="B71" s="28">
        <v>513</v>
      </c>
      <c r="C71" s="28">
        <v>401</v>
      </c>
      <c r="D71" s="28">
        <v>316</v>
      </c>
      <c r="E71" s="22">
        <v>251</v>
      </c>
      <c r="F71" s="28">
        <v>55</v>
      </c>
      <c r="G71" s="28">
        <v>-128</v>
      </c>
      <c r="H71" s="28">
        <v>-114</v>
      </c>
      <c r="I71" s="22">
        <v>-100</v>
      </c>
      <c r="J71" s="28">
        <v>-282</v>
      </c>
      <c r="K71" s="28">
        <v>-210</v>
      </c>
      <c r="L71" s="28">
        <v>-63</v>
      </c>
      <c r="M71" s="22">
        <v>-158</v>
      </c>
      <c r="N71" s="28">
        <v>-228</v>
      </c>
      <c r="O71" s="28">
        <v>-119</v>
      </c>
      <c r="P71" s="28">
        <v>-133</v>
      </c>
      <c r="Q71" s="22">
        <v>-120</v>
      </c>
      <c r="R71" s="28">
        <v>-128</v>
      </c>
      <c r="S71" s="28">
        <v>-65</v>
      </c>
      <c r="T71" s="28">
        <v>103</v>
      </c>
      <c r="U71" s="22">
        <v>-99</v>
      </c>
      <c r="V71" s="28">
        <v>-11</v>
      </c>
      <c r="W71" s="28">
        <v>367</v>
      </c>
      <c r="X71" s="28">
        <v>541</v>
      </c>
      <c r="Y71" s="22">
        <v>314</v>
      </c>
    </row>
    <row r="72" spans="1:25" ht="13.5">
      <c r="A72" s="2" t="s">
        <v>165</v>
      </c>
      <c r="B72" s="28">
        <v>81</v>
      </c>
      <c r="C72" s="28">
        <v>56</v>
      </c>
      <c r="D72" s="28">
        <v>87</v>
      </c>
      <c r="E72" s="22">
        <v>90</v>
      </c>
      <c r="F72" s="28">
        <v>54</v>
      </c>
      <c r="G72" s="28">
        <v>-14</v>
      </c>
      <c r="H72" s="28">
        <v>-43</v>
      </c>
      <c r="I72" s="22">
        <v>3</v>
      </c>
      <c r="J72" s="28">
        <v>-61</v>
      </c>
      <c r="K72" s="28">
        <v>-56</v>
      </c>
      <c r="L72" s="28">
        <v>-9</v>
      </c>
      <c r="M72" s="22">
        <v>-4</v>
      </c>
      <c r="N72" s="28">
        <v>-93</v>
      </c>
      <c r="O72" s="28">
        <v>-79</v>
      </c>
      <c r="P72" s="28">
        <v>-139</v>
      </c>
      <c r="Q72" s="22">
        <v>-46</v>
      </c>
      <c r="R72" s="28">
        <v>-18</v>
      </c>
      <c r="S72" s="28">
        <v>-6</v>
      </c>
      <c r="T72" s="28">
        <v>-44</v>
      </c>
      <c r="U72" s="22">
        <v>-135</v>
      </c>
      <c r="V72" s="28">
        <v>-198</v>
      </c>
      <c r="W72" s="28">
        <v>-66</v>
      </c>
      <c r="X72" s="28">
        <v>-37</v>
      </c>
      <c r="Y72" s="22">
        <v>-65</v>
      </c>
    </row>
    <row r="73" spans="1:25" ht="13.5">
      <c r="A73" s="2" t="s">
        <v>166</v>
      </c>
      <c r="B73" s="28">
        <v>8197</v>
      </c>
      <c r="C73" s="28">
        <v>8197</v>
      </c>
      <c r="D73" s="28">
        <v>8197</v>
      </c>
      <c r="E73" s="22">
        <v>8199</v>
      </c>
      <c r="F73" s="28">
        <v>8148</v>
      </c>
      <c r="G73" s="28">
        <v>8148</v>
      </c>
      <c r="H73" s="28">
        <v>8348</v>
      </c>
      <c r="I73" s="22">
        <v>8348</v>
      </c>
      <c r="J73" s="28">
        <v>8348</v>
      </c>
      <c r="K73" s="28">
        <v>7656</v>
      </c>
      <c r="L73" s="28">
        <v>7656</v>
      </c>
      <c r="M73" s="22">
        <v>7656</v>
      </c>
      <c r="N73" s="28">
        <v>7656</v>
      </c>
      <c r="O73" s="28">
        <v>7656</v>
      </c>
      <c r="P73" s="28">
        <v>7656</v>
      </c>
      <c r="Q73" s="22">
        <v>7656</v>
      </c>
      <c r="R73" s="28">
        <v>7656</v>
      </c>
      <c r="S73" s="28">
        <v>7656</v>
      </c>
      <c r="T73" s="28">
        <v>7656</v>
      </c>
      <c r="U73" s="22">
        <v>7656</v>
      </c>
      <c r="V73" s="28">
        <v>7656</v>
      </c>
      <c r="W73" s="28">
        <v>7656</v>
      </c>
      <c r="X73" s="28">
        <v>7656</v>
      </c>
      <c r="Y73" s="22">
        <v>7656</v>
      </c>
    </row>
    <row r="74" spans="1:25" ht="13.5">
      <c r="A74" s="2" t="s">
        <v>0</v>
      </c>
      <c r="B74" s="28">
        <v>151</v>
      </c>
      <c r="C74" s="28">
        <v>151</v>
      </c>
      <c r="D74" s="28">
        <v>93</v>
      </c>
      <c r="E74" s="22">
        <v>9</v>
      </c>
      <c r="F74" s="28">
        <v>-76</v>
      </c>
      <c r="G74" s="28">
        <v>-66</v>
      </c>
      <c r="H74" s="28">
        <v>-40</v>
      </c>
      <c r="I74" s="22">
        <v>-75</v>
      </c>
      <c r="J74" s="28">
        <v>-98</v>
      </c>
      <c r="K74" s="28">
        <v>-72</v>
      </c>
      <c r="L74" s="28">
        <v>-50</v>
      </c>
      <c r="M74" s="22">
        <v>-4</v>
      </c>
      <c r="N74" s="28">
        <v>-7</v>
      </c>
      <c r="O74" s="28">
        <v>-7</v>
      </c>
      <c r="P74" s="28">
        <v>-5</v>
      </c>
      <c r="Q74" s="22">
        <v>0</v>
      </c>
      <c r="R74" s="28">
        <v>-1</v>
      </c>
      <c r="S74" s="28">
        <v>-4</v>
      </c>
      <c r="T74" s="28">
        <v>-4</v>
      </c>
      <c r="U74" s="22">
        <v>-7</v>
      </c>
      <c r="V74" s="28">
        <v>-9</v>
      </c>
      <c r="W74" s="28">
        <v>2</v>
      </c>
      <c r="X74" s="28">
        <v>6</v>
      </c>
      <c r="Y74" s="22">
        <v>2</v>
      </c>
    </row>
    <row r="75" spans="1:25" ht="13.5">
      <c r="A75" s="2" t="s">
        <v>167</v>
      </c>
      <c r="B75" s="28">
        <v>8943</v>
      </c>
      <c r="C75" s="28">
        <v>8806</v>
      </c>
      <c r="D75" s="28">
        <v>8694</v>
      </c>
      <c r="E75" s="22">
        <v>8550</v>
      </c>
      <c r="F75" s="28">
        <v>8182</v>
      </c>
      <c r="G75" s="28">
        <v>7939</v>
      </c>
      <c r="H75" s="28">
        <v>8149</v>
      </c>
      <c r="I75" s="22">
        <v>8175</v>
      </c>
      <c r="J75" s="28">
        <v>7905</v>
      </c>
      <c r="K75" s="28">
        <v>7317</v>
      </c>
      <c r="L75" s="28">
        <v>7532</v>
      </c>
      <c r="M75" s="22">
        <v>7489</v>
      </c>
      <c r="N75" s="28">
        <v>7328</v>
      </c>
      <c r="O75" s="28">
        <v>7450</v>
      </c>
      <c r="P75" s="28">
        <v>7378</v>
      </c>
      <c r="Q75" s="22">
        <v>7490</v>
      </c>
      <c r="R75" s="28">
        <v>7507</v>
      </c>
      <c r="S75" s="28">
        <v>7580</v>
      </c>
      <c r="T75" s="28">
        <v>7710</v>
      </c>
      <c r="U75" s="22">
        <v>7414</v>
      </c>
      <c r="V75" s="28">
        <v>7436</v>
      </c>
      <c r="W75" s="28">
        <v>7960</v>
      </c>
      <c r="X75" s="28">
        <v>8167</v>
      </c>
      <c r="Y75" s="22">
        <v>7908</v>
      </c>
    </row>
    <row r="76" spans="1:25" ht="13.5">
      <c r="A76" s="6" t="s">
        <v>1</v>
      </c>
      <c r="B76" s="28">
        <v>508</v>
      </c>
      <c r="C76" s="28">
        <v>484</v>
      </c>
      <c r="D76" s="28">
        <v>470</v>
      </c>
      <c r="E76" s="22">
        <v>452</v>
      </c>
      <c r="F76" s="28">
        <v>457</v>
      </c>
      <c r="G76" s="28">
        <v>426</v>
      </c>
      <c r="H76" s="28">
        <v>405</v>
      </c>
      <c r="I76" s="22">
        <v>412</v>
      </c>
      <c r="J76" s="28">
        <v>396</v>
      </c>
      <c r="K76" s="28">
        <v>394</v>
      </c>
      <c r="L76" s="28">
        <v>400</v>
      </c>
      <c r="M76" s="22">
        <v>387</v>
      </c>
      <c r="N76" s="28">
        <v>378</v>
      </c>
      <c r="O76" s="28">
        <v>380</v>
      </c>
      <c r="P76" s="28">
        <v>353</v>
      </c>
      <c r="Q76" s="22">
        <v>376</v>
      </c>
      <c r="R76" s="28">
        <v>383</v>
      </c>
      <c r="S76" s="28">
        <v>371</v>
      </c>
      <c r="T76" s="28">
        <v>361</v>
      </c>
      <c r="U76" s="22">
        <v>337</v>
      </c>
      <c r="V76" s="28">
        <v>319</v>
      </c>
      <c r="W76" s="28">
        <v>356</v>
      </c>
      <c r="X76" s="28">
        <v>363</v>
      </c>
      <c r="Y76" s="22">
        <v>357</v>
      </c>
    </row>
    <row r="77" spans="1:25" ht="13.5">
      <c r="A77" s="6" t="s">
        <v>168</v>
      </c>
      <c r="B77" s="28">
        <v>23126</v>
      </c>
      <c r="C77" s="28">
        <v>20999</v>
      </c>
      <c r="D77" s="28">
        <v>20659</v>
      </c>
      <c r="E77" s="22">
        <v>20222</v>
      </c>
      <c r="F77" s="28">
        <v>20428</v>
      </c>
      <c r="G77" s="28">
        <v>19961</v>
      </c>
      <c r="H77" s="28">
        <v>18651</v>
      </c>
      <c r="I77" s="22">
        <v>18450</v>
      </c>
      <c r="J77" s="28">
        <v>17508</v>
      </c>
      <c r="K77" s="28">
        <v>16035</v>
      </c>
      <c r="L77" s="28">
        <v>15965</v>
      </c>
      <c r="M77" s="22">
        <v>15642</v>
      </c>
      <c r="N77" s="28">
        <v>15703</v>
      </c>
      <c r="O77" s="28">
        <v>15433</v>
      </c>
      <c r="P77" s="28">
        <v>15060</v>
      </c>
      <c r="Q77" s="22">
        <v>15019</v>
      </c>
      <c r="R77" s="28">
        <v>15171</v>
      </c>
      <c r="S77" s="28">
        <v>15018</v>
      </c>
      <c r="T77" s="28">
        <v>14777</v>
      </c>
      <c r="U77" s="22">
        <v>14387</v>
      </c>
      <c r="V77" s="28">
        <v>15167</v>
      </c>
      <c r="W77" s="28">
        <v>15787</v>
      </c>
      <c r="X77" s="28">
        <v>15847</v>
      </c>
      <c r="Y77" s="22">
        <v>15574</v>
      </c>
    </row>
    <row r="78" spans="1:25" ht="14.25" thickBot="1">
      <c r="A78" s="7" t="s">
        <v>169</v>
      </c>
      <c r="B78" s="28">
        <v>62508</v>
      </c>
      <c r="C78" s="28">
        <v>60487</v>
      </c>
      <c r="D78" s="28">
        <v>61035</v>
      </c>
      <c r="E78" s="22">
        <v>60331</v>
      </c>
      <c r="F78" s="28">
        <v>60230</v>
      </c>
      <c r="G78" s="28">
        <v>60985</v>
      </c>
      <c r="H78" s="28">
        <v>63882</v>
      </c>
      <c r="I78" s="22">
        <v>62571</v>
      </c>
      <c r="J78" s="28">
        <v>62140</v>
      </c>
      <c r="K78" s="28">
        <v>60470</v>
      </c>
      <c r="L78" s="28">
        <v>61995</v>
      </c>
      <c r="M78" s="22">
        <v>60590</v>
      </c>
      <c r="N78" s="28">
        <v>61953</v>
      </c>
      <c r="O78" s="28">
        <v>58066</v>
      </c>
      <c r="P78" s="28">
        <v>59128</v>
      </c>
      <c r="Q78" s="22">
        <v>57522</v>
      </c>
      <c r="R78" s="28">
        <v>55133</v>
      </c>
      <c r="S78" s="28">
        <v>54075</v>
      </c>
      <c r="T78" s="28">
        <v>55033</v>
      </c>
      <c r="U78" s="22">
        <v>54882</v>
      </c>
      <c r="V78" s="28">
        <v>53878</v>
      </c>
      <c r="W78" s="28">
        <v>54037</v>
      </c>
      <c r="X78" s="28">
        <v>54940</v>
      </c>
      <c r="Y78" s="22">
        <v>54363</v>
      </c>
    </row>
    <row r="79" spans="1:25" ht="14.25" thickTop="1">
      <c r="A79" s="8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1" ht="13.5">
      <c r="A81" s="20" t="s">
        <v>174</v>
      </c>
    </row>
    <row r="82" ht="13.5">
      <c r="A82" s="20" t="s">
        <v>175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9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170</v>
      </c>
      <c r="B2" s="14">
        <v>7932</v>
      </c>
      <c r="C2" s="14"/>
      <c r="D2" s="14"/>
      <c r="E2" s="14"/>
      <c r="F2" s="14"/>
      <c r="G2" s="14"/>
    </row>
    <row r="3" spans="1:7" ht="14.25" thickBot="1">
      <c r="A3" s="11" t="s">
        <v>171</v>
      </c>
      <c r="B3" s="1" t="s">
        <v>172</v>
      </c>
      <c r="C3" s="1"/>
      <c r="D3" s="1"/>
      <c r="E3" s="1"/>
      <c r="F3" s="1"/>
      <c r="G3" s="1"/>
    </row>
    <row r="4" spans="1:7" ht="14.25" thickTop="1">
      <c r="A4" s="10" t="s">
        <v>60</v>
      </c>
      <c r="B4" s="15" t="str">
        <f>HYPERLINK("http://www.kabupro.jp/mark/20130627/S000DUBU.htm","有価証券報告書")</f>
        <v>有価証券報告書</v>
      </c>
      <c r="C4" s="15" t="str">
        <f>HYPERLINK("http://www.kabupro.jp/mark/20130627/S000DUBU.htm","有価証券報告書")</f>
        <v>有価証券報告書</v>
      </c>
      <c r="D4" s="15" t="str">
        <f>HYPERLINK("http://www.kabupro.jp/mark/20120626/S000B5PA.htm","有価証券報告書")</f>
        <v>有価証券報告書</v>
      </c>
      <c r="E4" s="15" t="str">
        <f>HYPERLINK("http://www.kabupro.jp/mark/20110624/S0008KQ4.htm","有価証券報告書")</f>
        <v>有価証券報告書</v>
      </c>
      <c r="F4" s="15" t="str">
        <f>HYPERLINK("http://www.kabupro.jp/mark/20100624/S00060FD.htm","有価証券報告書")</f>
        <v>有価証券報告書</v>
      </c>
      <c r="G4" s="15" t="str">
        <f>HYPERLINK("http://www.kabupro.jp/mark/20090625/S0003F1M.htm","有価証券報告書")</f>
        <v>有価証券報告書</v>
      </c>
    </row>
    <row r="5" spans="1:7" ht="14.25" thickBot="1">
      <c r="A5" s="11" t="s">
        <v>61</v>
      </c>
      <c r="B5" s="1" t="s">
        <v>67</v>
      </c>
      <c r="C5" s="1" t="s">
        <v>67</v>
      </c>
      <c r="D5" s="1" t="s">
        <v>71</v>
      </c>
      <c r="E5" s="1" t="s">
        <v>73</v>
      </c>
      <c r="F5" s="1" t="s">
        <v>75</v>
      </c>
      <c r="G5" s="1" t="s">
        <v>77</v>
      </c>
    </row>
    <row r="6" spans="1:7" ht="15" thickBot="1" thickTop="1">
      <c r="A6" s="10" t="s">
        <v>62</v>
      </c>
      <c r="B6" s="18" t="s">
        <v>258</v>
      </c>
      <c r="C6" s="19"/>
      <c r="D6" s="19"/>
      <c r="E6" s="19"/>
      <c r="F6" s="19"/>
      <c r="G6" s="19"/>
    </row>
    <row r="7" spans="1:7" ht="14.25" thickTop="1">
      <c r="A7" s="12" t="s">
        <v>63</v>
      </c>
      <c r="B7" s="16" t="s">
        <v>68</v>
      </c>
      <c r="C7" s="16" t="s">
        <v>68</v>
      </c>
      <c r="D7" s="16" t="s">
        <v>68</v>
      </c>
      <c r="E7" s="16" t="s">
        <v>68</v>
      </c>
      <c r="F7" s="16" t="s">
        <v>68</v>
      </c>
      <c r="G7" s="16" t="s">
        <v>68</v>
      </c>
    </row>
    <row r="8" spans="1:7" ht="13.5">
      <c r="A8" s="13" t="s">
        <v>64</v>
      </c>
      <c r="B8" s="17" t="s">
        <v>176</v>
      </c>
      <c r="C8" s="17" t="s">
        <v>177</v>
      </c>
      <c r="D8" s="17" t="s">
        <v>178</v>
      </c>
      <c r="E8" s="17" t="s">
        <v>179</v>
      </c>
      <c r="F8" s="17" t="s">
        <v>180</v>
      </c>
      <c r="G8" s="17" t="s">
        <v>181</v>
      </c>
    </row>
    <row r="9" spans="1:7" ht="13.5">
      <c r="A9" s="13" t="s">
        <v>65</v>
      </c>
      <c r="B9" s="17" t="s">
        <v>69</v>
      </c>
      <c r="C9" s="17" t="s">
        <v>70</v>
      </c>
      <c r="D9" s="17" t="s">
        <v>72</v>
      </c>
      <c r="E9" s="17" t="s">
        <v>74</v>
      </c>
      <c r="F9" s="17" t="s">
        <v>76</v>
      </c>
      <c r="G9" s="17" t="s">
        <v>78</v>
      </c>
    </row>
    <row r="10" spans="1:7" ht="14.25" thickBot="1">
      <c r="A10" s="13" t="s">
        <v>66</v>
      </c>
      <c r="B10" s="17" t="s">
        <v>80</v>
      </c>
      <c r="C10" s="17" t="s">
        <v>80</v>
      </c>
      <c r="D10" s="17" t="s">
        <v>80</v>
      </c>
      <c r="E10" s="17" t="s">
        <v>80</v>
      </c>
      <c r="F10" s="17" t="s">
        <v>80</v>
      </c>
      <c r="G10" s="17" t="s">
        <v>80</v>
      </c>
    </row>
    <row r="11" spans="1:7" ht="14.25" thickTop="1">
      <c r="A11" s="26" t="s">
        <v>182</v>
      </c>
      <c r="B11" s="21">
        <v>5712</v>
      </c>
      <c r="C11" s="21">
        <v>6207</v>
      </c>
      <c r="D11" s="21">
        <v>5853</v>
      </c>
      <c r="E11" s="21">
        <v>5927</v>
      </c>
      <c r="F11" s="21">
        <v>5974</v>
      </c>
      <c r="G11" s="21">
        <v>6496</v>
      </c>
    </row>
    <row r="12" spans="1:7" ht="13.5">
      <c r="A12" s="6" t="s">
        <v>183</v>
      </c>
      <c r="B12" s="22">
        <v>16650</v>
      </c>
      <c r="C12" s="22">
        <v>17260</v>
      </c>
      <c r="D12" s="22">
        <v>16644</v>
      </c>
      <c r="E12" s="22">
        <v>15932</v>
      </c>
      <c r="F12" s="22">
        <v>15388</v>
      </c>
      <c r="G12" s="22">
        <v>15792</v>
      </c>
    </row>
    <row r="13" spans="1:7" ht="13.5">
      <c r="A13" s="6" t="s">
        <v>184</v>
      </c>
      <c r="B13" s="22">
        <v>1935</v>
      </c>
      <c r="C13" s="22">
        <v>1948</v>
      </c>
      <c r="D13" s="22">
        <v>1863</v>
      </c>
      <c r="E13" s="22">
        <v>1828</v>
      </c>
      <c r="F13" s="22">
        <v>1799</v>
      </c>
      <c r="G13" s="22">
        <v>2089</v>
      </c>
    </row>
    <row r="14" spans="1:7" ht="13.5">
      <c r="A14" s="6" t="s">
        <v>185</v>
      </c>
      <c r="B14" s="22">
        <v>24299</v>
      </c>
      <c r="C14" s="22">
        <v>25416</v>
      </c>
      <c r="D14" s="22">
        <v>24360</v>
      </c>
      <c r="E14" s="22">
        <v>23688</v>
      </c>
      <c r="F14" s="22">
        <v>23162</v>
      </c>
      <c r="G14" s="22">
        <v>24378</v>
      </c>
    </row>
    <row r="15" spans="1:7" ht="13.5">
      <c r="A15" s="2" t="s">
        <v>186</v>
      </c>
      <c r="B15" s="22">
        <v>1106</v>
      </c>
      <c r="C15" s="22">
        <v>1100</v>
      </c>
      <c r="D15" s="22">
        <v>1160</v>
      </c>
      <c r="E15" s="22">
        <v>1149</v>
      </c>
      <c r="F15" s="22">
        <v>1060</v>
      </c>
      <c r="G15" s="22">
        <v>1399</v>
      </c>
    </row>
    <row r="16" spans="1:7" ht="13.5">
      <c r="A16" s="2" t="s">
        <v>187</v>
      </c>
      <c r="B16" s="22">
        <v>5162</v>
      </c>
      <c r="C16" s="22">
        <v>5484</v>
      </c>
      <c r="D16" s="22">
        <v>5273</v>
      </c>
      <c r="E16" s="22">
        <v>5454</v>
      </c>
      <c r="F16" s="22">
        <v>5414</v>
      </c>
      <c r="G16" s="22">
        <v>5762</v>
      </c>
    </row>
    <row r="17" spans="1:7" ht="13.5">
      <c r="A17" s="2" t="s">
        <v>188</v>
      </c>
      <c r="B17" s="22">
        <v>6268</v>
      </c>
      <c r="C17" s="22">
        <v>6585</v>
      </c>
      <c r="D17" s="22">
        <v>6433</v>
      </c>
      <c r="E17" s="22">
        <v>6604</v>
      </c>
      <c r="F17" s="22">
        <v>6475</v>
      </c>
      <c r="G17" s="22">
        <v>7162</v>
      </c>
    </row>
    <row r="18" spans="1:7" ht="13.5">
      <c r="A18" s="2" t="s">
        <v>189</v>
      </c>
      <c r="B18" s="22">
        <v>141</v>
      </c>
      <c r="C18" s="22">
        <v>134</v>
      </c>
      <c r="D18" s="22">
        <v>118</v>
      </c>
      <c r="E18" s="22">
        <v>56</v>
      </c>
      <c r="F18" s="22">
        <v>15</v>
      </c>
      <c r="G18" s="22">
        <v>239</v>
      </c>
    </row>
    <row r="19" spans="1:7" ht="13.5">
      <c r="A19" s="2" t="s">
        <v>190</v>
      </c>
      <c r="B19" s="22">
        <v>1344</v>
      </c>
      <c r="C19" s="22">
        <v>1106</v>
      </c>
      <c r="D19" s="22">
        <v>1100</v>
      </c>
      <c r="E19" s="22">
        <v>1160</v>
      </c>
      <c r="F19" s="22">
        <v>1149</v>
      </c>
      <c r="G19" s="22">
        <v>1060</v>
      </c>
    </row>
    <row r="20" spans="1:7" ht="13.5">
      <c r="A20" s="2" t="s">
        <v>191</v>
      </c>
      <c r="B20" s="22">
        <v>4782</v>
      </c>
      <c r="C20" s="22">
        <v>5344</v>
      </c>
      <c r="D20" s="22">
        <v>5213</v>
      </c>
      <c r="E20" s="22">
        <v>5387</v>
      </c>
      <c r="F20" s="22">
        <v>5310</v>
      </c>
      <c r="G20" s="22">
        <v>5862</v>
      </c>
    </row>
    <row r="21" spans="1:7" ht="13.5">
      <c r="A21" s="2" t="s">
        <v>192</v>
      </c>
      <c r="B21" s="22">
        <v>161</v>
      </c>
      <c r="C21" s="22">
        <v>116</v>
      </c>
      <c r="D21" s="22">
        <v>464</v>
      </c>
      <c r="E21" s="22">
        <v>328</v>
      </c>
      <c r="F21" s="22">
        <v>521</v>
      </c>
      <c r="G21" s="22">
        <v>961</v>
      </c>
    </row>
    <row r="22" spans="1:7" ht="13.5">
      <c r="A22" s="2" t="s">
        <v>193</v>
      </c>
      <c r="B22" s="22">
        <v>11826</v>
      </c>
      <c r="C22" s="22">
        <v>12335</v>
      </c>
      <c r="D22" s="22">
        <v>11363</v>
      </c>
      <c r="E22" s="22">
        <v>11832</v>
      </c>
      <c r="F22" s="22">
        <v>11401</v>
      </c>
      <c r="G22" s="22">
        <v>11707</v>
      </c>
    </row>
    <row r="23" spans="1:7" ht="13.5">
      <c r="A23" s="2" t="s">
        <v>188</v>
      </c>
      <c r="B23" s="22">
        <v>11987</v>
      </c>
      <c r="C23" s="22">
        <v>12451</v>
      </c>
      <c r="D23" s="22">
        <v>11827</v>
      </c>
      <c r="E23" s="22">
        <v>12161</v>
      </c>
      <c r="F23" s="22">
        <v>11922</v>
      </c>
      <c r="G23" s="22">
        <v>12668</v>
      </c>
    </row>
    <row r="24" spans="1:7" ht="13.5">
      <c r="A24" s="2" t="s">
        <v>194</v>
      </c>
      <c r="B24" s="22">
        <v>209</v>
      </c>
      <c r="C24" s="22">
        <v>353</v>
      </c>
      <c r="D24" s="22">
        <v>69</v>
      </c>
      <c r="E24" s="22">
        <v>336</v>
      </c>
      <c r="F24" s="22">
        <v>279</v>
      </c>
      <c r="G24" s="22">
        <v>549</v>
      </c>
    </row>
    <row r="25" spans="1:7" ht="13.5">
      <c r="A25" s="2" t="s">
        <v>195</v>
      </c>
      <c r="B25" s="22">
        <v>130</v>
      </c>
      <c r="C25" s="22">
        <v>161</v>
      </c>
      <c r="D25" s="22">
        <v>116</v>
      </c>
      <c r="E25" s="22">
        <v>464</v>
      </c>
      <c r="F25" s="22">
        <v>328</v>
      </c>
      <c r="G25" s="22">
        <v>521</v>
      </c>
    </row>
    <row r="26" spans="1:7" ht="13.5">
      <c r="A26" s="2" t="s">
        <v>196</v>
      </c>
      <c r="B26" s="22">
        <v>11647</v>
      </c>
      <c r="C26" s="22">
        <v>11937</v>
      </c>
      <c r="D26" s="22">
        <v>11642</v>
      </c>
      <c r="E26" s="22">
        <v>11361</v>
      </c>
      <c r="F26" s="22">
        <v>11314</v>
      </c>
      <c r="G26" s="22">
        <v>11598</v>
      </c>
    </row>
    <row r="27" spans="1:7" ht="13.5">
      <c r="A27" s="6" t="s">
        <v>197</v>
      </c>
      <c r="B27" s="22">
        <v>827</v>
      </c>
      <c r="C27" s="22">
        <v>888</v>
      </c>
      <c r="D27" s="22">
        <v>728</v>
      </c>
      <c r="E27" s="22">
        <v>708</v>
      </c>
      <c r="F27" s="22">
        <v>774</v>
      </c>
      <c r="G27" s="22">
        <v>1013</v>
      </c>
    </row>
    <row r="28" spans="1:7" ht="13.5">
      <c r="A28" s="6" t="s">
        <v>198</v>
      </c>
      <c r="B28" s="22">
        <v>17256</v>
      </c>
      <c r="C28" s="22">
        <v>18170</v>
      </c>
      <c r="D28" s="22">
        <v>17585</v>
      </c>
      <c r="E28" s="22">
        <v>17456</v>
      </c>
      <c r="F28" s="22">
        <v>17399</v>
      </c>
      <c r="G28" s="22">
        <v>18473</v>
      </c>
    </row>
    <row r="29" spans="1:7" ht="13.5">
      <c r="A29" s="7" t="s">
        <v>199</v>
      </c>
      <c r="B29" s="22">
        <v>7042</v>
      </c>
      <c r="C29" s="22">
        <v>7245</v>
      </c>
      <c r="D29" s="22">
        <v>6775</v>
      </c>
      <c r="E29" s="22">
        <v>6232</v>
      </c>
      <c r="F29" s="22">
        <v>5763</v>
      </c>
      <c r="G29" s="22">
        <v>5905</v>
      </c>
    </row>
    <row r="30" spans="1:7" ht="13.5">
      <c r="A30" s="6" t="s">
        <v>200</v>
      </c>
      <c r="B30" s="22">
        <v>4</v>
      </c>
      <c r="C30" s="22">
        <v>3</v>
      </c>
      <c r="D30" s="22">
        <v>4</v>
      </c>
      <c r="E30" s="22">
        <v>6</v>
      </c>
      <c r="F30" s="22">
        <v>6</v>
      </c>
      <c r="G30" s="22">
        <v>5</v>
      </c>
    </row>
    <row r="31" spans="1:7" ht="13.5">
      <c r="A31" s="6" t="s">
        <v>201</v>
      </c>
      <c r="B31" s="22">
        <v>161</v>
      </c>
      <c r="C31" s="22">
        <v>175</v>
      </c>
      <c r="D31" s="22">
        <v>185</v>
      </c>
      <c r="E31" s="22">
        <v>177</v>
      </c>
      <c r="F31" s="22">
        <v>174</v>
      </c>
      <c r="G31" s="22">
        <v>205</v>
      </c>
    </row>
    <row r="32" spans="1:7" ht="13.5">
      <c r="A32" s="6" t="s">
        <v>202</v>
      </c>
      <c r="B32" s="22">
        <v>1387</v>
      </c>
      <c r="C32" s="22">
        <v>1560</v>
      </c>
      <c r="D32" s="22">
        <v>1469</v>
      </c>
      <c r="E32" s="22">
        <v>1421</v>
      </c>
      <c r="F32" s="22">
        <v>1451</v>
      </c>
      <c r="G32" s="22">
        <v>1491</v>
      </c>
    </row>
    <row r="33" spans="1:7" ht="13.5">
      <c r="A33" s="6" t="s">
        <v>203</v>
      </c>
      <c r="B33" s="22">
        <v>2022</v>
      </c>
      <c r="C33" s="22">
        <v>1591</v>
      </c>
      <c r="D33" s="22">
        <v>1452</v>
      </c>
      <c r="E33" s="22">
        <v>1348</v>
      </c>
      <c r="F33" s="22">
        <v>1341</v>
      </c>
      <c r="G33" s="22">
        <v>1467</v>
      </c>
    </row>
    <row r="34" spans="1:7" ht="13.5">
      <c r="A34" s="6" t="s">
        <v>204</v>
      </c>
      <c r="B34" s="22">
        <v>147</v>
      </c>
      <c r="C34" s="22">
        <v>136</v>
      </c>
      <c r="D34" s="22">
        <v>116</v>
      </c>
      <c r="E34" s="22">
        <v>121</v>
      </c>
      <c r="F34" s="22">
        <v>127</v>
      </c>
      <c r="G34" s="22">
        <v>94</v>
      </c>
    </row>
    <row r="35" spans="1:7" ht="13.5">
      <c r="A35" s="6" t="s">
        <v>205</v>
      </c>
      <c r="B35" s="22">
        <v>522</v>
      </c>
      <c r="C35" s="22">
        <v>502</v>
      </c>
      <c r="D35" s="22">
        <v>508</v>
      </c>
      <c r="E35" s="22">
        <v>504</v>
      </c>
      <c r="F35" s="22">
        <v>501</v>
      </c>
      <c r="G35" s="22">
        <v>532</v>
      </c>
    </row>
    <row r="36" spans="1:7" ht="13.5">
      <c r="A36" s="6" t="s">
        <v>206</v>
      </c>
      <c r="B36" s="22">
        <v>48</v>
      </c>
      <c r="C36" s="22">
        <v>38</v>
      </c>
      <c r="D36" s="22">
        <v>36</v>
      </c>
      <c r="E36" s="22">
        <v>25</v>
      </c>
      <c r="F36" s="22">
        <v>42</v>
      </c>
      <c r="G36" s="22">
        <v>19</v>
      </c>
    </row>
    <row r="37" spans="1:7" ht="13.5">
      <c r="A37" s="6" t="s">
        <v>207</v>
      </c>
      <c r="B37" s="22">
        <v>90</v>
      </c>
      <c r="C37" s="22">
        <v>95</v>
      </c>
      <c r="D37" s="22">
        <v>86</v>
      </c>
      <c r="E37" s="22">
        <v>67</v>
      </c>
      <c r="F37" s="22">
        <v>71</v>
      </c>
      <c r="G37" s="22">
        <v>73</v>
      </c>
    </row>
    <row r="38" spans="1:7" ht="13.5">
      <c r="A38" s="6" t="s">
        <v>208</v>
      </c>
      <c r="B38" s="22">
        <v>90</v>
      </c>
      <c r="C38" s="22">
        <v>84</v>
      </c>
      <c r="D38" s="22">
        <v>75</v>
      </c>
      <c r="E38" s="22">
        <v>85</v>
      </c>
      <c r="F38" s="22">
        <v>90</v>
      </c>
      <c r="G38" s="22">
        <v>88</v>
      </c>
    </row>
    <row r="39" spans="1:7" ht="13.5">
      <c r="A39" s="6" t="s">
        <v>209</v>
      </c>
      <c r="B39" s="22">
        <v>103</v>
      </c>
      <c r="C39" s="22">
        <v>104</v>
      </c>
      <c r="D39" s="22">
        <v>93</v>
      </c>
      <c r="E39" s="22">
        <v>85</v>
      </c>
      <c r="F39" s="22">
        <v>85</v>
      </c>
      <c r="G39" s="22">
        <v>94</v>
      </c>
    </row>
    <row r="40" spans="1:7" ht="13.5">
      <c r="A40" s="6" t="s">
        <v>210</v>
      </c>
      <c r="B40" s="22">
        <v>54</v>
      </c>
      <c r="C40" s="22">
        <v>57</v>
      </c>
      <c r="D40" s="22">
        <v>38</v>
      </c>
      <c r="E40" s="22">
        <v>45</v>
      </c>
      <c r="F40" s="22">
        <v>41</v>
      </c>
      <c r="G40" s="22">
        <v>39</v>
      </c>
    </row>
    <row r="41" spans="1:7" ht="13.5">
      <c r="A41" s="6" t="s">
        <v>211</v>
      </c>
      <c r="B41" s="22">
        <v>28</v>
      </c>
      <c r="C41" s="22">
        <v>64</v>
      </c>
      <c r="D41" s="22">
        <v>70</v>
      </c>
      <c r="E41" s="22">
        <v>47</v>
      </c>
      <c r="F41" s="22">
        <v>27</v>
      </c>
      <c r="G41" s="22">
        <v>25</v>
      </c>
    </row>
    <row r="42" spans="1:7" ht="13.5">
      <c r="A42" s="6" t="s">
        <v>212</v>
      </c>
      <c r="B42" s="22">
        <v>38</v>
      </c>
      <c r="C42" s="22">
        <v>29</v>
      </c>
      <c r="D42" s="22">
        <v>27</v>
      </c>
      <c r="E42" s="22">
        <v>32</v>
      </c>
      <c r="F42" s="22">
        <v>47</v>
      </c>
      <c r="G42" s="22">
        <v>30</v>
      </c>
    </row>
    <row r="43" spans="1:7" ht="13.5">
      <c r="A43" s="6" t="s">
        <v>213</v>
      </c>
      <c r="B43" s="22">
        <v>3</v>
      </c>
      <c r="C43" s="22">
        <v>3</v>
      </c>
      <c r="D43" s="22">
        <v>4</v>
      </c>
      <c r="E43" s="22">
        <v>3</v>
      </c>
      <c r="F43" s="22">
        <v>3</v>
      </c>
      <c r="G43" s="22">
        <v>4</v>
      </c>
    </row>
    <row r="44" spans="1:7" ht="13.5">
      <c r="A44" s="6" t="s">
        <v>214</v>
      </c>
      <c r="B44" s="22">
        <v>11</v>
      </c>
      <c r="C44" s="22">
        <v>12</v>
      </c>
      <c r="D44" s="22">
        <v>13</v>
      </c>
      <c r="E44" s="22">
        <v>9</v>
      </c>
      <c r="F44" s="22">
        <v>15</v>
      </c>
      <c r="G44" s="22">
        <v>19</v>
      </c>
    </row>
    <row r="45" spans="1:7" ht="13.5">
      <c r="A45" s="6" t="s">
        <v>215</v>
      </c>
      <c r="B45" s="22">
        <v>4</v>
      </c>
      <c r="C45" s="22">
        <v>5</v>
      </c>
      <c r="D45" s="22">
        <v>7</v>
      </c>
      <c r="E45" s="22">
        <v>6</v>
      </c>
      <c r="F45" s="22">
        <v>6</v>
      </c>
      <c r="G45" s="22">
        <v>2</v>
      </c>
    </row>
    <row r="46" spans="1:7" ht="13.5">
      <c r="A46" s="6" t="s">
        <v>216</v>
      </c>
      <c r="B46" s="22">
        <v>56</v>
      </c>
      <c r="C46" s="22">
        <v>57</v>
      </c>
      <c r="D46" s="22">
        <v>48</v>
      </c>
      <c r="E46" s="22">
        <v>43</v>
      </c>
      <c r="F46" s="22">
        <v>52</v>
      </c>
      <c r="G46" s="22">
        <v>61</v>
      </c>
    </row>
    <row r="47" spans="1:7" ht="13.5">
      <c r="A47" s="6" t="s">
        <v>217</v>
      </c>
      <c r="B47" s="22">
        <v>20</v>
      </c>
      <c r="C47" s="22">
        <v>19</v>
      </c>
      <c r="D47" s="22">
        <v>21</v>
      </c>
      <c r="E47" s="22">
        <v>19</v>
      </c>
      <c r="F47" s="22">
        <v>18</v>
      </c>
      <c r="G47" s="22">
        <v>19</v>
      </c>
    </row>
    <row r="48" spans="1:7" ht="13.5">
      <c r="A48" s="6" t="s">
        <v>218</v>
      </c>
      <c r="B48" s="22">
        <v>47</v>
      </c>
      <c r="C48" s="22">
        <v>45</v>
      </c>
      <c r="D48" s="22">
        <v>48</v>
      </c>
      <c r="E48" s="22">
        <v>43</v>
      </c>
      <c r="F48" s="22">
        <v>56</v>
      </c>
      <c r="G48" s="22">
        <v>20</v>
      </c>
    </row>
    <row r="49" spans="1:7" ht="13.5">
      <c r="A49" s="6" t="s">
        <v>219</v>
      </c>
      <c r="B49" s="22">
        <v>140</v>
      </c>
      <c r="C49" s="22">
        <v>171</v>
      </c>
      <c r="D49" s="22">
        <v>136</v>
      </c>
      <c r="E49" s="22">
        <v>136</v>
      </c>
      <c r="F49" s="22">
        <v>133</v>
      </c>
      <c r="G49" s="22">
        <v>186</v>
      </c>
    </row>
    <row r="50" spans="1:7" ht="13.5">
      <c r="A50" s="6" t="s">
        <v>220</v>
      </c>
      <c r="B50" s="22">
        <v>62</v>
      </c>
      <c r="C50" s="22">
        <v>61</v>
      </c>
      <c r="D50" s="22">
        <v>68</v>
      </c>
      <c r="E50" s="22">
        <v>53</v>
      </c>
      <c r="F50" s="22">
        <v>47</v>
      </c>
      <c r="G50" s="22">
        <v>47</v>
      </c>
    </row>
    <row r="51" spans="1:7" ht="13.5">
      <c r="A51" s="6" t="s">
        <v>221</v>
      </c>
      <c r="B51" s="22">
        <v>7</v>
      </c>
      <c r="C51" s="22">
        <v>8</v>
      </c>
      <c r="D51" s="22">
        <v>7</v>
      </c>
      <c r="E51" s="22">
        <v>4</v>
      </c>
      <c r="F51" s="22">
        <v>10</v>
      </c>
      <c r="G51" s="22">
        <v>14</v>
      </c>
    </row>
    <row r="52" spans="1:7" ht="13.5">
      <c r="A52" s="6" t="s">
        <v>222</v>
      </c>
      <c r="B52" s="22">
        <v>60</v>
      </c>
      <c r="C52" s="22">
        <v>60</v>
      </c>
      <c r="D52" s="22">
        <v>19</v>
      </c>
      <c r="E52" s="22">
        <v>21</v>
      </c>
      <c r="F52" s="22">
        <v>30</v>
      </c>
      <c r="G52" s="22">
        <v>37</v>
      </c>
    </row>
    <row r="53" spans="1:7" ht="13.5">
      <c r="A53" s="6" t="s">
        <v>223</v>
      </c>
      <c r="B53" s="22">
        <v>242</v>
      </c>
      <c r="C53" s="22">
        <v>251</v>
      </c>
      <c r="D53" s="22">
        <v>174</v>
      </c>
      <c r="E53" s="22">
        <v>87</v>
      </c>
      <c r="F53" s="22">
        <v>99</v>
      </c>
      <c r="G53" s="22">
        <v>112</v>
      </c>
    </row>
    <row r="54" spans="1:7" ht="13.5">
      <c r="A54" s="6" t="s">
        <v>224</v>
      </c>
      <c r="B54" s="22">
        <v>66</v>
      </c>
      <c r="C54" s="22">
        <v>56</v>
      </c>
      <c r="D54" s="22">
        <v>55</v>
      </c>
      <c r="E54" s="22">
        <v>53</v>
      </c>
      <c r="F54" s="22">
        <v>39</v>
      </c>
      <c r="G54" s="22">
        <v>64</v>
      </c>
    </row>
    <row r="55" spans="1:7" ht="13.5">
      <c r="A55" s="6" t="s">
        <v>225</v>
      </c>
      <c r="B55" s="22">
        <v>-9</v>
      </c>
      <c r="C55" s="22">
        <v>9</v>
      </c>
      <c r="D55" s="22"/>
      <c r="E55" s="22"/>
      <c r="F55" s="22"/>
      <c r="G55" s="22"/>
    </row>
    <row r="56" spans="1:7" ht="13.5">
      <c r="A56" s="6" t="s">
        <v>92</v>
      </c>
      <c r="B56" s="22">
        <v>361</v>
      </c>
      <c r="C56" s="22">
        <v>315</v>
      </c>
      <c r="D56" s="22">
        <v>372</v>
      </c>
      <c r="E56" s="22">
        <v>344</v>
      </c>
      <c r="F56" s="22">
        <v>335</v>
      </c>
      <c r="G56" s="22">
        <v>303</v>
      </c>
    </row>
    <row r="57" spans="1:7" ht="13.5">
      <c r="A57" s="6" t="s">
        <v>226</v>
      </c>
      <c r="B57" s="22">
        <v>5779</v>
      </c>
      <c r="C57" s="22">
        <v>5522</v>
      </c>
      <c r="D57" s="22">
        <v>5146</v>
      </c>
      <c r="E57" s="22">
        <v>4797</v>
      </c>
      <c r="F57" s="22">
        <v>4859</v>
      </c>
      <c r="G57" s="22">
        <v>5062</v>
      </c>
    </row>
    <row r="58" spans="1:7" ht="14.25" thickBot="1">
      <c r="A58" s="25" t="s">
        <v>227</v>
      </c>
      <c r="B58" s="23">
        <v>1263</v>
      </c>
      <c r="C58" s="23">
        <v>1723</v>
      </c>
      <c r="D58" s="23">
        <v>1629</v>
      </c>
      <c r="E58" s="23">
        <v>1434</v>
      </c>
      <c r="F58" s="23">
        <v>903</v>
      </c>
      <c r="G58" s="23">
        <v>842</v>
      </c>
    </row>
    <row r="59" spans="1:7" ht="14.25" thickTop="1">
      <c r="A59" s="6" t="s">
        <v>228</v>
      </c>
      <c r="B59" s="22">
        <v>20</v>
      </c>
      <c r="C59" s="22">
        <v>27</v>
      </c>
      <c r="D59" s="22">
        <v>20</v>
      </c>
      <c r="E59" s="22">
        <v>13</v>
      </c>
      <c r="F59" s="22">
        <v>20</v>
      </c>
      <c r="G59" s="22">
        <v>16</v>
      </c>
    </row>
    <row r="60" spans="1:7" ht="13.5">
      <c r="A60" s="6" t="s">
        <v>229</v>
      </c>
      <c r="B60" s="22">
        <v>146</v>
      </c>
      <c r="C60" s="22">
        <v>71</v>
      </c>
      <c r="D60" s="22">
        <v>78</v>
      </c>
      <c r="E60" s="22">
        <v>79</v>
      </c>
      <c r="F60" s="22">
        <v>131</v>
      </c>
      <c r="G60" s="22">
        <v>66</v>
      </c>
    </row>
    <row r="61" spans="1:7" ht="13.5">
      <c r="A61" s="6" t="s">
        <v>230</v>
      </c>
      <c r="B61" s="22">
        <v>28</v>
      </c>
      <c r="C61" s="22">
        <v>13</v>
      </c>
      <c r="D61" s="22">
        <v>0</v>
      </c>
      <c r="E61" s="22"/>
      <c r="F61" s="22">
        <v>27</v>
      </c>
      <c r="G61" s="22"/>
    </row>
    <row r="62" spans="1:7" ht="13.5">
      <c r="A62" s="6" t="s">
        <v>231</v>
      </c>
      <c r="B62" s="22">
        <v>22</v>
      </c>
      <c r="C62" s="22">
        <v>27</v>
      </c>
      <c r="D62" s="22">
        <v>18</v>
      </c>
      <c r="E62" s="22">
        <v>33</v>
      </c>
      <c r="F62" s="22">
        <v>28</v>
      </c>
      <c r="G62" s="22">
        <v>203</v>
      </c>
    </row>
    <row r="63" spans="1:7" ht="13.5">
      <c r="A63" s="6" t="s">
        <v>232</v>
      </c>
      <c r="B63" s="22">
        <v>217</v>
      </c>
      <c r="C63" s="22">
        <v>139</v>
      </c>
      <c r="D63" s="22">
        <v>118</v>
      </c>
      <c r="E63" s="22">
        <v>127</v>
      </c>
      <c r="F63" s="22">
        <v>206</v>
      </c>
      <c r="G63" s="22">
        <v>286</v>
      </c>
    </row>
    <row r="64" spans="1:7" ht="13.5">
      <c r="A64" s="6" t="s">
        <v>233</v>
      </c>
      <c r="B64" s="22">
        <v>403</v>
      </c>
      <c r="C64" s="22">
        <v>497</v>
      </c>
      <c r="D64" s="22">
        <v>488</v>
      </c>
      <c r="E64" s="22">
        <v>441</v>
      </c>
      <c r="F64" s="22">
        <v>431</v>
      </c>
      <c r="G64" s="22">
        <v>449</v>
      </c>
    </row>
    <row r="65" spans="1:7" ht="13.5">
      <c r="A65" s="6" t="s">
        <v>234</v>
      </c>
      <c r="B65" s="22">
        <v>18</v>
      </c>
      <c r="C65" s="22">
        <v>20</v>
      </c>
      <c r="D65" s="22">
        <v>12</v>
      </c>
      <c r="E65" s="22"/>
      <c r="F65" s="22"/>
      <c r="G65" s="22"/>
    </row>
    <row r="66" spans="1:7" ht="13.5">
      <c r="A66" s="6" t="s">
        <v>235</v>
      </c>
      <c r="B66" s="22">
        <v>24</v>
      </c>
      <c r="C66" s="22">
        <v>23</v>
      </c>
      <c r="D66" s="22">
        <v>24</v>
      </c>
      <c r="E66" s="22">
        <v>34</v>
      </c>
      <c r="F66" s="22">
        <v>32</v>
      </c>
      <c r="G66" s="22">
        <v>36</v>
      </c>
    </row>
    <row r="67" spans="1:7" ht="13.5">
      <c r="A67" s="6" t="s">
        <v>236</v>
      </c>
      <c r="B67" s="22">
        <v>86</v>
      </c>
      <c r="C67" s="22">
        <v>44</v>
      </c>
      <c r="D67" s="22">
        <v>41</v>
      </c>
      <c r="E67" s="22">
        <v>43</v>
      </c>
      <c r="F67" s="22">
        <v>44</v>
      </c>
      <c r="G67" s="22">
        <v>91</v>
      </c>
    </row>
    <row r="68" spans="1:7" ht="13.5">
      <c r="A68" s="6" t="s">
        <v>237</v>
      </c>
      <c r="B68" s="22">
        <v>532</v>
      </c>
      <c r="C68" s="22">
        <v>585</v>
      </c>
      <c r="D68" s="22">
        <v>567</v>
      </c>
      <c r="E68" s="22">
        <v>529</v>
      </c>
      <c r="F68" s="22">
        <v>509</v>
      </c>
      <c r="G68" s="22">
        <v>606</v>
      </c>
    </row>
    <row r="69" spans="1:7" ht="14.25" thickBot="1">
      <c r="A69" s="25" t="s">
        <v>238</v>
      </c>
      <c r="B69" s="23">
        <v>948</v>
      </c>
      <c r="C69" s="23">
        <v>1277</v>
      </c>
      <c r="D69" s="23">
        <v>1181</v>
      </c>
      <c r="E69" s="23">
        <v>1032</v>
      </c>
      <c r="F69" s="23">
        <v>601</v>
      </c>
      <c r="G69" s="23">
        <v>522</v>
      </c>
    </row>
    <row r="70" spans="1:7" ht="14.25" thickTop="1">
      <c r="A70" s="6" t="s">
        <v>239</v>
      </c>
      <c r="B70" s="22">
        <v>1764</v>
      </c>
      <c r="C70" s="22">
        <v>1</v>
      </c>
      <c r="D70" s="22">
        <v>0</v>
      </c>
      <c r="E70" s="22"/>
      <c r="F70" s="22"/>
      <c r="G70" s="22">
        <v>207</v>
      </c>
    </row>
    <row r="71" spans="1:7" ht="13.5">
      <c r="A71" s="6" t="s">
        <v>240</v>
      </c>
      <c r="B71" s="22"/>
      <c r="C71" s="22">
        <v>2</v>
      </c>
      <c r="D71" s="22">
        <v>37</v>
      </c>
      <c r="E71" s="22"/>
      <c r="F71" s="22"/>
      <c r="G71" s="22">
        <v>2</v>
      </c>
    </row>
    <row r="72" spans="1:7" ht="13.5">
      <c r="A72" s="6" t="s">
        <v>241</v>
      </c>
      <c r="B72" s="22">
        <v>3</v>
      </c>
      <c r="C72" s="22"/>
      <c r="D72" s="22"/>
      <c r="E72" s="22"/>
      <c r="F72" s="22"/>
      <c r="G72" s="22">
        <v>297</v>
      </c>
    </row>
    <row r="73" spans="1:7" ht="13.5">
      <c r="A73" s="6" t="s">
        <v>242</v>
      </c>
      <c r="B73" s="22"/>
      <c r="C73" s="22">
        <v>520</v>
      </c>
      <c r="D73" s="22"/>
      <c r="E73" s="22"/>
      <c r="F73" s="22"/>
      <c r="G73" s="22"/>
    </row>
    <row r="74" spans="1:7" ht="13.5">
      <c r="A74" s="6" t="s">
        <v>92</v>
      </c>
      <c r="B74" s="22"/>
      <c r="C74" s="22">
        <v>6</v>
      </c>
      <c r="D74" s="22"/>
      <c r="E74" s="22"/>
      <c r="F74" s="22"/>
      <c r="G74" s="22"/>
    </row>
    <row r="75" spans="1:7" ht="13.5">
      <c r="A75" s="6" t="s">
        <v>243</v>
      </c>
      <c r="B75" s="22">
        <v>1767</v>
      </c>
      <c r="C75" s="22">
        <v>531</v>
      </c>
      <c r="D75" s="22">
        <v>63</v>
      </c>
      <c r="E75" s="22"/>
      <c r="F75" s="22">
        <v>68</v>
      </c>
      <c r="G75" s="22">
        <v>4100</v>
      </c>
    </row>
    <row r="76" spans="1:7" ht="13.5">
      <c r="A76" s="6" t="s">
        <v>244</v>
      </c>
      <c r="B76" s="22">
        <v>19</v>
      </c>
      <c r="C76" s="22">
        <v>46</v>
      </c>
      <c r="D76" s="22">
        <v>34</v>
      </c>
      <c r="E76" s="22">
        <v>45</v>
      </c>
      <c r="F76" s="22">
        <v>92</v>
      </c>
      <c r="G76" s="22">
        <v>160</v>
      </c>
    </row>
    <row r="77" spans="1:7" ht="13.5">
      <c r="A77" s="6" t="s">
        <v>245</v>
      </c>
      <c r="B77" s="22">
        <v>85</v>
      </c>
      <c r="C77" s="22">
        <v>30</v>
      </c>
      <c r="D77" s="22"/>
      <c r="E77" s="22"/>
      <c r="F77" s="22"/>
      <c r="G77" s="22">
        <v>6</v>
      </c>
    </row>
    <row r="78" spans="1:7" ht="13.5">
      <c r="A78" s="6" t="s">
        <v>246</v>
      </c>
      <c r="B78" s="22">
        <v>1</v>
      </c>
      <c r="C78" s="22">
        <v>0</v>
      </c>
      <c r="D78" s="22">
        <v>0</v>
      </c>
      <c r="E78" s="22"/>
      <c r="F78" s="22"/>
      <c r="G78" s="22"/>
    </row>
    <row r="79" spans="1:7" ht="13.5">
      <c r="A79" s="6" t="s">
        <v>247</v>
      </c>
      <c r="B79" s="22">
        <v>17</v>
      </c>
      <c r="C79" s="22"/>
      <c r="D79" s="22">
        <v>164</v>
      </c>
      <c r="E79" s="22"/>
      <c r="F79" s="22">
        <v>178</v>
      </c>
      <c r="G79" s="22">
        <v>360</v>
      </c>
    </row>
    <row r="80" spans="1:7" ht="13.5">
      <c r="A80" s="6" t="s">
        <v>248</v>
      </c>
      <c r="B80" s="22"/>
      <c r="C80" s="22">
        <v>12</v>
      </c>
      <c r="D80" s="22">
        <v>27</v>
      </c>
      <c r="E80" s="22"/>
      <c r="F80" s="22"/>
      <c r="G80" s="22"/>
    </row>
    <row r="81" spans="1:7" ht="13.5">
      <c r="A81" s="6" t="s">
        <v>249</v>
      </c>
      <c r="B81" s="22">
        <v>1185</v>
      </c>
      <c r="C81" s="22"/>
      <c r="D81" s="22">
        <v>131</v>
      </c>
      <c r="E81" s="22">
        <v>107</v>
      </c>
      <c r="F81" s="22">
        <v>566</v>
      </c>
      <c r="G81" s="22">
        <v>589</v>
      </c>
    </row>
    <row r="82" spans="1:7" ht="13.5">
      <c r="A82" s="6" t="s">
        <v>250</v>
      </c>
      <c r="B82" s="22">
        <v>20</v>
      </c>
      <c r="C82" s="22">
        <v>10</v>
      </c>
      <c r="D82" s="22">
        <v>54</v>
      </c>
      <c r="E82" s="22"/>
      <c r="F82" s="22"/>
      <c r="G82" s="22"/>
    </row>
    <row r="83" spans="1:7" ht="13.5">
      <c r="A83" s="6" t="s">
        <v>251</v>
      </c>
      <c r="B83" s="22"/>
      <c r="C83" s="22">
        <v>646</v>
      </c>
      <c r="D83" s="22"/>
      <c r="E83" s="22"/>
      <c r="F83" s="22"/>
      <c r="G83" s="22"/>
    </row>
    <row r="84" spans="1:7" ht="13.5">
      <c r="A84" s="6" t="s">
        <v>92</v>
      </c>
      <c r="B84" s="22">
        <v>0</v>
      </c>
      <c r="C84" s="22">
        <v>4</v>
      </c>
      <c r="D84" s="22"/>
      <c r="E84" s="22"/>
      <c r="F84" s="22">
        <v>15</v>
      </c>
      <c r="G84" s="22">
        <v>80</v>
      </c>
    </row>
    <row r="85" spans="1:7" ht="13.5">
      <c r="A85" s="6" t="s">
        <v>252</v>
      </c>
      <c r="B85" s="22">
        <v>1329</v>
      </c>
      <c r="C85" s="22">
        <v>749</v>
      </c>
      <c r="D85" s="22">
        <v>414</v>
      </c>
      <c r="E85" s="22">
        <v>172</v>
      </c>
      <c r="F85" s="22">
        <v>1018</v>
      </c>
      <c r="G85" s="22">
        <v>2350</v>
      </c>
    </row>
    <row r="86" spans="1:7" ht="13.5">
      <c r="A86" s="7" t="s">
        <v>253</v>
      </c>
      <c r="B86" s="22">
        <v>1386</v>
      </c>
      <c r="C86" s="22">
        <v>1058</v>
      </c>
      <c r="D86" s="22">
        <v>830</v>
      </c>
      <c r="E86" s="22">
        <v>860</v>
      </c>
      <c r="F86" s="22">
        <v>-349</v>
      </c>
      <c r="G86" s="22">
        <v>2272</v>
      </c>
    </row>
    <row r="87" spans="1:7" ht="13.5">
      <c r="A87" s="7" t="s">
        <v>254</v>
      </c>
      <c r="B87" s="22">
        <v>718</v>
      </c>
      <c r="C87" s="22">
        <v>8</v>
      </c>
      <c r="D87" s="22">
        <v>8</v>
      </c>
      <c r="E87" s="22">
        <v>8</v>
      </c>
      <c r="F87" s="22">
        <v>8</v>
      </c>
      <c r="G87" s="22">
        <v>8</v>
      </c>
    </row>
    <row r="88" spans="1:7" ht="13.5">
      <c r="A88" s="7" t="s">
        <v>255</v>
      </c>
      <c r="B88" s="22">
        <v>-22</v>
      </c>
      <c r="C88" s="22">
        <v>25</v>
      </c>
      <c r="D88" s="22">
        <v>311</v>
      </c>
      <c r="E88" s="22">
        <v>314</v>
      </c>
      <c r="F88" s="22">
        <v>181</v>
      </c>
      <c r="G88" s="22">
        <v>1328</v>
      </c>
    </row>
    <row r="89" spans="1:7" ht="13.5">
      <c r="A89" s="7" t="s">
        <v>256</v>
      </c>
      <c r="B89" s="22">
        <v>695</v>
      </c>
      <c r="C89" s="22">
        <v>33</v>
      </c>
      <c r="D89" s="22">
        <v>319</v>
      </c>
      <c r="E89" s="22">
        <v>322</v>
      </c>
      <c r="F89" s="22">
        <v>189</v>
      </c>
      <c r="G89" s="22">
        <v>1336</v>
      </c>
    </row>
    <row r="90" spans="1:7" ht="14.25" thickBot="1">
      <c r="A90" s="7" t="s">
        <v>257</v>
      </c>
      <c r="B90" s="22">
        <v>691</v>
      </c>
      <c r="C90" s="22">
        <v>1025</v>
      </c>
      <c r="D90" s="22">
        <v>510</v>
      </c>
      <c r="E90" s="22">
        <v>537</v>
      </c>
      <c r="F90" s="22">
        <v>-538</v>
      </c>
      <c r="G90" s="22">
        <v>935</v>
      </c>
    </row>
    <row r="91" spans="1:7" ht="14.25" thickTop="1">
      <c r="A91" s="8"/>
      <c r="B91" s="24"/>
      <c r="C91" s="24"/>
      <c r="D91" s="24"/>
      <c r="E91" s="24"/>
      <c r="F91" s="24"/>
      <c r="G91" s="24"/>
    </row>
    <row r="93" ht="13.5">
      <c r="A93" s="20" t="s">
        <v>174</v>
      </c>
    </row>
    <row r="94" ht="13.5">
      <c r="A94" s="20" t="s">
        <v>175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170</v>
      </c>
      <c r="B2" s="14">
        <v>7932</v>
      </c>
      <c r="C2" s="14"/>
      <c r="D2" s="14"/>
      <c r="E2" s="14"/>
      <c r="F2" s="14"/>
      <c r="G2" s="14"/>
    </row>
    <row r="3" spans="1:7" ht="14.25" thickBot="1">
      <c r="A3" s="11" t="s">
        <v>171</v>
      </c>
      <c r="B3" s="1" t="s">
        <v>172</v>
      </c>
      <c r="C3" s="1"/>
      <c r="D3" s="1"/>
      <c r="E3" s="1"/>
      <c r="F3" s="1"/>
      <c r="G3" s="1"/>
    </row>
    <row r="4" spans="1:7" ht="14.25" thickTop="1">
      <c r="A4" s="10" t="s">
        <v>60</v>
      </c>
      <c r="B4" s="15" t="str">
        <f>HYPERLINK("http://www.kabupro.jp/mark/20130627/S000DUBU.htm","有価証券報告書")</f>
        <v>有価証券報告書</v>
      </c>
      <c r="C4" s="15" t="str">
        <f>HYPERLINK("http://www.kabupro.jp/mark/20130627/S000DUBU.htm","有価証券報告書")</f>
        <v>有価証券報告書</v>
      </c>
      <c r="D4" s="15" t="str">
        <f>HYPERLINK("http://www.kabupro.jp/mark/20120626/S000B5PA.htm","有価証券報告書")</f>
        <v>有価証券報告書</v>
      </c>
      <c r="E4" s="15" t="str">
        <f>HYPERLINK("http://www.kabupro.jp/mark/20110624/S0008KQ4.htm","有価証券報告書")</f>
        <v>有価証券報告書</v>
      </c>
      <c r="F4" s="15" t="str">
        <f>HYPERLINK("http://www.kabupro.jp/mark/20100624/S00060FD.htm","有価証券報告書")</f>
        <v>有価証券報告書</v>
      </c>
      <c r="G4" s="15" t="str">
        <f>HYPERLINK("http://www.kabupro.jp/mark/20090625/S0003F1M.htm","有価証券報告書")</f>
        <v>有価証券報告書</v>
      </c>
    </row>
    <row r="5" spans="1:7" ht="14.25" thickBot="1">
      <c r="A5" s="11" t="s">
        <v>61</v>
      </c>
      <c r="B5" s="1" t="s">
        <v>67</v>
      </c>
      <c r="C5" s="1" t="s">
        <v>67</v>
      </c>
      <c r="D5" s="1" t="s">
        <v>71</v>
      </c>
      <c r="E5" s="1" t="s">
        <v>73</v>
      </c>
      <c r="F5" s="1" t="s">
        <v>75</v>
      </c>
      <c r="G5" s="1" t="s">
        <v>77</v>
      </c>
    </row>
    <row r="6" spans="1:7" ht="15" thickBot="1" thickTop="1">
      <c r="A6" s="10" t="s">
        <v>62</v>
      </c>
      <c r="B6" s="18" t="s">
        <v>173</v>
      </c>
      <c r="C6" s="19"/>
      <c r="D6" s="19"/>
      <c r="E6" s="19"/>
      <c r="F6" s="19"/>
      <c r="G6" s="19"/>
    </row>
    <row r="7" spans="1:7" ht="14.25" thickTop="1">
      <c r="A7" s="12" t="s">
        <v>63</v>
      </c>
      <c r="B7" s="16" t="s">
        <v>68</v>
      </c>
      <c r="C7" s="16" t="s">
        <v>68</v>
      </c>
      <c r="D7" s="16" t="s">
        <v>68</v>
      </c>
      <c r="E7" s="16" t="s">
        <v>68</v>
      </c>
      <c r="F7" s="16" t="s">
        <v>68</v>
      </c>
      <c r="G7" s="16" t="s">
        <v>68</v>
      </c>
    </row>
    <row r="8" spans="1:7" ht="13.5">
      <c r="A8" s="13" t="s">
        <v>64</v>
      </c>
      <c r="B8" s="17"/>
      <c r="C8" s="17"/>
      <c r="D8" s="17"/>
      <c r="E8" s="17"/>
      <c r="F8" s="17"/>
      <c r="G8" s="17"/>
    </row>
    <row r="9" spans="1:7" ht="13.5">
      <c r="A9" s="13" t="s">
        <v>65</v>
      </c>
      <c r="B9" s="17" t="s">
        <v>69</v>
      </c>
      <c r="C9" s="17" t="s">
        <v>70</v>
      </c>
      <c r="D9" s="17" t="s">
        <v>72</v>
      </c>
      <c r="E9" s="17" t="s">
        <v>74</v>
      </c>
      <c r="F9" s="17" t="s">
        <v>76</v>
      </c>
      <c r="G9" s="17" t="s">
        <v>78</v>
      </c>
    </row>
    <row r="10" spans="1:7" ht="14.25" thickBot="1">
      <c r="A10" s="13" t="s">
        <v>66</v>
      </c>
      <c r="B10" s="17" t="s">
        <v>80</v>
      </c>
      <c r="C10" s="17" t="s">
        <v>80</v>
      </c>
      <c r="D10" s="17" t="s">
        <v>80</v>
      </c>
      <c r="E10" s="17" t="s">
        <v>80</v>
      </c>
      <c r="F10" s="17" t="s">
        <v>80</v>
      </c>
      <c r="G10" s="17" t="s">
        <v>80</v>
      </c>
    </row>
    <row r="11" spans="1:7" ht="14.25" thickTop="1">
      <c r="A11" s="9" t="s">
        <v>79</v>
      </c>
      <c r="B11" s="21">
        <v>2188</v>
      </c>
      <c r="C11" s="21">
        <v>2505</v>
      </c>
      <c r="D11" s="21">
        <v>2855</v>
      </c>
      <c r="E11" s="21">
        <v>4899</v>
      </c>
      <c r="F11" s="21">
        <v>3201</v>
      </c>
      <c r="G11" s="21">
        <v>3287</v>
      </c>
    </row>
    <row r="12" spans="1:7" ht="13.5">
      <c r="A12" s="2" t="s">
        <v>81</v>
      </c>
      <c r="B12" s="22">
        <v>835</v>
      </c>
      <c r="C12" s="22">
        <v>954</v>
      </c>
      <c r="D12" s="22">
        <v>438</v>
      </c>
      <c r="E12" s="22">
        <v>364</v>
      </c>
      <c r="F12" s="22">
        <v>198</v>
      </c>
      <c r="G12" s="22">
        <v>397</v>
      </c>
    </row>
    <row r="13" spans="1:7" ht="13.5">
      <c r="A13" s="2" t="s">
        <v>82</v>
      </c>
      <c r="B13" s="22">
        <v>3554</v>
      </c>
      <c r="C13" s="22">
        <v>3797</v>
      </c>
      <c r="D13" s="22">
        <v>3315</v>
      </c>
      <c r="E13" s="22">
        <v>2885</v>
      </c>
      <c r="F13" s="22">
        <v>2580</v>
      </c>
      <c r="G13" s="22">
        <v>2915</v>
      </c>
    </row>
    <row r="14" spans="1:7" ht="13.5">
      <c r="A14" s="2" t="s">
        <v>83</v>
      </c>
      <c r="B14" s="22">
        <v>1475</v>
      </c>
      <c r="C14" s="22">
        <v>1267</v>
      </c>
      <c r="D14" s="22">
        <v>1217</v>
      </c>
      <c r="E14" s="22">
        <v>1624</v>
      </c>
      <c r="F14" s="22">
        <v>1478</v>
      </c>
      <c r="G14" s="22"/>
    </row>
    <row r="15" spans="1:7" ht="13.5">
      <c r="A15" s="2" t="s">
        <v>84</v>
      </c>
      <c r="B15" s="22">
        <v>169</v>
      </c>
      <c r="C15" s="22">
        <v>697</v>
      </c>
      <c r="D15" s="22">
        <v>596</v>
      </c>
      <c r="E15" s="22">
        <v>967</v>
      </c>
      <c r="F15" s="22">
        <v>1065</v>
      </c>
      <c r="G15" s="22">
        <v>916</v>
      </c>
    </row>
    <row r="16" spans="1:7" ht="13.5">
      <c r="A16" s="2" t="s">
        <v>85</v>
      </c>
      <c r="B16" s="22">
        <v>796</v>
      </c>
      <c r="C16" s="22">
        <v>265</v>
      </c>
      <c r="D16" s="22">
        <v>284</v>
      </c>
      <c r="E16" s="22">
        <v>241</v>
      </c>
      <c r="F16" s="22">
        <v>176</v>
      </c>
      <c r="G16" s="22"/>
    </row>
    <row r="17" spans="1:7" ht="13.5">
      <c r="A17" s="2" t="s">
        <v>86</v>
      </c>
      <c r="B17" s="22">
        <v>80</v>
      </c>
      <c r="C17" s="22">
        <v>90</v>
      </c>
      <c r="D17" s="22">
        <v>94</v>
      </c>
      <c r="E17" s="22">
        <v>73</v>
      </c>
      <c r="F17" s="22">
        <v>93</v>
      </c>
      <c r="G17" s="22">
        <v>76</v>
      </c>
    </row>
    <row r="18" spans="1:7" ht="13.5">
      <c r="A18" s="2" t="s">
        <v>87</v>
      </c>
      <c r="B18" s="22">
        <v>96</v>
      </c>
      <c r="C18" s="22">
        <v>25</v>
      </c>
      <c r="D18" s="22">
        <v>175</v>
      </c>
      <c r="E18" s="22">
        <v>34</v>
      </c>
      <c r="F18" s="22">
        <v>43</v>
      </c>
      <c r="G18" s="22"/>
    </row>
    <row r="19" spans="1:7" ht="13.5">
      <c r="A19" s="2" t="s">
        <v>88</v>
      </c>
      <c r="B19" s="22">
        <v>42</v>
      </c>
      <c r="C19" s="22">
        <v>42</v>
      </c>
      <c r="D19" s="22">
        <v>32</v>
      </c>
      <c r="E19" s="22">
        <v>31</v>
      </c>
      <c r="F19" s="22">
        <v>16</v>
      </c>
      <c r="G19" s="22">
        <v>16</v>
      </c>
    </row>
    <row r="20" spans="1:7" ht="13.5">
      <c r="A20" s="2" t="s">
        <v>89</v>
      </c>
      <c r="B20" s="22">
        <v>90</v>
      </c>
      <c r="C20" s="22">
        <v>90</v>
      </c>
      <c r="D20" s="22">
        <v>51</v>
      </c>
      <c r="E20" s="22">
        <v>8</v>
      </c>
      <c r="F20" s="22">
        <v>8</v>
      </c>
      <c r="G20" s="22">
        <v>18</v>
      </c>
    </row>
    <row r="21" spans="1:7" ht="13.5">
      <c r="A21" s="2" t="s">
        <v>90</v>
      </c>
      <c r="B21" s="22">
        <v>133</v>
      </c>
      <c r="C21" s="22">
        <v>212</v>
      </c>
      <c r="D21" s="22">
        <v>393</v>
      </c>
      <c r="E21" s="22">
        <v>1491</v>
      </c>
      <c r="F21" s="22">
        <v>1244</v>
      </c>
      <c r="G21" s="22">
        <v>1552</v>
      </c>
    </row>
    <row r="22" spans="1:7" ht="13.5">
      <c r="A22" s="2" t="s">
        <v>91</v>
      </c>
      <c r="B22" s="22">
        <v>191</v>
      </c>
      <c r="C22" s="22">
        <v>542</v>
      </c>
      <c r="D22" s="22">
        <v>336</v>
      </c>
      <c r="E22" s="22">
        <v>309</v>
      </c>
      <c r="F22" s="22">
        <v>262</v>
      </c>
      <c r="G22" s="22">
        <v>366</v>
      </c>
    </row>
    <row r="23" spans="1:7" ht="13.5">
      <c r="A23" s="2" t="s">
        <v>92</v>
      </c>
      <c r="B23" s="22">
        <v>45</v>
      </c>
      <c r="C23" s="22">
        <v>25</v>
      </c>
      <c r="D23" s="22">
        <v>101</v>
      </c>
      <c r="E23" s="22">
        <v>65</v>
      </c>
      <c r="F23" s="22">
        <v>24</v>
      </c>
      <c r="G23" s="22">
        <v>48</v>
      </c>
    </row>
    <row r="24" spans="1:7" ht="13.5">
      <c r="A24" s="2" t="s">
        <v>93</v>
      </c>
      <c r="B24" s="22">
        <v>-14</v>
      </c>
      <c r="C24" s="22">
        <v>-15</v>
      </c>
      <c r="D24" s="22">
        <v>-12</v>
      </c>
      <c r="E24" s="22">
        <v>-16</v>
      </c>
      <c r="F24" s="22">
        <v>-14</v>
      </c>
      <c r="G24" s="22">
        <v>-15</v>
      </c>
    </row>
    <row r="25" spans="1:7" ht="13.5">
      <c r="A25" s="2" t="s">
        <v>94</v>
      </c>
      <c r="B25" s="22">
        <v>9686</v>
      </c>
      <c r="C25" s="22">
        <v>10502</v>
      </c>
      <c r="D25" s="22">
        <v>9880</v>
      </c>
      <c r="E25" s="22">
        <v>12979</v>
      </c>
      <c r="F25" s="22">
        <v>10381</v>
      </c>
      <c r="G25" s="22">
        <v>11465</v>
      </c>
    </row>
    <row r="26" spans="1:7" ht="13.5">
      <c r="A26" s="3" t="s">
        <v>95</v>
      </c>
      <c r="B26" s="22">
        <v>10244</v>
      </c>
      <c r="C26" s="22">
        <v>10310</v>
      </c>
      <c r="D26" s="22">
        <v>10056</v>
      </c>
      <c r="E26" s="22">
        <v>7401</v>
      </c>
      <c r="F26" s="22">
        <v>7297</v>
      </c>
      <c r="G26" s="22">
        <v>7400</v>
      </c>
    </row>
    <row r="27" spans="1:7" ht="13.5">
      <c r="A27" s="4" t="s">
        <v>96</v>
      </c>
      <c r="B27" s="22">
        <v>-4693</v>
      </c>
      <c r="C27" s="22">
        <v>-4342</v>
      </c>
      <c r="D27" s="22">
        <v>-4085</v>
      </c>
      <c r="E27" s="22">
        <v>-4380</v>
      </c>
      <c r="F27" s="22">
        <v>-4182</v>
      </c>
      <c r="G27" s="22">
        <v>-4017</v>
      </c>
    </row>
    <row r="28" spans="1:7" ht="13.5">
      <c r="A28" s="4" t="s">
        <v>97</v>
      </c>
      <c r="B28" s="22">
        <v>5550</v>
      </c>
      <c r="C28" s="22">
        <v>5968</v>
      </c>
      <c r="D28" s="22">
        <v>5971</v>
      </c>
      <c r="E28" s="22">
        <v>3020</v>
      </c>
      <c r="F28" s="22">
        <v>3115</v>
      </c>
      <c r="G28" s="22">
        <v>3382</v>
      </c>
    </row>
    <row r="29" spans="1:7" ht="13.5">
      <c r="A29" s="3" t="s">
        <v>98</v>
      </c>
      <c r="B29" s="22">
        <v>1946</v>
      </c>
      <c r="C29" s="22">
        <v>1931</v>
      </c>
      <c r="D29" s="22">
        <v>1843</v>
      </c>
      <c r="E29" s="22">
        <v>1778</v>
      </c>
      <c r="F29" s="22">
        <v>1783</v>
      </c>
      <c r="G29" s="22">
        <v>1953</v>
      </c>
    </row>
    <row r="30" spans="1:7" ht="13.5">
      <c r="A30" s="4" t="s">
        <v>96</v>
      </c>
      <c r="B30" s="22">
        <v>-1247</v>
      </c>
      <c r="C30" s="22">
        <v>-1216</v>
      </c>
      <c r="D30" s="22">
        <v>-1126</v>
      </c>
      <c r="E30" s="22">
        <v>-1155</v>
      </c>
      <c r="F30" s="22">
        <v>-1092</v>
      </c>
      <c r="G30" s="22">
        <v>-1183</v>
      </c>
    </row>
    <row r="31" spans="1:7" ht="13.5">
      <c r="A31" s="4" t="s">
        <v>99</v>
      </c>
      <c r="B31" s="22">
        <v>698</v>
      </c>
      <c r="C31" s="22">
        <v>715</v>
      </c>
      <c r="D31" s="22">
        <v>717</v>
      </c>
      <c r="E31" s="22">
        <v>622</v>
      </c>
      <c r="F31" s="22">
        <v>690</v>
      </c>
      <c r="G31" s="22">
        <v>770</v>
      </c>
    </row>
    <row r="32" spans="1:7" ht="13.5">
      <c r="A32" s="3" t="s">
        <v>100</v>
      </c>
      <c r="B32" s="22">
        <v>7038</v>
      </c>
      <c r="C32" s="22">
        <v>6976</v>
      </c>
      <c r="D32" s="22">
        <v>7690</v>
      </c>
      <c r="E32" s="22">
        <v>7667</v>
      </c>
      <c r="F32" s="22">
        <v>8034</v>
      </c>
      <c r="G32" s="22">
        <v>7981</v>
      </c>
    </row>
    <row r="33" spans="1:7" ht="13.5">
      <c r="A33" s="4" t="s">
        <v>96</v>
      </c>
      <c r="B33" s="22">
        <v>-6744</v>
      </c>
      <c r="C33" s="22">
        <v>-6616</v>
      </c>
      <c r="D33" s="22">
        <v>-7360</v>
      </c>
      <c r="E33" s="22">
        <v>-7252</v>
      </c>
      <c r="F33" s="22">
        <v>-7488</v>
      </c>
      <c r="G33" s="22">
        <v>-7334</v>
      </c>
    </row>
    <row r="34" spans="1:7" ht="13.5">
      <c r="A34" s="4" t="s">
        <v>101</v>
      </c>
      <c r="B34" s="22">
        <v>294</v>
      </c>
      <c r="C34" s="22">
        <v>360</v>
      </c>
      <c r="D34" s="22">
        <v>329</v>
      </c>
      <c r="E34" s="22">
        <v>415</v>
      </c>
      <c r="F34" s="22">
        <v>546</v>
      </c>
      <c r="G34" s="22">
        <v>646</v>
      </c>
    </row>
    <row r="35" spans="1:7" ht="13.5">
      <c r="A35" s="3" t="s">
        <v>102</v>
      </c>
      <c r="B35" s="22">
        <v>108</v>
      </c>
      <c r="C35" s="22">
        <v>105</v>
      </c>
      <c r="D35" s="22">
        <v>98</v>
      </c>
      <c r="E35" s="22">
        <v>103</v>
      </c>
      <c r="F35" s="22">
        <v>101</v>
      </c>
      <c r="G35" s="22">
        <v>95</v>
      </c>
    </row>
    <row r="36" spans="1:7" ht="13.5">
      <c r="A36" s="4" t="s">
        <v>96</v>
      </c>
      <c r="B36" s="22">
        <v>-97</v>
      </c>
      <c r="C36" s="22">
        <v>-86</v>
      </c>
      <c r="D36" s="22">
        <v>-95</v>
      </c>
      <c r="E36" s="22">
        <v>-95</v>
      </c>
      <c r="F36" s="22">
        <v>-90</v>
      </c>
      <c r="G36" s="22">
        <v>-84</v>
      </c>
    </row>
    <row r="37" spans="1:7" ht="13.5">
      <c r="A37" s="4" t="s">
        <v>103</v>
      </c>
      <c r="B37" s="22">
        <v>10</v>
      </c>
      <c r="C37" s="22">
        <v>19</v>
      </c>
      <c r="D37" s="22">
        <v>3</v>
      </c>
      <c r="E37" s="22">
        <v>7</v>
      </c>
      <c r="F37" s="22">
        <v>11</v>
      </c>
      <c r="G37" s="22">
        <v>11</v>
      </c>
    </row>
    <row r="38" spans="1:7" ht="13.5">
      <c r="A38" s="3" t="s">
        <v>104</v>
      </c>
      <c r="B38" s="22">
        <v>718</v>
      </c>
      <c r="C38" s="22">
        <v>633</v>
      </c>
      <c r="D38" s="22">
        <v>644</v>
      </c>
      <c r="E38" s="22">
        <v>572</v>
      </c>
      <c r="F38" s="22">
        <v>558</v>
      </c>
      <c r="G38" s="22">
        <v>553</v>
      </c>
    </row>
    <row r="39" spans="1:7" ht="13.5">
      <c r="A39" s="4" t="s">
        <v>96</v>
      </c>
      <c r="B39" s="22">
        <v>-595</v>
      </c>
      <c r="C39" s="22">
        <v>-536</v>
      </c>
      <c r="D39" s="22">
        <v>-507</v>
      </c>
      <c r="E39" s="22">
        <v>-525</v>
      </c>
      <c r="F39" s="22">
        <v>-505</v>
      </c>
      <c r="G39" s="22">
        <v>-478</v>
      </c>
    </row>
    <row r="40" spans="1:7" ht="13.5">
      <c r="A40" s="4" t="s">
        <v>105</v>
      </c>
      <c r="B40" s="22">
        <v>123</v>
      </c>
      <c r="C40" s="22">
        <v>97</v>
      </c>
      <c r="D40" s="22">
        <v>137</v>
      </c>
      <c r="E40" s="22">
        <v>46</v>
      </c>
      <c r="F40" s="22">
        <v>52</v>
      </c>
      <c r="G40" s="22">
        <v>74</v>
      </c>
    </row>
    <row r="41" spans="1:7" ht="13.5">
      <c r="A41" s="3" t="s">
        <v>106</v>
      </c>
      <c r="B41" s="22">
        <v>22445</v>
      </c>
      <c r="C41" s="22">
        <v>24602</v>
      </c>
      <c r="D41" s="22">
        <v>24698</v>
      </c>
      <c r="E41" s="22">
        <v>24698</v>
      </c>
      <c r="F41" s="22">
        <v>24698</v>
      </c>
      <c r="G41" s="22">
        <v>22948</v>
      </c>
    </row>
    <row r="42" spans="1:7" ht="13.5">
      <c r="A42" s="3" t="s">
        <v>107</v>
      </c>
      <c r="B42" s="22">
        <v>213</v>
      </c>
      <c r="C42" s="22">
        <v>121</v>
      </c>
      <c r="D42" s="22">
        <v>120</v>
      </c>
      <c r="E42" s="22">
        <v>4</v>
      </c>
      <c r="F42" s="22"/>
      <c r="G42" s="22"/>
    </row>
    <row r="43" spans="1:7" ht="13.5">
      <c r="A43" s="4" t="s">
        <v>96</v>
      </c>
      <c r="B43" s="22">
        <v>-67</v>
      </c>
      <c r="C43" s="22">
        <v>-34</v>
      </c>
      <c r="D43" s="22">
        <v>-13</v>
      </c>
      <c r="E43" s="22">
        <v>0</v>
      </c>
      <c r="F43" s="22"/>
      <c r="G43" s="22"/>
    </row>
    <row r="44" spans="1:7" ht="13.5">
      <c r="A44" s="4" t="s">
        <v>107</v>
      </c>
      <c r="B44" s="22">
        <v>146</v>
      </c>
      <c r="C44" s="22">
        <v>86</v>
      </c>
      <c r="D44" s="22">
        <v>107</v>
      </c>
      <c r="E44" s="22">
        <v>3</v>
      </c>
      <c r="F44" s="22"/>
      <c r="G44" s="22"/>
    </row>
    <row r="45" spans="1:7" ht="13.5">
      <c r="A45" s="3" t="s">
        <v>108</v>
      </c>
      <c r="B45" s="22">
        <v>5113</v>
      </c>
      <c r="C45" s="22">
        <v>6130</v>
      </c>
      <c r="D45" s="22">
        <v>4555</v>
      </c>
      <c r="E45" s="22">
        <v>3891</v>
      </c>
      <c r="F45" s="22">
        <v>2313</v>
      </c>
      <c r="G45" s="22">
        <v>855</v>
      </c>
    </row>
    <row r="46" spans="1:7" ht="13.5">
      <c r="A46" s="3" t="s">
        <v>109</v>
      </c>
      <c r="B46" s="22">
        <v>34383</v>
      </c>
      <c r="C46" s="22">
        <v>37980</v>
      </c>
      <c r="D46" s="22">
        <v>36521</v>
      </c>
      <c r="E46" s="22">
        <v>32707</v>
      </c>
      <c r="F46" s="22">
        <v>31429</v>
      </c>
      <c r="G46" s="22">
        <v>28691</v>
      </c>
    </row>
    <row r="47" spans="1:7" ht="13.5">
      <c r="A47" s="3" t="s">
        <v>110</v>
      </c>
      <c r="B47" s="22">
        <v>18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7" ht="13.5">
      <c r="A48" s="3" t="s">
        <v>111</v>
      </c>
      <c r="B48" s="22">
        <v>28</v>
      </c>
      <c r="C48" s="22">
        <v>2</v>
      </c>
      <c r="D48" s="22">
        <v>3</v>
      </c>
      <c r="E48" s="22">
        <v>3</v>
      </c>
      <c r="F48" s="22"/>
      <c r="G48" s="22"/>
    </row>
    <row r="49" spans="1:7" ht="13.5">
      <c r="A49" s="3" t="s">
        <v>107</v>
      </c>
      <c r="B49" s="22">
        <v>15</v>
      </c>
      <c r="C49" s="22">
        <v>24</v>
      </c>
      <c r="D49" s="22">
        <v>19</v>
      </c>
      <c r="E49" s="22">
        <v>26</v>
      </c>
      <c r="F49" s="22"/>
      <c r="G49" s="22"/>
    </row>
    <row r="50" spans="1:7" ht="13.5">
      <c r="A50" s="3" t="s">
        <v>112</v>
      </c>
      <c r="B50" s="22">
        <v>62</v>
      </c>
      <c r="C50" s="22">
        <v>26</v>
      </c>
      <c r="D50" s="22">
        <v>23</v>
      </c>
      <c r="E50" s="22">
        <v>30</v>
      </c>
      <c r="F50" s="22">
        <v>0</v>
      </c>
      <c r="G50" s="22">
        <v>0</v>
      </c>
    </row>
    <row r="51" spans="1:7" ht="13.5">
      <c r="A51" s="3" t="s">
        <v>113</v>
      </c>
      <c r="B51" s="22">
        <v>2101</v>
      </c>
      <c r="C51" s="22">
        <v>1403</v>
      </c>
      <c r="D51" s="22">
        <v>1401</v>
      </c>
      <c r="E51" s="22">
        <v>1652</v>
      </c>
      <c r="F51" s="22">
        <v>1598</v>
      </c>
      <c r="G51" s="22">
        <v>2334</v>
      </c>
    </row>
    <row r="52" spans="1:7" ht="13.5">
      <c r="A52" s="3" t="s">
        <v>114</v>
      </c>
      <c r="B52" s="22">
        <v>2098</v>
      </c>
      <c r="C52" s="22">
        <v>2115</v>
      </c>
      <c r="D52" s="22">
        <v>2108</v>
      </c>
      <c r="E52" s="22">
        <v>2108</v>
      </c>
      <c r="F52" s="22">
        <v>2108</v>
      </c>
      <c r="G52" s="22">
        <v>2125</v>
      </c>
    </row>
    <row r="53" spans="1:7" ht="13.5">
      <c r="A53" s="3" t="s">
        <v>115</v>
      </c>
      <c r="B53" s="22">
        <v>1</v>
      </c>
      <c r="C53" s="22">
        <v>1</v>
      </c>
      <c r="D53" s="22">
        <v>1</v>
      </c>
      <c r="E53" s="22">
        <v>1</v>
      </c>
      <c r="F53" s="22">
        <v>1</v>
      </c>
      <c r="G53" s="22">
        <v>1</v>
      </c>
    </row>
    <row r="54" spans="1:7" ht="13.5">
      <c r="A54" s="3" t="s">
        <v>116</v>
      </c>
      <c r="B54" s="22">
        <v>986</v>
      </c>
      <c r="C54" s="22">
        <v>986</v>
      </c>
      <c r="D54" s="22">
        <v>969</v>
      </c>
      <c r="E54" s="22">
        <v>573</v>
      </c>
      <c r="F54" s="22">
        <v>33</v>
      </c>
      <c r="G54" s="22">
        <v>33</v>
      </c>
    </row>
    <row r="55" spans="1:7" ht="13.5">
      <c r="A55" s="3" t="s">
        <v>117</v>
      </c>
      <c r="B55" s="22">
        <v>60</v>
      </c>
      <c r="C55" s="22">
        <v>131</v>
      </c>
      <c r="D55" s="22">
        <v>178</v>
      </c>
      <c r="E55" s="22">
        <v>216</v>
      </c>
      <c r="F55" s="22">
        <v>257</v>
      </c>
      <c r="G55" s="22">
        <v>285</v>
      </c>
    </row>
    <row r="56" spans="1:7" ht="13.5">
      <c r="A56" s="3" t="s">
        <v>118</v>
      </c>
      <c r="B56" s="22">
        <v>448</v>
      </c>
      <c r="C56" s="22">
        <v>538</v>
      </c>
      <c r="D56" s="22">
        <v>2058</v>
      </c>
      <c r="E56" s="22">
        <v>1695</v>
      </c>
      <c r="F56" s="22">
        <v>1710</v>
      </c>
      <c r="G56" s="22">
        <v>1737</v>
      </c>
    </row>
    <row r="57" spans="1:7" ht="13.5">
      <c r="A57" s="3" t="s">
        <v>119</v>
      </c>
      <c r="B57" s="22">
        <v>6</v>
      </c>
      <c r="C57" s="22">
        <v>7</v>
      </c>
      <c r="D57" s="22">
        <v>9</v>
      </c>
      <c r="E57" s="22">
        <v>7</v>
      </c>
      <c r="F57" s="22">
        <v>9</v>
      </c>
      <c r="G57" s="22">
        <v>11</v>
      </c>
    </row>
    <row r="58" spans="1:7" ht="13.5">
      <c r="A58" s="3" t="s">
        <v>120</v>
      </c>
      <c r="B58" s="22">
        <v>1396</v>
      </c>
      <c r="C58" s="22">
        <v>1458</v>
      </c>
      <c r="D58" s="22">
        <v>1405</v>
      </c>
      <c r="E58" s="22">
        <v>1420</v>
      </c>
      <c r="F58" s="22">
        <v>1429</v>
      </c>
      <c r="G58" s="22">
        <v>1457</v>
      </c>
    </row>
    <row r="59" spans="1:7" ht="13.5">
      <c r="A59" s="3" t="s">
        <v>121</v>
      </c>
      <c r="B59" s="22">
        <v>40</v>
      </c>
      <c r="C59" s="22">
        <v>52</v>
      </c>
      <c r="D59" s="22">
        <v>50</v>
      </c>
      <c r="E59" s="22">
        <v>30</v>
      </c>
      <c r="F59" s="22"/>
      <c r="G59" s="22"/>
    </row>
    <row r="60" spans="1:7" ht="13.5">
      <c r="A60" s="3" t="s">
        <v>122</v>
      </c>
      <c r="B60" s="22">
        <v>22</v>
      </c>
      <c r="C60" s="22">
        <v>23</v>
      </c>
      <c r="D60" s="22">
        <v>24</v>
      </c>
      <c r="E60" s="22">
        <v>25</v>
      </c>
      <c r="F60" s="22">
        <v>15</v>
      </c>
      <c r="G60" s="22">
        <v>27</v>
      </c>
    </row>
    <row r="61" spans="1:7" ht="13.5">
      <c r="A61" s="3" t="s">
        <v>92</v>
      </c>
      <c r="B61" s="22">
        <v>103</v>
      </c>
      <c r="C61" s="22">
        <v>122</v>
      </c>
      <c r="D61" s="22">
        <v>145</v>
      </c>
      <c r="E61" s="22">
        <v>140</v>
      </c>
      <c r="F61" s="22">
        <v>186</v>
      </c>
      <c r="G61" s="22">
        <v>172</v>
      </c>
    </row>
    <row r="62" spans="1:7" ht="13.5">
      <c r="A62" s="3" t="s">
        <v>123</v>
      </c>
      <c r="B62" s="22">
        <v>-53</v>
      </c>
      <c r="C62" s="22">
        <v>-57</v>
      </c>
      <c r="D62" s="22">
        <v>-44</v>
      </c>
      <c r="E62" s="22">
        <v>-17</v>
      </c>
      <c r="F62" s="22">
        <v>-17</v>
      </c>
      <c r="G62" s="22">
        <v>-17</v>
      </c>
    </row>
    <row r="63" spans="1:7" ht="13.5">
      <c r="A63" s="3" t="s">
        <v>93</v>
      </c>
      <c r="B63" s="22">
        <v>-1456</v>
      </c>
      <c r="C63" s="22">
        <v>-1465</v>
      </c>
      <c r="D63" s="22">
        <v>-2103</v>
      </c>
      <c r="E63" s="22">
        <v>-2123</v>
      </c>
      <c r="F63" s="22">
        <v>-2107</v>
      </c>
      <c r="G63" s="22">
        <v>-2167</v>
      </c>
    </row>
    <row r="64" spans="1:7" ht="13.5">
      <c r="A64" s="3" t="s">
        <v>124</v>
      </c>
      <c r="B64" s="22">
        <v>5756</v>
      </c>
      <c r="C64" s="22">
        <v>5318</v>
      </c>
      <c r="D64" s="22">
        <v>6205</v>
      </c>
      <c r="E64" s="22">
        <v>5730</v>
      </c>
      <c r="F64" s="22">
        <v>5323</v>
      </c>
      <c r="G64" s="22">
        <v>6001</v>
      </c>
    </row>
    <row r="65" spans="1:7" ht="13.5">
      <c r="A65" s="2" t="s">
        <v>125</v>
      </c>
      <c r="B65" s="22">
        <v>40201</v>
      </c>
      <c r="C65" s="22">
        <v>43325</v>
      </c>
      <c r="D65" s="22">
        <v>42750</v>
      </c>
      <c r="E65" s="22">
        <v>38468</v>
      </c>
      <c r="F65" s="22">
        <v>36753</v>
      </c>
      <c r="G65" s="22">
        <v>34692</v>
      </c>
    </row>
    <row r="66" spans="1:7" ht="13.5">
      <c r="A66" s="2" t="s">
        <v>126</v>
      </c>
      <c r="B66" s="22">
        <v>34</v>
      </c>
      <c r="C66" s="22">
        <v>42</v>
      </c>
      <c r="D66" s="22">
        <v>33</v>
      </c>
      <c r="E66" s="22">
        <v>10</v>
      </c>
      <c r="F66" s="22">
        <v>14</v>
      </c>
      <c r="G66" s="22">
        <v>18</v>
      </c>
    </row>
    <row r="67" spans="1:7" ht="13.5">
      <c r="A67" s="2" t="s">
        <v>127</v>
      </c>
      <c r="B67" s="22">
        <v>34</v>
      </c>
      <c r="C67" s="22">
        <v>42</v>
      </c>
      <c r="D67" s="22">
        <v>33</v>
      </c>
      <c r="E67" s="22">
        <v>10</v>
      </c>
      <c r="F67" s="22">
        <v>14</v>
      </c>
      <c r="G67" s="22">
        <v>18</v>
      </c>
    </row>
    <row r="68" spans="1:7" ht="14.25" thickBot="1">
      <c r="A68" s="5" t="s">
        <v>128</v>
      </c>
      <c r="B68" s="23">
        <v>49922</v>
      </c>
      <c r="C68" s="23">
        <v>53871</v>
      </c>
      <c r="D68" s="23">
        <v>52664</v>
      </c>
      <c r="E68" s="23">
        <v>51458</v>
      </c>
      <c r="F68" s="23">
        <v>47148</v>
      </c>
      <c r="G68" s="23">
        <v>46176</v>
      </c>
    </row>
    <row r="69" spans="1:7" ht="14.25" thickTop="1">
      <c r="A69" s="2" t="s">
        <v>129</v>
      </c>
      <c r="B69" s="22">
        <v>5393</v>
      </c>
      <c r="C69" s="22">
        <v>5155</v>
      </c>
      <c r="D69" s="22">
        <v>4652</v>
      </c>
      <c r="E69" s="22">
        <v>5734</v>
      </c>
      <c r="F69" s="22">
        <v>5012</v>
      </c>
      <c r="G69" s="22">
        <v>5563</v>
      </c>
    </row>
    <row r="70" spans="1:7" ht="13.5">
      <c r="A70" s="2" t="s">
        <v>130</v>
      </c>
      <c r="B70" s="22">
        <v>1428</v>
      </c>
      <c r="C70" s="22">
        <v>1566</v>
      </c>
      <c r="D70" s="22">
        <v>1183</v>
      </c>
      <c r="E70" s="22">
        <v>1793</v>
      </c>
      <c r="F70" s="22">
        <v>1659</v>
      </c>
      <c r="G70" s="22">
        <v>1906</v>
      </c>
    </row>
    <row r="71" spans="1:7" ht="13.5">
      <c r="A71" s="2" t="s">
        <v>131</v>
      </c>
      <c r="B71" s="22">
        <v>234</v>
      </c>
      <c r="C71" s="22">
        <v>734</v>
      </c>
      <c r="D71" s="22">
        <v>934</v>
      </c>
      <c r="E71" s="22">
        <v>2824</v>
      </c>
      <c r="F71" s="22">
        <v>2734</v>
      </c>
      <c r="G71" s="22">
        <v>2734</v>
      </c>
    </row>
    <row r="72" spans="1:7" ht="13.5">
      <c r="A72" s="2" t="s">
        <v>132</v>
      </c>
      <c r="B72" s="22">
        <v>4487</v>
      </c>
      <c r="C72" s="22">
        <v>5789</v>
      </c>
      <c r="D72" s="22">
        <v>4898</v>
      </c>
      <c r="E72" s="22">
        <v>4700</v>
      </c>
      <c r="F72" s="22">
        <v>4020</v>
      </c>
      <c r="G72" s="22">
        <v>3432</v>
      </c>
    </row>
    <row r="73" spans="1:7" ht="13.5">
      <c r="A73" s="2" t="s">
        <v>133</v>
      </c>
      <c r="B73" s="22">
        <v>470</v>
      </c>
      <c r="C73" s="22">
        <v>485</v>
      </c>
      <c r="D73" s="22">
        <v>375</v>
      </c>
      <c r="E73" s="22">
        <v>655</v>
      </c>
      <c r="F73" s="22">
        <v>875</v>
      </c>
      <c r="G73" s="22">
        <v>895</v>
      </c>
    </row>
    <row r="74" spans="1:7" ht="13.5">
      <c r="A74" s="2" t="s">
        <v>134</v>
      </c>
      <c r="B74" s="22">
        <v>51</v>
      </c>
      <c r="C74" s="22">
        <v>32</v>
      </c>
      <c r="D74" s="22">
        <v>29</v>
      </c>
      <c r="E74" s="22">
        <v>7</v>
      </c>
      <c r="F74" s="22"/>
      <c r="G74" s="22"/>
    </row>
    <row r="75" spans="1:7" ht="13.5">
      <c r="A75" s="2" t="s">
        <v>135</v>
      </c>
      <c r="B75" s="22">
        <v>677</v>
      </c>
      <c r="C75" s="22">
        <v>829</v>
      </c>
      <c r="D75" s="22">
        <v>705</v>
      </c>
      <c r="E75" s="22">
        <v>90</v>
      </c>
      <c r="F75" s="22">
        <v>48</v>
      </c>
      <c r="G75" s="22">
        <v>138</v>
      </c>
    </row>
    <row r="76" spans="1:7" ht="13.5">
      <c r="A76" s="2" t="s">
        <v>136</v>
      </c>
      <c r="B76" s="22">
        <v>746</v>
      </c>
      <c r="C76" s="22">
        <v>15</v>
      </c>
      <c r="D76" s="22">
        <v>13</v>
      </c>
      <c r="E76" s="22">
        <v>35</v>
      </c>
      <c r="F76" s="22">
        <v>11</v>
      </c>
      <c r="G76" s="22">
        <v>24</v>
      </c>
    </row>
    <row r="77" spans="1:7" ht="13.5">
      <c r="A77" s="2" t="s">
        <v>137</v>
      </c>
      <c r="B77" s="22">
        <v>346</v>
      </c>
      <c r="C77" s="22">
        <v>324</v>
      </c>
      <c r="D77" s="22">
        <v>512</v>
      </c>
      <c r="E77" s="22">
        <v>528</v>
      </c>
      <c r="F77" s="22">
        <v>319</v>
      </c>
      <c r="G77" s="22">
        <v>244</v>
      </c>
    </row>
    <row r="78" spans="1:7" ht="13.5">
      <c r="A78" s="2" t="s">
        <v>138</v>
      </c>
      <c r="B78" s="22">
        <v>34</v>
      </c>
      <c r="C78" s="22">
        <v>33</v>
      </c>
      <c r="D78" s="22">
        <v>10</v>
      </c>
      <c r="E78" s="22">
        <v>21</v>
      </c>
      <c r="F78" s="22">
        <v>11</v>
      </c>
      <c r="G78" s="22">
        <v>10</v>
      </c>
    </row>
    <row r="79" spans="1:7" ht="13.5">
      <c r="A79" s="2" t="s">
        <v>139</v>
      </c>
      <c r="B79" s="22">
        <v>140</v>
      </c>
      <c r="C79" s="22">
        <v>134</v>
      </c>
      <c r="D79" s="22">
        <v>134</v>
      </c>
      <c r="E79" s="22">
        <v>141</v>
      </c>
      <c r="F79" s="22">
        <v>149</v>
      </c>
      <c r="G79" s="22">
        <v>150</v>
      </c>
    </row>
    <row r="80" spans="1:7" ht="13.5">
      <c r="A80" s="2" t="s">
        <v>140</v>
      </c>
      <c r="B80" s="22">
        <v>22</v>
      </c>
      <c r="C80" s="22">
        <v>19</v>
      </c>
      <c r="D80" s="22">
        <v>15</v>
      </c>
      <c r="E80" s="22">
        <v>14</v>
      </c>
      <c r="F80" s="22">
        <v>20</v>
      </c>
      <c r="G80" s="22">
        <v>19</v>
      </c>
    </row>
    <row r="81" spans="1:7" ht="13.5">
      <c r="A81" s="2" t="s">
        <v>141</v>
      </c>
      <c r="B81" s="22"/>
      <c r="C81" s="22">
        <v>196</v>
      </c>
      <c r="D81" s="22">
        <v>201</v>
      </c>
      <c r="E81" s="22">
        <v>186</v>
      </c>
      <c r="F81" s="22">
        <v>182</v>
      </c>
      <c r="G81" s="22">
        <v>172</v>
      </c>
    </row>
    <row r="82" spans="1:7" ht="13.5">
      <c r="A82" s="2" t="s">
        <v>142</v>
      </c>
      <c r="B82" s="22">
        <v>84</v>
      </c>
      <c r="C82" s="22">
        <v>646</v>
      </c>
      <c r="D82" s="22">
        <v>2094</v>
      </c>
      <c r="E82" s="22">
        <v>449</v>
      </c>
      <c r="F82" s="22">
        <v>704</v>
      </c>
      <c r="G82" s="22">
        <v>222</v>
      </c>
    </row>
    <row r="83" spans="1:7" ht="13.5">
      <c r="A83" s="2" t="s">
        <v>92</v>
      </c>
      <c r="B83" s="22">
        <v>43</v>
      </c>
      <c r="C83" s="22">
        <v>82</v>
      </c>
      <c r="D83" s="22">
        <v>68</v>
      </c>
      <c r="E83" s="22">
        <v>51</v>
      </c>
      <c r="F83" s="22">
        <v>45</v>
      </c>
      <c r="G83" s="22">
        <v>30</v>
      </c>
    </row>
    <row r="84" spans="1:7" ht="13.5">
      <c r="A84" s="2" t="s">
        <v>143</v>
      </c>
      <c r="B84" s="22">
        <v>14160</v>
      </c>
      <c r="C84" s="22">
        <v>16044</v>
      </c>
      <c r="D84" s="22">
        <v>15830</v>
      </c>
      <c r="E84" s="22">
        <v>17234</v>
      </c>
      <c r="F84" s="22">
        <v>15795</v>
      </c>
      <c r="G84" s="22">
        <v>15550</v>
      </c>
    </row>
    <row r="85" spans="1:7" ht="13.5">
      <c r="A85" s="2" t="s">
        <v>144</v>
      </c>
      <c r="B85" s="22">
        <v>1140</v>
      </c>
      <c r="C85" s="22">
        <v>1360</v>
      </c>
      <c r="D85" s="22">
        <v>1125</v>
      </c>
      <c r="E85" s="22">
        <v>250</v>
      </c>
      <c r="F85" s="22">
        <v>905</v>
      </c>
      <c r="G85" s="22">
        <v>1780</v>
      </c>
    </row>
    <row r="86" spans="1:7" ht="13.5">
      <c r="A86" s="2" t="s">
        <v>145</v>
      </c>
      <c r="B86" s="22">
        <v>7954</v>
      </c>
      <c r="C86" s="22">
        <v>10241</v>
      </c>
      <c r="D86" s="22">
        <v>9540</v>
      </c>
      <c r="E86" s="22">
        <v>9632</v>
      </c>
      <c r="F86" s="22">
        <v>7792</v>
      </c>
      <c r="G86" s="22">
        <v>6813</v>
      </c>
    </row>
    <row r="87" spans="1:7" ht="13.5">
      <c r="A87" s="2" t="s">
        <v>146</v>
      </c>
      <c r="B87" s="22">
        <v>1845</v>
      </c>
      <c r="C87" s="22">
        <v>2161</v>
      </c>
      <c r="D87" s="22">
        <v>1973</v>
      </c>
      <c r="E87" s="22">
        <v>1200</v>
      </c>
      <c r="F87" s="22"/>
      <c r="G87" s="22"/>
    </row>
    <row r="88" spans="1:7" ht="13.5">
      <c r="A88" s="2" t="s">
        <v>134</v>
      </c>
      <c r="B88" s="22">
        <v>118</v>
      </c>
      <c r="C88" s="22">
        <v>84</v>
      </c>
      <c r="D88" s="22">
        <v>104</v>
      </c>
      <c r="E88" s="22">
        <v>24</v>
      </c>
      <c r="F88" s="22"/>
      <c r="G88" s="22"/>
    </row>
    <row r="89" spans="1:7" ht="13.5">
      <c r="A89" s="2" t="s">
        <v>147</v>
      </c>
      <c r="B89" s="22">
        <v>759</v>
      </c>
      <c r="C89" s="22">
        <v>911</v>
      </c>
      <c r="D89" s="22">
        <v>672</v>
      </c>
      <c r="E89" s="22">
        <v>321</v>
      </c>
      <c r="F89" s="22"/>
      <c r="G89" s="22">
        <v>39</v>
      </c>
    </row>
    <row r="90" spans="1:7" ht="13.5">
      <c r="A90" s="2" t="s">
        <v>148</v>
      </c>
      <c r="B90" s="22">
        <v>4657</v>
      </c>
      <c r="C90" s="22">
        <v>4773</v>
      </c>
      <c r="D90" s="22">
        <v>5454</v>
      </c>
      <c r="E90" s="22">
        <v>5454</v>
      </c>
      <c r="F90" s="22">
        <v>5454</v>
      </c>
      <c r="G90" s="22">
        <v>5454</v>
      </c>
    </row>
    <row r="91" spans="1:7" ht="13.5">
      <c r="A91" s="2" t="s">
        <v>149</v>
      </c>
      <c r="B91" s="22">
        <v>1592</v>
      </c>
      <c r="C91" s="22">
        <v>1638</v>
      </c>
      <c r="D91" s="22">
        <v>1625</v>
      </c>
      <c r="E91" s="22">
        <v>1661</v>
      </c>
      <c r="F91" s="22">
        <v>1709</v>
      </c>
      <c r="G91" s="22">
        <v>1809</v>
      </c>
    </row>
    <row r="92" spans="1:7" ht="13.5">
      <c r="A92" s="2" t="s">
        <v>150</v>
      </c>
      <c r="B92" s="22">
        <v>268</v>
      </c>
      <c r="C92" s="22">
        <v>256</v>
      </c>
      <c r="D92" s="22">
        <v>196</v>
      </c>
      <c r="E92" s="22">
        <v>136</v>
      </c>
      <c r="F92" s="22">
        <v>467</v>
      </c>
      <c r="G92" s="22">
        <v>302</v>
      </c>
    </row>
    <row r="93" spans="1:7" ht="13.5">
      <c r="A93" s="2" t="s">
        <v>151</v>
      </c>
      <c r="B93" s="22">
        <v>5</v>
      </c>
      <c r="C93" s="22">
        <v>5</v>
      </c>
      <c r="D93" s="22">
        <v>5</v>
      </c>
      <c r="E93" s="22"/>
      <c r="F93" s="22"/>
      <c r="G93" s="22"/>
    </row>
    <row r="94" spans="1:7" ht="13.5">
      <c r="A94" s="2" t="s">
        <v>152</v>
      </c>
      <c r="B94" s="22">
        <v>533</v>
      </c>
      <c r="C94" s="22">
        <v>425</v>
      </c>
      <c r="D94" s="22">
        <v>1846</v>
      </c>
      <c r="E94" s="22">
        <v>1635</v>
      </c>
      <c r="F94" s="22">
        <v>1634</v>
      </c>
      <c r="G94" s="22">
        <v>59</v>
      </c>
    </row>
    <row r="95" spans="1:7" ht="13.5">
      <c r="A95" s="2" t="s">
        <v>92</v>
      </c>
      <c r="B95" s="22">
        <v>152</v>
      </c>
      <c r="C95" s="22">
        <v>156</v>
      </c>
      <c r="D95" s="22">
        <v>110</v>
      </c>
      <c r="E95" s="22">
        <v>134</v>
      </c>
      <c r="F95" s="22">
        <v>68</v>
      </c>
      <c r="G95" s="22">
        <v>100</v>
      </c>
    </row>
    <row r="96" spans="1:7" ht="13.5">
      <c r="A96" s="2" t="s">
        <v>153</v>
      </c>
      <c r="B96" s="22">
        <v>19026</v>
      </c>
      <c r="C96" s="22">
        <v>22012</v>
      </c>
      <c r="D96" s="22">
        <v>22654</v>
      </c>
      <c r="E96" s="22">
        <v>20450</v>
      </c>
      <c r="F96" s="22">
        <v>18032</v>
      </c>
      <c r="G96" s="22">
        <v>16359</v>
      </c>
    </row>
    <row r="97" spans="1:7" ht="14.25" thickBot="1">
      <c r="A97" s="5" t="s">
        <v>154</v>
      </c>
      <c r="B97" s="23">
        <v>33186</v>
      </c>
      <c r="C97" s="23">
        <v>38057</v>
      </c>
      <c r="D97" s="23">
        <v>38485</v>
      </c>
      <c r="E97" s="23">
        <v>37685</v>
      </c>
      <c r="F97" s="23">
        <v>33827</v>
      </c>
      <c r="G97" s="23">
        <v>31909</v>
      </c>
    </row>
    <row r="98" spans="1:7" ht="14.25" thickTop="1">
      <c r="A98" s="2" t="s">
        <v>155</v>
      </c>
      <c r="B98" s="22">
        <v>3500</v>
      </c>
      <c r="C98" s="22">
        <v>3500</v>
      </c>
      <c r="D98" s="22">
        <v>3500</v>
      </c>
      <c r="E98" s="22">
        <v>3500</v>
      </c>
      <c r="F98" s="22">
        <v>3500</v>
      </c>
      <c r="G98" s="22">
        <v>3500</v>
      </c>
    </row>
    <row r="99" spans="1:7" ht="13.5">
      <c r="A99" s="3" t="s">
        <v>156</v>
      </c>
      <c r="B99" s="22">
        <v>282</v>
      </c>
      <c r="C99" s="22">
        <v>282</v>
      </c>
      <c r="D99" s="22">
        <v>282</v>
      </c>
      <c r="E99" s="22">
        <v>282</v>
      </c>
      <c r="F99" s="22">
        <v>282</v>
      </c>
      <c r="G99" s="22">
        <v>282</v>
      </c>
    </row>
    <row r="100" spans="1:7" ht="13.5">
      <c r="A100" s="3" t="s">
        <v>157</v>
      </c>
      <c r="B100" s="22">
        <v>282</v>
      </c>
      <c r="C100" s="22">
        <v>282</v>
      </c>
      <c r="D100" s="22">
        <v>282</v>
      </c>
      <c r="E100" s="22">
        <v>282</v>
      </c>
      <c r="F100" s="22">
        <v>282</v>
      </c>
      <c r="G100" s="22">
        <v>282</v>
      </c>
    </row>
    <row r="101" spans="1:7" ht="13.5">
      <c r="A101" s="3" t="s">
        <v>158</v>
      </c>
      <c r="B101" s="22">
        <v>90</v>
      </c>
      <c r="C101" s="22">
        <v>80</v>
      </c>
      <c r="D101" s="22">
        <v>70</v>
      </c>
      <c r="E101" s="22">
        <v>60</v>
      </c>
      <c r="F101" s="22">
        <v>50</v>
      </c>
      <c r="G101" s="22">
        <v>40</v>
      </c>
    </row>
    <row r="102" spans="1:7" ht="13.5">
      <c r="A102" s="4" t="s">
        <v>159</v>
      </c>
      <c r="B102" s="22">
        <v>806</v>
      </c>
      <c r="C102" s="22">
        <v>806</v>
      </c>
      <c r="D102" s="22">
        <v>806</v>
      </c>
      <c r="E102" s="22">
        <v>806</v>
      </c>
      <c r="F102" s="22">
        <v>806</v>
      </c>
      <c r="G102" s="22">
        <v>806</v>
      </c>
    </row>
    <row r="103" spans="1:7" ht="13.5">
      <c r="A103" s="4" t="s">
        <v>160</v>
      </c>
      <c r="B103" s="22">
        <v>3709</v>
      </c>
      <c r="C103" s="22">
        <v>2963</v>
      </c>
      <c r="D103" s="22">
        <v>2031</v>
      </c>
      <c r="E103" s="22">
        <v>1615</v>
      </c>
      <c r="F103" s="22">
        <v>171</v>
      </c>
      <c r="G103" s="22">
        <v>108</v>
      </c>
    </row>
    <row r="104" spans="1:7" ht="13.5">
      <c r="A104" s="3" t="s">
        <v>161</v>
      </c>
      <c r="B104" s="22">
        <v>4605</v>
      </c>
      <c r="C104" s="22">
        <v>3849</v>
      </c>
      <c r="D104" s="22">
        <v>2908</v>
      </c>
      <c r="E104" s="22">
        <v>2481</v>
      </c>
      <c r="F104" s="22">
        <v>2027</v>
      </c>
      <c r="G104" s="22">
        <v>2649</v>
      </c>
    </row>
    <row r="105" spans="1:7" ht="13.5">
      <c r="A105" s="2" t="s">
        <v>162</v>
      </c>
      <c r="B105" s="22">
        <v>-25</v>
      </c>
      <c r="C105" s="22">
        <v>-24</v>
      </c>
      <c r="D105" s="22">
        <v>-23</v>
      </c>
      <c r="E105" s="22">
        <v>-22</v>
      </c>
      <c r="F105" s="22">
        <v>-20</v>
      </c>
      <c r="G105" s="22">
        <v>-17</v>
      </c>
    </row>
    <row r="106" spans="1:7" ht="13.5">
      <c r="A106" s="2" t="s">
        <v>163</v>
      </c>
      <c r="B106" s="22">
        <v>8362</v>
      </c>
      <c r="C106" s="22">
        <v>7607</v>
      </c>
      <c r="D106" s="22">
        <v>6666</v>
      </c>
      <c r="E106" s="22">
        <v>6240</v>
      </c>
      <c r="F106" s="22">
        <v>5788</v>
      </c>
      <c r="G106" s="22">
        <v>6413</v>
      </c>
    </row>
    <row r="107" spans="1:7" ht="13.5">
      <c r="A107" s="2" t="s">
        <v>164</v>
      </c>
      <c r="B107" s="22">
        <v>180</v>
      </c>
      <c r="C107" s="22">
        <v>-119</v>
      </c>
      <c r="D107" s="22">
        <v>-121</v>
      </c>
      <c r="E107" s="22">
        <v>-84</v>
      </c>
      <c r="F107" s="22">
        <v>-77</v>
      </c>
      <c r="G107" s="22">
        <v>261</v>
      </c>
    </row>
    <row r="108" spans="1:7" ht="13.5">
      <c r="A108" s="2" t="s">
        <v>165</v>
      </c>
      <c r="B108" s="22">
        <v>2</v>
      </c>
      <c r="C108" s="22">
        <v>-13</v>
      </c>
      <c r="D108" s="22">
        <v>-21</v>
      </c>
      <c r="E108" s="22">
        <v>-39</v>
      </c>
      <c r="F108" s="22">
        <v>-47</v>
      </c>
      <c r="G108" s="22">
        <v>-65</v>
      </c>
    </row>
    <row r="109" spans="1:7" ht="13.5">
      <c r="A109" s="2" t="s">
        <v>166</v>
      </c>
      <c r="B109" s="22">
        <v>8190</v>
      </c>
      <c r="C109" s="22">
        <v>8338</v>
      </c>
      <c r="D109" s="22">
        <v>7656</v>
      </c>
      <c r="E109" s="22">
        <v>7656</v>
      </c>
      <c r="F109" s="22">
        <v>7656</v>
      </c>
      <c r="G109" s="22">
        <v>7656</v>
      </c>
    </row>
    <row r="110" spans="1:7" ht="13.5">
      <c r="A110" s="2" t="s">
        <v>167</v>
      </c>
      <c r="B110" s="22">
        <v>8373</v>
      </c>
      <c r="C110" s="22">
        <v>8206</v>
      </c>
      <c r="D110" s="22">
        <v>7513</v>
      </c>
      <c r="E110" s="22">
        <v>7532</v>
      </c>
      <c r="F110" s="22">
        <v>7531</v>
      </c>
      <c r="G110" s="22">
        <v>7852</v>
      </c>
    </row>
    <row r="111" spans="1:7" ht="13.5">
      <c r="A111" s="6" t="s">
        <v>168</v>
      </c>
      <c r="B111" s="22">
        <v>16735</v>
      </c>
      <c r="C111" s="22">
        <v>15813</v>
      </c>
      <c r="D111" s="22">
        <v>14179</v>
      </c>
      <c r="E111" s="22">
        <v>13773</v>
      </c>
      <c r="F111" s="22">
        <v>13320</v>
      </c>
      <c r="G111" s="22">
        <v>14266</v>
      </c>
    </row>
    <row r="112" spans="1:7" ht="14.25" thickBot="1">
      <c r="A112" s="7" t="s">
        <v>169</v>
      </c>
      <c r="B112" s="22">
        <v>49922</v>
      </c>
      <c r="C112" s="22">
        <v>53871</v>
      </c>
      <c r="D112" s="22">
        <v>52664</v>
      </c>
      <c r="E112" s="22">
        <v>51458</v>
      </c>
      <c r="F112" s="22">
        <v>47148</v>
      </c>
      <c r="G112" s="22">
        <v>46176</v>
      </c>
    </row>
    <row r="113" spans="1:7" ht="14.25" thickTop="1">
      <c r="A113" s="8"/>
      <c r="B113" s="24"/>
      <c r="C113" s="24"/>
      <c r="D113" s="24"/>
      <c r="E113" s="24"/>
      <c r="F113" s="24"/>
      <c r="G113" s="24"/>
    </row>
    <row r="115" ht="13.5">
      <c r="A115" s="20" t="s">
        <v>174</v>
      </c>
    </row>
    <row r="116" ht="13.5">
      <c r="A116" s="20" t="s">
        <v>175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2014-02-14T05:53:02Z</dcterms:created>
  <dcterms:modified xsi:type="dcterms:W3CDTF">2014-02-14T05:53:11Z</dcterms:modified>
  <cp:category/>
  <cp:version/>
  <cp:contentType/>
  <cp:contentStatus/>
</cp:coreProperties>
</file>