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<sst xmlns="http://schemas.openxmlformats.org/spreadsheetml/2006/main" count="751" uniqueCount="304">
  <si>
    <t>長期借入れによる収入</t>
  </si>
  <si>
    <t>長期借入金の返済による支出</t>
  </si>
  <si>
    <t>社債の発行による収入</t>
  </si>
  <si>
    <t>社債の償還による支出</t>
  </si>
  <si>
    <t>リース債務の返済による支出</t>
  </si>
  <si>
    <t>自己株式の処分による収入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</si>
  <si>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</si>
  <si>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</si>
  <si>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</si>
  <si>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</si>
  <si>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</si>
  <si>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</si>
  <si>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</si>
  <si>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</si>
  <si>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</si>
  <si>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受取利息及び配当金</t>
  </si>
  <si>
    <t>持分法による投資利益</t>
  </si>
  <si>
    <t>持分法による投資損失</t>
  </si>
  <si>
    <t>有形固定資産売却益</t>
  </si>
  <si>
    <t>特別利益</t>
  </si>
  <si>
    <t>減損損失</t>
  </si>
  <si>
    <t>少数株主損益調整前四半期純利益</t>
  </si>
  <si>
    <t>賃貸事業等売上高</t>
  </si>
  <si>
    <t>連結・損益計算書</t>
  </si>
  <si>
    <t>受取手形及び営業未収入金</t>
  </si>
  <si>
    <t>建物及び構築物（純額）</t>
  </si>
  <si>
    <t>機械装置及び運搬具（純額）</t>
  </si>
  <si>
    <t>土地及び原料用地（純額）</t>
  </si>
  <si>
    <t>繰延税金資産</t>
  </si>
  <si>
    <t>支払手形及び買掛金</t>
  </si>
  <si>
    <t>設備関係支払手形</t>
  </si>
  <si>
    <t>資本金</t>
  </si>
  <si>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</si>
  <si>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</si>
  <si>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</si>
  <si>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</si>
  <si>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</si>
  <si>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</si>
  <si>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</si>
  <si>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</si>
  <si>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</si>
  <si>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</si>
  <si>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投資有価証券売却損益（△は益）</t>
  </si>
  <si>
    <t>投資有価証券評価損益（△は益）</t>
  </si>
  <si>
    <t>貸倒引当金繰入額（特別損失）</t>
  </si>
  <si>
    <t>持分法による投資損益（△は益）</t>
  </si>
  <si>
    <t>有形固定資産除却損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</si>
  <si>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</si>
  <si>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</si>
  <si>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</si>
  <si>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</si>
  <si>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</si>
  <si>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</si>
  <si>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</si>
  <si>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</si>
  <si>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</si>
  <si>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</si>
  <si>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</si>
  <si>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</si>
  <si>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</si>
  <si>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</si>
  <si>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子会社株式の取得による支出</t>
  </si>
  <si>
    <t>投資有価証券の取得による支出</t>
  </si>
  <si>
    <t>投資有価証券の売却による収入</t>
  </si>
  <si>
    <t>貸付金の回収による収入</t>
  </si>
  <si>
    <t>投資活動によるキャッシュ・フロー</t>
  </si>
  <si>
    <t>短期借入金の純増減額（△は減少）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</si>
  <si>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</si>
  <si>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</si>
  <si>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</si>
  <si>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</si>
  <si>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</si>
  <si>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</si>
  <si>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</si>
  <si>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</si>
  <si>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</si>
  <si>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</si>
  <si>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</si>
  <si>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2012/06/29</t>
  </si>
  <si>
    <t>2011/03/31</t>
  </si>
  <si>
    <t>2011/06/30</t>
  </si>
  <si>
    <t>2010/03/31</t>
  </si>
  <si>
    <t>2009/06/30</t>
  </si>
  <si>
    <t>2009/03/31</t>
  </si>
  <si>
    <t>2008/03/31</t>
  </si>
  <si>
    <t>現金及び預金</t>
  </si>
  <si>
    <t>千円</t>
  </si>
  <si>
    <t>受取手形</t>
  </si>
  <si>
    <t>売掛金</t>
  </si>
  <si>
    <t>商品</t>
  </si>
  <si>
    <t>商品</t>
  </si>
  <si>
    <t>製品</t>
  </si>
  <si>
    <t>原材料</t>
  </si>
  <si>
    <t>商品及び製品</t>
  </si>
  <si>
    <t>仕掛品</t>
  </si>
  <si>
    <t>貯蔵品</t>
  </si>
  <si>
    <t>原材料及び貯蔵品</t>
  </si>
  <si>
    <t>前払費用</t>
  </si>
  <si>
    <t>繰延税金資産</t>
  </si>
  <si>
    <t>関係会社短期貸付金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</si>
  <si>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</si>
  <si>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</si>
  <si>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</si>
  <si>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</si>
  <si>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</si>
  <si>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</si>
  <si>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</si>
  <si>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</si>
  <si>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</si>
  <si>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</si>
  <si>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</si>
  <si>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</si>
  <si>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</si>
  <si>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</si>
  <si>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</si>
  <si>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</si>
  <si>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</si>
  <si>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原料用地</t>
  </si>
  <si>
    <t>原料用地（純額）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</si>
  <si>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</si>
  <si>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</si>
  <si>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</si>
  <si>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</si>
  <si>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</si>
  <si>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</si>
  <si>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ソフトウエア</t>
  </si>
  <si>
    <t>電話加入権</t>
  </si>
  <si>
    <t>無形固定資産</t>
  </si>
  <si>
    <t>無形固定資産</t>
  </si>
  <si>
    <t>投資有価証券</t>
  </si>
  <si>
    <t>関係会社株式</t>
  </si>
  <si>
    <t>長期貸付金</t>
  </si>
  <si>
    <t>長期貸付金</t>
  </si>
  <si>
    <t>関係会社長期貸付金</t>
  </si>
  <si>
    <t>破産更生債権等</t>
  </si>
  <si>
    <t>長期前払費用</t>
  </si>
  <si>
    <t>繰延税金資産</t>
  </si>
  <si>
    <t>積立保険料</t>
  </si>
  <si>
    <t>差入保証金</t>
  </si>
  <si>
    <t>長期性預金</t>
  </si>
  <si>
    <t>投資不動産</t>
  </si>
  <si>
    <t>投資不動産（純額）</t>
  </si>
  <si>
    <t>投資その他の資産</t>
  </si>
  <si>
    <t>固定資産</t>
  </si>
  <si>
    <t>社債発行費</t>
  </si>
  <si>
    <t>資産</t>
  </si>
  <si>
    <t>資産</t>
  </si>
  <si>
    <t>支払手形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</si>
  <si>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</si>
  <si>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</si>
  <si>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</si>
  <si>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</si>
  <si>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</si>
  <si>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</si>
  <si>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</si>
  <si>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</si>
  <si>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未払消費税等</t>
  </si>
  <si>
    <t>繰延税金負債</t>
  </si>
  <si>
    <t>預り金</t>
  </si>
  <si>
    <t>賞与引当金</t>
  </si>
  <si>
    <t>その他</t>
  </si>
  <si>
    <t>流動負債</t>
  </si>
  <si>
    <t>社債</t>
  </si>
  <si>
    <t>長期借入金</t>
  </si>
  <si>
    <t>リース債務</t>
  </si>
  <si>
    <t>退職給付引当金</t>
  </si>
  <si>
    <t>退職給付引当金</t>
  </si>
  <si>
    <t>役員退職慰労引当金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</si>
  <si>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</si>
  <si>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</si>
  <si>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</si>
  <si>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</si>
  <si>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</si>
  <si>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</si>
  <si>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</si>
  <si>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</si>
  <si>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</si>
  <si>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</si>
  <si>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</si>
  <si>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</si>
  <si>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</si>
  <si>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</si>
  <si>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</si>
  <si>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</si>
  <si>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土地再評価差額金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</si>
  <si>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</si>
  <si>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</si>
  <si>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</si>
  <si>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</si>
  <si>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</si>
  <si>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</si>
  <si>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</si>
  <si>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昭和化学工業株式会社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</si>
  <si>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</si>
  <si>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</si>
  <si>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</si>
  <si>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</si>
  <si>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</si>
  <si>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</si>
  <si>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</si>
  <si>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</si>
  <si>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</si>
  <si>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</si>
  <si>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</si>
  <si>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</si>
  <si>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売上高</t>
  </si>
  <si>
    <t>商品及び製品期首たな卸高</t>
  </si>
  <si>
    <t>当期製品製造原価</t>
  </si>
  <si>
    <t>当期商品仕入高</t>
  </si>
  <si>
    <t>合計</t>
  </si>
  <si>
    <t>商品及び製品期末たな卸高</t>
  </si>
  <si>
    <t>他勘定振替高</t>
  </si>
  <si>
    <t>売上原価</t>
  </si>
  <si>
    <t>売上総利益</t>
  </si>
  <si>
    <t>販売手数料</t>
  </si>
  <si>
    <t>発送費</t>
  </si>
  <si>
    <t>広告宣伝費</t>
  </si>
  <si>
    <t>貸倒引当金繰入額</t>
  </si>
  <si>
    <t>調査研究費</t>
  </si>
  <si>
    <t>役員報酬</t>
  </si>
  <si>
    <t>給料及び賃金</t>
  </si>
  <si>
    <t>（うち賞与引当金繰入額）</t>
  </si>
  <si>
    <t>賞与</t>
  </si>
  <si>
    <t>（うち退職給付費用）</t>
  </si>
  <si>
    <t>退職金</t>
  </si>
  <si>
    <t>法定福利費</t>
  </si>
  <si>
    <t>福利厚生費</t>
  </si>
  <si>
    <t>交際費</t>
  </si>
  <si>
    <t>旅費交通費及び通信費</t>
  </si>
  <si>
    <t>事務用消耗品費</t>
  </si>
  <si>
    <t>租税公課</t>
  </si>
  <si>
    <t>減価償却費</t>
  </si>
  <si>
    <t>修繕費</t>
  </si>
  <si>
    <t>保険料</t>
  </si>
  <si>
    <t>不動産賃借料</t>
  </si>
  <si>
    <t>のれん償却額</t>
  </si>
  <si>
    <t>販売費・一般管理費</t>
  </si>
  <si>
    <t>営業利益</t>
  </si>
  <si>
    <t>受取利息</t>
  </si>
  <si>
    <t>受取配当金</t>
  </si>
  <si>
    <t>受取配当金</t>
  </si>
  <si>
    <t>固定資産賃貸料</t>
  </si>
  <si>
    <t>雑収益</t>
  </si>
  <si>
    <t>その他</t>
  </si>
  <si>
    <t>営業外収益</t>
  </si>
  <si>
    <t>支払利息</t>
  </si>
  <si>
    <t>社債利息</t>
  </si>
  <si>
    <t>貸与資産費用</t>
  </si>
  <si>
    <t>雑支出</t>
  </si>
  <si>
    <t>社債発行費償却</t>
  </si>
  <si>
    <t>営業外費用</t>
  </si>
  <si>
    <t>経常利益</t>
  </si>
  <si>
    <t>投資有価証券売却益</t>
  </si>
  <si>
    <t>貸倒引当金戻入額</t>
  </si>
  <si>
    <t>関係会社株式売却益</t>
  </si>
  <si>
    <t>受取保険金</t>
  </si>
  <si>
    <t>固定資産売却益</t>
  </si>
  <si>
    <t>特別利益</t>
  </si>
  <si>
    <t>固定資産売却損</t>
  </si>
  <si>
    <t>固定資産除却損</t>
  </si>
  <si>
    <t>投資有価証券評価損</t>
  </si>
  <si>
    <t>減損損失</t>
  </si>
  <si>
    <t>投資有価証券売却損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</si>
  <si>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</si>
  <si>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</si>
  <si>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</si>
  <si>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</si>
  <si>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</si>
  <si>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</si>
  <si>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</si>
  <si>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</si>
  <si>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</si>
  <si>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</si>
  <si>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</si>
  <si>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</si>
  <si>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</si>
  <si>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</si>
  <si>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</si>
  <si>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2013/02/13</t>
  </si>
  <si>
    <t>2012/12/31</t>
  </si>
  <si>
    <t>2012/11/13</t>
  </si>
  <si>
    <t>2012/09/30</t>
  </si>
  <si>
    <t>2012/08/13</t>
  </si>
  <si>
    <t>2012/06/30</t>
  </si>
  <si>
    <t>2012/02/13</t>
  </si>
  <si>
    <t>2011/12/31</t>
  </si>
  <si>
    <t>2011/11/11</t>
  </si>
  <si>
    <t>2011/09/30</t>
  </si>
  <si>
    <t>2011/08/12</t>
  </si>
  <si>
    <t>2011/02/10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</si>
  <si>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</si>
  <si>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</si>
  <si>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</si>
  <si>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</si>
  <si>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</si>
  <si>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</si>
  <si>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</si>
  <si>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</si>
  <si>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</si>
  <si>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2009/08/25</t>
  </si>
  <si>
    <t>2008/12/31</t>
  </si>
  <si>
    <t>2008/09/30</t>
  </si>
  <si>
    <t>2008/06/30</t>
  </si>
  <si>
    <t>現金及び預金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</si>
</sst>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0" fontId="0" fillId="0" borderId="3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190</v>
      </c>
      <c r="B2" s="14">
        <v>4990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191</v>
      </c>
      <c r="B3" s="1" t="s">
        <v>192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67</v>
      </c>
      <c r="B4" s="15" t="str">
        <f>HYPERLINK("http://www.kabupro.jp/mark/20140213/S10017U1.htm","四半期報告書")</f>
        <v>四半期報告書</v>
      </c>
      <c r="C4" s="15" t="str">
        <f>HYPERLINK("http://www.kabupro.jp/mark/20131113/S1000I1W.htm","四半期報告書")</f>
        <v>四半期報告書</v>
      </c>
      <c r="D4" s="15" t="str">
        <f>HYPERLINK("http://www.kabupro.jp/mark/20130813/S000EB45.htm","四半期報告書")</f>
        <v>四半期報告書</v>
      </c>
      <c r="E4" s="15" t="str">
        <f>HYPERLINK("http://www.kabupro.jp/mark/20130628/S000DX9Z.htm","有価証券報告書")</f>
        <v>有価証券報告書</v>
      </c>
      <c r="F4" s="15" t="str">
        <f>HYPERLINK("http://www.kabupro.jp/mark/20140213/S10017U1.htm","四半期報告書")</f>
        <v>四半期報告書</v>
      </c>
      <c r="G4" s="15" t="str">
        <f>HYPERLINK("http://www.kabupro.jp/mark/20131113/S1000I1W.htm","四半期報告書")</f>
        <v>四半期報告書</v>
      </c>
      <c r="H4" s="15" t="str">
        <f>HYPERLINK("http://www.kabupro.jp/mark/20130813/S000EB45.htm","四半期報告書")</f>
        <v>四半期報告書</v>
      </c>
      <c r="I4" s="15" t="str">
        <f>HYPERLINK("http://www.kabupro.jp/mark/20130628/S000DX9Z.htm","有価証券報告書")</f>
        <v>有価証券報告書</v>
      </c>
      <c r="J4" s="15" t="str">
        <f>HYPERLINK("http://www.kabupro.jp/mark/20130213/S000CW08.htm","四半期報告書")</f>
        <v>四半期報告書</v>
      </c>
      <c r="K4" s="15" t="str">
        <f>HYPERLINK("http://www.kabupro.jp/mark/20121113/S000CB5E.htm","四半期報告書")</f>
        <v>四半期報告書</v>
      </c>
      <c r="L4" s="15" t="str">
        <f>HYPERLINK("http://www.kabupro.jp/mark/20120813/S000BRAO.htm","四半期報告書")</f>
        <v>四半期報告書</v>
      </c>
      <c r="M4" s="15" t="str">
        <f>HYPERLINK("http://www.kabupro.jp/mark/20120629/S000BDBA.htm","有価証券報告書")</f>
        <v>有価証券報告書</v>
      </c>
      <c r="N4" s="15" t="str">
        <f>HYPERLINK("http://www.kabupro.jp/mark/20120213/S000ACIF.htm","四半期報告書")</f>
        <v>四半期報告書</v>
      </c>
      <c r="O4" s="15" t="str">
        <f>HYPERLINK("http://www.kabupro.jp/mark/20111111/S0009QVF.htm","四半期報告書")</f>
        <v>四半期報告書</v>
      </c>
      <c r="P4" s="15" t="str">
        <f>HYPERLINK("http://www.kabupro.jp/mark/20110812/S00097H1.htm","四半期報告書")</f>
        <v>四半期報告書</v>
      </c>
      <c r="Q4" s="15" t="str">
        <f>HYPERLINK("http://www.kabupro.jp/mark/20110630/S0008THP.htm","有価証券報告書")</f>
        <v>有価証券報告書</v>
      </c>
      <c r="R4" s="15" t="str">
        <f>HYPERLINK("http://www.kabupro.jp/mark/20110210/S0007S4K.htm","四半期報告書")</f>
        <v>四半期報告書</v>
      </c>
      <c r="S4" s="15" t="str">
        <f>HYPERLINK("http://www.kabupro.jp/mark/20101112/S00076TG.htm","四半期報告書")</f>
        <v>四半期報告書</v>
      </c>
      <c r="T4" s="15" t="str">
        <f>HYPERLINK("http://www.kabupro.jp/mark/20100813/S0006MV3.htm","四半期報告書")</f>
        <v>四半期報告書</v>
      </c>
      <c r="U4" s="15" t="str">
        <f>HYPERLINK("http://www.kabupro.jp/mark/20090630/S0003L78.htm","有価証券報告書")</f>
        <v>有価証券報告書</v>
      </c>
      <c r="V4" s="15" t="str">
        <f>HYPERLINK("http://www.kabupro.jp/mark/20100212/S000563X.htm","四半期報告書")</f>
        <v>四半期報告書</v>
      </c>
      <c r="W4" s="15" t="str">
        <f>HYPERLINK("http://www.kabupro.jp/mark/20091113/S0004M1H.htm","四半期報告書")</f>
        <v>四半期報告書</v>
      </c>
      <c r="X4" s="15" t="str">
        <f>HYPERLINK("http://www.kabupro.jp/mark/20090825/S00041MI.htm","訂正四半期報告書")</f>
        <v>訂正四半期報告書</v>
      </c>
      <c r="Y4" s="15" t="str">
        <f>HYPERLINK("http://www.kabupro.jp/mark/20090630/S0003L78.htm","有価証券報告書")</f>
        <v>有価証券報告書</v>
      </c>
    </row>
    <row r="5" spans="1:25" ht="14.25" thickBot="1">
      <c r="A5" s="11" t="s">
        <v>68</v>
      </c>
      <c r="B5" s="1" t="s">
        <v>271</v>
      </c>
      <c r="C5" s="1" t="s">
        <v>274</v>
      </c>
      <c r="D5" s="1" t="s">
        <v>276</v>
      </c>
      <c r="E5" s="1" t="s">
        <v>74</v>
      </c>
      <c r="F5" s="1" t="s">
        <v>271</v>
      </c>
      <c r="G5" s="1" t="s">
        <v>274</v>
      </c>
      <c r="H5" s="1" t="s">
        <v>276</v>
      </c>
      <c r="I5" s="1" t="s">
        <v>74</v>
      </c>
      <c r="J5" s="1" t="s">
        <v>278</v>
      </c>
      <c r="K5" s="1" t="s">
        <v>280</v>
      </c>
      <c r="L5" s="1" t="s">
        <v>282</v>
      </c>
      <c r="M5" s="1" t="s">
        <v>78</v>
      </c>
      <c r="N5" s="1" t="s">
        <v>284</v>
      </c>
      <c r="O5" s="1" t="s">
        <v>286</v>
      </c>
      <c r="P5" s="1" t="s">
        <v>288</v>
      </c>
      <c r="Q5" s="1" t="s">
        <v>80</v>
      </c>
      <c r="R5" s="1" t="s">
        <v>289</v>
      </c>
      <c r="S5" s="1" t="s">
        <v>291</v>
      </c>
      <c r="T5" s="1" t="s">
        <v>293</v>
      </c>
      <c r="U5" s="1" t="s">
        <v>82</v>
      </c>
      <c r="V5" s="1" t="s">
        <v>295</v>
      </c>
      <c r="W5" s="1" t="s">
        <v>297</v>
      </c>
      <c r="X5" s="1" t="s">
        <v>299</v>
      </c>
      <c r="Y5" s="1" t="s">
        <v>82</v>
      </c>
    </row>
    <row r="6" spans="1:25" ht="15" thickBot="1" thickTop="1">
      <c r="A6" s="10" t="s">
        <v>69</v>
      </c>
      <c r="B6" s="18" t="s">
        <v>23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70</v>
      </c>
      <c r="B7" s="14" t="s">
        <v>35</v>
      </c>
      <c r="C7" s="14" t="s">
        <v>35</v>
      </c>
      <c r="D7" s="14" t="s">
        <v>35</v>
      </c>
      <c r="E7" s="16" t="s">
        <v>75</v>
      </c>
      <c r="F7" s="14" t="s">
        <v>35</v>
      </c>
      <c r="G7" s="14" t="s">
        <v>35</v>
      </c>
      <c r="H7" s="14" t="s">
        <v>35</v>
      </c>
      <c r="I7" s="16" t="s">
        <v>75</v>
      </c>
      <c r="J7" s="14" t="s">
        <v>35</v>
      </c>
      <c r="K7" s="14" t="s">
        <v>35</v>
      </c>
      <c r="L7" s="14" t="s">
        <v>35</v>
      </c>
      <c r="M7" s="16" t="s">
        <v>75</v>
      </c>
      <c r="N7" s="14" t="s">
        <v>35</v>
      </c>
      <c r="O7" s="14" t="s">
        <v>35</v>
      </c>
      <c r="P7" s="14" t="s">
        <v>35</v>
      </c>
      <c r="Q7" s="16" t="s">
        <v>75</v>
      </c>
      <c r="R7" s="14" t="s">
        <v>35</v>
      </c>
      <c r="S7" s="14" t="s">
        <v>35</v>
      </c>
      <c r="T7" s="14" t="s">
        <v>35</v>
      </c>
      <c r="U7" s="16" t="s">
        <v>75</v>
      </c>
      <c r="V7" s="14" t="s">
        <v>35</v>
      </c>
      <c r="W7" s="14" t="s">
        <v>35</v>
      </c>
      <c r="X7" s="14" t="s">
        <v>35</v>
      </c>
      <c r="Y7" s="16" t="s">
        <v>75</v>
      </c>
    </row>
    <row r="8" spans="1:25" ht="13.5">
      <c r="A8" s="13" t="s">
        <v>71</v>
      </c>
      <c r="B8" s="1" t="s">
        <v>36</v>
      </c>
      <c r="C8" s="1" t="s">
        <v>36</v>
      </c>
      <c r="D8" s="1" t="s">
        <v>36</v>
      </c>
      <c r="E8" s="17" t="s">
        <v>196</v>
      </c>
      <c r="F8" s="1" t="s">
        <v>196</v>
      </c>
      <c r="G8" s="1" t="s">
        <v>196</v>
      </c>
      <c r="H8" s="1" t="s">
        <v>196</v>
      </c>
      <c r="I8" s="17" t="s">
        <v>197</v>
      </c>
      <c r="J8" s="1" t="s">
        <v>197</v>
      </c>
      <c r="K8" s="1" t="s">
        <v>197</v>
      </c>
      <c r="L8" s="1" t="s">
        <v>197</v>
      </c>
      <c r="M8" s="17" t="s">
        <v>198</v>
      </c>
      <c r="N8" s="1" t="s">
        <v>198</v>
      </c>
      <c r="O8" s="1" t="s">
        <v>198</v>
      </c>
      <c r="P8" s="1" t="s">
        <v>198</v>
      </c>
      <c r="Q8" s="17" t="s">
        <v>199</v>
      </c>
      <c r="R8" s="1" t="s">
        <v>199</v>
      </c>
      <c r="S8" s="1" t="s">
        <v>199</v>
      </c>
      <c r="T8" s="1" t="s">
        <v>199</v>
      </c>
      <c r="U8" s="17" t="s">
        <v>200</v>
      </c>
      <c r="V8" s="1" t="s">
        <v>200</v>
      </c>
      <c r="W8" s="1" t="s">
        <v>200</v>
      </c>
      <c r="X8" s="1" t="s">
        <v>200</v>
      </c>
      <c r="Y8" s="17" t="s">
        <v>201</v>
      </c>
    </row>
    <row r="9" spans="1:25" ht="13.5">
      <c r="A9" s="13" t="s">
        <v>72</v>
      </c>
      <c r="B9" s="1" t="s">
        <v>273</v>
      </c>
      <c r="C9" s="1" t="s">
        <v>275</v>
      </c>
      <c r="D9" s="1" t="s">
        <v>277</v>
      </c>
      <c r="E9" s="17" t="s">
        <v>76</v>
      </c>
      <c r="F9" s="1" t="s">
        <v>279</v>
      </c>
      <c r="G9" s="1" t="s">
        <v>281</v>
      </c>
      <c r="H9" s="1" t="s">
        <v>283</v>
      </c>
      <c r="I9" s="17" t="s">
        <v>77</v>
      </c>
      <c r="J9" s="1" t="s">
        <v>285</v>
      </c>
      <c r="K9" s="1" t="s">
        <v>287</v>
      </c>
      <c r="L9" s="1" t="s">
        <v>80</v>
      </c>
      <c r="M9" s="17" t="s">
        <v>79</v>
      </c>
      <c r="N9" s="1" t="s">
        <v>290</v>
      </c>
      <c r="O9" s="1" t="s">
        <v>292</v>
      </c>
      <c r="P9" s="1" t="s">
        <v>294</v>
      </c>
      <c r="Q9" s="17" t="s">
        <v>81</v>
      </c>
      <c r="R9" s="1" t="s">
        <v>296</v>
      </c>
      <c r="S9" s="1" t="s">
        <v>298</v>
      </c>
      <c r="T9" s="1" t="s">
        <v>82</v>
      </c>
      <c r="U9" s="17" t="s">
        <v>83</v>
      </c>
      <c r="V9" s="1" t="s">
        <v>300</v>
      </c>
      <c r="W9" s="1" t="s">
        <v>301</v>
      </c>
      <c r="X9" s="1" t="s">
        <v>302</v>
      </c>
      <c r="Y9" s="17" t="s">
        <v>84</v>
      </c>
    </row>
    <row r="10" spans="1:25" ht="14.25" thickBot="1">
      <c r="A10" s="13" t="s">
        <v>73</v>
      </c>
      <c r="B10" s="1" t="s">
        <v>86</v>
      </c>
      <c r="C10" s="1" t="s">
        <v>86</v>
      </c>
      <c r="D10" s="1" t="s">
        <v>86</v>
      </c>
      <c r="E10" s="17" t="s">
        <v>86</v>
      </c>
      <c r="F10" s="1" t="s">
        <v>86</v>
      </c>
      <c r="G10" s="1" t="s">
        <v>86</v>
      </c>
      <c r="H10" s="1" t="s">
        <v>86</v>
      </c>
      <c r="I10" s="17" t="s">
        <v>86</v>
      </c>
      <c r="J10" s="1" t="s">
        <v>86</v>
      </c>
      <c r="K10" s="1" t="s">
        <v>86</v>
      </c>
      <c r="L10" s="1" t="s">
        <v>86</v>
      </c>
      <c r="M10" s="17" t="s">
        <v>86</v>
      </c>
      <c r="N10" s="1" t="s">
        <v>86</v>
      </c>
      <c r="O10" s="1" t="s">
        <v>86</v>
      </c>
      <c r="P10" s="1" t="s">
        <v>86</v>
      </c>
      <c r="Q10" s="17" t="s">
        <v>86</v>
      </c>
      <c r="R10" s="1" t="s">
        <v>86</v>
      </c>
      <c r="S10" s="1" t="s">
        <v>86</v>
      </c>
      <c r="T10" s="1" t="s">
        <v>86</v>
      </c>
      <c r="U10" s="17" t="s">
        <v>86</v>
      </c>
      <c r="V10" s="1" t="s">
        <v>86</v>
      </c>
      <c r="W10" s="1" t="s">
        <v>86</v>
      </c>
      <c r="X10" s="1" t="s">
        <v>86</v>
      </c>
      <c r="Y10" s="17" t="s">
        <v>86</v>
      </c>
    </row>
    <row r="11" spans="1:25" ht="14.25" thickTop="1">
      <c r="A11" s="31" t="s">
        <v>204</v>
      </c>
      <c r="B11" s="28">
        <v>5870108</v>
      </c>
      <c r="C11" s="28">
        <v>4063653</v>
      </c>
      <c r="D11" s="28">
        <v>2107999</v>
      </c>
      <c r="E11" s="21">
        <v>7214449</v>
      </c>
      <c r="F11" s="28">
        <v>5553185</v>
      </c>
      <c r="G11" s="28">
        <v>3869110</v>
      </c>
      <c r="H11" s="28">
        <v>2021673</v>
      </c>
      <c r="I11" s="21">
        <v>7123843</v>
      </c>
      <c r="J11" s="28">
        <v>5550184</v>
      </c>
      <c r="K11" s="28">
        <v>3896247</v>
      </c>
      <c r="L11" s="28">
        <v>2062553</v>
      </c>
      <c r="M11" s="21">
        <v>7093406</v>
      </c>
      <c r="N11" s="28">
        <v>5431466</v>
      </c>
      <c r="O11" s="28">
        <v>3753329</v>
      </c>
      <c r="P11" s="28">
        <v>1959354</v>
      </c>
      <c r="Q11" s="21">
        <v>6763778</v>
      </c>
      <c r="R11" s="28">
        <v>5227062</v>
      </c>
      <c r="S11" s="28">
        <v>3612056</v>
      </c>
      <c r="T11" s="28">
        <v>1925407</v>
      </c>
      <c r="U11" s="21">
        <v>7082283</v>
      </c>
      <c r="V11" s="28">
        <v>5544390</v>
      </c>
      <c r="W11" s="28">
        <v>3812306</v>
      </c>
      <c r="X11" s="28">
        <v>2007180</v>
      </c>
      <c r="Y11" s="21">
        <v>6941625</v>
      </c>
    </row>
    <row r="12" spans="1:25" ht="13.5">
      <c r="A12" s="7" t="s">
        <v>212</v>
      </c>
      <c r="B12" s="29">
        <v>4074706</v>
      </c>
      <c r="C12" s="29">
        <v>2830998</v>
      </c>
      <c r="D12" s="29">
        <v>1457259</v>
      </c>
      <c r="E12" s="22">
        <v>4905663</v>
      </c>
      <c r="F12" s="29">
        <v>3794686</v>
      </c>
      <c r="G12" s="29">
        <v>2662593</v>
      </c>
      <c r="H12" s="29">
        <v>1401460</v>
      </c>
      <c r="I12" s="22">
        <v>4741754</v>
      </c>
      <c r="J12" s="29">
        <v>3680981</v>
      </c>
      <c r="K12" s="29">
        <v>2571592</v>
      </c>
      <c r="L12" s="29">
        <v>1358936</v>
      </c>
      <c r="M12" s="22">
        <v>4558203</v>
      </c>
      <c r="N12" s="29">
        <v>3498975</v>
      </c>
      <c r="O12" s="29">
        <v>2459042</v>
      </c>
      <c r="P12" s="29">
        <v>1300641</v>
      </c>
      <c r="Q12" s="22">
        <v>4361579</v>
      </c>
      <c r="R12" s="29">
        <v>3375218</v>
      </c>
      <c r="S12" s="29">
        <v>2369123</v>
      </c>
      <c r="T12" s="29">
        <v>1277630</v>
      </c>
      <c r="U12" s="22">
        <v>4793724</v>
      </c>
      <c r="V12" s="29">
        <v>3805304</v>
      </c>
      <c r="W12" s="29">
        <v>2658902</v>
      </c>
      <c r="X12" s="29">
        <v>1400553</v>
      </c>
      <c r="Y12" s="22">
        <v>4645536</v>
      </c>
    </row>
    <row r="13" spans="1:25" ht="13.5">
      <c r="A13" s="7" t="s">
        <v>213</v>
      </c>
      <c r="B13" s="29">
        <v>1795402</v>
      </c>
      <c r="C13" s="29">
        <v>1232655</v>
      </c>
      <c r="D13" s="29">
        <v>650739</v>
      </c>
      <c r="E13" s="22">
        <v>2308786</v>
      </c>
      <c r="F13" s="29">
        <v>1758498</v>
      </c>
      <c r="G13" s="29">
        <v>1206517</v>
      </c>
      <c r="H13" s="29">
        <v>620212</v>
      </c>
      <c r="I13" s="22">
        <v>2382089</v>
      </c>
      <c r="J13" s="29">
        <v>1869203</v>
      </c>
      <c r="K13" s="29">
        <v>1324655</v>
      </c>
      <c r="L13" s="29">
        <v>703616</v>
      </c>
      <c r="M13" s="22">
        <v>2535203</v>
      </c>
      <c r="N13" s="29">
        <v>1932491</v>
      </c>
      <c r="O13" s="29">
        <v>1294287</v>
      </c>
      <c r="P13" s="29">
        <v>658712</v>
      </c>
      <c r="Q13" s="22">
        <v>2402199</v>
      </c>
      <c r="R13" s="29">
        <v>1851844</v>
      </c>
      <c r="S13" s="29">
        <v>1242932</v>
      </c>
      <c r="T13" s="29">
        <v>647777</v>
      </c>
      <c r="U13" s="22">
        <v>2288558</v>
      </c>
      <c r="V13" s="29">
        <v>1739086</v>
      </c>
      <c r="W13" s="29">
        <v>1153403</v>
      </c>
      <c r="X13" s="29">
        <v>606626</v>
      </c>
      <c r="Y13" s="22">
        <v>2296088</v>
      </c>
    </row>
    <row r="14" spans="1:25" ht="13.5">
      <c r="A14" s="7" t="s">
        <v>236</v>
      </c>
      <c r="B14" s="29">
        <v>1622312</v>
      </c>
      <c r="C14" s="29">
        <v>1084578</v>
      </c>
      <c r="D14" s="29">
        <v>548882</v>
      </c>
      <c r="E14" s="22">
        <v>2097730</v>
      </c>
      <c r="F14" s="29">
        <v>1586683</v>
      </c>
      <c r="G14" s="29">
        <v>1064904</v>
      </c>
      <c r="H14" s="29">
        <v>524227</v>
      </c>
      <c r="I14" s="22">
        <v>2077250</v>
      </c>
      <c r="J14" s="29">
        <v>1565869</v>
      </c>
      <c r="K14" s="29">
        <v>1050070</v>
      </c>
      <c r="L14" s="29">
        <v>530094</v>
      </c>
      <c r="M14" s="22">
        <v>2088658</v>
      </c>
      <c r="N14" s="29">
        <v>1578492</v>
      </c>
      <c r="O14" s="29">
        <v>1032015</v>
      </c>
      <c r="P14" s="29">
        <v>518361</v>
      </c>
      <c r="Q14" s="22">
        <v>1969583</v>
      </c>
      <c r="R14" s="29">
        <v>1457793</v>
      </c>
      <c r="S14" s="29">
        <v>965356</v>
      </c>
      <c r="T14" s="29">
        <v>490112</v>
      </c>
      <c r="U14" s="22">
        <v>2144698</v>
      </c>
      <c r="V14" s="29">
        <v>1631193</v>
      </c>
      <c r="W14" s="29">
        <v>1095466</v>
      </c>
      <c r="X14" s="29">
        <v>554065</v>
      </c>
      <c r="Y14" s="22">
        <v>2124574</v>
      </c>
    </row>
    <row r="15" spans="1:25" ht="14.25" thickBot="1">
      <c r="A15" s="25" t="s">
        <v>237</v>
      </c>
      <c r="B15" s="30">
        <v>173089</v>
      </c>
      <c r="C15" s="30">
        <v>148076</v>
      </c>
      <c r="D15" s="30">
        <v>101856</v>
      </c>
      <c r="E15" s="23">
        <v>211055</v>
      </c>
      <c r="F15" s="30">
        <v>171815</v>
      </c>
      <c r="G15" s="30">
        <v>141612</v>
      </c>
      <c r="H15" s="30">
        <v>95984</v>
      </c>
      <c r="I15" s="23">
        <v>304839</v>
      </c>
      <c r="J15" s="30">
        <v>303333</v>
      </c>
      <c r="K15" s="30">
        <v>274584</v>
      </c>
      <c r="L15" s="30">
        <v>173522</v>
      </c>
      <c r="M15" s="23">
        <v>446545</v>
      </c>
      <c r="N15" s="30">
        <v>353998</v>
      </c>
      <c r="O15" s="30">
        <v>262272</v>
      </c>
      <c r="P15" s="30">
        <v>140350</v>
      </c>
      <c r="Q15" s="23">
        <v>432615</v>
      </c>
      <c r="R15" s="30">
        <v>394051</v>
      </c>
      <c r="S15" s="30">
        <v>277575</v>
      </c>
      <c r="T15" s="30">
        <v>157664</v>
      </c>
      <c r="U15" s="23">
        <v>143860</v>
      </c>
      <c r="V15" s="30">
        <v>107893</v>
      </c>
      <c r="W15" s="30">
        <v>57936</v>
      </c>
      <c r="X15" s="30">
        <v>52560</v>
      </c>
      <c r="Y15" s="23">
        <v>171513</v>
      </c>
    </row>
    <row r="16" spans="1:25" ht="14.25" thickTop="1">
      <c r="A16" s="6" t="s">
        <v>238</v>
      </c>
      <c r="B16" s="29"/>
      <c r="C16" s="29"/>
      <c r="D16" s="29"/>
      <c r="E16" s="22">
        <v>378</v>
      </c>
      <c r="F16" s="29"/>
      <c r="G16" s="29"/>
      <c r="H16" s="29"/>
      <c r="I16" s="22">
        <v>1078</v>
      </c>
      <c r="J16" s="29"/>
      <c r="K16" s="29"/>
      <c r="L16" s="29"/>
      <c r="M16" s="22">
        <v>5132</v>
      </c>
      <c r="N16" s="29"/>
      <c r="O16" s="29"/>
      <c r="P16" s="29"/>
      <c r="Q16" s="22">
        <v>3822</v>
      </c>
      <c r="R16" s="29"/>
      <c r="S16" s="29"/>
      <c r="T16" s="29"/>
      <c r="U16" s="22">
        <v>6161</v>
      </c>
      <c r="V16" s="29"/>
      <c r="W16" s="29"/>
      <c r="X16" s="29"/>
      <c r="Y16" s="22">
        <v>7249</v>
      </c>
    </row>
    <row r="17" spans="1:25" ht="13.5">
      <c r="A17" s="6" t="s">
        <v>239</v>
      </c>
      <c r="B17" s="29"/>
      <c r="C17" s="29"/>
      <c r="D17" s="29"/>
      <c r="E17" s="22">
        <v>19244</v>
      </c>
      <c r="F17" s="29"/>
      <c r="G17" s="29"/>
      <c r="H17" s="29"/>
      <c r="I17" s="22">
        <v>17366</v>
      </c>
      <c r="J17" s="29"/>
      <c r="K17" s="29"/>
      <c r="L17" s="29"/>
      <c r="M17" s="22">
        <v>17582</v>
      </c>
      <c r="N17" s="29"/>
      <c r="O17" s="29"/>
      <c r="P17" s="29"/>
      <c r="Q17" s="22">
        <v>18275</v>
      </c>
      <c r="R17" s="29"/>
      <c r="S17" s="29"/>
      <c r="T17" s="29"/>
      <c r="U17" s="22">
        <v>20939</v>
      </c>
      <c r="V17" s="29"/>
      <c r="W17" s="29"/>
      <c r="X17" s="29"/>
      <c r="Y17" s="22">
        <v>17366</v>
      </c>
    </row>
    <row r="18" spans="1:25" ht="13.5">
      <c r="A18" s="6" t="s">
        <v>15</v>
      </c>
      <c r="B18" s="29">
        <v>21450</v>
      </c>
      <c r="C18" s="29">
        <v>18088</v>
      </c>
      <c r="D18" s="29">
        <v>9115</v>
      </c>
      <c r="E18" s="22"/>
      <c r="F18" s="29">
        <v>17435</v>
      </c>
      <c r="G18" s="29">
        <v>14391</v>
      </c>
      <c r="H18" s="29">
        <v>8358</v>
      </c>
      <c r="I18" s="22"/>
      <c r="J18" s="29">
        <v>16761</v>
      </c>
      <c r="K18" s="29">
        <v>13699</v>
      </c>
      <c r="L18" s="29">
        <v>8786</v>
      </c>
      <c r="M18" s="22"/>
      <c r="N18" s="29">
        <v>19951</v>
      </c>
      <c r="O18" s="29">
        <v>16107</v>
      </c>
      <c r="P18" s="29">
        <v>10167</v>
      </c>
      <c r="Q18" s="22"/>
      <c r="R18" s="29">
        <v>20138</v>
      </c>
      <c r="S18" s="29">
        <v>15981</v>
      </c>
      <c r="T18" s="29">
        <v>10257</v>
      </c>
      <c r="U18" s="22"/>
      <c r="V18" s="29">
        <v>22267</v>
      </c>
      <c r="W18" s="29">
        <v>17953</v>
      </c>
      <c r="X18" s="29">
        <v>10850</v>
      </c>
      <c r="Y18" s="22"/>
    </row>
    <row r="19" spans="1:25" ht="13.5">
      <c r="A19" s="6" t="s">
        <v>16</v>
      </c>
      <c r="B19" s="29">
        <v>2658</v>
      </c>
      <c r="C19" s="29"/>
      <c r="D19" s="29">
        <v>6362</v>
      </c>
      <c r="E19" s="22">
        <v>29809</v>
      </c>
      <c r="F19" s="29">
        <v>15954</v>
      </c>
      <c r="G19" s="29">
        <v>2920</v>
      </c>
      <c r="H19" s="29"/>
      <c r="I19" s="22">
        <v>56819</v>
      </c>
      <c r="J19" s="29">
        <v>14832</v>
      </c>
      <c r="K19" s="29">
        <v>10828</v>
      </c>
      <c r="L19" s="29"/>
      <c r="M19" s="22"/>
      <c r="N19" s="29"/>
      <c r="O19" s="29"/>
      <c r="P19" s="29"/>
      <c r="Q19" s="22"/>
      <c r="R19" s="29"/>
      <c r="S19" s="29"/>
      <c r="T19" s="29"/>
      <c r="U19" s="22"/>
      <c r="V19" s="29"/>
      <c r="W19" s="29"/>
      <c r="X19" s="29"/>
      <c r="Y19" s="22"/>
    </row>
    <row r="20" spans="1:25" ht="13.5">
      <c r="A20" s="6" t="s">
        <v>241</v>
      </c>
      <c r="B20" s="29">
        <v>35131</v>
      </c>
      <c r="C20" s="29">
        <v>23392</v>
      </c>
      <c r="D20" s="29">
        <v>11779</v>
      </c>
      <c r="E20" s="22">
        <v>45178</v>
      </c>
      <c r="F20" s="29">
        <v>32651</v>
      </c>
      <c r="G20" s="29">
        <v>20228</v>
      </c>
      <c r="H20" s="29">
        <v>8539</v>
      </c>
      <c r="I20" s="22">
        <v>30271</v>
      </c>
      <c r="J20" s="29">
        <v>23570</v>
      </c>
      <c r="K20" s="29">
        <v>16005</v>
      </c>
      <c r="L20" s="29">
        <v>7955</v>
      </c>
      <c r="M20" s="22">
        <v>36680</v>
      </c>
      <c r="N20" s="29">
        <v>28750</v>
      </c>
      <c r="O20" s="29">
        <v>19584</v>
      </c>
      <c r="P20" s="29">
        <v>9906</v>
      </c>
      <c r="Q20" s="22">
        <v>43685</v>
      </c>
      <c r="R20" s="29">
        <v>33880</v>
      </c>
      <c r="S20" s="29">
        <v>24060</v>
      </c>
      <c r="T20" s="29">
        <v>12384</v>
      </c>
      <c r="U20" s="22">
        <v>48975</v>
      </c>
      <c r="V20" s="29">
        <v>36701</v>
      </c>
      <c r="W20" s="29">
        <v>24610</v>
      </c>
      <c r="X20" s="29">
        <v>12557</v>
      </c>
      <c r="Y20" s="22">
        <v>58658</v>
      </c>
    </row>
    <row r="21" spans="1:25" ht="13.5">
      <c r="A21" s="6" t="s">
        <v>160</v>
      </c>
      <c r="B21" s="29">
        <v>14597</v>
      </c>
      <c r="C21" s="29">
        <v>10379</v>
      </c>
      <c r="D21" s="29">
        <v>5383</v>
      </c>
      <c r="E21" s="22">
        <v>11514</v>
      </c>
      <c r="F21" s="29">
        <v>10525</v>
      </c>
      <c r="G21" s="29">
        <v>6260</v>
      </c>
      <c r="H21" s="29">
        <v>5016</v>
      </c>
      <c r="I21" s="22">
        <v>16506</v>
      </c>
      <c r="J21" s="29">
        <v>9090</v>
      </c>
      <c r="K21" s="29">
        <v>6234</v>
      </c>
      <c r="L21" s="29">
        <v>3849</v>
      </c>
      <c r="M21" s="22">
        <v>13902</v>
      </c>
      <c r="N21" s="29">
        <v>18462</v>
      </c>
      <c r="O21" s="29">
        <v>14072</v>
      </c>
      <c r="P21" s="29">
        <v>8998</v>
      </c>
      <c r="Q21" s="22">
        <v>16310</v>
      </c>
      <c r="R21" s="29">
        <v>20565</v>
      </c>
      <c r="S21" s="29">
        <v>13960</v>
      </c>
      <c r="T21" s="29">
        <v>6836</v>
      </c>
      <c r="U21" s="22">
        <v>18828</v>
      </c>
      <c r="V21" s="29">
        <v>13552</v>
      </c>
      <c r="W21" s="29">
        <v>13254</v>
      </c>
      <c r="X21" s="29">
        <v>6045</v>
      </c>
      <c r="Y21" s="22">
        <v>15231</v>
      </c>
    </row>
    <row r="22" spans="1:25" ht="13.5">
      <c r="A22" s="6" t="s">
        <v>244</v>
      </c>
      <c r="B22" s="29">
        <v>73837</v>
      </c>
      <c r="C22" s="29">
        <v>51860</v>
      </c>
      <c r="D22" s="29">
        <v>32640</v>
      </c>
      <c r="E22" s="22">
        <v>109154</v>
      </c>
      <c r="F22" s="29">
        <v>76565</v>
      </c>
      <c r="G22" s="29">
        <v>43800</v>
      </c>
      <c r="H22" s="29">
        <v>21914</v>
      </c>
      <c r="I22" s="22">
        <v>124111</v>
      </c>
      <c r="J22" s="29">
        <v>64255</v>
      </c>
      <c r="K22" s="29">
        <v>46769</v>
      </c>
      <c r="L22" s="29">
        <v>20591</v>
      </c>
      <c r="M22" s="22">
        <v>84298</v>
      </c>
      <c r="N22" s="29">
        <v>67165</v>
      </c>
      <c r="O22" s="29">
        <v>49763</v>
      </c>
      <c r="P22" s="29">
        <v>29072</v>
      </c>
      <c r="Q22" s="22">
        <v>98461</v>
      </c>
      <c r="R22" s="29">
        <v>74584</v>
      </c>
      <c r="S22" s="29">
        <v>54002</v>
      </c>
      <c r="T22" s="29">
        <v>29477</v>
      </c>
      <c r="U22" s="22">
        <v>94904</v>
      </c>
      <c r="V22" s="29">
        <v>72520</v>
      </c>
      <c r="W22" s="29">
        <v>55817</v>
      </c>
      <c r="X22" s="29">
        <v>29452</v>
      </c>
      <c r="Y22" s="22">
        <v>98505</v>
      </c>
    </row>
    <row r="23" spans="1:25" ht="13.5">
      <c r="A23" s="6" t="s">
        <v>245</v>
      </c>
      <c r="B23" s="29">
        <v>50993</v>
      </c>
      <c r="C23" s="29">
        <v>33511</v>
      </c>
      <c r="D23" s="29">
        <v>15963</v>
      </c>
      <c r="E23" s="22">
        <v>68071</v>
      </c>
      <c r="F23" s="29">
        <v>51017</v>
      </c>
      <c r="G23" s="29">
        <v>33893</v>
      </c>
      <c r="H23" s="29">
        <v>16647</v>
      </c>
      <c r="I23" s="22">
        <v>77602</v>
      </c>
      <c r="J23" s="29">
        <v>59884</v>
      </c>
      <c r="K23" s="29">
        <v>41286</v>
      </c>
      <c r="L23" s="29">
        <v>20645</v>
      </c>
      <c r="M23" s="22">
        <v>93793</v>
      </c>
      <c r="N23" s="29">
        <v>71912</v>
      </c>
      <c r="O23" s="29">
        <v>48761</v>
      </c>
      <c r="P23" s="29">
        <v>23322</v>
      </c>
      <c r="Q23" s="22">
        <v>94584</v>
      </c>
      <c r="R23" s="29">
        <v>69940</v>
      </c>
      <c r="S23" s="29">
        <v>45665</v>
      </c>
      <c r="T23" s="29">
        <v>22023</v>
      </c>
      <c r="U23" s="22">
        <v>100160</v>
      </c>
      <c r="V23" s="29">
        <v>76390</v>
      </c>
      <c r="W23" s="29">
        <v>50439</v>
      </c>
      <c r="X23" s="29">
        <v>25067</v>
      </c>
      <c r="Y23" s="22">
        <v>99374</v>
      </c>
    </row>
    <row r="24" spans="1:25" ht="13.5">
      <c r="A24" s="6" t="s">
        <v>17</v>
      </c>
      <c r="B24" s="29"/>
      <c r="C24" s="29">
        <v>7305</v>
      </c>
      <c r="D24" s="29"/>
      <c r="E24" s="22"/>
      <c r="F24" s="29"/>
      <c r="G24" s="29"/>
      <c r="H24" s="29">
        <v>1286</v>
      </c>
      <c r="I24" s="22"/>
      <c r="J24" s="29"/>
      <c r="K24" s="29"/>
      <c r="L24" s="29"/>
      <c r="M24" s="22"/>
      <c r="N24" s="29"/>
      <c r="O24" s="29"/>
      <c r="P24" s="29"/>
      <c r="Q24" s="22"/>
      <c r="R24" s="29"/>
      <c r="S24" s="29"/>
      <c r="T24" s="29"/>
      <c r="U24" s="22"/>
      <c r="V24" s="29"/>
      <c r="W24" s="29"/>
      <c r="X24" s="29"/>
      <c r="Y24" s="22"/>
    </row>
    <row r="25" spans="1:25" ht="13.5">
      <c r="A25" s="6" t="s">
        <v>217</v>
      </c>
      <c r="B25" s="29"/>
      <c r="C25" s="29"/>
      <c r="D25" s="29"/>
      <c r="E25" s="22">
        <v>4569</v>
      </c>
      <c r="F25" s="29"/>
      <c r="G25" s="29"/>
      <c r="H25" s="29"/>
      <c r="I25" s="22">
        <v>23279</v>
      </c>
      <c r="J25" s="29">
        <v>31600</v>
      </c>
      <c r="K25" s="29">
        <v>31330</v>
      </c>
      <c r="L25" s="29">
        <v>28754</v>
      </c>
      <c r="M25" s="22">
        <v>369</v>
      </c>
      <c r="N25" s="29"/>
      <c r="O25" s="29"/>
      <c r="P25" s="29"/>
      <c r="Q25" s="22">
        <v>942</v>
      </c>
      <c r="R25" s="29"/>
      <c r="S25" s="29"/>
      <c r="T25" s="29"/>
      <c r="U25" s="22">
        <v>32926</v>
      </c>
      <c r="V25" s="29"/>
      <c r="W25" s="29"/>
      <c r="X25" s="29"/>
      <c r="Y25" s="22"/>
    </row>
    <row r="26" spans="1:25" ht="13.5">
      <c r="A26" s="6" t="s">
        <v>102</v>
      </c>
      <c r="B26" s="29">
        <v>26264</v>
      </c>
      <c r="C26" s="29">
        <v>20773</v>
      </c>
      <c r="D26" s="29">
        <v>6201</v>
      </c>
      <c r="E26" s="22">
        <v>20295</v>
      </c>
      <c r="F26" s="29">
        <v>29228</v>
      </c>
      <c r="G26" s="29">
        <v>24012</v>
      </c>
      <c r="H26" s="29">
        <v>7616</v>
      </c>
      <c r="I26" s="22">
        <v>27098</v>
      </c>
      <c r="J26" s="29">
        <v>20949</v>
      </c>
      <c r="K26" s="29">
        <v>15908</v>
      </c>
      <c r="L26" s="29">
        <v>6352</v>
      </c>
      <c r="M26" s="22">
        <v>31222</v>
      </c>
      <c r="N26" s="29">
        <v>39567</v>
      </c>
      <c r="O26" s="29">
        <v>21590</v>
      </c>
      <c r="P26" s="29">
        <v>9682</v>
      </c>
      <c r="Q26" s="22">
        <v>31132</v>
      </c>
      <c r="R26" s="29">
        <v>29388</v>
      </c>
      <c r="S26" s="29">
        <v>17187</v>
      </c>
      <c r="T26" s="29">
        <v>9489</v>
      </c>
      <c r="U26" s="22">
        <v>28434</v>
      </c>
      <c r="V26" s="29">
        <v>54978</v>
      </c>
      <c r="W26" s="29">
        <v>20467</v>
      </c>
      <c r="X26" s="29">
        <v>6805</v>
      </c>
      <c r="Y26" s="22">
        <v>26764</v>
      </c>
    </row>
    <row r="27" spans="1:25" ht="13.5">
      <c r="A27" s="6" t="s">
        <v>250</v>
      </c>
      <c r="B27" s="29">
        <v>77258</v>
      </c>
      <c r="C27" s="29">
        <v>61591</v>
      </c>
      <c r="D27" s="29">
        <v>22165</v>
      </c>
      <c r="E27" s="22">
        <v>102530</v>
      </c>
      <c r="F27" s="29">
        <v>80245</v>
      </c>
      <c r="G27" s="29">
        <v>57905</v>
      </c>
      <c r="H27" s="29">
        <v>25550</v>
      </c>
      <c r="I27" s="22">
        <v>132049</v>
      </c>
      <c r="J27" s="29">
        <v>112433</v>
      </c>
      <c r="K27" s="29">
        <v>88524</v>
      </c>
      <c r="L27" s="29">
        <v>55751</v>
      </c>
      <c r="M27" s="22">
        <v>143554</v>
      </c>
      <c r="N27" s="29">
        <v>111479</v>
      </c>
      <c r="O27" s="29">
        <v>70351</v>
      </c>
      <c r="P27" s="29">
        <v>33005</v>
      </c>
      <c r="Q27" s="22">
        <v>132638</v>
      </c>
      <c r="R27" s="29">
        <v>99328</v>
      </c>
      <c r="S27" s="29">
        <v>62853</v>
      </c>
      <c r="T27" s="29">
        <v>31512</v>
      </c>
      <c r="U27" s="22">
        <v>169362</v>
      </c>
      <c r="V27" s="29">
        <v>131369</v>
      </c>
      <c r="W27" s="29">
        <v>70907</v>
      </c>
      <c r="X27" s="29">
        <v>31872</v>
      </c>
      <c r="Y27" s="22">
        <v>131367</v>
      </c>
    </row>
    <row r="28" spans="1:25" ht="14.25" thickBot="1">
      <c r="A28" s="25" t="s">
        <v>251</v>
      </c>
      <c r="B28" s="30">
        <v>169669</v>
      </c>
      <c r="C28" s="30">
        <v>138345</v>
      </c>
      <c r="D28" s="30">
        <v>112332</v>
      </c>
      <c r="E28" s="23">
        <v>217680</v>
      </c>
      <c r="F28" s="30">
        <v>168135</v>
      </c>
      <c r="G28" s="30">
        <v>127507</v>
      </c>
      <c r="H28" s="30">
        <v>92348</v>
      </c>
      <c r="I28" s="23">
        <v>296901</v>
      </c>
      <c r="J28" s="30">
        <v>255155</v>
      </c>
      <c r="K28" s="30">
        <v>232829</v>
      </c>
      <c r="L28" s="30">
        <v>138361</v>
      </c>
      <c r="M28" s="23">
        <v>387289</v>
      </c>
      <c r="N28" s="30">
        <v>309684</v>
      </c>
      <c r="O28" s="30">
        <v>241684</v>
      </c>
      <c r="P28" s="30">
        <v>136418</v>
      </c>
      <c r="Q28" s="23">
        <v>398438</v>
      </c>
      <c r="R28" s="30">
        <v>369306</v>
      </c>
      <c r="S28" s="30">
        <v>268725</v>
      </c>
      <c r="T28" s="30">
        <v>155630</v>
      </c>
      <c r="U28" s="23">
        <v>69402</v>
      </c>
      <c r="V28" s="30">
        <v>49044</v>
      </c>
      <c r="W28" s="30">
        <v>42846</v>
      </c>
      <c r="X28" s="30">
        <v>50140</v>
      </c>
      <c r="Y28" s="23">
        <v>138651</v>
      </c>
    </row>
    <row r="29" spans="1:25" ht="14.25" thickTop="1">
      <c r="A29" s="6" t="s">
        <v>252</v>
      </c>
      <c r="B29" s="29">
        <v>2069</v>
      </c>
      <c r="C29" s="29">
        <v>2069</v>
      </c>
      <c r="D29" s="29">
        <v>2069</v>
      </c>
      <c r="E29" s="22"/>
      <c r="F29" s="29"/>
      <c r="G29" s="29"/>
      <c r="H29" s="29"/>
      <c r="I29" s="22">
        <v>18274</v>
      </c>
      <c r="J29" s="29">
        <v>18274</v>
      </c>
      <c r="K29" s="29">
        <v>18274</v>
      </c>
      <c r="L29" s="29">
        <v>18274</v>
      </c>
      <c r="M29" s="22">
        <v>7931</v>
      </c>
      <c r="N29" s="29">
        <v>2041</v>
      </c>
      <c r="O29" s="29"/>
      <c r="P29" s="29"/>
      <c r="Q29" s="22"/>
      <c r="R29" s="29">
        <v>3393</v>
      </c>
      <c r="S29" s="29"/>
      <c r="T29" s="29"/>
      <c r="U29" s="22"/>
      <c r="V29" s="29"/>
      <c r="W29" s="29"/>
      <c r="X29" s="29"/>
      <c r="Y29" s="22">
        <v>5565</v>
      </c>
    </row>
    <row r="30" spans="1:25" ht="13.5">
      <c r="A30" s="6" t="s">
        <v>256</v>
      </c>
      <c r="B30" s="29">
        <v>314</v>
      </c>
      <c r="C30" s="29">
        <v>314</v>
      </c>
      <c r="D30" s="29"/>
      <c r="E30" s="22">
        <v>300</v>
      </c>
      <c r="F30" s="29">
        <v>300</v>
      </c>
      <c r="G30" s="29"/>
      <c r="H30" s="29"/>
      <c r="I30" s="22">
        <v>405</v>
      </c>
      <c r="J30" s="29">
        <v>405</v>
      </c>
      <c r="K30" s="29">
        <v>405</v>
      </c>
      <c r="L30" s="29"/>
      <c r="M30" s="22">
        <v>189838</v>
      </c>
      <c r="N30" s="29">
        <v>189596</v>
      </c>
      <c r="O30" s="29"/>
      <c r="P30" s="29"/>
      <c r="Q30" s="22">
        <v>1633</v>
      </c>
      <c r="R30" s="29"/>
      <c r="S30" s="29"/>
      <c r="T30" s="29"/>
      <c r="U30" s="22"/>
      <c r="V30" s="29"/>
      <c r="W30" s="29"/>
      <c r="X30" s="29"/>
      <c r="Y30" s="22"/>
    </row>
    <row r="31" spans="1:25" ht="13.5">
      <c r="A31" s="6" t="s">
        <v>18</v>
      </c>
      <c r="B31" s="29"/>
      <c r="C31" s="29"/>
      <c r="D31" s="29"/>
      <c r="E31" s="22"/>
      <c r="F31" s="29"/>
      <c r="G31" s="29"/>
      <c r="H31" s="29"/>
      <c r="I31" s="22"/>
      <c r="J31" s="29"/>
      <c r="K31" s="29"/>
      <c r="L31" s="29">
        <v>405</v>
      </c>
      <c r="M31" s="22"/>
      <c r="N31" s="29"/>
      <c r="O31" s="29"/>
      <c r="P31" s="29"/>
      <c r="Q31" s="22"/>
      <c r="R31" s="29"/>
      <c r="S31" s="29"/>
      <c r="T31" s="29"/>
      <c r="U31" s="22"/>
      <c r="V31" s="29"/>
      <c r="W31" s="29"/>
      <c r="X31" s="29"/>
      <c r="Y31" s="22"/>
    </row>
    <row r="32" spans="1:25" ht="13.5">
      <c r="A32" s="6" t="s">
        <v>255</v>
      </c>
      <c r="B32" s="29">
        <v>8426</v>
      </c>
      <c r="C32" s="29">
        <v>4486</v>
      </c>
      <c r="D32" s="29">
        <v>4486</v>
      </c>
      <c r="E32" s="22">
        <v>25211</v>
      </c>
      <c r="F32" s="29">
        <v>25211</v>
      </c>
      <c r="G32" s="29">
        <v>25211</v>
      </c>
      <c r="H32" s="29"/>
      <c r="I32" s="22">
        <v>26989</v>
      </c>
      <c r="J32" s="29">
        <v>26989</v>
      </c>
      <c r="K32" s="29">
        <v>6101</v>
      </c>
      <c r="L32" s="29"/>
      <c r="M32" s="22">
        <v>9324</v>
      </c>
      <c r="N32" s="29">
        <v>8507</v>
      </c>
      <c r="O32" s="29"/>
      <c r="P32" s="29"/>
      <c r="Q32" s="22"/>
      <c r="R32" s="29"/>
      <c r="S32" s="29"/>
      <c r="T32" s="29"/>
      <c r="U32" s="22">
        <v>12613</v>
      </c>
      <c r="V32" s="29">
        <v>7613</v>
      </c>
      <c r="W32" s="29">
        <v>7613</v>
      </c>
      <c r="X32" s="29">
        <v>7613</v>
      </c>
      <c r="Y32" s="22"/>
    </row>
    <row r="33" spans="1:25" ht="13.5">
      <c r="A33" s="6" t="s">
        <v>253</v>
      </c>
      <c r="B33" s="29"/>
      <c r="C33" s="29"/>
      <c r="D33" s="29"/>
      <c r="E33" s="22"/>
      <c r="F33" s="29"/>
      <c r="G33" s="29"/>
      <c r="H33" s="29"/>
      <c r="I33" s="22"/>
      <c r="J33" s="29"/>
      <c r="K33" s="29"/>
      <c r="L33" s="29"/>
      <c r="M33" s="22">
        <v>54078</v>
      </c>
      <c r="N33" s="29">
        <v>34748</v>
      </c>
      <c r="O33" s="29">
        <v>26926</v>
      </c>
      <c r="P33" s="29">
        <v>2210</v>
      </c>
      <c r="Q33" s="22">
        <v>12183</v>
      </c>
      <c r="R33" s="29">
        <v>3905</v>
      </c>
      <c r="S33" s="29">
        <v>15548</v>
      </c>
      <c r="T33" s="29">
        <v>6293</v>
      </c>
      <c r="U33" s="22"/>
      <c r="V33" s="29"/>
      <c r="W33" s="29"/>
      <c r="X33" s="29"/>
      <c r="Y33" s="22">
        <v>39827</v>
      </c>
    </row>
    <row r="34" spans="1:25" ht="13.5">
      <c r="A34" s="6" t="s">
        <v>102</v>
      </c>
      <c r="B34" s="29"/>
      <c r="C34" s="29"/>
      <c r="D34" s="29"/>
      <c r="E34" s="22"/>
      <c r="F34" s="29"/>
      <c r="G34" s="29"/>
      <c r="H34" s="29"/>
      <c r="I34" s="22"/>
      <c r="J34" s="29"/>
      <c r="K34" s="29"/>
      <c r="L34" s="29"/>
      <c r="M34" s="22"/>
      <c r="N34" s="29"/>
      <c r="O34" s="29"/>
      <c r="P34" s="29"/>
      <c r="Q34" s="22"/>
      <c r="R34" s="29">
        <v>1633</v>
      </c>
      <c r="S34" s="29">
        <v>2143</v>
      </c>
      <c r="T34" s="29"/>
      <c r="U34" s="22"/>
      <c r="V34" s="29"/>
      <c r="W34" s="29"/>
      <c r="X34" s="29"/>
      <c r="Y34" s="22"/>
    </row>
    <row r="35" spans="1:25" ht="13.5">
      <c r="A35" s="6" t="s">
        <v>19</v>
      </c>
      <c r="B35" s="29">
        <v>10810</v>
      </c>
      <c r="C35" s="29">
        <v>6869</v>
      </c>
      <c r="D35" s="29">
        <v>6555</v>
      </c>
      <c r="E35" s="22">
        <v>25511</v>
      </c>
      <c r="F35" s="29">
        <v>25511</v>
      </c>
      <c r="G35" s="29">
        <v>25211</v>
      </c>
      <c r="H35" s="29"/>
      <c r="I35" s="22">
        <v>45669</v>
      </c>
      <c r="J35" s="29">
        <v>45669</v>
      </c>
      <c r="K35" s="29">
        <v>24781</v>
      </c>
      <c r="L35" s="29">
        <v>18679</v>
      </c>
      <c r="M35" s="22">
        <v>261173</v>
      </c>
      <c r="N35" s="29">
        <v>234894</v>
      </c>
      <c r="O35" s="29">
        <v>26926</v>
      </c>
      <c r="P35" s="29">
        <v>2210</v>
      </c>
      <c r="Q35" s="22">
        <v>17017</v>
      </c>
      <c r="R35" s="29">
        <v>8933</v>
      </c>
      <c r="S35" s="29">
        <v>17691</v>
      </c>
      <c r="T35" s="29">
        <v>6293</v>
      </c>
      <c r="U35" s="22">
        <v>12613</v>
      </c>
      <c r="V35" s="29">
        <v>7613</v>
      </c>
      <c r="W35" s="29">
        <v>7613</v>
      </c>
      <c r="X35" s="29">
        <v>7613</v>
      </c>
      <c r="Y35" s="22">
        <v>45392</v>
      </c>
    </row>
    <row r="36" spans="1:25" ht="13.5">
      <c r="A36" s="6" t="s">
        <v>258</v>
      </c>
      <c r="B36" s="29">
        <v>676</v>
      </c>
      <c r="C36" s="29"/>
      <c r="D36" s="29"/>
      <c r="E36" s="22"/>
      <c r="F36" s="29"/>
      <c r="G36" s="29"/>
      <c r="H36" s="29"/>
      <c r="I36" s="22"/>
      <c r="J36" s="29"/>
      <c r="K36" s="29"/>
      <c r="L36" s="29"/>
      <c r="M36" s="22">
        <v>1217</v>
      </c>
      <c r="N36" s="29"/>
      <c r="O36" s="29"/>
      <c r="P36" s="29"/>
      <c r="Q36" s="22"/>
      <c r="R36" s="29"/>
      <c r="S36" s="29"/>
      <c r="T36" s="29"/>
      <c r="U36" s="22"/>
      <c r="V36" s="29"/>
      <c r="W36" s="29"/>
      <c r="X36" s="29"/>
      <c r="Y36" s="22">
        <v>58533</v>
      </c>
    </row>
    <row r="37" spans="1:25" ht="13.5">
      <c r="A37" s="6" t="s">
        <v>259</v>
      </c>
      <c r="B37" s="29">
        <v>2851</v>
      </c>
      <c r="C37" s="29">
        <v>2851</v>
      </c>
      <c r="D37" s="29">
        <v>12</v>
      </c>
      <c r="E37" s="22">
        <v>11555</v>
      </c>
      <c r="F37" s="29">
        <v>7105</v>
      </c>
      <c r="G37" s="29">
        <v>6290</v>
      </c>
      <c r="H37" s="29">
        <v>6290</v>
      </c>
      <c r="I37" s="22">
        <v>13561</v>
      </c>
      <c r="J37" s="29">
        <v>2440</v>
      </c>
      <c r="K37" s="29">
        <v>1250</v>
      </c>
      <c r="L37" s="29"/>
      <c r="M37" s="22">
        <v>3215</v>
      </c>
      <c r="N37" s="29">
        <v>908</v>
      </c>
      <c r="O37" s="29"/>
      <c r="P37" s="29"/>
      <c r="Q37" s="22"/>
      <c r="R37" s="29"/>
      <c r="S37" s="29"/>
      <c r="T37" s="29"/>
      <c r="U37" s="22">
        <v>820</v>
      </c>
      <c r="V37" s="29"/>
      <c r="W37" s="29"/>
      <c r="X37" s="29"/>
      <c r="Y37" s="22">
        <v>7884</v>
      </c>
    </row>
    <row r="38" spans="1:25" ht="13.5">
      <c r="A38" s="6" t="s">
        <v>20</v>
      </c>
      <c r="B38" s="29"/>
      <c r="C38" s="29"/>
      <c r="D38" s="29"/>
      <c r="E38" s="22"/>
      <c r="F38" s="29"/>
      <c r="G38" s="29"/>
      <c r="H38" s="29"/>
      <c r="I38" s="22"/>
      <c r="J38" s="29"/>
      <c r="K38" s="29"/>
      <c r="L38" s="29"/>
      <c r="M38" s="22">
        <v>18961</v>
      </c>
      <c r="N38" s="29"/>
      <c r="O38" s="29"/>
      <c r="P38" s="29"/>
      <c r="Q38" s="22">
        <v>21582</v>
      </c>
      <c r="R38" s="29"/>
      <c r="S38" s="29"/>
      <c r="T38" s="29"/>
      <c r="U38" s="22"/>
      <c r="V38" s="29"/>
      <c r="W38" s="29"/>
      <c r="X38" s="29"/>
      <c r="Y38" s="22"/>
    </row>
    <row r="39" spans="1:25" ht="13.5">
      <c r="A39" s="6" t="s">
        <v>263</v>
      </c>
      <c r="B39" s="29">
        <v>6905</v>
      </c>
      <c r="C39" s="29">
        <v>4605</v>
      </c>
      <c r="D39" s="29">
        <v>4131</v>
      </c>
      <c r="E39" s="22">
        <v>4196</v>
      </c>
      <c r="F39" s="29">
        <v>4081</v>
      </c>
      <c r="G39" s="29">
        <v>1175</v>
      </c>
      <c r="H39" s="29">
        <v>737</v>
      </c>
      <c r="I39" s="22">
        <v>9138</v>
      </c>
      <c r="J39" s="29">
        <v>2217</v>
      </c>
      <c r="K39" s="29">
        <v>2217</v>
      </c>
      <c r="L39" s="29">
        <v>2217</v>
      </c>
      <c r="M39" s="22">
        <v>1530</v>
      </c>
      <c r="N39" s="29"/>
      <c r="O39" s="29"/>
      <c r="P39" s="29"/>
      <c r="Q39" s="22"/>
      <c r="R39" s="29"/>
      <c r="S39" s="29"/>
      <c r="T39" s="29"/>
      <c r="U39" s="22"/>
      <c r="V39" s="29"/>
      <c r="W39" s="29"/>
      <c r="X39" s="29"/>
      <c r="Y39" s="22"/>
    </row>
    <row r="40" spans="1:25" ht="13.5">
      <c r="A40" s="6" t="s">
        <v>260</v>
      </c>
      <c r="B40" s="29"/>
      <c r="C40" s="29"/>
      <c r="D40" s="29"/>
      <c r="E40" s="22"/>
      <c r="F40" s="29"/>
      <c r="G40" s="29"/>
      <c r="H40" s="29"/>
      <c r="I40" s="22">
        <v>4347</v>
      </c>
      <c r="J40" s="29"/>
      <c r="K40" s="29"/>
      <c r="L40" s="29"/>
      <c r="M40" s="22">
        <v>9771</v>
      </c>
      <c r="N40" s="29">
        <v>5159</v>
      </c>
      <c r="O40" s="29">
        <v>6719</v>
      </c>
      <c r="P40" s="29">
        <v>5159</v>
      </c>
      <c r="Q40" s="22">
        <v>12859</v>
      </c>
      <c r="R40" s="29"/>
      <c r="S40" s="29"/>
      <c r="T40" s="29"/>
      <c r="U40" s="22">
        <v>389089</v>
      </c>
      <c r="V40" s="29">
        <v>79434</v>
      </c>
      <c r="W40" s="29">
        <v>61150</v>
      </c>
      <c r="X40" s="29"/>
      <c r="Y40" s="22">
        <v>181325</v>
      </c>
    </row>
    <row r="41" spans="1:25" ht="13.5">
      <c r="A41" s="6" t="s">
        <v>217</v>
      </c>
      <c r="B41" s="29"/>
      <c r="C41" s="29"/>
      <c r="D41" s="29"/>
      <c r="E41" s="22"/>
      <c r="F41" s="29"/>
      <c r="G41" s="29"/>
      <c r="H41" s="29"/>
      <c r="I41" s="22"/>
      <c r="J41" s="29"/>
      <c r="K41" s="29"/>
      <c r="L41" s="29"/>
      <c r="M41" s="22"/>
      <c r="N41" s="29"/>
      <c r="O41" s="29"/>
      <c r="P41" s="29"/>
      <c r="Q41" s="22"/>
      <c r="R41" s="29"/>
      <c r="S41" s="29"/>
      <c r="T41" s="29"/>
      <c r="U41" s="22">
        <v>81671</v>
      </c>
      <c r="V41" s="29">
        <v>19999</v>
      </c>
      <c r="W41" s="29">
        <v>18233</v>
      </c>
      <c r="X41" s="29">
        <v>3280</v>
      </c>
      <c r="Y41" s="22"/>
    </row>
    <row r="42" spans="1:25" ht="13.5">
      <c r="A42" s="6" t="s">
        <v>102</v>
      </c>
      <c r="B42" s="29"/>
      <c r="C42" s="29"/>
      <c r="D42" s="29"/>
      <c r="E42" s="22"/>
      <c r="F42" s="29"/>
      <c r="G42" s="29"/>
      <c r="H42" s="29"/>
      <c r="I42" s="22"/>
      <c r="J42" s="29"/>
      <c r="K42" s="29"/>
      <c r="L42" s="29"/>
      <c r="M42" s="22">
        <v>29</v>
      </c>
      <c r="N42" s="29"/>
      <c r="O42" s="29"/>
      <c r="P42" s="29"/>
      <c r="Q42" s="22">
        <v>4045</v>
      </c>
      <c r="R42" s="29"/>
      <c r="S42" s="29"/>
      <c r="T42" s="29"/>
      <c r="U42" s="22">
        <v>7419</v>
      </c>
      <c r="V42" s="29">
        <v>5163</v>
      </c>
      <c r="W42" s="29">
        <v>3941</v>
      </c>
      <c r="X42" s="29">
        <v>740</v>
      </c>
      <c r="Y42" s="22">
        <v>4379</v>
      </c>
    </row>
    <row r="43" spans="1:25" ht="13.5">
      <c r="A43" s="6" t="s">
        <v>264</v>
      </c>
      <c r="B43" s="29">
        <v>10433</v>
      </c>
      <c r="C43" s="29">
        <v>7456</v>
      </c>
      <c r="D43" s="29">
        <v>4144</v>
      </c>
      <c r="E43" s="22">
        <v>21617</v>
      </c>
      <c r="F43" s="29">
        <v>11187</v>
      </c>
      <c r="G43" s="29">
        <v>7466</v>
      </c>
      <c r="H43" s="29">
        <v>7028</v>
      </c>
      <c r="I43" s="22">
        <v>33049</v>
      </c>
      <c r="J43" s="29">
        <v>10660</v>
      </c>
      <c r="K43" s="29">
        <v>3468</v>
      </c>
      <c r="L43" s="29">
        <v>2217</v>
      </c>
      <c r="M43" s="22">
        <v>46626</v>
      </c>
      <c r="N43" s="29">
        <v>6067</v>
      </c>
      <c r="O43" s="29">
        <v>9219</v>
      </c>
      <c r="P43" s="29">
        <v>5159</v>
      </c>
      <c r="Q43" s="22">
        <v>47687</v>
      </c>
      <c r="R43" s="29"/>
      <c r="S43" s="29"/>
      <c r="T43" s="29"/>
      <c r="U43" s="22">
        <v>479000</v>
      </c>
      <c r="V43" s="29">
        <v>104596</v>
      </c>
      <c r="W43" s="29">
        <v>83324</v>
      </c>
      <c r="X43" s="29">
        <v>4020</v>
      </c>
      <c r="Y43" s="22">
        <v>261901</v>
      </c>
    </row>
    <row r="44" spans="1:25" ht="13.5">
      <c r="A44" s="7" t="s">
        <v>265</v>
      </c>
      <c r="B44" s="29">
        <v>170046</v>
      </c>
      <c r="C44" s="29">
        <v>137759</v>
      </c>
      <c r="D44" s="29">
        <v>114744</v>
      </c>
      <c r="E44" s="22">
        <v>221574</v>
      </c>
      <c r="F44" s="29">
        <v>182459</v>
      </c>
      <c r="G44" s="29">
        <v>145252</v>
      </c>
      <c r="H44" s="29">
        <v>85319</v>
      </c>
      <c r="I44" s="22">
        <v>309522</v>
      </c>
      <c r="J44" s="29">
        <v>290164</v>
      </c>
      <c r="K44" s="29">
        <v>254142</v>
      </c>
      <c r="L44" s="29">
        <v>154823</v>
      </c>
      <c r="M44" s="22">
        <v>601836</v>
      </c>
      <c r="N44" s="29">
        <v>538511</v>
      </c>
      <c r="O44" s="29">
        <v>259391</v>
      </c>
      <c r="P44" s="29">
        <v>133469</v>
      </c>
      <c r="Q44" s="22">
        <v>367768</v>
      </c>
      <c r="R44" s="29">
        <v>378240</v>
      </c>
      <c r="S44" s="29">
        <v>286417</v>
      </c>
      <c r="T44" s="29">
        <v>161923</v>
      </c>
      <c r="U44" s="22">
        <v>-396984</v>
      </c>
      <c r="V44" s="29">
        <v>-47937</v>
      </c>
      <c r="W44" s="29">
        <v>-32863</v>
      </c>
      <c r="X44" s="29">
        <v>53733</v>
      </c>
      <c r="Y44" s="22">
        <v>-77857</v>
      </c>
    </row>
    <row r="45" spans="1:25" ht="13.5">
      <c r="A45" s="7" t="s">
        <v>266</v>
      </c>
      <c r="B45" s="29">
        <v>99578</v>
      </c>
      <c r="C45" s="29">
        <v>90822</v>
      </c>
      <c r="D45" s="29">
        <v>38814</v>
      </c>
      <c r="E45" s="22">
        <v>122856</v>
      </c>
      <c r="F45" s="29">
        <v>81475</v>
      </c>
      <c r="G45" s="29">
        <v>74143</v>
      </c>
      <c r="H45" s="29">
        <v>19719</v>
      </c>
      <c r="I45" s="22">
        <v>174775</v>
      </c>
      <c r="J45" s="29">
        <v>158751</v>
      </c>
      <c r="K45" s="29">
        <v>140922</v>
      </c>
      <c r="L45" s="29">
        <v>69241</v>
      </c>
      <c r="M45" s="22">
        <v>88602</v>
      </c>
      <c r="N45" s="29">
        <v>45530</v>
      </c>
      <c r="O45" s="29">
        <v>72573</v>
      </c>
      <c r="P45" s="29">
        <v>15347</v>
      </c>
      <c r="Q45" s="22">
        <v>55057</v>
      </c>
      <c r="R45" s="29">
        <v>52043</v>
      </c>
      <c r="S45" s="29">
        <v>28696</v>
      </c>
      <c r="T45" s="29">
        <v>19297</v>
      </c>
      <c r="U45" s="22">
        <v>35636</v>
      </c>
      <c r="V45" s="29">
        <v>16605</v>
      </c>
      <c r="W45" s="29">
        <v>9947</v>
      </c>
      <c r="X45" s="29">
        <v>11614</v>
      </c>
      <c r="Y45" s="22">
        <v>88936</v>
      </c>
    </row>
    <row r="46" spans="1:25" ht="13.5">
      <c r="A46" s="7" t="s">
        <v>267</v>
      </c>
      <c r="B46" s="29">
        <v>3165</v>
      </c>
      <c r="C46" s="29">
        <v>-10445</v>
      </c>
      <c r="D46" s="29">
        <v>14407</v>
      </c>
      <c r="E46" s="22">
        <v>4451</v>
      </c>
      <c r="F46" s="29">
        <v>25310</v>
      </c>
      <c r="G46" s="29">
        <v>9863</v>
      </c>
      <c r="H46" s="29">
        <v>29180</v>
      </c>
      <c r="I46" s="22">
        <v>-5071</v>
      </c>
      <c r="J46" s="29">
        <v>9988</v>
      </c>
      <c r="K46" s="29">
        <v>-16304</v>
      </c>
      <c r="L46" s="29">
        <v>12902</v>
      </c>
      <c r="M46" s="22">
        <v>145721</v>
      </c>
      <c r="N46" s="29">
        <v>146628</v>
      </c>
      <c r="O46" s="29">
        <v>47399</v>
      </c>
      <c r="P46" s="29">
        <v>51577</v>
      </c>
      <c r="Q46" s="22">
        <v>131084</v>
      </c>
      <c r="R46" s="29">
        <v>142273</v>
      </c>
      <c r="S46" s="29">
        <v>111654</v>
      </c>
      <c r="T46" s="29">
        <v>61499</v>
      </c>
      <c r="U46" s="22">
        <v>-221964</v>
      </c>
      <c r="V46" s="29">
        <v>-4722</v>
      </c>
      <c r="W46" s="29">
        <v>-11681</v>
      </c>
      <c r="X46" s="29">
        <v>13010</v>
      </c>
      <c r="Y46" s="22">
        <v>134575</v>
      </c>
    </row>
    <row r="47" spans="1:25" ht="13.5">
      <c r="A47" s="7" t="s">
        <v>268</v>
      </c>
      <c r="B47" s="29">
        <v>102744</v>
      </c>
      <c r="C47" s="29">
        <v>80377</v>
      </c>
      <c r="D47" s="29">
        <v>53221</v>
      </c>
      <c r="E47" s="22">
        <v>127307</v>
      </c>
      <c r="F47" s="29">
        <v>106785</v>
      </c>
      <c r="G47" s="29">
        <v>84006</v>
      </c>
      <c r="H47" s="29">
        <v>48899</v>
      </c>
      <c r="I47" s="22">
        <v>169703</v>
      </c>
      <c r="J47" s="29">
        <v>168740</v>
      </c>
      <c r="K47" s="29">
        <v>124617</v>
      </c>
      <c r="L47" s="29">
        <v>82144</v>
      </c>
      <c r="M47" s="22">
        <v>234323</v>
      </c>
      <c r="N47" s="29">
        <v>192159</v>
      </c>
      <c r="O47" s="29">
        <v>119972</v>
      </c>
      <c r="P47" s="29">
        <v>66925</v>
      </c>
      <c r="Q47" s="22">
        <v>186141</v>
      </c>
      <c r="R47" s="29">
        <v>194316</v>
      </c>
      <c r="S47" s="29">
        <v>140351</v>
      </c>
      <c r="T47" s="29">
        <v>80797</v>
      </c>
      <c r="U47" s="22">
        <v>-186328</v>
      </c>
      <c r="V47" s="29">
        <v>11883</v>
      </c>
      <c r="W47" s="29">
        <v>-1734</v>
      </c>
      <c r="X47" s="29">
        <v>24625</v>
      </c>
      <c r="Y47" s="22">
        <v>223512</v>
      </c>
    </row>
    <row r="48" spans="1:25" ht="13.5">
      <c r="A48" s="7" t="s">
        <v>21</v>
      </c>
      <c r="B48" s="29">
        <v>67302</v>
      </c>
      <c r="C48" s="29">
        <v>57382</v>
      </c>
      <c r="D48" s="29">
        <v>61522</v>
      </c>
      <c r="E48" s="22">
        <v>94267</v>
      </c>
      <c r="F48" s="29">
        <v>75674</v>
      </c>
      <c r="G48" s="29">
        <v>61245</v>
      </c>
      <c r="H48" s="29">
        <v>36420</v>
      </c>
      <c r="I48" s="22">
        <v>139818</v>
      </c>
      <c r="J48" s="29">
        <v>121424</v>
      </c>
      <c r="K48" s="29">
        <v>129524</v>
      </c>
      <c r="L48" s="29">
        <v>72679</v>
      </c>
      <c r="M48" s="22">
        <v>367513</v>
      </c>
      <c r="N48" s="29">
        <v>346352</v>
      </c>
      <c r="O48" s="29">
        <v>139418</v>
      </c>
      <c r="P48" s="29">
        <v>66544</v>
      </c>
      <c r="Q48" s="22"/>
      <c r="R48" s="29"/>
      <c r="S48" s="29"/>
      <c r="T48" s="29"/>
      <c r="U48" s="22"/>
      <c r="V48" s="29"/>
      <c r="W48" s="29"/>
      <c r="X48" s="29"/>
      <c r="Y48" s="22"/>
    </row>
    <row r="49" spans="1:25" ht="13.5">
      <c r="A49" s="7" t="s">
        <v>22</v>
      </c>
      <c r="B49" s="29">
        <v>10688</v>
      </c>
      <c r="C49" s="29">
        <v>5574</v>
      </c>
      <c r="D49" s="29">
        <v>436</v>
      </c>
      <c r="E49" s="22">
        <v>6068</v>
      </c>
      <c r="F49" s="29">
        <v>6529</v>
      </c>
      <c r="G49" s="29">
        <v>4505</v>
      </c>
      <c r="H49" s="29">
        <v>1438</v>
      </c>
      <c r="I49" s="22">
        <v>13567</v>
      </c>
      <c r="J49" s="29">
        <v>13247</v>
      </c>
      <c r="K49" s="29">
        <v>9780</v>
      </c>
      <c r="L49" s="29">
        <v>3296</v>
      </c>
      <c r="M49" s="22">
        <v>29512</v>
      </c>
      <c r="N49" s="29">
        <v>23194</v>
      </c>
      <c r="O49" s="29">
        <v>10564</v>
      </c>
      <c r="P49" s="29">
        <v>4328</v>
      </c>
      <c r="Q49" s="22">
        <v>21460</v>
      </c>
      <c r="R49" s="29">
        <v>18531</v>
      </c>
      <c r="S49" s="29">
        <v>12126</v>
      </c>
      <c r="T49" s="29">
        <v>2714</v>
      </c>
      <c r="U49" s="22">
        <v>16068</v>
      </c>
      <c r="V49" s="29">
        <v>5300</v>
      </c>
      <c r="W49" s="29">
        <v>6456</v>
      </c>
      <c r="X49" s="29">
        <v>3690</v>
      </c>
      <c r="Y49" s="22">
        <v>701</v>
      </c>
    </row>
    <row r="50" spans="1:25" ht="14.25" thickBot="1">
      <c r="A50" s="7" t="s">
        <v>269</v>
      </c>
      <c r="B50" s="29">
        <v>56614</v>
      </c>
      <c r="C50" s="29">
        <v>51808</v>
      </c>
      <c r="D50" s="29">
        <v>61085</v>
      </c>
      <c r="E50" s="22">
        <v>88198</v>
      </c>
      <c r="F50" s="29">
        <v>69144</v>
      </c>
      <c r="G50" s="29">
        <v>56739</v>
      </c>
      <c r="H50" s="29">
        <v>34981</v>
      </c>
      <c r="I50" s="22">
        <v>126251</v>
      </c>
      <c r="J50" s="29">
        <v>108176</v>
      </c>
      <c r="K50" s="29">
        <v>119744</v>
      </c>
      <c r="L50" s="29">
        <v>69382</v>
      </c>
      <c r="M50" s="22">
        <v>338000</v>
      </c>
      <c r="N50" s="29">
        <v>323157</v>
      </c>
      <c r="O50" s="29">
        <v>128854</v>
      </c>
      <c r="P50" s="29">
        <v>62215</v>
      </c>
      <c r="Q50" s="22">
        <v>160166</v>
      </c>
      <c r="R50" s="29">
        <v>165391</v>
      </c>
      <c r="S50" s="29">
        <v>133939</v>
      </c>
      <c r="T50" s="29">
        <v>78411</v>
      </c>
      <c r="U50" s="22">
        <v>-226724</v>
      </c>
      <c r="V50" s="29">
        <v>-65121</v>
      </c>
      <c r="W50" s="29">
        <v>-37586</v>
      </c>
      <c r="X50" s="29">
        <v>25417</v>
      </c>
      <c r="Y50" s="22">
        <v>-302071</v>
      </c>
    </row>
    <row r="51" spans="1:25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3" ht="13.5">
      <c r="A53" s="20" t="s">
        <v>194</v>
      </c>
    </row>
    <row r="54" ht="13.5">
      <c r="A54" s="20" t="s">
        <v>195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190</v>
      </c>
      <c r="B2" s="14">
        <v>4990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191</v>
      </c>
      <c r="B3" s="1" t="s">
        <v>192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67</v>
      </c>
      <c r="B4" s="15" t="str">
        <f>HYPERLINK("http://www.kabupro.jp/mark/20131113/S1000I1W.htm","四半期報告書")</f>
        <v>四半期報告書</v>
      </c>
      <c r="C4" s="15" t="str">
        <f>HYPERLINK("http://www.kabupro.jp/mark/20130628/S000DX9Z.htm","有価証券報告書")</f>
        <v>有価証券報告書</v>
      </c>
      <c r="D4" s="15" t="str">
        <f>HYPERLINK("http://www.kabupro.jp/mark/20131113/S1000I1W.htm","四半期報告書")</f>
        <v>四半期報告書</v>
      </c>
      <c r="E4" s="15" t="str">
        <f>HYPERLINK("http://www.kabupro.jp/mark/20130628/S000DX9Z.htm","有価証券報告書")</f>
        <v>有価証券報告書</v>
      </c>
      <c r="F4" s="15" t="str">
        <f>HYPERLINK("http://www.kabupro.jp/mark/20121113/S000CB5E.htm","四半期報告書")</f>
        <v>四半期報告書</v>
      </c>
      <c r="G4" s="15" t="str">
        <f>HYPERLINK("http://www.kabupro.jp/mark/20120629/S000BDBA.htm","有価証券報告書")</f>
        <v>有価証券報告書</v>
      </c>
      <c r="H4" s="15" t="str">
        <f>HYPERLINK("http://www.kabupro.jp/mark/20110210/S0007S4K.htm","四半期報告書")</f>
        <v>四半期報告書</v>
      </c>
      <c r="I4" s="15" t="str">
        <f>HYPERLINK("http://www.kabupro.jp/mark/20111111/S0009QVF.htm","四半期報告書")</f>
        <v>四半期報告書</v>
      </c>
      <c r="J4" s="15" t="str">
        <f>HYPERLINK("http://www.kabupro.jp/mark/20100813/S0006MV3.htm","四半期報告書")</f>
        <v>四半期報告書</v>
      </c>
      <c r="K4" s="15" t="str">
        <f>HYPERLINK("http://www.kabupro.jp/mark/20110630/S0008THP.htm","有価証券報告書")</f>
        <v>有価証券報告書</v>
      </c>
      <c r="L4" s="15" t="str">
        <f>HYPERLINK("http://www.kabupro.jp/mark/20110210/S0007S4K.htm","四半期報告書")</f>
        <v>四半期報告書</v>
      </c>
      <c r="M4" s="15" t="str">
        <f>HYPERLINK("http://www.kabupro.jp/mark/20101112/S00076TG.htm","四半期報告書")</f>
        <v>四半期報告書</v>
      </c>
      <c r="N4" s="15" t="str">
        <f>HYPERLINK("http://www.kabupro.jp/mark/20100813/S0006MV3.htm","四半期報告書")</f>
        <v>四半期報告書</v>
      </c>
      <c r="O4" s="15" t="str">
        <f>HYPERLINK("http://www.kabupro.jp/mark/20090630/S0003L78.htm","有価証券報告書")</f>
        <v>有価証券報告書</v>
      </c>
      <c r="P4" s="15" t="str">
        <f>HYPERLINK("http://www.kabupro.jp/mark/20100212/S000563X.htm","四半期報告書")</f>
        <v>四半期報告書</v>
      </c>
      <c r="Q4" s="15" t="str">
        <f>HYPERLINK("http://www.kabupro.jp/mark/20091113/S0004M1H.htm","四半期報告書")</f>
        <v>四半期報告書</v>
      </c>
      <c r="R4" s="15" t="str">
        <f>HYPERLINK("http://www.kabupro.jp/mark/20090825/S00041MI.htm","訂正四半期報告書")</f>
        <v>訂正四半期報告書</v>
      </c>
      <c r="S4" s="15" t="str">
        <f>HYPERLINK("http://www.kabupro.jp/mark/20090630/S0003L78.htm","有価証券報告書")</f>
        <v>有価証券報告書</v>
      </c>
    </row>
    <row r="5" spans="1:19" ht="14.25" thickBot="1">
      <c r="A5" s="11" t="s">
        <v>68</v>
      </c>
      <c r="B5" s="1" t="s">
        <v>274</v>
      </c>
      <c r="C5" s="1" t="s">
        <v>74</v>
      </c>
      <c r="D5" s="1" t="s">
        <v>274</v>
      </c>
      <c r="E5" s="1" t="s">
        <v>74</v>
      </c>
      <c r="F5" s="1" t="s">
        <v>280</v>
      </c>
      <c r="G5" s="1" t="s">
        <v>78</v>
      </c>
      <c r="H5" s="1" t="s">
        <v>289</v>
      </c>
      <c r="I5" s="1" t="s">
        <v>286</v>
      </c>
      <c r="J5" s="1" t="s">
        <v>293</v>
      </c>
      <c r="K5" s="1" t="s">
        <v>80</v>
      </c>
      <c r="L5" s="1" t="s">
        <v>289</v>
      </c>
      <c r="M5" s="1" t="s">
        <v>291</v>
      </c>
      <c r="N5" s="1" t="s">
        <v>293</v>
      </c>
      <c r="O5" s="1" t="s">
        <v>82</v>
      </c>
      <c r="P5" s="1" t="s">
        <v>295</v>
      </c>
      <c r="Q5" s="1" t="s">
        <v>297</v>
      </c>
      <c r="R5" s="1" t="s">
        <v>299</v>
      </c>
      <c r="S5" s="1" t="s">
        <v>82</v>
      </c>
    </row>
    <row r="6" spans="1:19" ht="15" thickBot="1" thickTop="1">
      <c r="A6" s="10" t="s">
        <v>69</v>
      </c>
      <c r="B6" s="18" t="s">
        <v>14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70</v>
      </c>
      <c r="B7" s="14" t="s">
        <v>35</v>
      </c>
      <c r="C7" s="16" t="s">
        <v>75</v>
      </c>
      <c r="D7" s="14" t="s">
        <v>35</v>
      </c>
      <c r="E7" s="16" t="s">
        <v>75</v>
      </c>
      <c r="F7" s="14" t="s">
        <v>35</v>
      </c>
      <c r="G7" s="16" t="s">
        <v>75</v>
      </c>
      <c r="H7" s="14" t="s">
        <v>35</v>
      </c>
      <c r="I7" s="14" t="s">
        <v>35</v>
      </c>
      <c r="J7" s="14" t="s">
        <v>35</v>
      </c>
      <c r="K7" s="16" t="s">
        <v>75</v>
      </c>
      <c r="L7" s="14" t="s">
        <v>35</v>
      </c>
      <c r="M7" s="14" t="s">
        <v>35</v>
      </c>
      <c r="N7" s="14" t="s">
        <v>35</v>
      </c>
      <c r="O7" s="16" t="s">
        <v>75</v>
      </c>
      <c r="P7" s="14" t="s">
        <v>35</v>
      </c>
      <c r="Q7" s="14" t="s">
        <v>35</v>
      </c>
      <c r="R7" s="14" t="s">
        <v>35</v>
      </c>
      <c r="S7" s="16" t="s">
        <v>75</v>
      </c>
    </row>
    <row r="8" spans="1:19" ht="13.5">
      <c r="A8" s="13" t="s">
        <v>71</v>
      </c>
      <c r="B8" s="1" t="s">
        <v>36</v>
      </c>
      <c r="C8" s="17" t="s">
        <v>196</v>
      </c>
      <c r="D8" s="1" t="s">
        <v>196</v>
      </c>
      <c r="E8" s="17" t="s">
        <v>197</v>
      </c>
      <c r="F8" s="1" t="s">
        <v>197</v>
      </c>
      <c r="G8" s="17" t="s">
        <v>198</v>
      </c>
      <c r="H8" s="1" t="s">
        <v>198</v>
      </c>
      <c r="I8" s="1" t="s">
        <v>198</v>
      </c>
      <c r="J8" s="1" t="s">
        <v>198</v>
      </c>
      <c r="K8" s="17" t="s">
        <v>199</v>
      </c>
      <c r="L8" s="1" t="s">
        <v>199</v>
      </c>
      <c r="M8" s="1" t="s">
        <v>199</v>
      </c>
      <c r="N8" s="1" t="s">
        <v>199</v>
      </c>
      <c r="O8" s="17" t="s">
        <v>200</v>
      </c>
      <c r="P8" s="1" t="s">
        <v>200</v>
      </c>
      <c r="Q8" s="1" t="s">
        <v>200</v>
      </c>
      <c r="R8" s="1" t="s">
        <v>200</v>
      </c>
      <c r="S8" s="17" t="s">
        <v>201</v>
      </c>
    </row>
    <row r="9" spans="1:19" ht="13.5">
      <c r="A9" s="13" t="s">
        <v>72</v>
      </c>
      <c r="B9" s="1" t="s">
        <v>275</v>
      </c>
      <c r="C9" s="17" t="s">
        <v>76</v>
      </c>
      <c r="D9" s="1" t="s">
        <v>281</v>
      </c>
      <c r="E9" s="17" t="s">
        <v>77</v>
      </c>
      <c r="F9" s="1" t="s">
        <v>287</v>
      </c>
      <c r="G9" s="17" t="s">
        <v>79</v>
      </c>
      <c r="H9" s="1" t="s">
        <v>290</v>
      </c>
      <c r="I9" s="1" t="s">
        <v>292</v>
      </c>
      <c r="J9" s="1" t="s">
        <v>294</v>
      </c>
      <c r="K9" s="17" t="s">
        <v>81</v>
      </c>
      <c r="L9" s="1" t="s">
        <v>296</v>
      </c>
      <c r="M9" s="1" t="s">
        <v>298</v>
      </c>
      <c r="N9" s="1" t="s">
        <v>82</v>
      </c>
      <c r="O9" s="17" t="s">
        <v>83</v>
      </c>
      <c r="P9" s="1" t="s">
        <v>300</v>
      </c>
      <c r="Q9" s="1" t="s">
        <v>301</v>
      </c>
      <c r="R9" s="1" t="s">
        <v>302</v>
      </c>
      <c r="S9" s="17" t="s">
        <v>84</v>
      </c>
    </row>
    <row r="10" spans="1:19" ht="14.25" thickBot="1">
      <c r="A10" s="13" t="s">
        <v>73</v>
      </c>
      <c r="B10" s="1" t="s">
        <v>86</v>
      </c>
      <c r="C10" s="17" t="s">
        <v>86</v>
      </c>
      <c r="D10" s="1" t="s">
        <v>86</v>
      </c>
      <c r="E10" s="17" t="s">
        <v>86</v>
      </c>
      <c r="F10" s="1" t="s">
        <v>86</v>
      </c>
      <c r="G10" s="17" t="s">
        <v>86</v>
      </c>
      <c r="H10" s="1" t="s">
        <v>86</v>
      </c>
      <c r="I10" s="1" t="s">
        <v>86</v>
      </c>
      <c r="J10" s="1" t="s">
        <v>86</v>
      </c>
      <c r="K10" s="17" t="s">
        <v>86</v>
      </c>
      <c r="L10" s="1" t="s">
        <v>86</v>
      </c>
      <c r="M10" s="1" t="s">
        <v>86</v>
      </c>
      <c r="N10" s="1" t="s">
        <v>86</v>
      </c>
      <c r="O10" s="17" t="s">
        <v>86</v>
      </c>
      <c r="P10" s="1" t="s">
        <v>86</v>
      </c>
      <c r="Q10" s="1" t="s">
        <v>86</v>
      </c>
      <c r="R10" s="1" t="s">
        <v>86</v>
      </c>
      <c r="S10" s="17" t="s">
        <v>86</v>
      </c>
    </row>
    <row r="11" spans="1:19" ht="14.25" thickTop="1">
      <c r="A11" s="26" t="s">
        <v>265</v>
      </c>
      <c r="B11" s="28">
        <v>137759</v>
      </c>
      <c r="C11" s="21">
        <v>221574</v>
      </c>
      <c r="D11" s="28">
        <v>145252</v>
      </c>
      <c r="E11" s="21">
        <v>309522</v>
      </c>
      <c r="F11" s="28">
        <v>254142</v>
      </c>
      <c r="G11" s="21">
        <v>601836</v>
      </c>
      <c r="H11" s="28">
        <v>538511</v>
      </c>
      <c r="I11" s="28">
        <v>259391</v>
      </c>
      <c r="J11" s="28">
        <v>133469</v>
      </c>
      <c r="K11" s="21">
        <v>367768</v>
      </c>
      <c r="L11" s="28">
        <v>378240</v>
      </c>
      <c r="M11" s="28">
        <v>286417</v>
      </c>
      <c r="N11" s="28">
        <v>161923</v>
      </c>
      <c r="O11" s="21">
        <v>-396984</v>
      </c>
      <c r="P11" s="28">
        <v>-47937</v>
      </c>
      <c r="Q11" s="28">
        <v>-32863</v>
      </c>
      <c r="R11" s="28">
        <v>53733</v>
      </c>
      <c r="S11" s="21">
        <v>-77857</v>
      </c>
    </row>
    <row r="12" spans="1:19" ht="13.5">
      <c r="A12" s="6" t="s">
        <v>231</v>
      </c>
      <c r="B12" s="29">
        <v>131233</v>
      </c>
      <c r="C12" s="22">
        <v>259710</v>
      </c>
      <c r="D12" s="29">
        <v>125901</v>
      </c>
      <c r="E12" s="22">
        <v>273798</v>
      </c>
      <c r="F12" s="29">
        <v>131469</v>
      </c>
      <c r="G12" s="22">
        <v>239096</v>
      </c>
      <c r="H12" s="29">
        <v>172587</v>
      </c>
      <c r="I12" s="29">
        <v>113053</v>
      </c>
      <c r="J12" s="29">
        <v>55916</v>
      </c>
      <c r="K12" s="22">
        <v>231380</v>
      </c>
      <c r="L12" s="29">
        <v>170833</v>
      </c>
      <c r="M12" s="29">
        <v>111209</v>
      </c>
      <c r="N12" s="29">
        <v>53654</v>
      </c>
      <c r="O12" s="22">
        <v>234519</v>
      </c>
      <c r="P12" s="29">
        <v>173970</v>
      </c>
      <c r="Q12" s="29">
        <v>114559</v>
      </c>
      <c r="R12" s="29">
        <v>56475</v>
      </c>
      <c r="S12" s="22">
        <v>196388</v>
      </c>
    </row>
    <row r="13" spans="1:19" ht="13.5">
      <c r="A13" s="6" t="s">
        <v>261</v>
      </c>
      <c r="B13" s="29"/>
      <c r="C13" s="22"/>
      <c r="D13" s="29"/>
      <c r="E13" s="22"/>
      <c r="F13" s="29"/>
      <c r="G13" s="22">
        <v>18961</v>
      </c>
      <c r="H13" s="29"/>
      <c r="I13" s="29"/>
      <c r="J13" s="29"/>
      <c r="K13" s="22">
        <v>21582</v>
      </c>
      <c r="L13" s="29"/>
      <c r="M13" s="29"/>
      <c r="N13" s="29"/>
      <c r="O13" s="22"/>
      <c r="P13" s="29"/>
      <c r="Q13" s="29"/>
      <c r="R13" s="29"/>
      <c r="S13" s="22"/>
    </row>
    <row r="14" spans="1:19" ht="13.5">
      <c r="A14" s="6" t="s">
        <v>249</v>
      </c>
      <c r="B14" s="29"/>
      <c r="C14" s="22"/>
      <c r="D14" s="29"/>
      <c r="E14" s="22"/>
      <c r="F14" s="29">
        <v>4069</v>
      </c>
      <c r="G14" s="22"/>
      <c r="H14" s="29"/>
      <c r="I14" s="29">
        <v>8132</v>
      </c>
      <c r="J14" s="29">
        <v>2259</v>
      </c>
      <c r="K14" s="22"/>
      <c r="L14" s="29"/>
      <c r="M14" s="29"/>
      <c r="N14" s="29"/>
      <c r="O14" s="22"/>
      <c r="P14" s="29"/>
      <c r="Q14" s="29"/>
      <c r="R14" s="29"/>
      <c r="S14" s="22"/>
    </row>
    <row r="15" spans="1:19" ht="13.5">
      <c r="A15" s="6" t="s">
        <v>235</v>
      </c>
      <c r="B15" s="29">
        <v>1655</v>
      </c>
      <c r="C15" s="22">
        <v>3310</v>
      </c>
      <c r="D15" s="29">
        <v>1655</v>
      </c>
      <c r="E15" s="22">
        <v>17878</v>
      </c>
      <c r="F15" s="29">
        <v>16361</v>
      </c>
      <c r="G15" s="22">
        <v>52184</v>
      </c>
      <c r="H15" s="29">
        <v>46242</v>
      </c>
      <c r="I15" s="29">
        <v>19463</v>
      </c>
      <c r="J15" s="29">
        <v>9731</v>
      </c>
      <c r="K15" s="22">
        <v>35515</v>
      </c>
      <c r="L15" s="29">
        <v>25783</v>
      </c>
      <c r="M15" s="29">
        <v>16052</v>
      </c>
      <c r="N15" s="29">
        <v>8026</v>
      </c>
      <c r="O15" s="22">
        <v>32104</v>
      </c>
      <c r="P15" s="29">
        <v>24077</v>
      </c>
      <c r="Q15" s="29">
        <v>16052</v>
      </c>
      <c r="R15" s="29">
        <v>8026</v>
      </c>
      <c r="S15" s="22">
        <v>32104</v>
      </c>
    </row>
    <row r="16" spans="1:19" ht="13.5">
      <c r="A16" s="6" t="s">
        <v>37</v>
      </c>
      <c r="B16" s="29">
        <v>2702</v>
      </c>
      <c r="C16" s="22">
        <v>5401</v>
      </c>
      <c r="D16" s="29">
        <v>5330</v>
      </c>
      <c r="E16" s="22">
        <v>18116</v>
      </c>
      <c r="F16" s="29">
        <v>32562</v>
      </c>
      <c r="G16" s="22">
        <v>-53400</v>
      </c>
      <c r="H16" s="29">
        <v>-33669</v>
      </c>
      <c r="I16" s="29">
        <v>-25666</v>
      </c>
      <c r="J16" s="29">
        <v>-1255</v>
      </c>
      <c r="K16" s="22">
        <v>-12054</v>
      </c>
      <c r="L16" s="29">
        <v>-2968</v>
      </c>
      <c r="M16" s="29">
        <v>-14237</v>
      </c>
      <c r="N16" s="29">
        <v>-5877</v>
      </c>
      <c r="O16" s="22">
        <v>116968</v>
      </c>
      <c r="P16" s="29">
        <v>27699</v>
      </c>
      <c r="Q16" s="29">
        <v>2501</v>
      </c>
      <c r="R16" s="29">
        <v>1795</v>
      </c>
      <c r="S16" s="22">
        <v>-1710</v>
      </c>
    </row>
    <row r="17" spans="1:19" ht="13.5">
      <c r="A17" s="6" t="s">
        <v>38</v>
      </c>
      <c r="B17" s="29">
        <v>4040</v>
      </c>
      <c r="C17" s="22">
        <v>-60</v>
      </c>
      <c r="D17" s="29">
        <v>3872</v>
      </c>
      <c r="E17" s="22">
        <v>1540</v>
      </c>
      <c r="F17" s="29">
        <v>5118</v>
      </c>
      <c r="G17" s="22">
        <v>2151</v>
      </c>
      <c r="H17" s="29">
        <v>-23091</v>
      </c>
      <c r="I17" s="29">
        <v>8605</v>
      </c>
      <c r="J17" s="29">
        <v>-21291</v>
      </c>
      <c r="K17" s="22">
        <v>-2987</v>
      </c>
      <c r="L17" s="29">
        <v>-22956</v>
      </c>
      <c r="M17" s="29">
        <v>301</v>
      </c>
      <c r="N17" s="29">
        <v>-23064</v>
      </c>
      <c r="O17" s="22">
        <v>-667</v>
      </c>
      <c r="P17" s="29">
        <v>-23015</v>
      </c>
      <c r="Q17" s="29">
        <v>3577</v>
      </c>
      <c r="R17" s="29">
        <v>-23207</v>
      </c>
      <c r="S17" s="22">
        <v>-273</v>
      </c>
    </row>
    <row r="18" spans="1:19" ht="13.5">
      <c r="A18" s="6" t="s">
        <v>39</v>
      </c>
      <c r="B18" s="29">
        <v>9501</v>
      </c>
      <c r="C18" s="22">
        <v>27914</v>
      </c>
      <c r="D18" s="29">
        <v>5294</v>
      </c>
      <c r="E18" s="22">
        <v>49804</v>
      </c>
      <c r="F18" s="29">
        <v>16312</v>
      </c>
      <c r="G18" s="22">
        <v>18236</v>
      </c>
      <c r="H18" s="29">
        <v>26567</v>
      </c>
      <c r="I18" s="29">
        <v>29020</v>
      </c>
      <c r="J18" s="29">
        <v>15666</v>
      </c>
      <c r="K18" s="22">
        <v>1968</v>
      </c>
      <c r="L18" s="29">
        <v>-8756</v>
      </c>
      <c r="M18" s="29">
        <v>-21754</v>
      </c>
      <c r="N18" s="29">
        <v>-12642</v>
      </c>
      <c r="O18" s="22">
        <v>18707</v>
      </c>
      <c r="P18" s="29">
        <v>14100</v>
      </c>
      <c r="Q18" s="29">
        <v>-771</v>
      </c>
      <c r="R18" s="29">
        <v>-279</v>
      </c>
      <c r="S18" s="22">
        <v>13854</v>
      </c>
    </row>
    <row r="19" spans="1:19" ht="13.5">
      <c r="A19" s="6" t="s">
        <v>40</v>
      </c>
      <c r="B19" s="29">
        <v>-1364</v>
      </c>
      <c r="C19" s="22">
        <v>4370</v>
      </c>
      <c r="D19" s="29">
        <v>2153</v>
      </c>
      <c r="E19" s="22">
        <v>2406</v>
      </c>
      <c r="F19" s="29">
        <v>-32</v>
      </c>
      <c r="G19" s="22">
        <v>2334</v>
      </c>
      <c r="H19" s="29">
        <v>1282</v>
      </c>
      <c r="I19" s="29">
        <v>230</v>
      </c>
      <c r="J19" s="29">
        <v>-821</v>
      </c>
      <c r="K19" s="22">
        <v>4233</v>
      </c>
      <c r="L19" s="29">
        <v>3164</v>
      </c>
      <c r="M19" s="29">
        <v>2091</v>
      </c>
      <c r="N19" s="29">
        <v>1024</v>
      </c>
      <c r="O19" s="22">
        <v>2298</v>
      </c>
      <c r="P19" s="29">
        <v>1431</v>
      </c>
      <c r="Q19" s="29">
        <v>564</v>
      </c>
      <c r="R19" s="29">
        <v>-303</v>
      </c>
      <c r="S19" s="22">
        <v>-11406</v>
      </c>
    </row>
    <row r="20" spans="1:19" ht="13.5">
      <c r="A20" s="6" t="s">
        <v>41</v>
      </c>
      <c r="B20" s="29">
        <v>-18088</v>
      </c>
      <c r="C20" s="22">
        <v>-19623</v>
      </c>
      <c r="D20" s="29">
        <v>-14391</v>
      </c>
      <c r="E20" s="22">
        <v>-18445</v>
      </c>
      <c r="F20" s="29">
        <v>-13699</v>
      </c>
      <c r="G20" s="22">
        <v>-22715</v>
      </c>
      <c r="H20" s="29">
        <v>-19951</v>
      </c>
      <c r="I20" s="29">
        <v>-16107</v>
      </c>
      <c r="J20" s="29">
        <v>-10167</v>
      </c>
      <c r="K20" s="22">
        <v>-22097</v>
      </c>
      <c r="L20" s="29">
        <v>-20138</v>
      </c>
      <c r="M20" s="29">
        <v>-15981</v>
      </c>
      <c r="N20" s="29">
        <v>-10257</v>
      </c>
      <c r="O20" s="22">
        <v>-27101</v>
      </c>
      <c r="P20" s="29">
        <v>-22267</v>
      </c>
      <c r="Q20" s="29">
        <v>-17953</v>
      </c>
      <c r="R20" s="29">
        <v>-10850</v>
      </c>
      <c r="S20" s="22">
        <v>-24615</v>
      </c>
    </row>
    <row r="21" spans="1:19" ht="13.5">
      <c r="A21" s="6" t="s">
        <v>245</v>
      </c>
      <c r="B21" s="29">
        <v>33511</v>
      </c>
      <c r="C21" s="22">
        <v>68071</v>
      </c>
      <c r="D21" s="29">
        <v>33893</v>
      </c>
      <c r="E21" s="22">
        <v>77602</v>
      </c>
      <c r="F21" s="29">
        <v>41286</v>
      </c>
      <c r="G21" s="22">
        <v>93793</v>
      </c>
      <c r="H21" s="29">
        <v>71912</v>
      </c>
      <c r="I21" s="29">
        <v>48761</v>
      </c>
      <c r="J21" s="29">
        <v>23322</v>
      </c>
      <c r="K21" s="22">
        <v>94584</v>
      </c>
      <c r="L21" s="29">
        <v>69940</v>
      </c>
      <c r="M21" s="29">
        <v>45665</v>
      </c>
      <c r="N21" s="29">
        <v>22023</v>
      </c>
      <c r="O21" s="22">
        <v>100160</v>
      </c>
      <c r="P21" s="29">
        <v>76390</v>
      </c>
      <c r="Q21" s="29">
        <v>50439</v>
      </c>
      <c r="R21" s="29">
        <v>25067</v>
      </c>
      <c r="S21" s="22">
        <v>99374</v>
      </c>
    </row>
    <row r="22" spans="1:19" ht="13.5">
      <c r="A22" s="6" t="s">
        <v>42</v>
      </c>
      <c r="B22" s="29">
        <v>-2069</v>
      </c>
      <c r="C22" s="22"/>
      <c r="D22" s="29"/>
      <c r="E22" s="22">
        <v>-18274</v>
      </c>
      <c r="F22" s="29">
        <v>-18274</v>
      </c>
      <c r="G22" s="22">
        <v>-7901</v>
      </c>
      <c r="H22" s="29">
        <v>-2041</v>
      </c>
      <c r="I22" s="29"/>
      <c r="J22" s="29"/>
      <c r="K22" s="22"/>
      <c r="L22" s="29">
        <v>-3393</v>
      </c>
      <c r="M22" s="29">
        <v>-2143</v>
      </c>
      <c r="N22" s="29"/>
      <c r="O22" s="22"/>
      <c r="P22" s="29"/>
      <c r="Q22" s="29"/>
      <c r="R22" s="29"/>
      <c r="S22" s="22"/>
    </row>
    <row r="23" spans="1:19" ht="13.5">
      <c r="A23" s="6" t="s">
        <v>43</v>
      </c>
      <c r="B23" s="29"/>
      <c r="C23" s="22"/>
      <c r="D23" s="29"/>
      <c r="E23" s="22">
        <v>4347</v>
      </c>
      <c r="F23" s="29"/>
      <c r="G23" s="22">
        <v>9771</v>
      </c>
      <c r="H23" s="29">
        <v>5159</v>
      </c>
      <c r="I23" s="29">
        <v>6719</v>
      </c>
      <c r="J23" s="29">
        <v>5159</v>
      </c>
      <c r="K23" s="22">
        <v>12859</v>
      </c>
      <c r="L23" s="29"/>
      <c r="M23" s="29"/>
      <c r="N23" s="29"/>
      <c r="O23" s="22">
        <v>389089</v>
      </c>
      <c r="P23" s="29">
        <v>79434</v>
      </c>
      <c r="Q23" s="29">
        <v>61150</v>
      </c>
      <c r="R23" s="29"/>
      <c r="S23" s="22">
        <v>181325</v>
      </c>
    </row>
    <row r="24" spans="1:19" ht="13.5">
      <c r="A24" s="6" t="s">
        <v>44</v>
      </c>
      <c r="B24" s="29"/>
      <c r="C24" s="22"/>
      <c r="D24" s="29"/>
      <c r="E24" s="22"/>
      <c r="F24" s="29"/>
      <c r="G24" s="22"/>
      <c r="H24" s="29"/>
      <c r="I24" s="29"/>
      <c r="J24" s="29"/>
      <c r="K24" s="22"/>
      <c r="L24" s="29"/>
      <c r="M24" s="29"/>
      <c r="N24" s="29"/>
      <c r="O24" s="22"/>
      <c r="P24" s="29">
        <v>19999</v>
      </c>
      <c r="Q24" s="29">
        <v>18233</v>
      </c>
      <c r="R24" s="29"/>
      <c r="S24" s="22"/>
    </row>
    <row r="25" spans="1:19" ht="13.5">
      <c r="A25" s="6" t="s">
        <v>45</v>
      </c>
      <c r="B25" s="29">
        <v>7305</v>
      </c>
      <c r="C25" s="22">
        <v>-29809</v>
      </c>
      <c r="D25" s="29">
        <v>-2920</v>
      </c>
      <c r="E25" s="22">
        <v>-56819</v>
      </c>
      <c r="F25" s="29">
        <v>-10828</v>
      </c>
      <c r="G25" s="22"/>
      <c r="H25" s="29"/>
      <c r="I25" s="29"/>
      <c r="J25" s="29"/>
      <c r="K25" s="22"/>
      <c r="L25" s="29"/>
      <c r="M25" s="29"/>
      <c r="N25" s="29"/>
      <c r="O25" s="22"/>
      <c r="P25" s="29"/>
      <c r="Q25" s="29"/>
      <c r="R25" s="29"/>
      <c r="S25" s="22"/>
    </row>
    <row r="26" spans="1:19" ht="13.5">
      <c r="A26" s="6" t="s">
        <v>46</v>
      </c>
      <c r="B26" s="29">
        <v>2851</v>
      </c>
      <c r="C26" s="22">
        <v>11555</v>
      </c>
      <c r="D26" s="29">
        <v>6290</v>
      </c>
      <c r="E26" s="22">
        <v>13561</v>
      </c>
      <c r="F26" s="29">
        <v>1250</v>
      </c>
      <c r="G26" s="22"/>
      <c r="H26" s="29"/>
      <c r="I26" s="29"/>
      <c r="J26" s="29"/>
      <c r="K26" s="22"/>
      <c r="L26" s="29"/>
      <c r="M26" s="29"/>
      <c r="N26" s="29"/>
      <c r="O26" s="22"/>
      <c r="P26" s="29"/>
      <c r="Q26" s="29"/>
      <c r="R26" s="29"/>
      <c r="S26" s="22"/>
    </row>
    <row r="27" spans="1:19" ht="13.5">
      <c r="A27" s="6" t="s">
        <v>47</v>
      </c>
      <c r="B27" s="29">
        <v>-314</v>
      </c>
      <c r="C27" s="22">
        <v>-300</v>
      </c>
      <c r="D27" s="29"/>
      <c r="E27" s="22">
        <v>-405</v>
      </c>
      <c r="F27" s="29">
        <v>-405</v>
      </c>
      <c r="G27" s="22"/>
      <c r="H27" s="29">
        <v>-189596</v>
      </c>
      <c r="I27" s="29"/>
      <c r="J27" s="29"/>
      <c r="K27" s="22"/>
      <c r="L27" s="29">
        <v>-1633</v>
      </c>
      <c r="M27" s="29"/>
      <c r="N27" s="29"/>
      <c r="O27" s="22"/>
      <c r="P27" s="29"/>
      <c r="Q27" s="29"/>
      <c r="R27" s="29"/>
      <c r="S27" s="22"/>
    </row>
    <row r="28" spans="1:19" ht="13.5">
      <c r="A28" s="6" t="s">
        <v>48</v>
      </c>
      <c r="B28" s="29">
        <v>-337296</v>
      </c>
      <c r="C28" s="22">
        <v>-52156</v>
      </c>
      <c r="D28" s="29">
        <v>-608690</v>
      </c>
      <c r="E28" s="22">
        <v>-109514</v>
      </c>
      <c r="F28" s="29">
        <v>-391093</v>
      </c>
      <c r="G28" s="22">
        <v>-150799</v>
      </c>
      <c r="H28" s="29">
        <v>-482684</v>
      </c>
      <c r="I28" s="29">
        <v>-542919</v>
      </c>
      <c r="J28" s="29">
        <v>-404885</v>
      </c>
      <c r="K28" s="22">
        <v>27278</v>
      </c>
      <c r="L28" s="29">
        <v>-276344</v>
      </c>
      <c r="M28" s="29">
        <v>-362703</v>
      </c>
      <c r="N28" s="29">
        <v>-278773</v>
      </c>
      <c r="O28" s="22">
        <v>185686</v>
      </c>
      <c r="P28" s="29">
        <v>-399443</v>
      </c>
      <c r="Q28" s="29">
        <v>-482592</v>
      </c>
      <c r="R28" s="29">
        <v>-435367</v>
      </c>
      <c r="S28" s="22">
        <v>166778</v>
      </c>
    </row>
    <row r="29" spans="1:19" ht="13.5">
      <c r="A29" s="6" t="s">
        <v>49</v>
      </c>
      <c r="B29" s="29">
        <v>-29041</v>
      </c>
      <c r="C29" s="22">
        <v>-58820</v>
      </c>
      <c r="D29" s="29">
        <v>-50859</v>
      </c>
      <c r="E29" s="22">
        <v>-75971</v>
      </c>
      <c r="F29" s="29">
        <v>-64929</v>
      </c>
      <c r="G29" s="22">
        <v>11961</v>
      </c>
      <c r="H29" s="29">
        <v>-5242</v>
      </c>
      <c r="I29" s="29">
        <v>-7452</v>
      </c>
      <c r="J29" s="29">
        <v>-2448</v>
      </c>
      <c r="K29" s="22">
        <v>16030</v>
      </c>
      <c r="L29" s="29">
        <v>-14730</v>
      </c>
      <c r="M29" s="29">
        <v>-37801</v>
      </c>
      <c r="N29" s="29">
        <v>-20234</v>
      </c>
      <c r="O29" s="22">
        <v>-105656</v>
      </c>
      <c r="P29" s="29">
        <v>-93317</v>
      </c>
      <c r="Q29" s="29">
        <v>-97502</v>
      </c>
      <c r="R29" s="29">
        <v>-47122</v>
      </c>
      <c r="S29" s="22">
        <v>4548</v>
      </c>
    </row>
    <row r="30" spans="1:19" ht="13.5">
      <c r="A30" s="6" t="s">
        <v>50</v>
      </c>
      <c r="B30" s="29">
        <v>280451</v>
      </c>
      <c r="C30" s="22">
        <v>46074</v>
      </c>
      <c r="D30" s="29">
        <v>428945</v>
      </c>
      <c r="E30" s="22">
        <v>52303</v>
      </c>
      <c r="F30" s="29">
        <v>235957</v>
      </c>
      <c r="G30" s="22">
        <v>54846</v>
      </c>
      <c r="H30" s="29">
        <v>153426</v>
      </c>
      <c r="I30" s="29">
        <v>257679</v>
      </c>
      <c r="J30" s="29">
        <v>289096</v>
      </c>
      <c r="K30" s="22">
        <v>6727</v>
      </c>
      <c r="L30" s="29">
        <v>103892</v>
      </c>
      <c r="M30" s="29">
        <v>222445</v>
      </c>
      <c r="N30" s="29">
        <v>296303</v>
      </c>
      <c r="O30" s="22">
        <v>-148880</v>
      </c>
      <c r="P30" s="29">
        <v>-54117</v>
      </c>
      <c r="Q30" s="29">
        <v>243092</v>
      </c>
      <c r="R30" s="29">
        <v>274206</v>
      </c>
      <c r="S30" s="22">
        <v>-14020</v>
      </c>
    </row>
    <row r="31" spans="1:19" ht="13.5">
      <c r="A31" s="6" t="s">
        <v>102</v>
      </c>
      <c r="B31" s="29">
        <v>722</v>
      </c>
      <c r="C31" s="22">
        <v>23854</v>
      </c>
      <c r="D31" s="29">
        <v>19966</v>
      </c>
      <c r="E31" s="22">
        <v>80798</v>
      </c>
      <c r="F31" s="29">
        <v>55128</v>
      </c>
      <c r="G31" s="22">
        <v>-63612</v>
      </c>
      <c r="H31" s="29">
        <v>-55901</v>
      </c>
      <c r="I31" s="29">
        <v>-43514</v>
      </c>
      <c r="J31" s="29">
        <v>86587</v>
      </c>
      <c r="K31" s="22">
        <v>137452</v>
      </c>
      <c r="L31" s="29">
        <v>105577</v>
      </c>
      <c r="M31" s="29">
        <v>75302</v>
      </c>
      <c r="N31" s="29">
        <v>112203</v>
      </c>
      <c r="O31" s="22">
        <v>-12977</v>
      </c>
      <c r="P31" s="29">
        <v>-45433</v>
      </c>
      <c r="Q31" s="29">
        <v>-37633</v>
      </c>
      <c r="R31" s="29">
        <v>33145</v>
      </c>
      <c r="S31" s="22">
        <v>79332</v>
      </c>
    </row>
    <row r="32" spans="1:19" ht="13.5">
      <c r="A32" s="6" t="s">
        <v>51</v>
      </c>
      <c r="B32" s="29">
        <v>223560</v>
      </c>
      <c r="C32" s="22">
        <v>516932</v>
      </c>
      <c r="D32" s="29">
        <v>101694</v>
      </c>
      <c r="E32" s="22">
        <v>622249</v>
      </c>
      <c r="F32" s="29">
        <v>294396</v>
      </c>
      <c r="G32" s="22">
        <v>621339</v>
      </c>
      <c r="H32" s="29">
        <v>203510</v>
      </c>
      <c r="I32" s="29">
        <v>115398</v>
      </c>
      <c r="J32" s="29">
        <v>180339</v>
      </c>
      <c r="K32" s="22">
        <v>918609</v>
      </c>
      <c r="L32" s="29">
        <v>506510</v>
      </c>
      <c r="M32" s="29">
        <v>304862</v>
      </c>
      <c r="N32" s="29">
        <v>304308</v>
      </c>
      <c r="O32" s="22">
        <v>386881</v>
      </c>
      <c r="P32" s="29">
        <v>-268430</v>
      </c>
      <c r="Q32" s="29">
        <v>-159148</v>
      </c>
      <c r="R32" s="29">
        <v>-64679</v>
      </c>
      <c r="S32" s="22">
        <v>669229</v>
      </c>
    </row>
    <row r="33" spans="1:19" ht="13.5">
      <c r="A33" s="6" t="s">
        <v>52</v>
      </c>
      <c r="B33" s="29">
        <v>25186</v>
      </c>
      <c r="C33" s="22">
        <v>26721</v>
      </c>
      <c r="D33" s="29">
        <v>21476</v>
      </c>
      <c r="E33" s="22">
        <v>18753</v>
      </c>
      <c r="F33" s="29">
        <v>13957</v>
      </c>
      <c r="G33" s="22">
        <v>22911</v>
      </c>
      <c r="H33" s="29">
        <v>20295</v>
      </c>
      <c r="I33" s="29">
        <v>16195</v>
      </c>
      <c r="J33" s="29">
        <v>9422</v>
      </c>
      <c r="K33" s="22">
        <v>24508</v>
      </c>
      <c r="L33" s="29">
        <v>20708</v>
      </c>
      <c r="M33" s="29">
        <v>16557</v>
      </c>
      <c r="N33" s="29">
        <v>10984</v>
      </c>
      <c r="O33" s="22">
        <v>26683</v>
      </c>
      <c r="P33" s="29">
        <v>22660</v>
      </c>
      <c r="Q33" s="29">
        <v>18736</v>
      </c>
      <c r="R33" s="29">
        <v>9795</v>
      </c>
      <c r="S33" s="22">
        <v>24152</v>
      </c>
    </row>
    <row r="34" spans="1:19" ht="13.5">
      <c r="A34" s="6" t="s">
        <v>53</v>
      </c>
      <c r="B34" s="29">
        <v>-35868</v>
      </c>
      <c r="C34" s="22">
        <v>-68406</v>
      </c>
      <c r="D34" s="29">
        <v>-33035</v>
      </c>
      <c r="E34" s="22">
        <v>-77073</v>
      </c>
      <c r="F34" s="29">
        <v>-41951</v>
      </c>
      <c r="G34" s="22">
        <v>-93674</v>
      </c>
      <c r="H34" s="29">
        <v>-70512</v>
      </c>
      <c r="I34" s="29">
        <v>-50014</v>
      </c>
      <c r="J34" s="29">
        <v>-26282</v>
      </c>
      <c r="K34" s="22">
        <v>-94099</v>
      </c>
      <c r="L34" s="29">
        <v>-68348</v>
      </c>
      <c r="M34" s="29">
        <v>-48033</v>
      </c>
      <c r="N34" s="29">
        <v>-24971</v>
      </c>
      <c r="O34" s="22">
        <v>-100644</v>
      </c>
      <c r="P34" s="29">
        <v>-75344</v>
      </c>
      <c r="Q34" s="29">
        <v>-52478</v>
      </c>
      <c r="R34" s="29">
        <v>-29676</v>
      </c>
      <c r="S34" s="22">
        <v>-103485</v>
      </c>
    </row>
    <row r="35" spans="1:19" ht="13.5">
      <c r="A35" s="6" t="s">
        <v>54</v>
      </c>
      <c r="B35" s="29">
        <v>-30597</v>
      </c>
      <c r="C35" s="22">
        <v>-219356</v>
      </c>
      <c r="D35" s="29">
        <v>-132553</v>
      </c>
      <c r="E35" s="22">
        <v>-105459</v>
      </c>
      <c r="F35" s="29">
        <v>-62876</v>
      </c>
      <c r="G35" s="22">
        <v>-65127</v>
      </c>
      <c r="H35" s="29">
        <v>-65597</v>
      </c>
      <c r="I35" s="29">
        <v>-41280</v>
      </c>
      <c r="J35" s="29">
        <v>-46698</v>
      </c>
      <c r="K35" s="22">
        <v>-27748</v>
      </c>
      <c r="L35" s="29">
        <v>-27097</v>
      </c>
      <c r="M35" s="29">
        <v>-14165</v>
      </c>
      <c r="N35" s="29">
        <v>-22456</v>
      </c>
      <c r="O35" s="22">
        <v>-97546</v>
      </c>
      <c r="P35" s="29">
        <v>-96651</v>
      </c>
      <c r="Q35" s="29">
        <v>-53814</v>
      </c>
      <c r="R35" s="29">
        <v>-71351</v>
      </c>
      <c r="S35" s="22">
        <v>-41546</v>
      </c>
    </row>
    <row r="36" spans="1:19" ht="13.5">
      <c r="A36" s="6" t="s">
        <v>55</v>
      </c>
      <c r="B36" s="29"/>
      <c r="C36" s="22"/>
      <c r="D36" s="29"/>
      <c r="E36" s="22"/>
      <c r="F36" s="29"/>
      <c r="G36" s="22"/>
      <c r="H36" s="29"/>
      <c r="I36" s="29"/>
      <c r="J36" s="29"/>
      <c r="K36" s="22">
        <v>18124</v>
      </c>
      <c r="L36" s="29">
        <v>19585</v>
      </c>
      <c r="M36" s="29">
        <v>19585</v>
      </c>
      <c r="N36" s="29"/>
      <c r="O36" s="22"/>
      <c r="P36" s="29"/>
      <c r="Q36" s="29"/>
      <c r="R36" s="29"/>
      <c r="S36" s="22"/>
    </row>
    <row r="37" spans="1:19" ht="14.25" thickBot="1">
      <c r="A37" s="5" t="s">
        <v>56</v>
      </c>
      <c r="B37" s="30">
        <v>182280</v>
      </c>
      <c r="C37" s="23">
        <v>255891</v>
      </c>
      <c r="D37" s="30">
        <v>-42417</v>
      </c>
      <c r="E37" s="23">
        <v>458468</v>
      </c>
      <c r="F37" s="30">
        <v>203525</v>
      </c>
      <c r="G37" s="23">
        <v>485449</v>
      </c>
      <c r="H37" s="30">
        <v>87696</v>
      </c>
      <c r="I37" s="30">
        <v>40298</v>
      </c>
      <c r="J37" s="30">
        <v>116780</v>
      </c>
      <c r="K37" s="23">
        <v>839394</v>
      </c>
      <c r="L37" s="30">
        <v>451358</v>
      </c>
      <c r="M37" s="30">
        <v>278806</v>
      </c>
      <c r="N37" s="30">
        <v>267864</v>
      </c>
      <c r="O37" s="23">
        <v>215374</v>
      </c>
      <c r="P37" s="30">
        <v>-417766</v>
      </c>
      <c r="Q37" s="30">
        <v>-246704</v>
      </c>
      <c r="R37" s="30">
        <v>-155911</v>
      </c>
      <c r="S37" s="23">
        <v>548349</v>
      </c>
    </row>
    <row r="38" spans="1:19" ht="14.25" thickTop="1">
      <c r="A38" s="6" t="s">
        <v>57</v>
      </c>
      <c r="B38" s="29">
        <v>-414000</v>
      </c>
      <c r="C38" s="22">
        <v>-484509</v>
      </c>
      <c r="D38" s="29">
        <v>-278507</v>
      </c>
      <c r="E38" s="22">
        <v>-723021</v>
      </c>
      <c r="F38" s="29">
        <v>-389017</v>
      </c>
      <c r="G38" s="22">
        <v>-586010</v>
      </c>
      <c r="H38" s="29">
        <v>-275510</v>
      </c>
      <c r="I38" s="29">
        <v>-151010</v>
      </c>
      <c r="J38" s="29">
        <v>-106500</v>
      </c>
      <c r="K38" s="22">
        <v>-659018</v>
      </c>
      <c r="L38" s="29">
        <v>-520502</v>
      </c>
      <c r="M38" s="29">
        <v>-401002</v>
      </c>
      <c r="N38" s="29">
        <v>-200502</v>
      </c>
      <c r="O38" s="22">
        <v>-497329</v>
      </c>
      <c r="P38" s="29">
        <v>-442818</v>
      </c>
      <c r="Q38" s="29">
        <v>-297345</v>
      </c>
      <c r="R38" s="29">
        <v>-148000</v>
      </c>
      <c r="S38" s="22">
        <v>-576949</v>
      </c>
    </row>
    <row r="39" spans="1:19" ht="13.5">
      <c r="A39" s="6" t="s">
        <v>58</v>
      </c>
      <c r="B39" s="29">
        <v>413869</v>
      </c>
      <c r="C39" s="22">
        <v>544631</v>
      </c>
      <c r="D39" s="29">
        <v>328477</v>
      </c>
      <c r="E39" s="22">
        <v>732905</v>
      </c>
      <c r="F39" s="29">
        <v>398520</v>
      </c>
      <c r="G39" s="22">
        <v>568519</v>
      </c>
      <c r="H39" s="29">
        <v>262243</v>
      </c>
      <c r="I39" s="29">
        <v>142153</v>
      </c>
      <c r="J39" s="29">
        <v>50958</v>
      </c>
      <c r="K39" s="22">
        <v>671069</v>
      </c>
      <c r="L39" s="29">
        <v>524950</v>
      </c>
      <c r="M39" s="29">
        <v>409814</v>
      </c>
      <c r="N39" s="29">
        <v>151074</v>
      </c>
      <c r="O39" s="22">
        <v>569473</v>
      </c>
      <c r="P39" s="29">
        <v>539339</v>
      </c>
      <c r="Q39" s="29">
        <v>399625</v>
      </c>
      <c r="R39" s="29">
        <v>192757</v>
      </c>
      <c r="S39" s="22">
        <v>518520</v>
      </c>
    </row>
    <row r="40" spans="1:19" ht="13.5">
      <c r="A40" s="6" t="s">
        <v>59</v>
      </c>
      <c r="B40" s="29">
        <v>-77261</v>
      </c>
      <c r="C40" s="22">
        <v>-322847</v>
      </c>
      <c r="D40" s="29">
        <v>-93850</v>
      </c>
      <c r="E40" s="22">
        <v>-285989</v>
      </c>
      <c r="F40" s="29">
        <v>-175359</v>
      </c>
      <c r="G40" s="22">
        <v>-136995</v>
      </c>
      <c r="H40" s="29">
        <v>-95404</v>
      </c>
      <c r="I40" s="29">
        <v>-71606</v>
      </c>
      <c r="J40" s="29">
        <v>-47097</v>
      </c>
      <c r="K40" s="22">
        <v>-453229</v>
      </c>
      <c r="L40" s="29">
        <v>-436778</v>
      </c>
      <c r="M40" s="29">
        <v>-403275</v>
      </c>
      <c r="N40" s="29">
        <v>-385059</v>
      </c>
      <c r="O40" s="22">
        <v>-184965</v>
      </c>
      <c r="P40" s="29">
        <v>-152703</v>
      </c>
      <c r="Q40" s="29">
        <v>-126143</v>
      </c>
      <c r="R40" s="29">
        <v>-76148</v>
      </c>
      <c r="S40" s="22">
        <v>-209139</v>
      </c>
    </row>
    <row r="41" spans="1:19" ht="13.5">
      <c r="A41" s="6" t="s">
        <v>60</v>
      </c>
      <c r="B41" s="29">
        <v>314</v>
      </c>
      <c r="C41" s="22"/>
      <c r="D41" s="29"/>
      <c r="E41" s="22">
        <v>823</v>
      </c>
      <c r="F41" s="29">
        <v>742</v>
      </c>
      <c r="G41" s="22">
        <v>271940</v>
      </c>
      <c r="H41" s="29">
        <v>269314</v>
      </c>
      <c r="I41" s="29"/>
      <c r="J41" s="29"/>
      <c r="K41" s="22">
        <v>1828</v>
      </c>
      <c r="L41" s="29"/>
      <c r="M41" s="29"/>
      <c r="N41" s="29"/>
      <c r="O41" s="22">
        <v>1292</v>
      </c>
      <c r="P41" s="29"/>
      <c r="Q41" s="29"/>
      <c r="R41" s="29"/>
      <c r="S41" s="22">
        <v>20899</v>
      </c>
    </row>
    <row r="42" spans="1:19" ht="13.5">
      <c r="A42" s="6" t="s">
        <v>61</v>
      </c>
      <c r="B42" s="29"/>
      <c r="C42" s="22"/>
      <c r="D42" s="29"/>
      <c r="E42" s="22"/>
      <c r="F42" s="29"/>
      <c r="G42" s="22"/>
      <c r="H42" s="29"/>
      <c r="I42" s="29"/>
      <c r="J42" s="29"/>
      <c r="K42" s="22">
        <v>-61745</v>
      </c>
      <c r="L42" s="29">
        <v>-61745</v>
      </c>
      <c r="M42" s="29">
        <v>-61745</v>
      </c>
      <c r="N42" s="29"/>
      <c r="O42" s="22"/>
      <c r="P42" s="29"/>
      <c r="Q42" s="29"/>
      <c r="R42" s="29"/>
      <c r="S42" s="22"/>
    </row>
    <row r="43" spans="1:19" ht="13.5">
      <c r="A43" s="6" t="s">
        <v>62</v>
      </c>
      <c r="B43" s="29">
        <v>-1575</v>
      </c>
      <c r="C43" s="22">
        <v>-1404</v>
      </c>
      <c r="D43" s="29">
        <v>-699</v>
      </c>
      <c r="E43" s="22">
        <v>-207098</v>
      </c>
      <c r="F43" s="29">
        <v>-84705</v>
      </c>
      <c r="G43" s="22">
        <v>-51322</v>
      </c>
      <c r="H43" s="29">
        <v>-50995</v>
      </c>
      <c r="I43" s="29">
        <v>-6941</v>
      </c>
      <c r="J43" s="29">
        <v>-6528</v>
      </c>
      <c r="K43" s="22">
        <v>-1351</v>
      </c>
      <c r="L43" s="29"/>
      <c r="M43" s="29"/>
      <c r="N43" s="29"/>
      <c r="O43" s="22">
        <v>-38761</v>
      </c>
      <c r="P43" s="29"/>
      <c r="Q43" s="29"/>
      <c r="R43" s="29"/>
      <c r="S43" s="22">
        <v>-372780</v>
      </c>
    </row>
    <row r="44" spans="1:19" ht="13.5">
      <c r="A44" s="6" t="s">
        <v>63</v>
      </c>
      <c r="B44" s="29">
        <v>3150</v>
      </c>
      <c r="C44" s="22"/>
      <c r="D44" s="29"/>
      <c r="E44" s="22">
        <v>25964</v>
      </c>
      <c r="F44" s="29">
        <v>25963</v>
      </c>
      <c r="G44" s="22">
        <v>53724</v>
      </c>
      <c r="H44" s="29"/>
      <c r="I44" s="29"/>
      <c r="J44" s="29"/>
      <c r="K44" s="22">
        <v>84857</v>
      </c>
      <c r="L44" s="29"/>
      <c r="M44" s="29"/>
      <c r="N44" s="29"/>
      <c r="O44" s="22"/>
      <c r="P44" s="29"/>
      <c r="Q44" s="29"/>
      <c r="R44" s="29"/>
      <c r="S44" s="22">
        <v>210245</v>
      </c>
    </row>
    <row r="45" spans="1:19" ht="13.5">
      <c r="A45" s="6" t="s">
        <v>64</v>
      </c>
      <c r="B45" s="29"/>
      <c r="C45" s="22">
        <v>512</v>
      </c>
      <c r="D45" s="29"/>
      <c r="E45" s="22">
        <v>36581</v>
      </c>
      <c r="F45" s="29"/>
      <c r="G45" s="22">
        <v>1615</v>
      </c>
      <c r="H45" s="29"/>
      <c r="I45" s="29"/>
      <c r="J45" s="29"/>
      <c r="K45" s="22">
        <v>1879</v>
      </c>
      <c r="L45" s="29"/>
      <c r="M45" s="29"/>
      <c r="N45" s="29"/>
      <c r="O45" s="22">
        <v>14325</v>
      </c>
      <c r="P45" s="29"/>
      <c r="Q45" s="29"/>
      <c r="R45" s="29"/>
      <c r="S45" s="22">
        <v>77755</v>
      </c>
    </row>
    <row r="46" spans="1:19" ht="13.5">
      <c r="A46" s="6" t="s">
        <v>102</v>
      </c>
      <c r="B46" s="29">
        <v>-56076</v>
      </c>
      <c r="C46" s="22">
        <v>-59690</v>
      </c>
      <c r="D46" s="29">
        <v>-20504</v>
      </c>
      <c r="E46" s="22">
        <v>-97788</v>
      </c>
      <c r="F46" s="29">
        <v>-55199</v>
      </c>
      <c r="G46" s="22">
        <v>-79563</v>
      </c>
      <c r="H46" s="29">
        <v>29138</v>
      </c>
      <c r="I46" s="29">
        <v>10242</v>
      </c>
      <c r="J46" s="29">
        <v>-266</v>
      </c>
      <c r="K46" s="22">
        <v>-22178</v>
      </c>
      <c r="L46" s="29">
        <v>25201</v>
      </c>
      <c r="M46" s="29">
        <v>22190</v>
      </c>
      <c r="N46" s="29">
        <v>-6014</v>
      </c>
      <c r="O46" s="22">
        <v>-28852</v>
      </c>
      <c r="P46" s="29">
        <v>-37689</v>
      </c>
      <c r="Q46" s="29">
        <v>-30563</v>
      </c>
      <c r="R46" s="29">
        <v>-12040</v>
      </c>
      <c r="S46" s="22">
        <v>-56836</v>
      </c>
    </row>
    <row r="47" spans="1:19" ht="14.25" thickBot="1">
      <c r="A47" s="5" t="s">
        <v>65</v>
      </c>
      <c r="B47" s="30">
        <v>-131578</v>
      </c>
      <c r="C47" s="23">
        <v>-321393</v>
      </c>
      <c r="D47" s="30">
        <v>-65084</v>
      </c>
      <c r="E47" s="23">
        <v>-509589</v>
      </c>
      <c r="F47" s="30">
        <v>-279055</v>
      </c>
      <c r="G47" s="23">
        <v>67292</v>
      </c>
      <c r="H47" s="30">
        <v>138787</v>
      </c>
      <c r="I47" s="30">
        <v>-77163</v>
      </c>
      <c r="J47" s="30">
        <v>-109434</v>
      </c>
      <c r="K47" s="23">
        <v>-416603</v>
      </c>
      <c r="L47" s="30">
        <v>-468873</v>
      </c>
      <c r="M47" s="30">
        <v>-434018</v>
      </c>
      <c r="N47" s="30">
        <v>-440500</v>
      </c>
      <c r="O47" s="23">
        <v>-155424</v>
      </c>
      <c r="P47" s="30">
        <v>-93872</v>
      </c>
      <c r="Q47" s="30">
        <v>-54427</v>
      </c>
      <c r="R47" s="30">
        <v>-43431</v>
      </c>
      <c r="S47" s="23">
        <v>-367367</v>
      </c>
    </row>
    <row r="48" spans="1:19" ht="14.25" thickTop="1">
      <c r="A48" s="6" t="s">
        <v>66</v>
      </c>
      <c r="B48" s="29">
        <v>-202860</v>
      </c>
      <c r="C48" s="22">
        <v>224649</v>
      </c>
      <c r="D48" s="29">
        <v>-1452</v>
      </c>
      <c r="E48" s="22">
        <v>228558</v>
      </c>
      <c r="F48" s="29">
        <v>-66000</v>
      </c>
      <c r="G48" s="22">
        <v>-297110</v>
      </c>
      <c r="H48" s="29">
        <v>418141</v>
      </c>
      <c r="I48" s="29">
        <v>-33362</v>
      </c>
      <c r="J48" s="29">
        <v>605595</v>
      </c>
      <c r="K48" s="22">
        <v>-348089</v>
      </c>
      <c r="L48" s="29">
        <v>453912</v>
      </c>
      <c r="M48" s="29">
        <v>375620</v>
      </c>
      <c r="N48" s="29">
        <v>352100</v>
      </c>
      <c r="O48" s="22">
        <v>145900</v>
      </c>
      <c r="P48" s="29">
        <v>683200</v>
      </c>
      <c r="Q48" s="29">
        <v>315500</v>
      </c>
      <c r="R48" s="29">
        <v>570000</v>
      </c>
      <c r="S48" s="22">
        <v>-171827</v>
      </c>
    </row>
    <row r="49" spans="1:19" ht="13.5">
      <c r="A49" s="6" t="s">
        <v>0</v>
      </c>
      <c r="B49" s="29">
        <v>500000</v>
      </c>
      <c r="C49" s="22">
        <v>300000</v>
      </c>
      <c r="D49" s="29">
        <v>200000</v>
      </c>
      <c r="E49" s="22">
        <v>300000</v>
      </c>
      <c r="F49" s="29">
        <v>200000</v>
      </c>
      <c r="G49" s="22">
        <v>700000</v>
      </c>
      <c r="H49" s="29">
        <v>450000</v>
      </c>
      <c r="I49" s="29">
        <v>150000</v>
      </c>
      <c r="J49" s="29">
        <v>50000</v>
      </c>
      <c r="K49" s="22">
        <v>870000</v>
      </c>
      <c r="L49" s="29">
        <v>450000</v>
      </c>
      <c r="M49" s="29">
        <v>200000</v>
      </c>
      <c r="N49" s="29">
        <v>200000</v>
      </c>
      <c r="O49" s="22">
        <v>400000</v>
      </c>
      <c r="P49" s="29">
        <v>200000</v>
      </c>
      <c r="Q49" s="29">
        <v>100000</v>
      </c>
      <c r="R49" s="29">
        <v>50000</v>
      </c>
      <c r="S49" s="22">
        <v>150000</v>
      </c>
    </row>
    <row r="50" spans="1:19" ht="13.5">
      <c r="A50" s="6" t="s">
        <v>1</v>
      </c>
      <c r="B50" s="29">
        <v>-240002</v>
      </c>
      <c r="C50" s="22">
        <v>-482562</v>
      </c>
      <c r="D50" s="29">
        <v>-246276</v>
      </c>
      <c r="E50" s="22">
        <v>-480914</v>
      </c>
      <c r="F50" s="29">
        <v>-247744</v>
      </c>
      <c r="G50" s="22">
        <v>-410280</v>
      </c>
      <c r="H50" s="29">
        <v>-313800</v>
      </c>
      <c r="I50" s="29">
        <v>-214420</v>
      </c>
      <c r="J50" s="29">
        <v>-113240</v>
      </c>
      <c r="K50" s="22">
        <v>-285610</v>
      </c>
      <c r="L50" s="29">
        <v>-208730</v>
      </c>
      <c r="M50" s="29">
        <v>-134660</v>
      </c>
      <c r="N50" s="29">
        <v>-69930</v>
      </c>
      <c r="O50" s="22">
        <v>-268620</v>
      </c>
      <c r="P50" s="29">
        <v>-194430</v>
      </c>
      <c r="Q50" s="29">
        <v>-127160</v>
      </c>
      <c r="R50" s="29">
        <v>-62230</v>
      </c>
      <c r="S50" s="22">
        <v>-293380</v>
      </c>
    </row>
    <row r="51" spans="1:19" ht="13.5">
      <c r="A51" s="6" t="s">
        <v>2</v>
      </c>
      <c r="B51" s="29">
        <v>393365</v>
      </c>
      <c r="C51" s="22">
        <v>490406</v>
      </c>
      <c r="D51" s="29">
        <v>490406</v>
      </c>
      <c r="E51" s="22">
        <v>195931</v>
      </c>
      <c r="F51" s="29">
        <v>195931</v>
      </c>
      <c r="G51" s="22">
        <v>631831</v>
      </c>
      <c r="H51" s="29">
        <v>631831</v>
      </c>
      <c r="I51" s="29">
        <v>341867</v>
      </c>
      <c r="J51" s="29">
        <v>97740</v>
      </c>
      <c r="K51" s="22">
        <v>194021</v>
      </c>
      <c r="L51" s="29">
        <v>194021</v>
      </c>
      <c r="M51" s="29"/>
      <c r="N51" s="29"/>
      <c r="O51" s="22">
        <v>292158</v>
      </c>
      <c r="P51" s="29">
        <v>292158</v>
      </c>
      <c r="Q51" s="29">
        <v>292158</v>
      </c>
      <c r="R51" s="29"/>
      <c r="S51" s="22">
        <v>194771</v>
      </c>
    </row>
    <row r="52" spans="1:19" ht="13.5">
      <c r="A52" s="6" t="s">
        <v>3</v>
      </c>
      <c r="B52" s="29">
        <v>-320000</v>
      </c>
      <c r="C52" s="22">
        <v>-310000</v>
      </c>
      <c r="D52" s="29">
        <v>-130000</v>
      </c>
      <c r="E52" s="22">
        <v>-360000</v>
      </c>
      <c r="F52" s="29">
        <v>-170000</v>
      </c>
      <c r="G52" s="22">
        <v>-695000</v>
      </c>
      <c r="H52" s="29">
        <v>-435000</v>
      </c>
      <c r="I52" s="29">
        <v>-145000</v>
      </c>
      <c r="J52" s="29">
        <v>-80000</v>
      </c>
      <c r="K52" s="22">
        <v>-486000</v>
      </c>
      <c r="L52" s="29">
        <v>-421000</v>
      </c>
      <c r="M52" s="29">
        <v>-343000</v>
      </c>
      <c r="N52" s="29">
        <v>-278000</v>
      </c>
      <c r="O52" s="22">
        <v>-436000</v>
      </c>
      <c r="P52" s="29">
        <v>-371000</v>
      </c>
      <c r="Q52" s="29">
        <v>-283000</v>
      </c>
      <c r="R52" s="29">
        <v>-188000</v>
      </c>
      <c r="S52" s="22">
        <v>-336000</v>
      </c>
    </row>
    <row r="53" spans="1:19" ht="13.5">
      <c r="A53" s="6" t="s">
        <v>4</v>
      </c>
      <c r="B53" s="29">
        <v>-40062</v>
      </c>
      <c r="C53" s="22">
        <v>-78403</v>
      </c>
      <c r="D53" s="29">
        <v>-38826</v>
      </c>
      <c r="E53" s="22">
        <v>-79523</v>
      </c>
      <c r="F53" s="29">
        <v>-40822</v>
      </c>
      <c r="G53" s="22">
        <v>-47312</v>
      </c>
      <c r="H53" s="29">
        <v>-35520</v>
      </c>
      <c r="I53" s="29">
        <v>-23729</v>
      </c>
      <c r="J53" s="29">
        <v>-11937</v>
      </c>
      <c r="K53" s="22">
        <v>-33062</v>
      </c>
      <c r="L53" s="29">
        <v>-21894</v>
      </c>
      <c r="M53" s="29">
        <v>-12769</v>
      </c>
      <c r="N53" s="29"/>
      <c r="O53" s="22"/>
      <c r="P53" s="29"/>
      <c r="Q53" s="29"/>
      <c r="R53" s="29"/>
      <c r="S53" s="22"/>
    </row>
    <row r="54" spans="1:19" ht="13.5">
      <c r="A54" s="6" t="s">
        <v>5</v>
      </c>
      <c r="B54" s="29"/>
      <c r="C54" s="22"/>
      <c r="D54" s="29"/>
      <c r="E54" s="22"/>
      <c r="F54" s="29"/>
      <c r="G54" s="22"/>
      <c r="H54" s="29"/>
      <c r="I54" s="29"/>
      <c r="J54" s="29"/>
      <c r="K54" s="22"/>
      <c r="L54" s="29"/>
      <c r="M54" s="29"/>
      <c r="N54" s="29"/>
      <c r="O54" s="22">
        <v>612</v>
      </c>
      <c r="P54" s="29">
        <v>612</v>
      </c>
      <c r="Q54" s="29">
        <v>540</v>
      </c>
      <c r="R54" s="29"/>
      <c r="S54" s="22"/>
    </row>
    <row r="55" spans="1:19" ht="13.5">
      <c r="A55" s="6" t="s">
        <v>6</v>
      </c>
      <c r="B55" s="29">
        <v>-210</v>
      </c>
      <c r="C55" s="22">
        <v>-270</v>
      </c>
      <c r="D55" s="29">
        <v>-208</v>
      </c>
      <c r="E55" s="22">
        <v>-348</v>
      </c>
      <c r="F55" s="29">
        <v>-255</v>
      </c>
      <c r="G55" s="22">
        <v>-354</v>
      </c>
      <c r="H55" s="29">
        <v>-103</v>
      </c>
      <c r="I55" s="29">
        <v>-103</v>
      </c>
      <c r="J55" s="29">
        <v>-54</v>
      </c>
      <c r="K55" s="22">
        <v>-246</v>
      </c>
      <c r="L55" s="29">
        <v>-158</v>
      </c>
      <c r="M55" s="29">
        <v>-95</v>
      </c>
      <c r="N55" s="29">
        <v>-45</v>
      </c>
      <c r="O55" s="22">
        <v>-50633</v>
      </c>
      <c r="P55" s="29">
        <v>-50518</v>
      </c>
      <c r="Q55" s="29">
        <v>-50357</v>
      </c>
      <c r="R55" s="29">
        <v>-122</v>
      </c>
      <c r="S55" s="22">
        <v>-1840</v>
      </c>
    </row>
    <row r="56" spans="1:19" ht="13.5">
      <c r="A56" s="6" t="s">
        <v>7</v>
      </c>
      <c r="B56" s="29">
        <v>-50593</v>
      </c>
      <c r="C56" s="22">
        <v>-50598</v>
      </c>
      <c r="D56" s="29">
        <v>-50598</v>
      </c>
      <c r="E56" s="22">
        <v>-50603</v>
      </c>
      <c r="F56" s="29">
        <v>-50603</v>
      </c>
      <c r="G56" s="22">
        <v>-50611</v>
      </c>
      <c r="H56" s="29">
        <v>-50611</v>
      </c>
      <c r="I56" s="29">
        <v>-50611</v>
      </c>
      <c r="J56" s="29">
        <v>-50611</v>
      </c>
      <c r="K56" s="22">
        <v>-50615</v>
      </c>
      <c r="L56" s="29">
        <v>-50615</v>
      </c>
      <c r="M56" s="29">
        <v>-50615</v>
      </c>
      <c r="N56" s="29">
        <v>-50615</v>
      </c>
      <c r="O56" s="22">
        <v>-51450</v>
      </c>
      <c r="P56" s="29">
        <v>-51450</v>
      </c>
      <c r="Q56" s="29">
        <v>-51450</v>
      </c>
      <c r="R56" s="29">
        <v>-51450</v>
      </c>
      <c r="S56" s="22">
        <v>-50858</v>
      </c>
    </row>
    <row r="57" spans="1:19" ht="13.5">
      <c r="A57" s="6" t="s">
        <v>8</v>
      </c>
      <c r="B57" s="29"/>
      <c r="C57" s="22">
        <v>-1258</v>
      </c>
      <c r="D57" s="29"/>
      <c r="E57" s="22">
        <v>-1258</v>
      </c>
      <c r="F57" s="29"/>
      <c r="G57" s="22">
        <v>-1450</v>
      </c>
      <c r="H57" s="29"/>
      <c r="I57" s="29"/>
      <c r="J57" s="29"/>
      <c r="K57" s="22">
        <v>-1450</v>
      </c>
      <c r="L57" s="29"/>
      <c r="M57" s="29"/>
      <c r="N57" s="29"/>
      <c r="O57" s="22">
        <v>-1883</v>
      </c>
      <c r="P57" s="29"/>
      <c r="Q57" s="29"/>
      <c r="R57" s="29"/>
      <c r="S57" s="22">
        <v>-5008</v>
      </c>
    </row>
    <row r="58" spans="1:19" ht="14.25" thickBot="1">
      <c r="A58" s="5" t="s">
        <v>9</v>
      </c>
      <c r="B58" s="30">
        <v>39637</v>
      </c>
      <c r="C58" s="23">
        <v>91963</v>
      </c>
      <c r="D58" s="30">
        <v>223044</v>
      </c>
      <c r="E58" s="23">
        <v>-248157</v>
      </c>
      <c r="F58" s="30">
        <v>-179494</v>
      </c>
      <c r="G58" s="23">
        <v>-170286</v>
      </c>
      <c r="H58" s="30">
        <v>664936</v>
      </c>
      <c r="I58" s="30">
        <v>24641</v>
      </c>
      <c r="J58" s="30">
        <v>497492</v>
      </c>
      <c r="K58" s="23">
        <v>-141053</v>
      </c>
      <c r="L58" s="30">
        <v>395534</v>
      </c>
      <c r="M58" s="30">
        <v>34480</v>
      </c>
      <c r="N58" s="30">
        <v>153509</v>
      </c>
      <c r="O58" s="23">
        <v>30083</v>
      </c>
      <c r="P58" s="30">
        <v>508572</v>
      </c>
      <c r="Q58" s="30">
        <v>196230</v>
      </c>
      <c r="R58" s="30">
        <v>318197</v>
      </c>
      <c r="S58" s="23">
        <v>-463964</v>
      </c>
    </row>
    <row r="59" spans="1:19" ht="14.25" thickTop="1">
      <c r="A59" s="7" t="s">
        <v>10</v>
      </c>
      <c r="B59" s="29">
        <v>-1573</v>
      </c>
      <c r="C59" s="22">
        <v>901</v>
      </c>
      <c r="D59" s="29">
        <v>738</v>
      </c>
      <c r="E59" s="22"/>
      <c r="F59" s="29"/>
      <c r="G59" s="22"/>
      <c r="H59" s="29"/>
      <c r="I59" s="29"/>
      <c r="J59" s="29"/>
      <c r="K59" s="22"/>
      <c r="L59" s="29"/>
      <c r="M59" s="29"/>
      <c r="N59" s="29"/>
      <c r="O59" s="22"/>
      <c r="P59" s="29"/>
      <c r="Q59" s="29"/>
      <c r="R59" s="29"/>
      <c r="S59" s="22"/>
    </row>
    <row r="60" spans="1:19" ht="13.5">
      <c r="A60" s="7" t="s">
        <v>11</v>
      </c>
      <c r="B60" s="29">
        <v>88766</v>
      </c>
      <c r="C60" s="22">
        <v>27363</v>
      </c>
      <c r="D60" s="29">
        <v>116280</v>
      </c>
      <c r="E60" s="22">
        <v>-299278</v>
      </c>
      <c r="F60" s="29">
        <v>-255024</v>
      </c>
      <c r="G60" s="22">
        <v>382455</v>
      </c>
      <c r="H60" s="29">
        <v>891420</v>
      </c>
      <c r="I60" s="29">
        <v>-12223</v>
      </c>
      <c r="J60" s="29">
        <v>504838</v>
      </c>
      <c r="K60" s="22">
        <v>281737</v>
      </c>
      <c r="L60" s="29">
        <v>378019</v>
      </c>
      <c r="M60" s="29">
        <v>-120731</v>
      </c>
      <c r="N60" s="29">
        <v>-19126</v>
      </c>
      <c r="O60" s="22">
        <v>90033</v>
      </c>
      <c r="P60" s="29">
        <v>-3066</v>
      </c>
      <c r="Q60" s="29">
        <v>-104900</v>
      </c>
      <c r="R60" s="29">
        <v>118854</v>
      </c>
      <c r="S60" s="22">
        <v>-282982</v>
      </c>
    </row>
    <row r="61" spans="1:19" ht="13.5">
      <c r="A61" s="7" t="s">
        <v>12</v>
      </c>
      <c r="B61" s="29">
        <v>1255965</v>
      </c>
      <c r="C61" s="22">
        <v>1201907</v>
      </c>
      <c r="D61" s="29">
        <v>1201907</v>
      </c>
      <c r="E61" s="22">
        <v>1501185</v>
      </c>
      <c r="F61" s="29">
        <v>1501185</v>
      </c>
      <c r="G61" s="22">
        <v>1118730</v>
      </c>
      <c r="H61" s="29">
        <v>1118730</v>
      </c>
      <c r="I61" s="29">
        <v>1118730</v>
      </c>
      <c r="J61" s="29">
        <v>1118730</v>
      </c>
      <c r="K61" s="22">
        <v>836992</v>
      </c>
      <c r="L61" s="29">
        <v>836992</v>
      </c>
      <c r="M61" s="29">
        <v>836992</v>
      </c>
      <c r="N61" s="29">
        <v>836992</v>
      </c>
      <c r="O61" s="22">
        <v>746959</v>
      </c>
      <c r="P61" s="29">
        <v>746959</v>
      </c>
      <c r="Q61" s="29">
        <v>746959</v>
      </c>
      <c r="R61" s="29">
        <v>746959</v>
      </c>
      <c r="S61" s="22">
        <v>1029941</v>
      </c>
    </row>
    <row r="62" spans="1:19" ht="13.5">
      <c r="A62" s="7" t="s">
        <v>13</v>
      </c>
      <c r="B62" s="29"/>
      <c r="C62" s="22">
        <v>26695</v>
      </c>
      <c r="D62" s="29">
        <v>26695</v>
      </c>
      <c r="E62" s="22"/>
      <c r="F62" s="29"/>
      <c r="G62" s="22"/>
      <c r="H62" s="29"/>
      <c r="I62" s="29"/>
      <c r="J62" s="29"/>
      <c r="K62" s="22"/>
      <c r="L62" s="29"/>
      <c r="M62" s="29"/>
      <c r="N62" s="29"/>
      <c r="O62" s="22"/>
      <c r="P62" s="29"/>
      <c r="Q62" s="29"/>
      <c r="R62" s="29"/>
      <c r="S62" s="22"/>
    </row>
    <row r="63" spans="1:19" ht="14.25" thickBot="1">
      <c r="A63" s="7" t="s">
        <v>12</v>
      </c>
      <c r="B63" s="29">
        <v>1344732</v>
      </c>
      <c r="C63" s="22">
        <v>1255965</v>
      </c>
      <c r="D63" s="29">
        <v>1344882</v>
      </c>
      <c r="E63" s="22">
        <v>1201907</v>
      </c>
      <c r="F63" s="29">
        <v>1246161</v>
      </c>
      <c r="G63" s="22">
        <v>1501185</v>
      </c>
      <c r="H63" s="29">
        <v>2010150</v>
      </c>
      <c r="I63" s="29">
        <v>1106507</v>
      </c>
      <c r="J63" s="29">
        <v>1623569</v>
      </c>
      <c r="K63" s="22">
        <v>1118730</v>
      </c>
      <c r="L63" s="29">
        <v>1215011</v>
      </c>
      <c r="M63" s="29">
        <v>716261</v>
      </c>
      <c r="N63" s="29">
        <v>817865</v>
      </c>
      <c r="O63" s="22">
        <v>836992</v>
      </c>
      <c r="P63" s="29">
        <v>743892</v>
      </c>
      <c r="Q63" s="29">
        <v>642058</v>
      </c>
      <c r="R63" s="29">
        <v>865813</v>
      </c>
      <c r="S63" s="22">
        <v>746959</v>
      </c>
    </row>
    <row r="64" spans="1:19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6" ht="13.5">
      <c r="A66" s="20" t="s">
        <v>194</v>
      </c>
    </row>
    <row r="67" ht="13.5">
      <c r="A67" s="20" t="s">
        <v>195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190</v>
      </c>
      <c r="B2" s="14">
        <v>4990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191</v>
      </c>
      <c r="B3" s="1" t="s">
        <v>192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67</v>
      </c>
      <c r="B4" s="15" t="str">
        <f>HYPERLINK("http://www.kabupro.jp/mark/20140213/S10017U1.htm","四半期報告書")</f>
        <v>四半期報告書</v>
      </c>
      <c r="C4" s="15" t="str">
        <f>HYPERLINK("http://www.kabupro.jp/mark/20131113/S1000I1W.htm","四半期報告書")</f>
        <v>四半期報告書</v>
      </c>
      <c r="D4" s="15" t="str">
        <f>HYPERLINK("http://www.kabupro.jp/mark/20130813/S000EB45.htm","四半期報告書")</f>
        <v>四半期報告書</v>
      </c>
      <c r="E4" s="15" t="str">
        <f>HYPERLINK("http://www.kabupro.jp/mark/20140213/S10017U1.htm","四半期報告書")</f>
        <v>四半期報告書</v>
      </c>
      <c r="F4" s="15" t="str">
        <f>HYPERLINK("http://www.kabupro.jp/mark/20130213/S000CW08.htm","四半期報告書")</f>
        <v>四半期報告書</v>
      </c>
      <c r="G4" s="15" t="str">
        <f>HYPERLINK("http://www.kabupro.jp/mark/20121113/S000CB5E.htm","四半期報告書")</f>
        <v>四半期報告書</v>
      </c>
      <c r="H4" s="15" t="str">
        <f>HYPERLINK("http://www.kabupro.jp/mark/20120813/S000BRAO.htm","四半期報告書")</f>
        <v>四半期報告書</v>
      </c>
      <c r="I4" s="15" t="str">
        <f>HYPERLINK("http://www.kabupro.jp/mark/20130628/S000DX9Z.htm","有価証券報告書")</f>
        <v>有価証券報告書</v>
      </c>
      <c r="J4" s="15" t="str">
        <f>HYPERLINK("http://www.kabupro.jp/mark/20120213/S000ACIF.htm","四半期報告書")</f>
        <v>四半期報告書</v>
      </c>
      <c r="K4" s="15" t="str">
        <f>HYPERLINK("http://www.kabupro.jp/mark/20111111/S0009QVF.htm","四半期報告書")</f>
        <v>四半期報告書</v>
      </c>
      <c r="L4" s="15" t="str">
        <f>HYPERLINK("http://www.kabupro.jp/mark/20110812/S00097H1.htm","四半期報告書")</f>
        <v>四半期報告書</v>
      </c>
      <c r="M4" s="15" t="str">
        <f>HYPERLINK("http://www.kabupro.jp/mark/20120629/S000BDBA.htm","有価証券報告書")</f>
        <v>有価証券報告書</v>
      </c>
      <c r="N4" s="15" t="str">
        <f>HYPERLINK("http://www.kabupro.jp/mark/20110210/S0007S4K.htm","四半期報告書")</f>
        <v>四半期報告書</v>
      </c>
      <c r="O4" s="15" t="str">
        <f>HYPERLINK("http://www.kabupro.jp/mark/20101112/S00076TG.htm","四半期報告書")</f>
        <v>四半期報告書</v>
      </c>
      <c r="P4" s="15" t="str">
        <f>HYPERLINK("http://www.kabupro.jp/mark/20100813/S0006MV3.htm","四半期報告書")</f>
        <v>四半期報告書</v>
      </c>
      <c r="Q4" s="15" t="str">
        <f>HYPERLINK("http://www.kabupro.jp/mark/20110630/S0008THP.htm","有価証券報告書")</f>
        <v>有価証券報告書</v>
      </c>
      <c r="R4" s="15" t="str">
        <f>HYPERLINK("http://www.kabupro.jp/mark/20100212/S000563X.htm","四半期報告書")</f>
        <v>四半期報告書</v>
      </c>
      <c r="S4" s="15" t="str">
        <f>HYPERLINK("http://www.kabupro.jp/mark/20091113/S0004M1H.htm","四半期報告書")</f>
        <v>四半期報告書</v>
      </c>
      <c r="T4" s="15" t="str">
        <f>HYPERLINK("http://www.kabupro.jp/mark/20090825/S00041MI.htm","訂正四半期報告書")</f>
        <v>訂正四半期報告書</v>
      </c>
      <c r="U4" s="15" t="str">
        <f>HYPERLINK("http://www.kabupro.jp/mark/20100212/S000563X.htm","四半期報告書")</f>
        <v>四半期報告書</v>
      </c>
      <c r="V4" s="15" t="str">
        <f>HYPERLINK("http://www.kabupro.jp/mark/20090825/S00041MG.htm","訂正四半期報告書")</f>
        <v>訂正四半期報告書</v>
      </c>
      <c r="W4" s="15" t="str">
        <f>HYPERLINK("http://www.kabupro.jp/mark/20090825/S00041MB.htm","訂正四半期報告書")</f>
        <v>訂正四半期報告書</v>
      </c>
      <c r="X4" s="15" t="str">
        <f>HYPERLINK("http://www.kabupro.jp/mark/20090825/S00041MA.htm","訂正四半期報告書")</f>
        <v>訂正四半期報告書</v>
      </c>
      <c r="Y4" s="15" t="str">
        <f>HYPERLINK("http://www.kabupro.jp/mark/20090825/S00041MG.htm","訂正四半期報告書")</f>
        <v>訂正四半期報告書</v>
      </c>
    </row>
    <row r="5" spans="1:25" ht="14.25" thickBot="1">
      <c r="A5" s="11" t="s">
        <v>68</v>
      </c>
      <c r="B5" s="1" t="s">
        <v>271</v>
      </c>
      <c r="C5" s="1" t="s">
        <v>274</v>
      </c>
      <c r="D5" s="1" t="s">
        <v>276</v>
      </c>
      <c r="E5" s="1" t="s">
        <v>271</v>
      </c>
      <c r="F5" s="1" t="s">
        <v>278</v>
      </c>
      <c r="G5" s="1" t="s">
        <v>280</v>
      </c>
      <c r="H5" s="1" t="s">
        <v>282</v>
      </c>
      <c r="I5" s="1" t="s">
        <v>74</v>
      </c>
      <c r="J5" s="1" t="s">
        <v>284</v>
      </c>
      <c r="K5" s="1" t="s">
        <v>286</v>
      </c>
      <c r="L5" s="1" t="s">
        <v>288</v>
      </c>
      <c r="M5" s="1" t="s">
        <v>78</v>
      </c>
      <c r="N5" s="1" t="s">
        <v>289</v>
      </c>
      <c r="O5" s="1" t="s">
        <v>291</v>
      </c>
      <c r="P5" s="1" t="s">
        <v>293</v>
      </c>
      <c r="Q5" s="1" t="s">
        <v>80</v>
      </c>
      <c r="R5" s="1" t="s">
        <v>295</v>
      </c>
      <c r="S5" s="1" t="s">
        <v>297</v>
      </c>
      <c r="T5" s="1" t="s">
        <v>299</v>
      </c>
      <c r="U5" s="1" t="s">
        <v>295</v>
      </c>
      <c r="V5" s="1" t="s">
        <v>299</v>
      </c>
      <c r="W5" s="1" t="s">
        <v>299</v>
      </c>
      <c r="X5" s="1" t="s">
        <v>299</v>
      </c>
      <c r="Y5" s="1" t="s">
        <v>299</v>
      </c>
    </row>
    <row r="6" spans="1:25" ht="15" thickBot="1" thickTop="1">
      <c r="A6" s="10" t="s">
        <v>69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70</v>
      </c>
      <c r="B7" s="14" t="s">
        <v>272</v>
      </c>
      <c r="C7" s="14" t="s">
        <v>272</v>
      </c>
      <c r="D7" s="14" t="s">
        <v>272</v>
      </c>
      <c r="E7" s="16" t="s">
        <v>75</v>
      </c>
      <c r="F7" s="14" t="s">
        <v>272</v>
      </c>
      <c r="G7" s="14" t="s">
        <v>272</v>
      </c>
      <c r="H7" s="14" t="s">
        <v>272</v>
      </c>
      <c r="I7" s="16" t="s">
        <v>75</v>
      </c>
      <c r="J7" s="14" t="s">
        <v>272</v>
      </c>
      <c r="K7" s="14" t="s">
        <v>272</v>
      </c>
      <c r="L7" s="14" t="s">
        <v>272</v>
      </c>
      <c r="M7" s="16" t="s">
        <v>75</v>
      </c>
      <c r="N7" s="14" t="s">
        <v>272</v>
      </c>
      <c r="O7" s="14" t="s">
        <v>272</v>
      </c>
      <c r="P7" s="14" t="s">
        <v>272</v>
      </c>
      <c r="Q7" s="16" t="s">
        <v>75</v>
      </c>
      <c r="R7" s="14" t="s">
        <v>272</v>
      </c>
      <c r="S7" s="14" t="s">
        <v>272</v>
      </c>
      <c r="T7" s="14" t="s">
        <v>272</v>
      </c>
      <c r="U7" s="16" t="s">
        <v>75</v>
      </c>
      <c r="V7" s="14" t="s">
        <v>272</v>
      </c>
      <c r="W7" s="14" t="s">
        <v>272</v>
      </c>
      <c r="X7" s="14" t="s">
        <v>272</v>
      </c>
      <c r="Y7" s="16" t="s">
        <v>75</v>
      </c>
    </row>
    <row r="8" spans="1:25" ht="13.5">
      <c r="A8" s="13" t="s">
        <v>71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72</v>
      </c>
      <c r="B9" s="1" t="s">
        <v>273</v>
      </c>
      <c r="C9" s="1" t="s">
        <v>275</v>
      </c>
      <c r="D9" s="1" t="s">
        <v>277</v>
      </c>
      <c r="E9" s="17" t="s">
        <v>76</v>
      </c>
      <c r="F9" s="1" t="s">
        <v>279</v>
      </c>
      <c r="G9" s="1" t="s">
        <v>281</v>
      </c>
      <c r="H9" s="1" t="s">
        <v>283</v>
      </c>
      <c r="I9" s="17" t="s">
        <v>77</v>
      </c>
      <c r="J9" s="1" t="s">
        <v>285</v>
      </c>
      <c r="K9" s="1" t="s">
        <v>287</v>
      </c>
      <c r="L9" s="1" t="s">
        <v>80</v>
      </c>
      <c r="M9" s="17" t="s">
        <v>79</v>
      </c>
      <c r="N9" s="1" t="s">
        <v>290</v>
      </c>
      <c r="O9" s="1" t="s">
        <v>292</v>
      </c>
      <c r="P9" s="1" t="s">
        <v>294</v>
      </c>
      <c r="Q9" s="17" t="s">
        <v>81</v>
      </c>
      <c r="R9" s="1" t="s">
        <v>296</v>
      </c>
      <c r="S9" s="1" t="s">
        <v>298</v>
      </c>
      <c r="T9" s="1" t="s">
        <v>82</v>
      </c>
      <c r="U9" s="17" t="s">
        <v>83</v>
      </c>
      <c r="V9" s="1" t="s">
        <v>300</v>
      </c>
      <c r="W9" s="1" t="s">
        <v>301</v>
      </c>
      <c r="X9" s="1" t="s">
        <v>302</v>
      </c>
      <c r="Y9" s="17" t="s">
        <v>84</v>
      </c>
    </row>
    <row r="10" spans="1:25" ht="14.25" thickBot="1">
      <c r="A10" s="13" t="s">
        <v>73</v>
      </c>
      <c r="B10" s="1" t="s">
        <v>86</v>
      </c>
      <c r="C10" s="1" t="s">
        <v>86</v>
      </c>
      <c r="D10" s="1" t="s">
        <v>86</v>
      </c>
      <c r="E10" s="17" t="s">
        <v>86</v>
      </c>
      <c r="F10" s="1" t="s">
        <v>86</v>
      </c>
      <c r="G10" s="1" t="s">
        <v>86</v>
      </c>
      <c r="H10" s="1" t="s">
        <v>86</v>
      </c>
      <c r="I10" s="17" t="s">
        <v>86</v>
      </c>
      <c r="J10" s="1" t="s">
        <v>86</v>
      </c>
      <c r="K10" s="1" t="s">
        <v>86</v>
      </c>
      <c r="L10" s="1" t="s">
        <v>86</v>
      </c>
      <c r="M10" s="17" t="s">
        <v>86</v>
      </c>
      <c r="N10" s="1" t="s">
        <v>86</v>
      </c>
      <c r="O10" s="1" t="s">
        <v>86</v>
      </c>
      <c r="P10" s="1" t="s">
        <v>86</v>
      </c>
      <c r="Q10" s="17" t="s">
        <v>86</v>
      </c>
      <c r="R10" s="1" t="s">
        <v>86</v>
      </c>
      <c r="S10" s="1" t="s">
        <v>86</v>
      </c>
      <c r="T10" s="1" t="s">
        <v>86</v>
      </c>
      <c r="U10" s="17" t="s">
        <v>86</v>
      </c>
      <c r="V10" s="1" t="s">
        <v>86</v>
      </c>
      <c r="W10" s="1" t="s">
        <v>86</v>
      </c>
      <c r="X10" s="1" t="s">
        <v>86</v>
      </c>
      <c r="Y10" s="17" t="s">
        <v>86</v>
      </c>
    </row>
    <row r="11" spans="1:25" ht="14.25" thickTop="1">
      <c r="A11" s="9" t="s">
        <v>303</v>
      </c>
      <c r="B11" s="28">
        <v>1801644</v>
      </c>
      <c r="C11" s="28">
        <v>1715960</v>
      </c>
      <c r="D11" s="28">
        <v>1872015</v>
      </c>
      <c r="E11" s="21">
        <v>1692063</v>
      </c>
      <c r="F11" s="28">
        <v>1824446</v>
      </c>
      <c r="G11" s="28">
        <v>1781132</v>
      </c>
      <c r="H11" s="28">
        <v>1557879</v>
      </c>
      <c r="I11" s="21">
        <v>1573126</v>
      </c>
      <c r="J11" s="28">
        <v>1859791</v>
      </c>
      <c r="K11" s="28">
        <v>1602762</v>
      </c>
      <c r="L11" s="28">
        <v>2029180</v>
      </c>
      <c r="M11" s="21">
        <v>1932289</v>
      </c>
      <c r="N11" s="28">
        <v>2437030</v>
      </c>
      <c r="O11" s="28">
        <v>1543976</v>
      </c>
      <c r="P11" s="28">
        <v>2107723</v>
      </c>
      <c r="Q11" s="21">
        <v>1482343</v>
      </c>
      <c r="R11" s="28">
        <v>1586227</v>
      </c>
      <c r="S11" s="28">
        <v>1068113</v>
      </c>
      <c r="T11" s="28">
        <v>1227956</v>
      </c>
      <c r="U11" s="21">
        <v>1262656</v>
      </c>
      <c r="V11" s="28">
        <v>1145180</v>
      </c>
      <c r="W11" s="28">
        <v>1052586</v>
      </c>
      <c r="X11" s="28">
        <v>1253864</v>
      </c>
      <c r="Y11" s="21">
        <v>1194767</v>
      </c>
    </row>
    <row r="12" spans="1:25" ht="13.5">
      <c r="A12" s="2" t="s">
        <v>24</v>
      </c>
      <c r="B12" s="29">
        <v>2512149</v>
      </c>
      <c r="C12" s="29">
        <v>2626195</v>
      </c>
      <c r="D12" s="29">
        <v>2787451</v>
      </c>
      <c r="E12" s="22">
        <v>2288898</v>
      </c>
      <c r="F12" s="29">
        <v>2423344</v>
      </c>
      <c r="G12" s="29">
        <v>2845433</v>
      </c>
      <c r="H12" s="29">
        <v>2732630</v>
      </c>
      <c r="I12" s="22">
        <v>2219501</v>
      </c>
      <c r="J12" s="29">
        <v>2377245</v>
      </c>
      <c r="K12" s="29">
        <v>2501079</v>
      </c>
      <c r="L12" s="29">
        <v>2516891</v>
      </c>
      <c r="M12" s="22">
        <v>2109986</v>
      </c>
      <c r="N12" s="29">
        <v>2441870</v>
      </c>
      <c r="O12" s="29">
        <v>2502106</v>
      </c>
      <c r="P12" s="29">
        <v>2364072</v>
      </c>
      <c r="Q12" s="22">
        <v>1959186</v>
      </c>
      <c r="R12" s="29">
        <v>2262809</v>
      </c>
      <c r="S12" s="29">
        <v>2349169</v>
      </c>
      <c r="T12" s="29">
        <v>2265239</v>
      </c>
      <c r="U12" s="22">
        <v>1986465</v>
      </c>
      <c r="V12" s="29">
        <v>2571338</v>
      </c>
      <c r="W12" s="29">
        <v>2654745</v>
      </c>
      <c r="X12" s="29">
        <v>2607520</v>
      </c>
      <c r="Y12" s="22">
        <v>2172152</v>
      </c>
    </row>
    <row r="13" spans="1:25" ht="13.5">
      <c r="A13" s="2" t="s">
        <v>89</v>
      </c>
      <c r="B13" s="29"/>
      <c r="C13" s="29"/>
      <c r="D13" s="29"/>
      <c r="E13" s="22"/>
      <c r="F13" s="29"/>
      <c r="G13" s="29"/>
      <c r="H13" s="29"/>
      <c r="I13" s="22"/>
      <c r="J13" s="29"/>
      <c r="K13" s="29"/>
      <c r="L13" s="29"/>
      <c r="M13" s="22"/>
      <c r="N13" s="29"/>
      <c r="O13" s="29"/>
      <c r="P13" s="29"/>
      <c r="Q13" s="22"/>
      <c r="R13" s="29"/>
      <c r="S13" s="29"/>
      <c r="T13" s="29"/>
      <c r="U13" s="22"/>
      <c r="V13" s="29">
        <v>33893</v>
      </c>
      <c r="W13" s="29">
        <v>27943</v>
      </c>
      <c r="X13" s="29">
        <v>28481</v>
      </c>
      <c r="Y13" s="22">
        <v>26886</v>
      </c>
    </row>
    <row r="14" spans="1:25" ht="13.5">
      <c r="A14" s="2" t="s">
        <v>91</v>
      </c>
      <c r="B14" s="29"/>
      <c r="C14" s="29"/>
      <c r="D14" s="29"/>
      <c r="E14" s="22"/>
      <c r="F14" s="29"/>
      <c r="G14" s="29"/>
      <c r="H14" s="29"/>
      <c r="I14" s="22"/>
      <c r="J14" s="29"/>
      <c r="K14" s="29"/>
      <c r="L14" s="29"/>
      <c r="M14" s="22"/>
      <c r="N14" s="29"/>
      <c r="O14" s="29"/>
      <c r="P14" s="29"/>
      <c r="Q14" s="22"/>
      <c r="R14" s="29"/>
      <c r="S14" s="29"/>
      <c r="T14" s="29"/>
      <c r="U14" s="22"/>
      <c r="V14" s="29">
        <v>282369</v>
      </c>
      <c r="W14" s="29">
        <v>274996</v>
      </c>
      <c r="X14" s="29">
        <v>259221</v>
      </c>
      <c r="Y14" s="22">
        <v>238145</v>
      </c>
    </row>
    <row r="15" spans="1:25" ht="13.5">
      <c r="A15" s="2" t="s">
        <v>92</v>
      </c>
      <c r="B15" s="29"/>
      <c r="C15" s="29"/>
      <c r="D15" s="29"/>
      <c r="E15" s="22"/>
      <c r="F15" s="29"/>
      <c r="G15" s="29"/>
      <c r="H15" s="29"/>
      <c r="I15" s="22"/>
      <c r="J15" s="29"/>
      <c r="K15" s="29"/>
      <c r="L15" s="29"/>
      <c r="M15" s="22"/>
      <c r="N15" s="29"/>
      <c r="O15" s="29"/>
      <c r="P15" s="29"/>
      <c r="Q15" s="22"/>
      <c r="R15" s="29"/>
      <c r="S15" s="29"/>
      <c r="T15" s="29"/>
      <c r="U15" s="22"/>
      <c r="V15" s="29">
        <v>124414</v>
      </c>
      <c r="W15" s="29">
        <v>148768</v>
      </c>
      <c r="X15" s="29">
        <v>113619</v>
      </c>
      <c r="Y15" s="22">
        <v>101348</v>
      </c>
    </row>
    <row r="16" spans="1:25" ht="13.5">
      <c r="A16" s="2" t="s">
        <v>93</v>
      </c>
      <c r="B16" s="29">
        <v>299497</v>
      </c>
      <c r="C16" s="29">
        <v>286112</v>
      </c>
      <c r="D16" s="29">
        <v>275385</v>
      </c>
      <c r="E16" s="22">
        <v>277697</v>
      </c>
      <c r="F16" s="29">
        <v>265188</v>
      </c>
      <c r="G16" s="29">
        <v>271519</v>
      </c>
      <c r="H16" s="29">
        <v>269332</v>
      </c>
      <c r="I16" s="22">
        <v>256736</v>
      </c>
      <c r="J16" s="29">
        <v>249755</v>
      </c>
      <c r="K16" s="29">
        <v>249792</v>
      </c>
      <c r="L16" s="29">
        <v>221908</v>
      </c>
      <c r="M16" s="22">
        <v>222886</v>
      </c>
      <c r="N16" s="29">
        <v>246136</v>
      </c>
      <c r="O16" s="29">
        <v>252612</v>
      </c>
      <c r="P16" s="29">
        <v>256083</v>
      </c>
      <c r="Q16" s="22">
        <v>272284</v>
      </c>
      <c r="R16" s="29">
        <v>299121</v>
      </c>
      <c r="S16" s="29">
        <v>323798</v>
      </c>
      <c r="T16" s="29">
        <v>338979</v>
      </c>
      <c r="U16" s="22">
        <v>343416</v>
      </c>
      <c r="V16" s="29"/>
      <c r="W16" s="29"/>
      <c r="X16" s="29"/>
      <c r="Y16" s="22"/>
    </row>
    <row r="17" spans="1:25" ht="13.5">
      <c r="A17" s="2" t="s">
        <v>94</v>
      </c>
      <c r="B17" s="29">
        <v>399388</v>
      </c>
      <c r="C17" s="29">
        <v>401854</v>
      </c>
      <c r="D17" s="29">
        <v>389365</v>
      </c>
      <c r="E17" s="22">
        <v>384754</v>
      </c>
      <c r="F17" s="29">
        <v>424476</v>
      </c>
      <c r="G17" s="29">
        <v>408927</v>
      </c>
      <c r="H17" s="29">
        <v>395225</v>
      </c>
      <c r="I17" s="22">
        <v>379544</v>
      </c>
      <c r="J17" s="29">
        <v>375980</v>
      </c>
      <c r="K17" s="29">
        <v>364004</v>
      </c>
      <c r="L17" s="29">
        <v>342273</v>
      </c>
      <c r="M17" s="22">
        <v>338424</v>
      </c>
      <c r="N17" s="29">
        <v>325710</v>
      </c>
      <c r="O17" s="29">
        <v>322863</v>
      </c>
      <c r="P17" s="29">
        <v>313085</v>
      </c>
      <c r="Q17" s="22">
        <v>301583</v>
      </c>
      <c r="R17" s="29">
        <v>303562</v>
      </c>
      <c r="S17" s="29">
        <v>290064</v>
      </c>
      <c r="T17" s="29">
        <v>266966</v>
      </c>
      <c r="U17" s="22">
        <v>238027</v>
      </c>
      <c r="V17" s="29">
        <v>240834</v>
      </c>
      <c r="W17" s="29">
        <v>237877</v>
      </c>
      <c r="X17" s="29">
        <v>241188</v>
      </c>
      <c r="Y17" s="22">
        <v>231427</v>
      </c>
    </row>
    <row r="18" spans="1:25" ht="13.5">
      <c r="A18" s="2" t="s">
        <v>96</v>
      </c>
      <c r="B18" s="29">
        <v>142985</v>
      </c>
      <c r="C18" s="29">
        <v>136209</v>
      </c>
      <c r="D18" s="29">
        <v>136566</v>
      </c>
      <c r="E18" s="22">
        <v>132683</v>
      </c>
      <c r="F18" s="29">
        <v>143101</v>
      </c>
      <c r="G18" s="29">
        <v>136860</v>
      </c>
      <c r="H18" s="29">
        <v>131465</v>
      </c>
      <c r="I18" s="22">
        <v>130166</v>
      </c>
      <c r="J18" s="29">
        <v>133543</v>
      </c>
      <c r="K18" s="29">
        <v>141607</v>
      </c>
      <c r="L18" s="29">
        <v>126114</v>
      </c>
      <c r="M18" s="22">
        <v>129164</v>
      </c>
      <c r="N18" s="29">
        <v>131807</v>
      </c>
      <c r="O18" s="29">
        <v>130387</v>
      </c>
      <c r="P18" s="29">
        <v>131690</v>
      </c>
      <c r="Q18" s="22">
        <v>124543</v>
      </c>
      <c r="R18" s="29">
        <v>126488</v>
      </c>
      <c r="S18" s="29">
        <v>138381</v>
      </c>
      <c r="T18" s="29">
        <v>128730</v>
      </c>
      <c r="U18" s="22">
        <v>132998</v>
      </c>
      <c r="V18" s="29"/>
      <c r="W18" s="29"/>
      <c r="X18" s="29"/>
      <c r="Y18" s="22"/>
    </row>
    <row r="19" spans="1:25" ht="13.5">
      <c r="A19" s="2" t="s">
        <v>98</v>
      </c>
      <c r="B19" s="29">
        <v>13402</v>
      </c>
      <c r="C19" s="29">
        <v>30664</v>
      </c>
      <c r="D19" s="29">
        <v>12583</v>
      </c>
      <c r="E19" s="22">
        <v>25813</v>
      </c>
      <c r="F19" s="29">
        <v>11450</v>
      </c>
      <c r="G19" s="29">
        <v>30219</v>
      </c>
      <c r="H19" s="29">
        <v>16713</v>
      </c>
      <c r="I19" s="22">
        <v>38843</v>
      </c>
      <c r="J19" s="29">
        <v>26228</v>
      </c>
      <c r="K19" s="29">
        <v>41297</v>
      </c>
      <c r="L19" s="29">
        <v>16219</v>
      </c>
      <c r="M19" s="22">
        <v>35811</v>
      </c>
      <c r="N19" s="29">
        <v>13370</v>
      </c>
      <c r="O19" s="29">
        <v>33730</v>
      </c>
      <c r="P19" s="29">
        <v>20990</v>
      </c>
      <c r="Q19" s="22">
        <v>73875</v>
      </c>
      <c r="R19" s="29">
        <v>66817</v>
      </c>
      <c r="S19" s="29">
        <v>85119</v>
      </c>
      <c r="T19" s="29">
        <v>70549</v>
      </c>
      <c r="U19" s="22">
        <v>89935</v>
      </c>
      <c r="V19" s="29">
        <v>14544</v>
      </c>
      <c r="W19" s="29">
        <v>39967</v>
      </c>
      <c r="X19" s="29">
        <v>24237</v>
      </c>
      <c r="Y19" s="22">
        <v>39187</v>
      </c>
    </row>
    <row r="20" spans="1:25" ht="13.5">
      <c r="A20" s="2" t="s">
        <v>102</v>
      </c>
      <c r="B20" s="29">
        <v>90486</v>
      </c>
      <c r="C20" s="29">
        <v>77735</v>
      </c>
      <c r="D20" s="29">
        <v>43159</v>
      </c>
      <c r="E20" s="22">
        <v>39021</v>
      </c>
      <c r="F20" s="29">
        <v>56623</v>
      </c>
      <c r="G20" s="29">
        <v>44697</v>
      </c>
      <c r="H20" s="29">
        <v>47407</v>
      </c>
      <c r="I20" s="22">
        <v>30675</v>
      </c>
      <c r="J20" s="29">
        <v>44044</v>
      </c>
      <c r="K20" s="29">
        <v>48011</v>
      </c>
      <c r="L20" s="29">
        <v>53643</v>
      </c>
      <c r="M20" s="22">
        <v>112006</v>
      </c>
      <c r="N20" s="29">
        <v>67461</v>
      </c>
      <c r="O20" s="29">
        <v>76594</v>
      </c>
      <c r="P20" s="29">
        <v>71880</v>
      </c>
      <c r="Q20" s="22">
        <v>42940</v>
      </c>
      <c r="R20" s="29">
        <v>56737</v>
      </c>
      <c r="S20" s="29">
        <v>60178</v>
      </c>
      <c r="T20" s="29">
        <v>82303</v>
      </c>
      <c r="U20" s="22">
        <v>67966</v>
      </c>
      <c r="V20" s="29">
        <v>115640</v>
      </c>
      <c r="W20" s="29">
        <v>98958</v>
      </c>
      <c r="X20" s="29">
        <v>113473</v>
      </c>
      <c r="Y20" s="22">
        <v>78983</v>
      </c>
    </row>
    <row r="21" spans="1:25" ht="13.5">
      <c r="A21" s="2" t="s">
        <v>103</v>
      </c>
      <c r="B21" s="29">
        <v>-2290</v>
      </c>
      <c r="C21" s="29">
        <v>-2318</v>
      </c>
      <c r="D21" s="29">
        <v>-1336</v>
      </c>
      <c r="E21" s="22">
        <v>-1358</v>
      </c>
      <c r="F21" s="29">
        <v>-1482</v>
      </c>
      <c r="G21" s="29">
        <v>-1826</v>
      </c>
      <c r="H21" s="29">
        <v>-1706</v>
      </c>
      <c r="I21" s="22">
        <v>-1607</v>
      </c>
      <c r="J21" s="29">
        <v>-7501</v>
      </c>
      <c r="K21" s="29">
        <v>-8002</v>
      </c>
      <c r="L21" s="29">
        <v>-7938</v>
      </c>
      <c r="M21" s="22">
        <v>-6769</v>
      </c>
      <c r="N21" s="29">
        <v>-7697</v>
      </c>
      <c r="O21" s="29">
        <v>-7878</v>
      </c>
      <c r="P21" s="29">
        <v>-7573</v>
      </c>
      <c r="Q21" s="22">
        <v>-6618</v>
      </c>
      <c r="R21" s="29">
        <v>-5963</v>
      </c>
      <c r="S21" s="29">
        <v>-6093</v>
      </c>
      <c r="T21" s="29">
        <v>-5266</v>
      </c>
      <c r="U21" s="22">
        <v>-4850</v>
      </c>
      <c r="V21" s="29">
        <v>-5886</v>
      </c>
      <c r="W21" s="29">
        <v>-5828</v>
      </c>
      <c r="X21" s="29">
        <v>-4967</v>
      </c>
      <c r="Y21" s="22">
        <v>-3318</v>
      </c>
    </row>
    <row r="22" spans="1:25" ht="13.5">
      <c r="A22" s="2" t="s">
        <v>104</v>
      </c>
      <c r="B22" s="29">
        <v>5257264</v>
      </c>
      <c r="C22" s="29">
        <v>5272413</v>
      </c>
      <c r="D22" s="29">
        <v>5515190</v>
      </c>
      <c r="E22" s="22">
        <v>4839572</v>
      </c>
      <c r="F22" s="29">
        <v>5147150</v>
      </c>
      <c r="G22" s="29">
        <v>5516964</v>
      </c>
      <c r="H22" s="29">
        <v>5148947</v>
      </c>
      <c r="I22" s="22">
        <v>4626987</v>
      </c>
      <c r="J22" s="29">
        <v>5059087</v>
      </c>
      <c r="K22" s="29">
        <v>4940554</v>
      </c>
      <c r="L22" s="29">
        <v>5298292</v>
      </c>
      <c r="M22" s="22">
        <v>4873800</v>
      </c>
      <c r="N22" s="29">
        <v>5655690</v>
      </c>
      <c r="O22" s="29">
        <v>4854393</v>
      </c>
      <c r="P22" s="29">
        <v>5257953</v>
      </c>
      <c r="Q22" s="22">
        <v>4250138</v>
      </c>
      <c r="R22" s="29">
        <v>4695801</v>
      </c>
      <c r="S22" s="29">
        <v>4308731</v>
      </c>
      <c r="T22" s="29">
        <v>4375459</v>
      </c>
      <c r="U22" s="22">
        <v>4116615</v>
      </c>
      <c r="V22" s="29">
        <v>4522329</v>
      </c>
      <c r="W22" s="29">
        <v>4530015</v>
      </c>
      <c r="X22" s="29">
        <v>4636639</v>
      </c>
      <c r="Y22" s="22">
        <v>4079580</v>
      </c>
    </row>
    <row r="23" spans="1:25" ht="13.5">
      <c r="A23" s="3" t="s">
        <v>25</v>
      </c>
      <c r="B23" s="29">
        <v>986923</v>
      </c>
      <c r="C23" s="29">
        <v>992387</v>
      </c>
      <c r="D23" s="29">
        <v>936743</v>
      </c>
      <c r="E23" s="22">
        <v>932682</v>
      </c>
      <c r="F23" s="29">
        <v>941998</v>
      </c>
      <c r="G23" s="29">
        <v>956060</v>
      </c>
      <c r="H23" s="29">
        <v>962617</v>
      </c>
      <c r="I23" s="22">
        <v>974397</v>
      </c>
      <c r="J23" s="29">
        <v>981762</v>
      </c>
      <c r="K23" s="29">
        <v>1000685</v>
      </c>
      <c r="L23" s="29">
        <v>1013284</v>
      </c>
      <c r="M23" s="22">
        <v>970465</v>
      </c>
      <c r="N23" s="29">
        <v>982770</v>
      </c>
      <c r="O23" s="29">
        <v>979967</v>
      </c>
      <c r="P23" s="29">
        <v>989343</v>
      </c>
      <c r="Q23" s="22">
        <v>1000385</v>
      </c>
      <c r="R23" s="29">
        <v>1015515</v>
      </c>
      <c r="S23" s="29">
        <v>1027506</v>
      </c>
      <c r="T23" s="29">
        <v>1039036</v>
      </c>
      <c r="U23" s="22">
        <v>1050095</v>
      </c>
      <c r="V23" s="29">
        <v>1017941</v>
      </c>
      <c r="W23" s="29">
        <v>1013906</v>
      </c>
      <c r="X23" s="29">
        <v>1031769</v>
      </c>
      <c r="Y23" s="22">
        <v>1033882</v>
      </c>
    </row>
    <row r="24" spans="1:25" ht="13.5">
      <c r="A24" s="3" t="s">
        <v>26</v>
      </c>
      <c r="B24" s="29">
        <v>649326</v>
      </c>
      <c r="C24" s="29">
        <v>594512</v>
      </c>
      <c r="D24" s="29">
        <v>376389</v>
      </c>
      <c r="E24" s="22">
        <v>395596</v>
      </c>
      <c r="F24" s="29">
        <v>420491</v>
      </c>
      <c r="G24" s="29">
        <v>434024</v>
      </c>
      <c r="H24" s="29">
        <v>452192</v>
      </c>
      <c r="I24" s="22">
        <v>446159</v>
      </c>
      <c r="J24" s="29">
        <v>458046</v>
      </c>
      <c r="K24" s="29">
        <v>461223</v>
      </c>
      <c r="L24" s="29">
        <v>448196</v>
      </c>
      <c r="M24" s="22">
        <v>462202</v>
      </c>
      <c r="N24" s="29">
        <v>408868</v>
      </c>
      <c r="O24" s="29">
        <v>415625</v>
      </c>
      <c r="P24" s="29">
        <v>411610</v>
      </c>
      <c r="Q24" s="22">
        <v>417734</v>
      </c>
      <c r="R24" s="29">
        <v>439447</v>
      </c>
      <c r="S24" s="29">
        <v>453529</v>
      </c>
      <c r="T24" s="29">
        <v>471410</v>
      </c>
      <c r="U24" s="22">
        <v>471792</v>
      </c>
      <c r="V24" s="29">
        <v>505034</v>
      </c>
      <c r="W24" s="29">
        <v>525741</v>
      </c>
      <c r="X24" s="29">
        <v>538335</v>
      </c>
      <c r="Y24" s="22">
        <v>535533</v>
      </c>
    </row>
    <row r="25" spans="1:25" ht="13.5">
      <c r="A25" s="3" t="s">
        <v>116</v>
      </c>
      <c r="B25" s="29"/>
      <c r="C25" s="29"/>
      <c r="D25" s="29"/>
      <c r="E25" s="22"/>
      <c r="F25" s="29"/>
      <c r="G25" s="29"/>
      <c r="H25" s="29"/>
      <c r="I25" s="22">
        <v>667720</v>
      </c>
      <c r="J25" s="29"/>
      <c r="K25" s="29"/>
      <c r="L25" s="29"/>
      <c r="M25" s="22">
        <v>668058</v>
      </c>
      <c r="N25" s="29"/>
      <c r="O25" s="29"/>
      <c r="P25" s="29"/>
      <c r="Q25" s="22">
        <v>688420</v>
      </c>
      <c r="R25" s="29"/>
      <c r="S25" s="29"/>
      <c r="T25" s="29"/>
      <c r="U25" s="22"/>
      <c r="V25" s="29"/>
      <c r="W25" s="29"/>
      <c r="X25" s="29"/>
      <c r="Y25" s="22"/>
    </row>
    <row r="26" spans="1:25" ht="13.5">
      <c r="A26" s="3" t="s">
        <v>27</v>
      </c>
      <c r="B26" s="29">
        <v>824968</v>
      </c>
      <c r="C26" s="29">
        <v>829137</v>
      </c>
      <c r="D26" s="29">
        <v>833630</v>
      </c>
      <c r="E26" s="22">
        <v>838100</v>
      </c>
      <c r="F26" s="29">
        <v>776705</v>
      </c>
      <c r="G26" s="29">
        <v>779100</v>
      </c>
      <c r="H26" s="29">
        <v>780836</v>
      </c>
      <c r="I26" s="22"/>
      <c r="J26" s="29">
        <v>787083</v>
      </c>
      <c r="K26" s="29">
        <v>790309</v>
      </c>
      <c r="L26" s="29">
        <v>793788</v>
      </c>
      <c r="M26" s="22"/>
      <c r="N26" s="29">
        <v>823020</v>
      </c>
      <c r="O26" s="29">
        <v>827039</v>
      </c>
      <c r="P26" s="29">
        <v>830065</v>
      </c>
      <c r="Q26" s="22"/>
      <c r="R26" s="29">
        <v>836182</v>
      </c>
      <c r="S26" s="29">
        <v>838942</v>
      </c>
      <c r="T26" s="29">
        <v>842120</v>
      </c>
      <c r="U26" s="22">
        <v>839958</v>
      </c>
      <c r="V26" s="29">
        <v>843081</v>
      </c>
      <c r="W26" s="29">
        <v>846481</v>
      </c>
      <c r="X26" s="29">
        <v>849719</v>
      </c>
      <c r="Y26" s="22">
        <v>852972</v>
      </c>
    </row>
    <row r="27" spans="1:25" ht="13.5">
      <c r="A27" s="3" t="s">
        <v>119</v>
      </c>
      <c r="B27" s="29"/>
      <c r="C27" s="29"/>
      <c r="D27" s="29"/>
      <c r="E27" s="22"/>
      <c r="F27" s="29"/>
      <c r="G27" s="29"/>
      <c r="H27" s="29"/>
      <c r="I27" s="22">
        <v>236534</v>
      </c>
      <c r="J27" s="29"/>
      <c r="K27" s="29"/>
      <c r="L27" s="29"/>
      <c r="M27" s="22">
        <v>297827</v>
      </c>
      <c r="N27" s="29"/>
      <c r="O27" s="29"/>
      <c r="P27" s="29"/>
      <c r="Q27" s="22">
        <v>135534</v>
      </c>
      <c r="R27" s="29"/>
      <c r="S27" s="29"/>
      <c r="T27" s="29"/>
      <c r="U27" s="22"/>
      <c r="V27" s="29"/>
      <c r="W27" s="29"/>
      <c r="X27" s="29"/>
      <c r="Y27" s="22"/>
    </row>
    <row r="28" spans="1:25" ht="13.5">
      <c r="A28" s="3" t="s">
        <v>121</v>
      </c>
      <c r="B28" s="29">
        <v>663363</v>
      </c>
      <c r="C28" s="29">
        <v>746755</v>
      </c>
      <c r="D28" s="29">
        <v>936023</v>
      </c>
      <c r="E28" s="22">
        <v>810099</v>
      </c>
      <c r="F28" s="29">
        <v>759391</v>
      </c>
      <c r="G28" s="29">
        <v>634436</v>
      </c>
      <c r="H28" s="29">
        <v>617344</v>
      </c>
      <c r="I28" s="22">
        <v>12802</v>
      </c>
      <c r="J28" s="29">
        <v>624714</v>
      </c>
      <c r="K28" s="29">
        <v>624867</v>
      </c>
      <c r="L28" s="29">
        <v>678685</v>
      </c>
      <c r="M28" s="22">
        <v>13918</v>
      </c>
      <c r="N28" s="29">
        <v>469264</v>
      </c>
      <c r="O28" s="29">
        <v>475107</v>
      </c>
      <c r="P28" s="29">
        <v>478445</v>
      </c>
      <c r="Q28" s="22">
        <v>15209</v>
      </c>
      <c r="R28" s="29">
        <v>488557</v>
      </c>
      <c r="S28" s="29">
        <v>475520</v>
      </c>
      <c r="T28" s="29">
        <v>471486</v>
      </c>
      <c r="U28" s="22">
        <v>166110</v>
      </c>
      <c r="V28" s="29">
        <v>65585</v>
      </c>
      <c r="W28" s="29">
        <v>53881</v>
      </c>
      <c r="X28" s="29">
        <v>42159</v>
      </c>
      <c r="Y28" s="22">
        <v>44118</v>
      </c>
    </row>
    <row r="29" spans="1:25" ht="13.5">
      <c r="A29" s="3" t="s">
        <v>122</v>
      </c>
      <c r="B29" s="29">
        <v>3124580</v>
      </c>
      <c r="C29" s="29">
        <v>3162792</v>
      </c>
      <c r="D29" s="29">
        <v>3082787</v>
      </c>
      <c r="E29" s="22">
        <v>2976479</v>
      </c>
      <c r="F29" s="29">
        <v>2898588</v>
      </c>
      <c r="G29" s="29">
        <v>2803621</v>
      </c>
      <c r="H29" s="29">
        <v>2812990</v>
      </c>
      <c r="I29" s="22">
        <v>2821811</v>
      </c>
      <c r="J29" s="29">
        <v>2851606</v>
      </c>
      <c r="K29" s="29">
        <v>2877084</v>
      </c>
      <c r="L29" s="29">
        <v>2933955</v>
      </c>
      <c r="M29" s="22">
        <v>2909756</v>
      </c>
      <c r="N29" s="29">
        <v>2683923</v>
      </c>
      <c r="O29" s="29">
        <v>2697740</v>
      </c>
      <c r="P29" s="29">
        <v>2709465</v>
      </c>
      <c r="Q29" s="22">
        <v>2722338</v>
      </c>
      <c r="R29" s="29">
        <v>2779703</v>
      </c>
      <c r="S29" s="29">
        <v>2795498</v>
      </c>
      <c r="T29" s="29">
        <v>2824053</v>
      </c>
      <c r="U29" s="22">
        <v>2527957</v>
      </c>
      <c r="V29" s="29">
        <v>2431642</v>
      </c>
      <c r="W29" s="29">
        <v>2440010</v>
      </c>
      <c r="X29" s="29">
        <v>2461983</v>
      </c>
      <c r="Y29" s="22">
        <v>2466506</v>
      </c>
    </row>
    <row r="30" spans="1:25" ht="13.5">
      <c r="A30" s="3" t="s">
        <v>124</v>
      </c>
      <c r="B30" s="29">
        <v>3174</v>
      </c>
      <c r="C30" s="29">
        <v>4001</v>
      </c>
      <c r="D30" s="29">
        <v>4829</v>
      </c>
      <c r="E30" s="22">
        <v>5657</v>
      </c>
      <c r="F30" s="29">
        <v>6484</v>
      </c>
      <c r="G30" s="29">
        <v>7312</v>
      </c>
      <c r="H30" s="29">
        <v>6826</v>
      </c>
      <c r="I30" s="22">
        <v>7584</v>
      </c>
      <c r="J30" s="29">
        <v>8343</v>
      </c>
      <c r="K30" s="29">
        <v>9101</v>
      </c>
      <c r="L30" s="29">
        <v>17282</v>
      </c>
      <c r="M30" s="22">
        <v>25463</v>
      </c>
      <c r="N30" s="29">
        <v>31405</v>
      </c>
      <c r="O30" s="29">
        <v>58184</v>
      </c>
      <c r="P30" s="29">
        <v>67916</v>
      </c>
      <c r="Q30" s="22">
        <v>77647</v>
      </c>
      <c r="R30" s="29">
        <v>87379</v>
      </c>
      <c r="S30" s="29">
        <v>97110</v>
      </c>
      <c r="T30" s="29">
        <v>71027</v>
      </c>
      <c r="U30" s="22">
        <v>79053</v>
      </c>
      <c r="V30" s="29">
        <v>87080</v>
      </c>
      <c r="W30" s="29">
        <v>95105</v>
      </c>
      <c r="X30" s="29">
        <v>103131</v>
      </c>
      <c r="Y30" s="22">
        <v>111158</v>
      </c>
    </row>
    <row r="31" spans="1:25" ht="13.5">
      <c r="A31" s="3" t="s">
        <v>102</v>
      </c>
      <c r="B31" s="29">
        <v>30387</v>
      </c>
      <c r="C31" s="29">
        <v>34782</v>
      </c>
      <c r="D31" s="29">
        <v>39176</v>
      </c>
      <c r="E31" s="22">
        <v>43570</v>
      </c>
      <c r="F31" s="29">
        <v>48120</v>
      </c>
      <c r="G31" s="29">
        <v>52896</v>
      </c>
      <c r="H31" s="29">
        <v>49543</v>
      </c>
      <c r="I31" s="22">
        <v>12723</v>
      </c>
      <c r="J31" s="29">
        <v>57076</v>
      </c>
      <c r="K31" s="29">
        <v>61612</v>
      </c>
      <c r="L31" s="29">
        <v>66148</v>
      </c>
      <c r="M31" s="22">
        <v>15676</v>
      </c>
      <c r="N31" s="29">
        <v>72906</v>
      </c>
      <c r="O31" s="29">
        <v>77421</v>
      </c>
      <c r="P31" s="29">
        <v>82035</v>
      </c>
      <c r="Q31" s="22">
        <v>16252</v>
      </c>
      <c r="R31" s="29">
        <v>48936</v>
      </c>
      <c r="S31" s="29">
        <v>46213</v>
      </c>
      <c r="T31" s="29">
        <v>19335</v>
      </c>
      <c r="U31" s="22">
        <v>20371</v>
      </c>
      <c r="V31" s="29">
        <v>22145</v>
      </c>
      <c r="W31" s="29">
        <v>23918</v>
      </c>
      <c r="X31" s="29">
        <v>25691</v>
      </c>
      <c r="Y31" s="22">
        <v>27465</v>
      </c>
    </row>
    <row r="32" spans="1:25" ht="13.5">
      <c r="A32" s="3" t="s">
        <v>127</v>
      </c>
      <c r="B32" s="29">
        <v>33561</v>
      </c>
      <c r="C32" s="29">
        <v>38783</v>
      </c>
      <c r="D32" s="29">
        <v>44005</v>
      </c>
      <c r="E32" s="22">
        <v>49227</v>
      </c>
      <c r="F32" s="29">
        <v>54605</v>
      </c>
      <c r="G32" s="29">
        <v>60209</v>
      </c>
      <c r="H32" s="29">
        <v>56370</v>
      </c>
      <c r="I32" s="22">
        <v>60126</v>
      </c>
      <c r="J32" s="29">
        <v>65420</v>
      </c>
      <c r="K32" s="29">
        <v>70714</v>
      </c>
      <c r="L32" s="29">
        <v>83430</v>
      </c>
      <c r="M32" s="22">
        <v>96147</v>
      </c>
      <c r="N32" s="29">
        <v>104311</v>
      </c>
      <c r="O32" s="29">
        <v>135605</v>
      </c>
      <c r="P32" s="29">
        <v>149951</v>
      </c>
      <c r="Q32" s="22">
        <v>160741</v>
      </c>
      <c r="R32" s="29">
        <v>136315</v>
      </c>
      <c r="S32" s="29">
        <v>143324</v>
      </c>
      <c r="T32" s="29">
        <v>90362</v>
      </c>
      <c r="U32" s="22">
        <v>99425</v>
      </c>
      <c r="V32" s="29">
        <v>109225</v>
      </c>
      <c r="W32" s="29">
        <v>119024</v>
      </c>
      <c r="X32" s="29">
        <v>128823</v>
      </c>
      <c r="Y32" s="22">
        <v>138623</v>
      </c>
    </row>
    <row r="33" spans="1:25" ht="13.5">
      <c r="A33" s="3" t="s">
        <v>129</v>
      </c>
      <c r="B33" s="29">
        <v>1911435</v>
      </c>
      <c r="C33" s="29">
        <v>1850203</v>
      </c>
      <c r="D33" s="29">
        <v>1730602</v>
      </c>
      <c r="E33" s="22">
        <v>1640290</v>
      </c>
      <c r="F33" s="29">
        <v>1405719</v>
      </c>
      <c r="G33" s="29">
        <v>1316639</v>
      </c>
      <c r="H33" s="29">
        <v>1366652</v>
      </c>
      <c r="I33" s="22">
        <v>1436288</v>
      </c>
      <c r="J33" s="29">
        <v>1155025</v>
      </c>
      <c r="K33" s="29">
        <v>1187767</v>
      </c>
      <c r="L33" s="29">
        <v>1072548</v>
      </c>
      <c r="M33" s="22">
        <v>1005743</v>
      </c>
      <c r="N33" s="29">
        <v>981136</v>
      </c>
      <c r="O33" s="29">
        <v>875343</v>
      </c>
      <c r="P33" s="29">
        <v>871930</v>
      </c>
      <c r="Q33" s="22">
        <v>953935</v>
      </c>
      <c r="R33" s="29">
        <v>946740</v>
      </c>
      <c r="S33" s="29">
        <v>1031071</v>
      </c>
      <c r="T33" s="29">
        <v>1102534</v>
      </c>
      <c r="U33" s="22">
        <v>848652</v>
      </c>
      <c r="V33" s="29">
        <v>943422</v>
      </c>
      <c r="W33" s="29">
        <v>1107419</v>
      </c>
      <c r="X33" s="29">
        <v>1334691</v>
      </c>
      <c r="Y33" s="22">
        <v>1242214</v>
      </c>
    </row>
    <row r="34" spans="1:25" ht="13.5">
      <c r="A34" s="3" t="s">
        <v>131</v>
      </c>
      <c r="B34" s="29">
        <v>77010</v>
      </c>
      <c r="C34" s="29">
        <v>77880</v>
      </c>
      <c r="D34" s="29">
        <v>78750</v>
      </c>
      <c r="E34" s="22">
        <v>78750</v>
      </c>
      <c r="F34" s="29">
        <v>78931</v>
      </c>
      <c r="G34" s="29">
        <v>79019</v>
      </c>
      <c r="H34" s="29">
        <v>79176</v>
      </c>
      <c r="I34" s="22">
        <v>79263</v>
      </c>
      <c r="J34" s="29">
        <v>99418</v>
      </c>
      <c r="K34" s="29">
        <v>99503</v>
      </c>
      <c r="L34" s="29">
        <v>115754</v>
      </c>
      <c r="M34" s="22">
        <v>115844</v>
      </c>
      <c r="N34" s="29">
        <v>116253</v>
      </c>
      <c r="O34" s="29">
        <v>116499</v>
      </c>
      <c r="P34" s="29">
        <v>117140</v>
      </c>
      <c r="Q34" s="22">
        <v>117460</v>
      </c>
      <c r="R34" s="29">
        <v>118095</v>
      </c>
      <c r="S34" s="29">
        <v>118407</v>
      </c>
      <c r="T34" s="29">
        <v>119034</v>
      </c>
      <c r="U34" s="22">
        <v>119340</v>
      </c>
      <c r="V34" s="29">
        <v>122206</v>
      </c>
      <c r="W34" s="29">
        <v>123404</v>
      </c>
      <c r="X34" s="29">
        <v>124917</v>
      </c>
      <c r="Y34" s="22">
        <v>143665</v>
      </c>
    </row>
    <row r="35" spans="1:25" ht="13.5">
      <c r="A35" s="3" t="s">
        <v>28</v>
      </c>
      <c r="B35" s="29">
        <v>119933</v>
      </c>
      <c r="C35" s="29">
        <v>120574</v>
      </c>
      <c r="D35" s="29">
        <v>147024</v>
      </c>
      <c r="E35" s="22">
        <v>163808</v>
      </c>
      <c r="F35" s="29">
        <v>211579</v>
      </c>
      <c r="G35" s="29">
        <v>220302</v>
      </c>
      <c r="H35" s="29">
        <v>210332</v>
      </c>
      <c r="I35" s="22">
        <v>210871</v>
      </c>
      <c r="J35" s="29">
        <v>229139</v>
      </c>
      <c r="K35" s="29">
        <v>237011</v>
      </c>
      <c r="L35" s="29">
        <v>182006</v>
      </c>
      <c r="M35" s="22">
        <v>150644</v>
      </c>
      <c r="N35" s="29">
        <v>192829</v>
      </c>
      <c r="O35" s="29">
        <v>299496</v>
      </c>
      <c r="P35" s="29">
        <v>312757</v>
      </c>
      <c r="Q35" s="22">
        <v>290750</v>
      </c>
      <c r="R35" s="29">
        <v>316585</v>
      </c>
      <c r="S35" s="29">
        <v>302808</v>
      </c>
      <c r="T35" s="29">
        <v>323987</v>
      </c>
      <c r="U35" s="22">
        <v>458046</v>
      </c>
      <c r="V35" s="29">
        <v>308065</v>
      </c>
      <c r="W35" s="29">
        <v>267172</v>
      </c>
      <c r="X35" s="29">
        <v>229173</v>
      </c>
      <c r="Y35" s="22">
        <v>251365</v>
      </c>
    </row>
    <row r="36" spans="1:25" ht="13.5">
      <c r="A36" s="3" t="s">
        <v>102</v>
      </c>
      <c r="B36" s="29">
        <v>533525</v>
      </c>
      <c r="C36" s="29">
        <v>548863</v>
      </c>
      <c r="D36" s="29">
        <v>545838</v>
      </c>
      <c r="E36" s="22">
        <v>468993</v>
      </c>
      <c r="F36" s="29">
        <v>444415</v>
      </c>
      <c r="G36" s="29">
        <v>504218</v>
      </c>
      <c r="H36" s="29">
        <v>556552</v>
      </c>
      <c r="I36" s="22">
        <v>620709</v>
      </c>
      <c r="J36" s="29">
        <v>670024</v>
      </c>
      <c r="K36" s="29">
        <v>625716</v>
      </c>
      <c r="L36" s="29">
        <v>624107</v>
      </c>
      <c r="M36" s="22">
        <v>566546</v>
      </c>
      <c r="N36" s="29">
        <v>573924</v>
      </c>
      <c r="O36" s="29">
        <v>568814</v>
      </c>
      <c r="P36" s="29">
        <v>626716</v>
      </c>
      <c r="Q36" s="22">
        <v>696829</v>
      </c>
      <c r="R36" s="29">
        <v>690514</v>
      </c>
      <c r="S36" s="29">
        <v>709836</v>
      </c>
      <c r="T36" s="29">
        <v>732116</v>
      </c>
      <c r="U36" s="22">
        <v>678220</v>
      </c>
      <c r="V36" s="29">
        <v>678474</v>
      </c>
      <c r="W36" s="29">
        <v>662451</v>
      </c>
      <c r="X36" s="29">
        <v>749097</v>
      </c>
      <c r="Y36" s="22">
        <v>721722</v>
      </c>
    </row>
    <row r="37" spans="1:25" ht="13.5">
      <c r="A37" s="3" t="s">
        <v>103</v>
      </c>
      <c r="B37" s="29">
        <v>-109909</v>
      </c>
      <c r="C37" s="29">
        <v>-111344</v>
      </c>
      <c r="D37" s="29">
        <v>-108881</v>
      </c>
      <c r="E37" s="22">
        <v>-109602</v>
      </c>
      <c r="F37" s="29">
        <v>-108760</v>
      </c>
      <c r="G37" s="29">
        <v>-109064</v>
      </c>
      <c r="H37" s="29">
        <v>-102598</v>
      </c>
      <c r="I37" s="22">
        <v>-103953</v>
      </c>
      <c r="J37" s="29">
        <v>-112274</v>
      </c>
      <c r="K37" s="29">
        <v>-112004</v>
      </c>
      <c r="L37" s="29">
        <v>-109435</v>
      </c>
      <c r="M37" s="22">
        <v>-80674</v>
      </c>
      <c r="N37" s="29">
        <v>-99477</v>
      </c>
      <c r="O37" s="29">
        <v>-107299</v>
      </c>
      <c r="P37" s="29">
        <v>-172394</v>
      </c>
      <c r="Q37" s="22">
        <v>-174605</v>
      </c>
      <c r="R37" s="29">
        <v>-184344</v>
      </c>
      <c r="S37" s="29">
        <v>-172945</v>
      </c>
      <c r="T37" s="29">
        <v>-182133</v>
      </c>
      <c r="U37" s="22">
        <v>-188426</v>
      </c>
      <c r="V37" s="29">
        <v>-118120</v>
      </c>
      <c r="W37" s="29">
        <v>-91215</v>
      </c>
      <c r="X37" s="29">
        <v>-76418</v>
      </c>
      <c r="Y37" s="22">
        <v>-72991</v>
      </c>
    </row>
    <row r="38" spans="1:25" ht="13.5">
      <c r="A38" s="3" t="s">
        <v>142</v>
      </c>
      <c r="B38" s="29">
        <v>2531995</v>
      </c>
      <c r="C38" s="29">
        <v>2486177</v>
      </c>
      <c r="D38" s="29">
        <v>2393334</v>
      </c>
      <c r="E38" s="22">
        <v>2242240</v>
      </c>
      <c r="F38" s="29">
        <v>2031885</v>
      </c>
      <c r="G38" s="29">
        <v>2011115</v>
      </c>
      <c r="H38" s="29">
        <v>2110115</v>
      </c>
      <c r="I38" s="22">
        <v>2243180</v>
      </c>
      <c r="J38" s="29">
        <v>2041334</v>
      </c>
      <c r="K38" s="29">
        <v>2037995</v>
      </c>
      <c r="L38" s="29">
        <v>1884981</v>
      </c>
      <c r="M38" s="22">
        <v>1758105</v>
      </c>
      <c r="N38" s="29">
        <v>1764666</v>
      </c>
      <c r="O38" s="29">
        <v>1752854</v>
      </c>
      <c r="P38" s="29">
        <v>1756150</v>
      </c>
      <c r="Q38" s="22">
        <v>1884371</v>
      </c>
      <c r="R38" s="29">
        <v>1887592</v>
      </c>
      <c r="S38" s="29">
        <v>1989178</v>
      </c>
      <c r="T38" s="29">
        <v>2095539</v>
      </c>
      <c r="U38" s="22">
        <v>1915833</v>
      </c>
      <c r="V38" s="29">
        <v>1934047</v>
      </c>
      <c r="W38" s="29">
        <v>2069232</v>
      </c>
      <c r="X38" s="29">
        <v>2361460</v>
      </c>
      <c r="Y38" s="22">
        <v>2285977</v>
      </c>
    </row>
    <row r="39" spans="1:25" ht="13.5">
      <c r="A39" s="2" t="s">
        <v>143</v>
      </c>
      <c r="B39" s="29">
        <v>5690138</v>
      </c>
      <c r="C39" s="29">
        <v>5687754</v>
      </c>
      <c r="D39" s="29">
        <v>5520128</v>
      </c>
      <c r="E39" s="22">
        <v>5267948</v>
      </c>
      <c r="F39" s="29">
        <v>4985079</v>
      </c>
      <c r="G39" s="29">
        <v>4874946</v>
      </c>
      <c r="H39" s="29">
        <v>4979477</v>
      </c>
      <c r="I39" s="22">
        <v>5125117</v>
      </c>
      <c r="J39" s="29">
        <v>4958361</v>
      </c>
      <c r="K39" s="29">
        <v>4985794</v>
      </c>
      <c r="L39" s="29">
        <v>4902367</v>
      </c>
      <c r="M39" s="22">
        <v>4764009</v>
      </c>
      <c r="N39" s="29">
        <v>4552901</v>
      </c>
      <c r="O39" s="29">
        <v>4586201</v>
      </c>
      <c r="P39" s="29">
        <v>4615568</v>
      </c>
      <c r="Q39" s="22">
        <v>4767451</v>
      </c>
      <c r="R39" s="29">
        <v>4803611</v>
      </c>
      <c r="S39" s="29">
        <v>4928001</v>
      </c>
      <c r="T39" s="29">
        <v>5009955</v>
      </c>
      <c r="U39" s="22">
        <v>4543216</v>
      </c>
      <c r="V39" s="29">
        <v>4474915</v>
      </c>
      <c r="W39" s="29">
        <v>4628267</v>
      </c>
      <c r="X39" s="29">
        <v>4952268</v>
      </c>
      <c r="Y39" s="22">
        <v>4891106</v>
      </c>
    </row>
    <row r="40" spans="1:25" ht="14.25" thickBot="1">
      <c r="A40" s="5" t="s">
        <v>145</v>
      </c>
      <c r="B40" s="30">
        <v>10947402</v>
      </c>
      <c r="C40" s="30">
        <v>10960167</v>
      </c>
      <c r="D40" s="30">
        <v>11035318</v>
      </c>
      <c r="E40" s="23">
        <v>10107521</v>
      </c>
      <c r="F40" s="30">
        <v>10132230</v>
      </c>
      <c r="G40" s="30">
        <v>10391910</v>
      </c>
      <c r="H40" s="30">
        <v>10128424</v>
      </c>
      <c r="I40" s="23">
        <v>9752104</v>
      </c>
      <c r="J40" s="30">
        <v>10017449</v>
      </c>
      <c r="K40" s="30">
        <v>9926348</v>
      </c>
      <c r="L40" s="30">
        <v>10200659</v>
      </c>
      <c r="M40" s="23">
        <v>9637809</v>
      </c>
      <c r="N40" s="30">
        <v>10208591</v>
      </c>
      <c r="O40" s="30">
        <v>9440595</v>
      </c>
      <c r="P40" s="30">
        <v>9873521</v>
      </c>
      <c r="Q40" s="23">
        <v>9017590</v>
      </c>
      <c r="R40" s="30">
        <v>9499412</v>
      </c>
      <c r="S40" s="30">
        <v>9236732</v>
      </c>
      <c r="T40" s="30">
        <v>9385415</v>
      </c>
      <c r="U40" s="23">
        <v>8659831</v>
      </c>
      <c r="V40" s="30">
        <v>8997244</v>
      </c>
      <c r="W40" s="30">
        <v>9158282</v>
      </c>
      <c r="X40" s="30">
        <v>9588908</v>
      </c>
      <c r="Y40" s="23">
        <v>8970686</v>
      </c>
    </row>
    <row r="41" spans="1:25" ht="14.25" thickTop="1">
      <c r="A41" s="2" t="s">
        <v>29</v>
      </c>
      <c r="B41" s="29">
        <v>944344</v>
      </c>
      <c r="C41" s="29">
        <v>1061861</v>
      </c>
      <c r="D41" s="29">
        <v>1134080</v>
      </c>
      <c r="E41" s="22">
        <v>781409</v>
      </c>
      <c r="F41" s="29">
        <v>885063</v>
      </c>
      <c r="G41" s="29">
        <v>1235040</v>
      </c>
      <c r="H41" s="29">
        <v>1118249</v>
      </c>
      <c r="I41" s="22">
        <v>777815</v>
      </c>
      <c r="J41" s="29">
        <v>898260</v>
      </c>
      <c r="K41" s="29">
        <v>955732</v>
      </c>
      <c r="L41" s="29">
        <v>1023191</v>
      </c>
      <c r="M41" s="22">
        <v>844291</v>
      </c>
      <c r="N41" s="29">
        <v>813178</v>
      </c>
      <c r="O41" s="29">
        <v>905273</v>
      </c>
      <c r="P41" s="29">
        <v>913185</v>
      </c>
      <c r="Q41" s="22">
        <v>640784</v>
      </c>
      <c r="R41" s="29">
        <v>737903</v>
      </c>
      <c r="S41" s="29">
        <v>851526</v>
      </c>
      <c r="T41" s="29">
        <v>919646</v>
      </c>
      <c r="U41" s="22">
        <v>661068</v>
      </c>
      <c r="V41" s="29">
        <v>745772</v>
      </c>
      <c r="W41" s="29">
        <v>1053683</v>
      </c>
      <c r="X41" s="29">
        <v>1094590</v>
      </c>
      <c r="Y41" s="22">
        <v>828389</v>
      </c>
    </row>
    <row r="42" spans="1:25" ht="13.5">
      <c r="A42" s="2" t="s">
        <v>149</v>
      </c>
      <c r="B42" s="29">
        <v>2729635</v>
      </c>
      <c r="C42" s="29">
        <v>2287447</v>
      </c>
      <c r="D42" s="29">
        <v>2753892</v>
      </c>
      <c r="E42" s="22">
        <v>2490307</v>
      </c>
      <c r="F42" s="29">
        <v>3032530</v>
      </c>
      <c r="G42" s="29">
        <v>2719684</v>
      </c>
      <c r="H42" s="29">
        <v>2969706</v>
      </c>
      <c r="I42" s="22">
        <v>2265658</v>
      </c>
      <c r="J42" s="29">
        <v>2879934</v>
      </c>
      <c r="K42" s="29">
        <v>2434686</v>
      </c>
      <c r="L42" s="29">
        <v>2967197</v>
      </c>
      <c r="M42" s="22">
        <v>2486880</v>
      </c>
      <c r="N42" s="29">
        <v>3161431</v>
      </c>
      <c r="O42" s="29">
        <v>2667367</v>
      </c>
      <c r="P42" s="29">
        <v>3305126</v>
      </c>
      <c r="Q42" s="22">
        <v>2710430</v>
      </c>
      <c r="R42" s="29">
        <v>3446892</v>
      </c>
      <c r="S42" s="29">
        <v>3310110</v>
      </c>
      <c r="T42" s="29">
        <v>3296520</v>
      </c>
      <c r="U42" s="22">
        <v>2916750</v>
      </c>
      <c r="V42" s="29">
        <v>3452520</v>
      </c>
      <c r="W42" s="29">
        <v>3083020</v>
      </c>
      <c r="X42" s="29">
        <v>3350720</v>
      </c>
      <c r="Y42" s="22">
        <v>2789720</v>
      </c>
    </row>
    <row r="43" spans="1:25" ht="13.5">
      <c r="A43" s="2" t="s">
        <v>151</v>
      </c>
      <c r="B43" s="29">
        <v>360000</v>
      </c>
      <c r="C43" s="29">
        <v>370000</v>
      </c>
      <c r="D43" s="29">
        <v>460000</v>
      </c>
      <c r="E43" s="22">
        <v>460000</v>
      </c>
      <c r="F43" s="29"/>
      <c r="G43" s="29"/>
      <c r="H43" s="29"/>
      <c r="I43" s="22">
        <v>270000</v>
      </c>
      <c r="J43" s="29"/>
      <c r="K43" s="29"/>
      <c r="L43" s="29"/>
      <c r="M43" s="22"/>
      <c r="N43" s="29">
        <v>540000</v>
      </c>
      <c r="O43" s="29">
        <v>700000</v>
      </c>
      <c r="P43" s="29">
        <v>685000</v>
      </c>
      <c r="Q43" s="22">
        <v>665000</v>
      </c>
      <c r="R43" s="29">
        <v>490000</v>
      </c>
      <c r="S43" s="29">
        <v>268000</v>
      </c>
      <c r="T43" s="29">
        <v>268000</v>
      </c>
      <c r="U43" s="22">
        <v>486000</v>
      </c>
      <c r="V43" s="29">
        <v>486000</v>
      </c>
      <c r="W43" s="29">
        <v>496000</v>
      </c>
      <c r="X43" s="29">
        <v>496000</v>
      </c>
      <c r="Y43" s="22">
        <v>406000</v>
      </c>
    </row>
    <row r="44" spans="1:25" ht="13.5">
      <c r="A44" s="2" t="s">
        <v>150</v>
      </c>
      <c r="B44" s="29">
        <v>442672</v>
      </c>
      <c r="C44" s="29">
        <v>476090</v>
      </c>
      <c r="D44" s="29">
        <v>482828</v>
      </c>
      <c r="E44" s="22">
        <v>443438</v>
      </c>
      <c r="F44" s="29"/>
      <c r="G44" s="29"/>
      <c r="H44" s="29"/>
      <c r="I44" s="22">
        <v>464112</v>
      </c>
      <c r="J44" s="29"/>
      <c r="K44" s="29"/>
      <c r="L44" s="29"/>
      <c r="M44" s="22"/>
      <c r="N44" s="29"/>
      <c r="O44" s="29"/>
      <c r="P44" s="29"/>
      <c r="Q44" s="22"/>
      <c r="R44" s="29"/>
      <c r="S44" s="29"/>
      <c r="T44" s="29"/>
      <c r="U44" s="22"/>
      <c r="V44" s="29"/>
      <c r="W44" s="29"/>
      <c r="X44" s="29"/>
      <c r="Y44" s="22"/>
    </row>
    <row r="45" spans="1:25" ht="13.5">
      <c r="A45" s="2" t="s">
        <v>155</v>
      </c>
      <c r="B45" s="29">
        <v>46610</v>
      </c>
      <c r="C45" s="29">
        <v>97040</v>
      </c>
      <c r="D45" s="29">
        <v>39793</v>
      </c>
      <c r="E45" s="22">
        <v>41026</v>
      </c>
      <c r="F45" s="29">
        <v>13438</v>
      </c>
      <c r="G45" s="29">
        <v>79117</v>
      </c>
      <c r="H45" s="29">
        <v>17619</v>
      </c>
      <c r="I45" s="22">
        <v>137310</v>
      </c>
      <c r="J45" s="29">
        <v>119481</v>
      </c>
      <c r="K45" s="29">
        <v>146040</v>
      </c>
      <c r="L45" s="29">
        <v>66975</v>
      </c>
      <c r="M45" s="22">
        <v>75479</v>
      </c>
      <c r="N45" s="29">
        <v>30441</v>
      </c>
      <c r="O45" s="29">
        <v>77067</v>
      </c>
      <c r="P45" s="29">
        <v>14633</v>
      </c>
      <c r="Q45" s="22">
        <v>45984</v>
      </c>
      <c r="R45" s="29">
        <v>43622</v>
      </c>
      <c r="S45" s="29">
        <v>33207</v>
      </c>
      <c r="T45" s="29">
        <v>17978</v>
      </c>
      <c r="U45" s="22">
        <v>18675</v>
      </c>
      <c r="V45" s="29">
        <v>2707</v>
      </c>
      <c r="W45" s="29">
        <v>17723</v>
      </c>
      <c r="X45" s="29">
        <v>11691</v>
      </c>
      <c r="Y45" s="22">
        <v>71245</v>
      </c>
    </row>
    <row r="46" spans="1:25" ht="13.5">
      <c r="A46" s="2" t="s">
        <v>159</v>
      </c>
      <c r="B46" s="29">
        <v>16093</v>
      </c>
      <c r="C46" s="29">
        <v>46769</v>
      </c>
      <c r="D46" s="29">
        <v>16226</v>
      </c>
      <c r="E46" s="22">
        <v>42728</v>
      </c>
      <c r="F46" s="29">
        <v>16371</v>
      </c>
      <c r="G46" s="29">
        <v>46661</v>
      </c>
      <c r="H46" s="29">
        <v>16986</v>
      </c>
      <c r="I46" s="22">
        <v>42788</v>
      </c>
      <c r="J46" s="29">
        <v>17566</v>
      </c>
      <c r="K46" s="29">
        <v>46366</v>
      </c>
      <c r="L46" s="29">
        <v>16256</v>
      </c>
      <c r="M46" s="22">
        <v>41247</v>
      </c>
      <c r="N46" s="29">
        <v>16005</v>
      </c>
      <c r="O46" s="29">
        <v>47702</v>
      </c>
      <c r="P46" s="29">
        <v>17805</v>
      </c>
      <c r="Q46" s="22">
        <v>39096</v>
      </c>
      <c r="R46" s="29">
        <v>19127</v>
      </c>
      <c r="S46" s="29">
        <v>42385</v>
      </c>
      <c r="T46" s="29">
        <v>19019</v>
      </c>
      <c r="U46" s="22">
        <v>42084</v>
      </c>
      <c r="V46" s="29">
        <v>19736</v>
      </c>
      <c r="W46" s="29">
        <v>46328</v>
      </c>
      <c r="X46" s="29">
        <v>19543</v>
      </c>
      <c r="Y46" s="22">
        <v>42751</v>
      </c>
    </row>
    <row r="47" spans="1:25" ht="13.5">
      <c r="A47" s="2" t="s">
        <v>157</v>
      </c>
      <c r="B47" s="29"/>
      <c r="C47" s="29"/>
      <c r="D47" s="29"/>
      <c r="E47" s="22"/>
      <c r="F47" s="29"/>
      <c r="G47" s="29"/>
      <c r="H47" s="29"/>
      <c r="I47" s="22"/>
      <c r="J47" s="29"/>
      <c r="K47" s="29"/>
      <c r="L47" s="29"/>
      <c r="M47" s="22"/>
      <c r="N47" s="29"/>
      <c r="O47" s="29"/>
      <c r="P47" s="29"/>
      <c r="Q47" s="22"/>
      <c r="R47" s="29"/>
      <c r="S47" s="29"/>
      <c r="T47" s="29"/>
      <c r="U47" s="22"/>
      <c r="V47" s="29"/>
      <c r="W47" s="29"/>
      <c r="X47" s="29"/>
      <c r="Y47" s="22">
        <v>122</v>
      </c>
    </row>
    <row r="48" spans="1:25" ht="13.5">
      <c r="A48" s="2" t="s">
        <v>152</v>
      </c>
      <c r="B48" s="29"/>
      <c r="C48" s="29"/>
      <c r="D48" s="29"/>
      <c r="E48" s="22"/>
      <c r="F48" s="29"/>
      <c r="G48" s="29"/>
      <c r="H48" s="29"/>
      <c r="I48" s="22">
        <v>49429</v>
      </c>
      <c r="J48" s="29"/>
      <c r="K48" s="29"/>
      <c r="L48" s="29"/>
      <c r="M48" s="22">
        <v>59765</v>
      </c>
      <c r="N48" s="29"/>
      <c r="O48" s="29"/>
      <c r="P48" s="29"/>
      <c r="Q48" s="22">
        <v>31856</v>
      </c>
      <c r="R48" s="29"/>
      <c r="S48" s="29"/>
      <c r="T48" s="29"/>
      <c r="U48" s="22"/>
      <c r="V48" s="29"/>
      <c r="W48" s="29"/>
      <c r="X48" s="29"/>
      <c r="Y48" s="22"/>
    </row>
    <row r="49" spans="1:25" ht="13.5">
      <c r="A49" s="2" t="s">
        <v>30</v>
      </c>
      <c r="B49" s="29">
        <v>169780</v>
      </c>
      <c r="C49" s="29">
        <v>273861</v>
      </c>
      <c r="D49" s="29">
        <v>146151</v>
      </c>
      <c r="E49" s="22">
        <v>42310</v>
      </c>
      <c r="F49" s="29"/>
      <c r="G49" s="29"/>
      <c r="H49" s="29"/>
      <c r="I49" s="22"/>
      <c r="J49" s="29"/>
      <c r="K49" s="29"/>
      <c r="L49" s="29"/>
      <c r="M49" s="22"/>
      <c r="N49" s="29"/>
      <c r="O49" s="29"/>
      <c r="P49" s="29"/>
      <c r="Q49" s="22"/>
      <c r="R49" s="29"/>
      <c r="S49" s="29"/>
      <c r="T49" s="29"/>
      <c r="U49" s="22"/>
      <c r="V49" s="29"/>
      <c r="W49" s="29"/>
      <c r="X49" s="29"/>
      <c r="Y49" s="22"/>
    </row>
    <row r="50" spans="1:25" ht="13.5">
      <c r="A50" s="2" t="s">
        <v>102</v>
      </c>
      <c r="B50" s="29">
        <v>269068</v>
      </c>
      <c r="C50" s="29">
        <v>270897</v>
      </c>
      <c r="D50" s="29">
        <v>394758</v>
      </c>
      <c r="E50" s="22">
        <v>259036</v>
      </c>
      <c r="F50" s="29">
        <v>719802</v>
      </c>
      <c r="G50" s="29">
        <v>765206</v>
      </c>
      <c r="H50" s="29">
        <v>605087</v>
      </c>
      <c r="I50" s="22">
        <v>205695</v>
      </c>
      <c r="J50" s="29">
        <v>514843</v>
      </c>
      <c r="K50" s="29">
        <v>616465</v>
      </c>
      <c r="L50" s="29">
        <v>677395</v>
      </c>
      <c r="M50" s="22">
        <v>601985</v>
      </c>
      <c r="N50" s="29">
        <v>365851</v>
      </c>
      <c r="O50" s="29">
        <v>337726</v>
      </c>
      <c r="P50" s="29">
        <v>475353</v>
      </c>
      <c r="Q50" s="22">
        <v>328563</v>
      </c>
      <c r="R50" s="29">
        <v>346777</v>
      </c>
      <c r="S50" s="29">
        <v>326183</v>
      </c>
      <c r="T50" s="29">
        <v>371030</v>
      </c>
      <c r="U50" s="22">
        <v>254224</v>
      </c>
      <c r="V50" s="29">
        <v>275416</v>
      </c>
      <c r="W50" s="29">
        <v>260554</v>
      </c>
      <c r="X50" s="29">
        <v>351321</v>
      </c>
      <c r="Y50" s="22">
        <v>316678</v>
      </c>
    </row>
    <row r="51" spans="1:25" ht="13.5">
      <c r="A51" s="2" t="s">
        <v>161</v>
      </c>
      <c r="B51" s="29">
        <v>4978204</v>
      </c>
      <c r="C51" s="29">
        <v>4883968</v>
      </c>
      <c r="D51" s="29">
        <v>5427731</v>
      </c>
      <c r="E51" s="22">
        <v>4560257</v>
      </c>
      <c r="F51" s="29">
        <v>4667206</v>
      </c>
      <c r="G51" s="29">
        <v>4845709</v>
      </c>
      <c r="H51" s="29">
        <v>4727649</v>
      </c>
      <c r="I51" s="22">
        <v>4212810</v>
      </c>
      <c r="J51" s="29">
        <v>4430086</v>
      </c>
      <c r="K51" s="29">
        <v>4199291</v>
      </c>
      <c r="L51" s="29">
        <v>4751016</v>
      </c>
      <c r="M51" s="22">
        <v>4109650</v>
      </c>
      <c r="N51" s="29">
        <v>4926908</v>
      </c>
      <c r="O51" s="29">
        <v>4735137</v>
      </c>
      <c r="P51" s="29">
        <v>5411103</v>
      </c>
      <c r="Q51" s="22">
        <v>4461716</v>
      </c>
      <c r="R51" s="29">
        <v>5084322</v>
      </c>
      <c r="S51" s="29">
        <v>4831414</v>
      </c>
      <c r="T51" s="29">
        <v>4892193</v>
      </c>
      <c r="U51" s="22">
        <v>4378803</v>
      </c>
      <c r="V51" s="29">
        <v>4982151</v>
      </c>
      <c r="W51" s="29">
        <v>4957310</v>
      </c>
      <c r="X51" s="29">
        <v>5323867</v>
      </c>
      <c r="Y51" s="22">
        <v>4454905</v>
      </c>
    </row>
    <row r="52" spans="1:25" ht="13.5">
      <c r="A52" s="2" t="s">
        <v>162</v>
      </c>
      <c r="B52" s="29">
        <v>780000</v>
      </c>
      <c r="C52" s="29">
        <v>840000</v>
      </c>
      <c r="D52" s="29">
        <v>600000</v>
      </c>
      <c r="E52" s="22">
        <v>670000</v>
      </c>
      <c r="F52" s="29">
        <v>740000</v>
      </c>
      <c r="G52" s="29">
        <v>810000</v>
      </c>
      <c r="H52" s="29">
        <v>700000</v>
      </c>
      <c r="I52" s="22">
        <v>670000</v>
      </c>
      <c r="J52" s="29">
        <v>740000</v>
      </c>
      <c r="K52" s="29">
        <v>800000</v>
      </c>
      <c r="L52" s="29">
        <v>700000</v>
      </c>
      <c r="M52" s="22">
        <v>760000</v>
      </c>
      <c r="N52" s="29">
        <v>820000</v>
      </c>
      <c r="O52" s="29">
        <v>650000</v>
      </c>
      <c r="P52" s="29">
        <v>480000</v>
      </c>
      <c r="Q52" s="22">
        <v>480000</v>
      </c>
      <c r="R52" s="29">
        <v>720000</v>
      </c>
      <c r="S52" s="29">
        <v>820000</v>
      </c>
      <c r="T52" s="29">
        <v>885000</v>
      </c>
      <c r="U52" s="22">
        <v>945000</v>
      </c>
      <c r="V52" s="29">
        <v>1010000</v>
      </c>
      <c r="W52" s="29">
        <v>1088000</v>
      </c>
      <c r="X52" s="29">
        <v>883000</v>
      </c>
      <c r="Y52" s="22">
        <v>1161000</v>
      </c>
    </row>
    <row r="53" spans="1:25" ht="13.5">
      <c r="A53" s="2" t="s">
        <v>163</v>
      </c>
      <c r="B53" s="29">
        <v>810218</v>
      </c>
      <c r="C53" s="29">
        <v>912392</v>
      </c>
      <c r="D53" s="29">
        <v>780288</v>
      </c>
      <c r="E53" s="22">
        <v>685046</v>
      </c>
      <c r="F53" s="29">
        <v>717980</v>
      </c>
      <c r="G53" s="29">
        <v>809292</v>
      </c>
      <c r="H53" s="29">
        <v>746636</v>
      </c>
      <c r="I53" s="22">
        <v>846934</v>
      </c>
      <c r="J53" s="29">
        <v>944132</v>
      </c>
      <c r="K53" s="29">
        <v>980630</v>
      </c>
      <c r="L53" s="29">
        <v>1005208</v>
      </c>
      <c r="M53" s="22">
        <v>1042180</v>
      </c>
      <c r="N53" s="29">
        <v>929360</v>
      </c>
      <c r="O53" s="29">
        <v>771300</v>
      </c>
      <c r="P53" s="29">
        <v>773680</v>
      </c>
      <c r="Q53" s="22">
        <v>826020</v>
      </c>
      <c r="R53" s="29">
        <v>548440</v>
      </c>
      <c r="S53" s="29">
        <v>431000</v>
      </c>
      <c r="T53" s="29">
        <v>485800</v>
      </c>
      <c r="U53" s="22">
        <v>383400</v>
      </c>
      <c r="V53" s="29">
        <v>259120</v>
      </c>
      <c r="W53" s="29">
        <v>228190</v>
      </c>
      <c r="X53" s="29">
        <v>229920</v>
      </c>
      <c r="Y53" s="22">
        <v>233150</v>
      </c>
    </row>
    <row r="54" spans="1:25" ht="13.5">
      <c r="A54" s="2" t="s">
        <v>165</v>
      </c>
      <c r="B54" s="29">
        <v>789978</v>
      </c>
      <c r="C54" s="29">
        <v>781182</v>
      </c>
      <c r="D54" s="29">
        <v>766454</v>
      </c>
      <c r="E54" s="22">
        <v>771680</v>
      </c>
      <c r="F54" s="29">
        <v>756497</v>
      </c>
      <c r="G54" s="29">
        <v>749060</v>
      </c>
      <c r="H54" s="29">
        <v>732963</v>
      </c>
      <c r="I54" s="22">
        <v>743766</v>
      </c>
      <c r="J54" s="29">
        <v>726913</v>
      </c>
      <c r="K54" s="29">
        <v>710274</v>
      </c>
      <c r="L54" s="29">
        <v>707007</v>
      </c>
      <c r="M54" s="22">
        <v>693962</v>
      </c>
      <c r="N54" s="29">
        <v>702292</v>
      </c>
      <c r="O54" s="29">
        <v>704746</v>
      </c>
      <c r="P54" s="29">
        <v>691392</v>
      </c>
      <c r="Q54" s="22">
        <v>675725</v>
      </c>
      <c r="R54" s="29">
        <v>665001</v>
      </c>
      <c r="S54" s="29">
        <v>652002</v>
      </c>
      <c r="T54" s="29">
        <v>661114</v>
      </c>
      <c r="U54" s="22">
        <v>673757</v>
      </c>
      <c r="V54" s="29">
        <v>669150</v>
      </c>
      <c r="W54" s="29">
        <v>654278</v>
      </c>
      <c r="X54" s="29">
        <v>654770</v>
      </c>
      <c r="Y54" s="22">
        <v>655049</v>
      </c>
    </row>
    <row r="55" spans="1:25" ht="13.5">
      <c r="A55" s="2" t="s">
        <v>167</v>
      </c>
      <c r="B55" s="29">
        <v>393153</v>
      </c>
      <c r="C55" s="29">
        <v>392854</v>
      </c>
      <c r="D55" s="29">
        <v>393005</v>
      </c>
      <c r="E55" s="22">
        <v>394219</v>
      </c>
      <c r="F55" s="29">
        <v>393110</v>
      </c>
      <c r="G55" s="29">
        <v>392002</v>
      </c>
      <c r="H55" s="29">
        <v>390961</v>
      </c>
      <c r="I55" s="22">
        <v>389848</v>
      </c>
      <c r="J55" s="29">
        <v>388629</v>
      </c>
      <c r="K55" s="29">
        <v>387410</v>
      </c>
      <c r="L55" s="29">
        <v>386191</v>
      </c>
      <c r="M55" s="22">
        <v>387442</v>
      </c>
      <c r="N55" s="29">
        <v>386390</v>
      </c>
      <c r="O55" s="29">
        <v>385338</v>
      </c>
      <c r="P55" s="29">
        <v>384286</v>
      </c>
      <c r="Q55" s="22">
        <v>385108</v>
      </c>
      <c r="R55" s="29">
        <v>384039</v>
      </c>
      <c r="S55" s="29">
        <v>382966</v>
      </c>
      <c r="T55" s="29">
        <v>381899</v>
      </c>
      <c r="U55" s="22">
        <v>380874</v>
      </c>
      <c r="V55" s="29">
        <v>380007</v>
      </c>
      <c r="W55" s="29">
        <v>379140</v>
      </c>
      <c r="X55" s="29">
        <v>378273</v>
      </c>
      <c r="Y55" s="22">
        <v>378576</v>
      </c>
    </row>
    <row r="56" spans="1:25" ht="13.5">
      <c r="A56" s="2" t="s">
        <v>157</v>
      </c>
      <c r="B56" s="29">
        <v>57620</v>
      </c>
      <c r="C56" s="29">
        <v>46875</v>
      </c>
      <c r="D56" s="29">
        <v>38991</v>
      </c>
      <c r="E56" s="22">
        <v>32401</v>
      </c>
      <c r="F56" s="29">
        <v>31549</v>
      </c>
      <c r="G56" s="29">
        <v>28990</v>
      </c>
      <c r="H56" s="29">
        <v>32779</v>
      </c>
      <c r="I56" s="22">
        <v>17581</v>
      </c>
      <c r="J56" s="29">
        <v>17938</v>
      </c>
      <c r="K56" s="29">
        <v>20497</v>
      </c>
      <c r="L56" s="29">
        <v>22521</v>
      </c>
      <c r="M56" s="22">
        <v>16984</v>
      </c>
      <c r="N56" s="29">
        <v>15342</v>
      </c>
      <c r="O56" s="29">
        <v>15029</v>
      </c>
      <c r="P56" s="29">
        <v>15673</v>
      </c>
      <c r="Q56" s="22">
        <v>15267</v>
      </c>
      <c r="R56" s="29">
        <v>12972</v>
      </c>
      <c r="S56" s="29">
        <v>15042</v>
      </c>
      <c r="T56" s="29">
        <v>11186</v>
      </c>
      <c r="U56" s="22">
        <v>13147</v>
      </c>
      <c r="V56" s="29">
        <v>12670</v>
      </c>
      <c r="W56" s="29">
        <v>16125</v>
      </c>
      <c r="X56" s="29">
        <v>14350</v>
      </c>
      <c r="Y56" s="22">
        <v>17392</v>
      </c>
    </row>
    <row r="57" spans="1:25" ht="13.5">
      <c r="A57" s="2" t="s">
        <v>152</v>
      </c>
      <c r="B57" s="29"/>
      <c r="C57" s="29"/>
      <c r="D57" s="29"/>
      <c r="E57" s="22"/>
      <c r="F57" s="29"/>
      <c r="G57" s="29"/>
      <c r="H57" s="29"/>
      <c r="I57" s="22">
        <v>185994</v>
      </c>
      <c r="J57" s="29"/>
      <c r="K57" s="29"/>
      <c r="L57" s="29"/>
      <c r="M57" s="22">
        <v>284268</v>
      </c>
      <c r="N57" s="29"/>
      <c r="O57" s="29"/>
      <c r="P57" s="29"/>
      <c r="Q57" s="22">
        <v>167443</v>
      </c>
      <c r="R57" s="29"/>
      <c r="S57" s="29"/>
      <c r="T57" s="29"/>
      <c r="U57" s="22"/>
      <c r="V57" s="29"/>
      <c r="W57" s="29"/>
      <c r="X57" s="29"/>
      <c r="Y57" s="22"/>
    </row>
    <row r="58" spans="1:25" ht="13.5">
      <c r="A58" s="2" t="s">
        <v>160</v>
      </c>
      <c r="B58" s="29">
        <v>124802</v>
      </c>
      <c r="C58" s="29">
        <v>135568</v>
      </c>
      <c r="D58" s="29">
        <v>146990</v>
      </c>
      <c r="E58" s="22">
        <v>192087</v>
      </c>
      <c r="F58" s="29">
        <v>212325</v>
      </c>
      <c r="G58" s="29">
        <v>219091</v>
      </c>
      <c r="H58" s="29">
        <v>238331</v>
      </c>
      <c r="I58" s="22">
        <v>71244</v>
      </c>
      <c r="J58" s="29">
        <v>274200</v>
      </c>
      <c r="K58" s="29">
        <v>293301</v>
      </c>
      <c r="L58" s="29">
        <v>294108</v>
      </c>
      <c r="M58" s="22"/>
      <c r="N58" s="29">
        <v>134696</v>
      </c>
      <c r="O58" s="29">
        <v>146487</v>
      </c>
      <c r="P58" s="29">
        <v>158279</v>
      </c>
      <c r="Q58" s="22"/>
      <c r="R58" s="29">
        <v>141593</v>
      </c>
      <c r="S58" s="29">
        <v>142936</v>
      </c>
      <c r="T58" s="29">
        <v>120640</v>
      </c>
      <c r="U58" s="22">
        <v>131544</v>
      </c>
      <c r="V58" s="29"/>
      <c r="W58" s="29"/>
      <c r="X58" s="29"/>
      <c r="Y58" s="22"/>
    </row>
    <row r="59" spans="1:25" ht="13.5">
      <c r="A59" s="2" t="s">
        <v>168</v>
      </c>
      <c r="B59" s="29">
        <v>2955772</v>
      </c>
      <c r="C59" s="29">
        <v>3108873</v>
      </c>
      <c r="D59" s="29">
        <v>2725728</v>
      </c>
      <c r="E59" s="22">
        <v>2745434</v>
      </c>
      <c r="F59" s="29">
        <v>2851463</v>
      </c>
      <c r="G59" s="29">
        <v>3008437</v>
      </c>
      <c r="H59" s="29">
        <v>2841673</v>
      </c>
      <c r="I59" s="22">
        <v>2925369</v>
      </c>
      <c r="J59" s="29">
        <v>3091814</v>
      </c>
      <c r="K59" s="29">
        <v>3192114</v>
      </c>
      <c r="L59" s="29">
        <v>3115037</v>
      </c>
      <c r="M59" s="22">
        <v>3184838</v>
      </c>
      <c r="N59" s="29">
        <v>2988082</v>
      </c>
      <c r="O59" s="29">
        <v>2672901</v>
      </c>
      <c r="P59" s="29">
        <v>2503311</v>
      </c>
      <c r="Q59" s="22">
        <v>2549565</v>
      </c>
      <c r="R59" s="29">
        <v>2472046</v>
      </c>
      <c r="S59" s="29">
        <v>2443948</v>
      </c>
      <c r="T59" s="29">
        <v>2545640</v>
      </c>
      <c r="U59" s="22">
        <v>2527723</v>
      </c>
      <c r="V59" s="29">
        <v>2330947</v>
      </c>
      <c r="W59" s="29">
        <v>2365733</v>
      </c>
      <c r="X59" s="29">
        <v>2160314</v>
      </c>
      <c r="Y59" s="22">
        <v>2445168</v>
      </c>
    </row>
    <row r="60" spans="1:25" ht="14.25" thickBot="1">
      <c r="A60" s="5" t="s">
        <v>169</v>
      </c>
      <c r="B60" s="30">
        <v>7933977</v>
      </c>
      <c r="C60" s="30">
        <v>7992841</v>
      </c>
      <c r="D60" s="30">
        <v>8153459</v>
      </c>
      <c r="E60" s="23">
        <v>7305691</v>
      </c>
      <c r="F60" s="30">
        <v>7518669</v>
      </c>
      <c r="G60" s="30">
        <v>7854146</v>
      </c>
      <c r="H60" s="30">
        <v>7569323</v>
      </c>
      <c r="I60" s="23">
        <v>7138179</v>
      </c>
      <c r="J60" s="30">
        <v>7521900</v>
      </c>
      <c r="K60" s="30">
        <v>7391406</v>
      </c>
      <c r="L60" s="30">
        <v>7866053</v>
      </c>
      <c r="M60" s="23">
        <v>7294488</v>
      </c>
      <c r="N60" s="30">
        <v>7914990</v>
      </c>
      <c r="O60" s="30">
        <v>7408039</v>
      </c>
      <c r="P60" s="30">
        <v>7914415</v>
      </c>
      <c r="Q60" s="23">
        <v>7011281</v>
      </c>
      <c r="R60" s="30">
        <v>7556369</v>
      </c>
      <c r="S60" s="30">
        <v>7275362</v>
      </c>
      <c r="T60" s="30">
        <v>7437834</v>
      </c>
      <c r="U60" s="23">
        <v>6906526</v>
      </c>
      <c r="V60" s="30">
        <v>7313099</v>
      </c>
      <c r="W60" s="30">
        <v>7323044</v>
      </c>
      <c r="X60" s="30">
        <v>7484182</v>
      </c>
      <c r="Y60" s="23">
        <v>6900074</v>
      </c>
    </row>
    <row r="61" spans="1:25" ht="14.25" thickTop="1">
      <c r="A61" s="2" t="s">
        <v>31</v>
      </c>
      <c r="B61" s="29">
        <v>598950</v>
      </c>
      <c r="C61" s="29">
        <v>598950</v>
      </c>
      <c r="D61" s="29">
        <v>598950</v>
      </c>
      <c r="E61" s="22">
        <v>598950</v>
      </c>
      <c r="F61" s="29">
        <v>598950</v>
      </c>
      <c r="G61" s="29">
        <v>598950</v>
      </c>
      <c r="H61" s="29">
        <v>598950</v>
      </c>
      <c r="I61" s="22">
        <v>598950</v>
      </c>
      <c r="J61" s="29">
        <v>598950</v>
      </c>
      <c r="K61" s="29">
        <v>598950</v>
      </c>
      <c r="L61" s="29">
        <v>598950</v>
      </c>
      <c r="M61" s="22">
        <v>598950</v>
      </c>
      <c r="N61" s="29">
        <v>598950</v>
      </c>
      <c r="O61" s="29">
        <v>598950</v>
      </c>
      <c r="P61" s="29">
        <v>598950</v>
      </c>
      <c r="Q61" s="22">
        <v>598950</v>
      </c>
      <c r="R61" s="29">
        <v>598950</v>
      </c>
      <c r="S61" s="29">
        <v>598950</v>
      </c>
      <c r="T61" s="29">
        <v>598950</v>
      </c>
      <c r="U61" s="22">
        <v>598950</v>
      </c>
      <c r="V61" s="29">
        <v>598950</v>
      </c>
      <c r="W61" s="29">
        <v>598950</v>
      </c>
      <c r="X61" s="29">
        <v>598950</v>
      </c>
      <c r="Y61" s="22">
        <v>598950</v>
      </c>
    </row>
    <row r="62" spans="1:25" ht="13.5">
      <c r="A62" s="2" t="s">
        <v>174</v>
      </c>
      <c r="B62" s="29">
        <v>621930</v>
      </c>
      <c r="C62" s="29">
        <v>621930</v>
      </c>
      <c r="D62" s="29">
        <v>621930</v>
      </c>
      <c r="E62" s="22">
        <v>621930</v>
      </c>
      <c r="F62" s="29">
        <v>621930</v>
      </c>
      <c r="G62" s="29">
        <v>621930</v>
      </c>
      <c r="H62" s="29">
        <v>621930</v>
      </c>
      <c r="I62" s="22">
        <v>621930</v>
      </c>
      <c r="J62" s="29">
        <v>621930</v>
      </c>
      <c r="K62" s="29">
        <v>621930</v>
      </c>
      <c r="L62" s="29">
        <v>621930</v>
      </c>
      <c r="M62" s="22">
        <v>621930</v>
      </c>
      <c r="N62" s="29">
        <v>621930</v>
      </c>
      <c r="O62" s="29">
        <v>621930</v>
      </c>
      <c r="P62" s="29">
        <v>621930</v>
      </c>
      <c r="Q62" s="22">
        <v>621930</v>
      </c>
      <c r="R62" s="29">
        <v>621930</v>
      </c>
      <c r="S62" s="29">
        <v>621930</v>
      </c>
      <c r="T62" s="29">
        <v>621930</v>
      </c>
      <c r="U62" s="22">
        <v>621930</v>
      </c>
      <c r="V62" s="29">
        <v>621930</v>
      </c>
      <c r="W62" s="29">
        <v>621917</v>
      </c>
      <c r="X62" s="29">
        <v>621620</v>
      </c>
      <c r="Y62" s="22">
        <v>621620</v>
      </c>
    </row>
    <row r="63" spans="1:25" ht="13.5">
      <c r="A63" s="2" t="s">
        <v>179</v>
      </c>
      <c r="B63" s="29">
        <v>1865087</v>
      </c>
      <c r="C63" s="29">
        <v>1860281</v>
      </c>
      <c r="D63" s="29">
        <v>1869559</v>
      </c>
      <c r="E63" s="22">
        <v>1859067</v>
      </c>
      <c r="F63" s="29">
        <v>1840013</v>
      </c>
      <c r="G63" s="29">
        <v>1826921</v>
      </c>
      <c r="H63" s="29">
        <v>1806358</v>
      </c>
      <c r="I63" s="22">
        <v>1858882</v>
      </c>
      <c r="J63" s="29">
        <v>1839719</v>
      </c>
      <c r="K63" s="29">
        <v>1852375</v>
      </c>
      <c r="L63" s="29">
        <v>1507097</v>
      </c>
      <c r="M63" s="22">
        <v>1488318</v>
      </c>
      <c r="N63" s="29">
        <v>1473475</v>
      </c>
      <c r="O63" s="29">
        <v>1279172</v>
      </c>
      <c r="P63" s="29">
        <v>1212533</v>
      </c>
      <c r="Q63" s="22">
        <v>1200928</v>
      </c>
      <c r="R63" s="29">
        <v>1206153</v>
      </c>
      <c r="S63" s="29">
        <v>1174702</v>
      </c>
      <c r="T63" s="29">
        <v>1119174</v>
      </c>
      <c r="U63" s="22">
        <v>1091378</v>
      </c>
      <c r="V63" s="29">
        <v>1252981</v>
      </c>
      <c r="W63" s="29">
        <v>1280516</v>
      </c>
      <c r="X63" s="29">
        <v>1343520</v>
      </c>
      <c r="Y63" s="22">
        <v>1369553</v>
      </c>
    </row>
    <row r="64" spans="1:25" ht="13.5">
      <c r="A64" s="2" t="s">
        <v>180</v>
      </c>
      <c r="B64" s="29">
        <v>-505044</v>
      </c>
      <c r="C64" s="29">
        <v>-504909</v>
      </c>
      <c r="D64" s="29">
        <v>-504771</v>
      </c>
      <c r="E64" s="22">
        <v>-504699</v>
      </c>
      <c r="F64" s="29">
        <v>-504638</v>
      </c>
      <c r="G64" s="29">
        <v>-504638</v>
      </c>
      <c r="H64" s="29">
        <v>-504429</v>
      </c>
      <c r="I64" s="22">
        <v>-504429</v>
      </c>
      <c r="J64" s="29">
        <v>-504364</v>
      </c>
      <c r="K64" s="29">
        <v>-504336</v>
      </c>
      <c r="L64" s="29">
        <v>-504122</v>
      </c>
      <c r="M64" s="22">
        <v>-504081</v>
      </c>
      <c r="N64" s="29">
        <v>-503830</v>
      </c>
      <c r="O64" s="29">
        <v>-503830</v>
      </c>
      <c r="P64" s="29">
        <v>-503781</v>
      </c>
      <c r="Q64" s="22">
        <v>-503726</v>
      </c>
      <c r="R64" s="29">
        <v>-503638</v>
      </c>
      <c r="S64" s="29">
        <v>-503575</v>
      </c>
      <c r="T64" s="29">
        <v>-461318</v>
      </c>
      <c r="U64" s="22">
        <v>-461273</v>
      </c>
      <c r="V64" s="29">
        <v>-461157</v>
      </c>
      <c r="W64" s="29">
        <v>-461055</v>
      </c>
      <c r="X64" s="29">
        <v>-411063</v>
      </c>
      <c r="Y64" s="22">
        <v>-410940</v>
      </c>
    </row>
    <row r="65" spans="1:25" ht="13.5">
      <c r="A65" s="2" t="s">
        <v>181</v>
      </c>
      <c r="B65" s="29">
        <v>2580923</v>
      </c>
      <c r="C65" s="29">
        <v>2576252</v>
      </c>
      <c r="D65" s="29">
        <v>2585668</v>
      </c>
      <c r="E65" s="22">
        <v>2575248</v>
      </c>
      <c r="F65" s="29">
        <v>2556256</v>
      </c>
      <c r="G65" s="29">
        <v>2543164</v>
      </c>
      <c r="H65" s="29">
        <v>2522809</v>
      </c>
      <c r="I65" s="22">
        <v>2575333</v>
      </c>
      <c r="J65" s="29">
        <v>2556235</v>
      </c>
      <c r="K65" s="29">
        <v>2568919</v>
      </c>
      <c r="L65" s="29">
        <v>2223855</v>
      </c>
      <c r="M65" s="22">
        <v>2205118</v>
      </c>
      <c r="N65" s="29">
        <v>2190526</v>
      </c>
      <c r="O65" s="29">
        <v>1996223</v>
      </c>
      <c r="P65" s="29">
        <v>1929633</v>
      </c>
      <c r="Q65" s="22">
        <v>1918082</v>
      </c>
      <c r="R65" s="29">
        <v>1923395</v>
      </c>
      <c r="S65" s="29">
        <v>1892007</v>
      </c>
      <c r="T65" s="29">
        <v>1878736</v>
      </c>
      <c r="U65" s="22">
        <v>1850985</v>
      </c>
      <c r="V65" s="29">
        <v>2012704</v>
      </c>
      <c r="W65" s="29">
        <v>2040328</v>
      </c>
      <c r="X65" s="29">
        <v>2153027</v>
      </c>
      <c r="Y65" s="22">
        <v>2179182</v>
      </c>
    </row>
    <row r="66" spans="1:25" ht="13.5">
      <c r="A66" s="2" t="s">
        <v>183</v>
      </c>
      <c r="B66" s="29">
        <v>390350</v>
      </c>
      <c r="C66" s="29">
        <v>358899</v>
      </c>
      <c r="D66" s="29">
        <v>278874</v>
      </c>
      <c r="E66" s="22">
        <v>230470</v>
      </c>
      <c r="F66" s="29">
        <v>83893</v>
      </c>
      <c r="G66" s="29">
        <v>24157</v>
      </c>
      <c r="H66" s="29">
        <v>70977</v>
      </c>
      <c r="I66" s="22">
        <v>72089</v>
      </c>
      <c r="J66" s="29">
        <v>-25629</v>
      </c>
      <c r="K66" s="29">
        <v>6325</v>
      </c>
      <c r="L66" s="29">
        <v>135412</v>
      </c>
      <c r="M66" s="22">
        <v>166396</v>
      </c>
      <c r="N66" s="29">
        <v>136224</v>
      </c>
      <c r="O66" s="29">
        <v>82151</v>
      </c>
      <c r="P66" s="29">
        <v>81480</v>
      </c>
      <c r="Q66" s="22">
        <v>144592</v>
      </c>
      <c r="R66" s="29">
        <v>78200</v>
      </c>
      <c r="S66" s="29">
        <v>133650</v>
      </c>
      <c r="T66" s="29">
        <v>157962</v>
      </c>
      <c r="U66" s="22">
        <v>-6261</v>
      </c>
      <c r="V66" s="29">
        <v>-228155</v>
      </c>
      <c r="W66" s="29">
        <v>-106566</v>
      </c>
      <c r="X66" s="29">
        <v>53227</v>
      </c>
      <c r="Y66" s="22">
        <v>-3764</v>
      </c>
    </row>
    <row r="67" spans="1:25" ht="13.5">
      <c r="A67" s="2" t="s">
        <v>184</v>
      </c>
      <c r="B67" s="29">
        <v>-12129</v>
      </c>
      <c r="C67" s="29">
        <v>-12129</v>
      </c>
      <c r="D67" s="29">
        <v>-12128</v>
      </c>
      <c r="E67" s="22">
        <v>-12129</v>
      </c>
      <c r="F67" s="29">
        <v>-12452</v>
      </c>
      <c r="G67" s="29">
        <v>-12452</v>
      </c>
      <c r="H67" s="29">
        <v>-12452</v>
      </c>
      <c r="I67" s="22">
        <v>-12452</v>
      </c>
      <c r="J67" s="29">
        <v>-12376</v>
      </c>
      <c r="K67" s="29">
        <v>-13300</v>
      </c>
      <c r="L67" s="29"/>
      <c r="M67" s="22"/>
      <c r="N67" s="29"/>
      <c r="O67" s="29"/>
      <c r="P67" s="29"/>
      <c r="Q67" s="22"/>
      <c r="R67" s="29"/>
      <c r="S67" s="29"/>
      <c r="T67" s="29"/>
      <c r="U67" s="22"/>
      <c r="V67" s="29"/>
      <c r="W67" s="29"/>
      <c r="X67" s="29"/>
      <c r="Y67" s="22"/>
    </row>
    <row r="68" spans="1:25" ht="13.5">
      <c r="A68" s="2" t="s">
        <v>32</v>
      </c>
      <c r="B68" s="29">
        <v>53430</v>
      </c>
      <c r="C68" s="29">
        <v>48911</v>
      </c>
      <c r="D68" s="29">
        <v>38955</v>
      </c>
      <c r="E68" s="22">
        <v>18531</v>
      </c>
      <c r="F68" s="29">
        <v>-5516</v>
      </c>
      <c r="G68" s="29">
        <v>-6325</v>
      </c>
      <c r="H68" s="29">
        <v>-8566</v>
      </c>
      <c r="I68" s="22">
        <v>-5365</v>
      </c>
      <c r="J68" s="29">
        <v>-7795</v>
      </c>
      <c r="K68" s="29">
        <v>-8742</v>
      </c>
      <c r="L68" s="29"/>
      <c r="M68" s="22"/>
      <c r="N68" s="29"/>
      <c r="O68" s="29"/>
      <c r="P68" s="29"/>
      <c r="Q68" s="22"/>
      <c r="R68" s="29"/>
      <c r="S68" s="29"/>
      <c r="T68" s="29"/>
      <c r="U68" s="22"/>
      <c r="V68" s="29"/>
      <c r="W68" s="29"/>
      <c r="X68" s="29"/>
      <c r="Y68" s="22"/>
    </row>
    <row r="69" spans="1:25" ht="13.5">
      <c r="A69" s="2" t="s">
        <v>185</v>
      </c>
      <c r="B69" s="29">
        <v>431651</v>
      </c>
      <c r="C69" s="29">
        <v>395682</v>
      </c>
      <c r="D69" s="29">
        <v>305701</v>
      </c>
      <c r="E69" s="22">
        <v>236873</v>
      </c>
      <c r="F69" s="29">
        <v>65925</v>
      </c>
      <c r="G69" s="29">
        <v>5379</v>
      </c>
      <c r="H69" s="29">
        <v>49959</v>
      </c>
      <c r="I69" s="22">
        <v>54271</v>
      </c>
      <c r="J69" s="29">
        <v>-45801</v>
      </c>
      <c r="K69" s="29">
        <v>-15716</v>
      </c>
      <c r="L69" s="29">
        <v>135412</v>
      </c>
      <c r="M69" s="22">
        <v>166396</v>
      </c>
      <c r="N69" s="29">
        <v>136224</v>
      </c>
      <c r="O69" s="29">
        <v>82151</v>
      </c>
      <c r="P69" s="29">
        <v>81480</v>
      </c>
      <c r="Q69" s="22">
        <v>144592</v>
      </c>
      <c r="R69" s="29">
        <v>78200</v>
      </c>
      <c r="S69" s="29">
        <v>133650</v>
      </c>
      <c r="T69" s="29">
        <v>157962</v>
      </c>
      <c r="U69" s="22">
        <v>-6261</v>
      </c>
      <c r="V69" s="29">
        <v>-228155</v>
      </c>
      <c r="W69" s="29">
        <v>-106566</v>
      </c>
      <c r="X69" s="29">
        <v>53227</v>
      </c>
      <c r="Y69" s="22">
        <v>-3764</v>
      </c>
    </row>
    <row r="70" spans="1:25" ht="13.5">
      <c r="A70" s="6" t="s">
        <v>33</v>
      </c>
      <c r="B70" s="29">
        <v>849</v>
      </c>
      <c r="C70" s="29">
        <v>-4607</v>
      </c>
      <c r="D70" s="29">
        <v>-9512</v>
      </c>
      <c r="E70" s="22">
        <v>-10291</v>
      </c>
      <c r="F70" s="29">
        <v>-8620</v>
      </c>
      <c r="G70" s="29">
        <v>-10779</v>
      </c>
      <c r="H70" s="29">
        <v>-13666</v>
      </c>
      <c r="I70" s="22">
        <v>-15680</v>
      </c>
      <c r="J70" s="29">
        <v>-14885</v>
      </c>
      <c r="K70" s="29">
        <v>-18260</v>
      </c>
      <c r="L70" s="29">
        <v>-24662</v>
      </c>
      <c r="M70" s="22">
        <v>-28194</v>
      </c>
      <c r="N70" s="29">
        <v>-33149</v>
      </c>
      <c r="O70" s="29">
        <v>-45819</v>
      </c>
      <c r="P70" s="29">
        <v>-52006</v>
      </c>
      <c r="Q70" s="22">
        <v>-56366</v>
      </c>
      <c r="R70" s="29">
        <v>-58552</v>
      </c>
      <c r="S70" s="29">
        <v>-64287</v>
      </c>
      <c r="T70" s="29">
        <v>-89118</v>
      </c>
      <c r="U70" s="22">
        <v>-91419</v>
      </c>
      <c r="V70" s="29">
        <v>-100404</v>
      </c>
      <c r="W70" s="29">
        <v>-98523</v>
      </c>
      <c r="X70" s="29">
        <v>-101528</v>
      </c>
      <c r="Y70" s="22">
        <v>-104805</v>
      </c>
    </row>
    <row r="71" spans="1:25" ht="13.5">
      <c r="A71" s="6" t="s">
        <v>187</v>
      </c>
      <c r="B71" s="29">
        <v>3013425</v>
      </c>
      <c r="C71" s="29">
        <v>2967326</v>
      </c>
      <c r="D71" s="29">
        <v>2881858</v>
      </c>
      <c r="E71" s="22">
        <v>2801829</v>
      </c>
      <c r="F71" s="29">
        <v>2613560</v>
      </c>
      <c r="G71" s="29">
        <v>2537764</v>
      </c>
      <c r="H71" s="29">
        <v>2559101</v>
      </c>
      <c r="I71" s="22">
        <v>2613924</v>
      </c>
      <c r="J71" s="29">
        <v>2495548</v>
      </c>
      <c r="K71" s="29">
        <v>2534942</v>
      </c>
      <c r="L71" s="29">
        <v>2334605</v>
      </c>
      <c r="M71" s="22">
        <v>2343320</v>
      </c>
      <c r="N71" s="29">
        <v>2293601</v>
      </c>
      <c r="O71" s="29">
        <v>2032555</v>
      </c>
      <c r="P71" s="29">
        <v>1959106</v>
      </c>
      <c r="Q71" s="22">
        <v>2006308</v>
      </c>
      <c r="R71" s="29">
        <v>1943043</v>
      </c>
      <c r="S71" s="29">
        <v>1961369</v>
      </c>
      <c r="T71" s="29">
        <v>1947580</v>
      </c>
      <c r="U71" s="22">
        <v>1753305</v>
      </c>
      <c r="V71" s="29">
        <v>1684145</v>
      </c>
      <c r="W71" s="29">
        <v>1835238</v>
      </c>
      <c r="X71" s="29">
        <v>2104726</v>
      </c>
      <c r="Y71" s="22">
        <v>2070612</v>
      </c>
    </row>
    <row r="72" spans="1:25" ht="14.25" thickBot="1">
      <c r="A72" s="7" t="s">
        <v>189</v>
      </c>
      <c r="B72" s="29">
        <v>10947402</v>
      </c>
      <c r="C72" s="29">
        <v>10960167</v>
      </c>
      <c r="D72" s="29">
        <v>11035318</v>
      </c>
      <c r="E72" s="22">
        <v>10107521</v>
      </c>
      <c r="F72" s="29">
        <v>10132230</v>
      </c>
      <c r="G72" s="29">
        <v>10391910</v>
      </c>
      <c r="H72" s="29">
        <v>10128424</v>
      </c>
      <c r="I72" s="22">
        <v>9752104</v>
      </c>
      <c r="J72" s="29">
        <v>10017449</v>
      </c>
      <c r="K72" s="29">
        <v>9926348</v>
      </c>
      <c r="L72" s="29">
        <v>10200659</v>
      </c>
      <c r="M72" s="22">
        <v>9637809</v>
      </c>
      <c r="N72" s="29">
        <v>10208591</v>
      </c>
      <c r="O72" s="29">
        <v>9440595</v>
      </c>
      <c r="P72" s="29">
        <v>9873521</v>
      </c>
      <c r="Q72" s="22">
        <v>9017590</v>
      </c>
      <c r="R72" s="29">
        <v>9499412</v>
      </c>
      <c r="S72" s="29">
        <v>9236732</v>
      </c>
      <c r="T72" s="29">
        <v>9385415</v>
      </c>
      <c r="U72" s="22">
        <v>8659831</v>
      </c>
      <c r="V72" s="29">
        <v>8997244</v>
      </c>
      <c r="W72" s="29">
        <v>9158282</v>
      </c>
      <c r="X72" s="29">
        <v>9588908</v>
      </c>
      <c r="Y72" s="22">
        <v>8970686</v>
      </c>
    </row>
    <row r="73" spans="1:25" ht="14.25" thickTop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5" ht="13.5">
      <c r="A75" s="20" t="s">
        <v>194</v>
      </c>
    </row>
    <row r="76" ht="13.5">
      <c r="A76" s="20" t="s">
        <v>195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190</v>
      </c>
      <c r="B2" s="14">
        <v>4990</v>
      </c>
      <c r="C2" s="14"/>
      <c r="D2" s="14"/>
      <c r="E2" s="14"/>
      <c r="F2" s="14"/>
      <c r="G2" s="14"/>
    </row>
    <row r="3" spans="1:7" ht="14.25" thickBot="1">
      <c r="A3" s="11" t="s">
        <v>191</v>
      </c>
      <c r="B3" s="1" t="s">
        <v>192</v>
      </c>
      <c r="C3" s="1"/>
      <c r="D3" s="1"/>
      <c r="E3" s="1"/>
      <c r="F3" s="1"/>
      <c r="G3" s="1"/>
    </row>
    <row r="4" spans="1:7" ht="14.25" thickTop="1">
      <c r="A4" s="10" t="s">
        <v>67</v>
      </c>
      <c r="B4" s="15" t="str">
        <f>HYPERLINK("http://www.kabupro.jp/mark/20130628/S000DX9Z.htm","有価証券報告書")</f>
        <v>有価証券報告書</v>
      </c>
      <c r="C4" s="15" t="str">
        <f>HYPERLINK("http://www.kabupro.jp/mark/20130628/S000DX9Z.htm","有価証券報告書")</f>
        <v>有価証券報告書</v>
      </c>
      <c r="D4" s="15" t="str">
        <f>HYPERLINK("http://www.kabupro.jp/mark/20120629/S000BDBA.htm","有価証券報告書")</f>
        <v>有価証券報告書</v>
      </c>
      <c r="E4" s="15" t="str">
        <f>HYPERLINK("http://www.kabupro.jp/mark/20110630/S0008THP.htm","有価証券報告書")</f>
        <v>有価証券報告書</v>
      </c>
      <c r="F4" s="15" t="str">
        <f>HYPERLINK("http://www.kabupro.jp/mark/20090630/S0003L78.htm","有価証券報告書")</f>
        <v>有価証券報告書</v>
      </c>
      <c r="G4" s="15" t="str">
        <f>HYPERLINK("http://www.kabupro.jp/mark/20090630/S0003L78.htm","有価証券報告書")</f>
        <v>有価証券報告書</v>
      </c>
    </row>
    <row r="5" spans="1:7" ht="14.25" thickBot="1">
      <c r="A5" s="11" t="s">
        <v>68</v>
      </c>
      <c r="B5" s="1" t="s">
        <v>74</v>
      </c>
      <c r="C5" s="1" t="s">
        <v>74</v>
      </c>
      <c r="D5" s="1" t="s">
        <v>78</v>
      </c>
      <c r="E5" s="1" t="s">
        <v>80</v>
      </c>
      <c r="F5" s="1" t="s">
        <v>82</v>
      </c>
      <c r="G5" s="1" t="s">
        <v>82</v>
      </c>
    </row>
    <row r="6" spans="1:7" ht="15" thickBot="1" thickTop="1">
      <c r="A6" s="10" t="s">
        <v>69</v>
      </c>
      <c r="B6" s="18" t="s">
        <v>270</v>
      </c>
      <c r="C6" s="19"/>
      <c r="D6" s="19"/>
      <c r="E6" s="19"/>
      <c r="F6" s="19"/>
      <c r="G6" s="19"/>
    </row>
    <row r="7" spans="1:7" ht="14.25" thickTop="1">
      <c r="A7" s="12" t="s">
        <v>70</v>
      </c>
      <c r="B7" s="16" t="s">
        <v>75</v>
      </c>
      <c r="C7" s="16" t="s">
        <v>75</v>
      </c>
      <c r="D7" s="16" t="s">
        <v>75</v>
      </c>
      <c r="E7" s="16" t="s">
        <v>75</v>
      </c>
      <c r="F7" s="16" t="s">
        <v>75</v>
      </c>
      <c r="G7" s="16" t="s">
        <v>75</v>
      </c>
    </row>
    <row r="8" spans="1:7" ht="13.5">
      <c r="A8" s="13" t="s">
        <v>71</v>
      </c>
      <c r="B8" s="17" t="s">
        <v>196</v>
      </c>
      <c r="C8" s="17" t="s">
        <v>197</v>
      </c>
      <c r="D8" s="17" t="s">
        <v>198</v>
      </c>
      <c r="E8" s="17" t="s">
        <v>199</v>
      </c>
      <c r="F8" s="17" t="s">
        <v>200</v>
      </c>
      <c r="G8" s="17" t="s">
        <v>201</v>
      </c>
    </row>
    <row r="9" spans="1:7" ht="13.5">
      <c r="A9" s="13" t="s">
        <v>72</v>
      </c>
      <c r="B9" s="17" t="s">
        <v>76</v>
      </c>
      <c r="C9" s="17" t="s">
        <v>77</v>
      </c>
      <c r="D9" s="17" t="s">
        <v>79</v>
      </c>
      <c r="E9" s="17" t="s">
        <v>81</v>
      </c>
      <c r="F9" s="17" t="s">
        <v>83</v>
      </c>
      <c r="G9" s="17" t="s">
        <v>84</v>
      </c>
    </row>
    <row r="10" spans="1:7" ht="14.25" thickBot="1">
      <c r="A10" s="13" t="s">
        <v>73</v>
      </c>
      <c r="B10" s="17" t="s">
        <v>86</v>
      </c>
      <c r="C10" s="17" t="s">
        <v>86</v>
      </c>
      <c r="D10" s="17" t="s">
        <v>86</v>
      </c>
      <c r="E10" s="17" t="s">
        <v>86</v>
      </c>
      <c r="F10" s="17" t="s">
        <v>86</v>
      </c>
      <c r="G10" s="17" t="s">
        <v>86</v>
      </c>
    </row>
    <row r="11" spans="1:7" ht="14.25" thickTop="1">
      <c r="A11" s="26" t="s">
        <v>202</v>
      </c>
      <c r="B11" s="21">
        <v>2905847</v>
      </c>
      <c r="C11" s="21">
        <v>3046975</v>
      </c>
      <c r="D11" s="21">
        <v>2975156</v>
      </c>
      <c r="E11" s="21">
        <v>2815693</v>
      </c>
      <c r="F11" s="21">
        <v>2886895</v>
      </c>
      <c r="G11" s="21">
        <v>2859296</v>
      </c>
    </row>
    <row r="12" spans="1:7" ht="13.5">
      <c r="A12" s="6" t="s">
        <v>203</v>
      </c>
      <c r="B12" s="22">
        <v>3834873</v>
      </c>
      <c r="C12" s="22">
        <v>3810931</v>
      </c>
      <c r="D12" s="22">
        <v>3820807</v>
      </c>
      <c r="E12" s="22">
        <v>3600616</v>
      </c>
      <c r="F12" s="22">
        <v>3776229</v>
      </c>
      <c r="G12" s="22">
        <v>3766179</v>
      </c>
    </row>
    <row r="13" spans="1:7" ht="13.5">
      <c r="A13" s="6" t="s">
        <v>205</v>
      </c>
      <c r="B13" s="22">
        <v>6740720</v>
      </c>
      <c r="C13" s="22">
        <v>6857907</v>
      </c>
      <c r="D13" s="22">
        <v>6795964</v>
      </c>
      <c r="E13" s="22">
        <v>6416309</v>
      </c>
      <c r="F13" s="22">
        <v>6663125</v>
      </c>
      <c r="G13" s="22">
        <v>6625476</v>
      </c>
    </row>
    <row r="14" spans="1:7" ht="13.5">
      <c r="A14" s="6" t="s">
        <v>206</v>
      </c>
      <c r="B14" s="22">
        <v>160756</v>
      </c>
      <c r="C14" s="22">
        <v>151723</v>
      </c>
      <c r="D14" s="22">
        <v>172107</v>
      </c>
      <c r="E14" s="22">
        <v>222169</v>
      </c>
      <c r="F14" s="22">
        <v>163925</v>
      </c>
      <c r="G14" s="22">
        <v>278912</v>
      </c>
    </row>
    <row r="15" spans="1:7" ht="13.5">
      <c r="A15" s="6" t="s">
        <v>207</v>
      </c>
      <c r="B15" s="22">
        <v>1771618</v>
      </c>
      <c r="C15" s="22">
        <v>1787393</v>
      </c>
      <c r="D15" s="22">
        <v>1579886</v>
      </c>
      <c r="E15" s="22">
        <v>1477885</v>
      </c>
      <c r="F15" s="22">
        <v>1815184</v>
      </c>
      <c r="G15" s="22">
        <v>1645807</v>
      </c>
    </row>
    <row r="16" spans="1:7" ht="13.5">
      <c r="A16" s="6" t="s">
        <v>208</v>
      </c>
      <c r="B16" s="22">
        <v>3003142</v>
      </c>
      <c r="C16" s="22">
        <v>2960007</v>
      </c>
      <c r="D16" s="22">
        <v>2989011</v>
      </c>
      <c r="E16" s="22">
        <v>2817049</v>
      </c>
      <c r="F16" s="22">
        <v>2965096</v>
      </c>
      <c r="G16" s="22">
        <v>2862310</v>
      </c>
    </row>
    <row r="17" spans="1:7" ht="13.5">
      <c r="A17" s="6" t="s">
        <v>209</v>
      </c>
      <c r="B17" s="22">
        <v>4935517</v>
      </c>
      <c r="C17" s="22">
        <v>4899124</v>
      </c>
      <c r="D17" s="22">
        <v>4741005</v>
      </c>
      <c r="E17" s="22">
        <v>4517103</v>
      </c>
      <c r="F17" s="22">
        <v>4944206</v>
      </c>
      <c r="G17" s="22">
        <v>4787030</v>
      </c>
    </row>
    <row r="18" spans="1:7" ht="13.5">
      <c r="A18" s="6" t="s">
        <v>210</v>
      </c>
      <c r="B18" s="22">
        <v>198742</v>
      </c>
      <c r="C18" s="22">
        <v>160756</v>
      </c>
      <c r="D18" s="22">
        <v>151723</v>
      </c>
      <c r="E18" s="22">
        <v>172107</v>
      </c>
      <c r="F18" s="22">
        <v>222169</v>
      </c>
      <c r="G18" s="22">
        <v>163925</v>
      </c>
    </row>
    <row r="19" spans="1:7" ht="13.5">
      <c r="A19" s="6" t="s">
        <v>211</v>
      </c>
      <c r="B19" s="22">
        <v>9736</v>
      </c>
      <c r="C19" s="22">
        <v>16467</v>
      </c>
      <c r="D19" s="22">
        <v>10688</v>
      </c>
      <c r="E19" s="22">
        <v>9123</v>
      </c>
      <c r="F19" s="22">
        <v>11607</v>
      </c>
      <c r="G19" s="22">
        <v>8898</v>
      </c>
    </row>
    <row r="20" spans="1:7" ht="13.5">
      <c r="A20" s="6" t="s">
        <v>212</v>
      </c>
      <c r="B20" s="22">
        <v>4727038</v>
      </c>
      <c r="C20" s="22">
        <v>4721899</v>
      </c>
      <c r="D20" s="22">
        <v>4578593</v>
      </c>
      <c r="E20" s="22">
        <v>4335872</v>
      </c>
      <c r="F20" s="22">
        <v>4710430</v>
      </c>
      <c r="G20" s="22">
        <v>4614206</v>
      </c>
    </row>
    <row r="21" spans="1:7" ht="13.5">
      <c r="A21" s="7" t="s">
        <v>213</v>
      </c>
      <c r="B21" s="22">
        <v>2013681</v>
      </c>
      <c r="C21" s="22">
        <v>2136007</v>
      </c>
      <c r="D21" s="22">
        <v>2217371</v>
      </c>
      <c r="E21" s="22">
        <v>2080437</v>
      </c>
      <c r="F21" s="22">
        <v>1952694</v>
      </c>
      <c r="G21" s="22">
        <v>2011270</v>
      </c>
    </row>
    <row r="22" spans="1:7" ht="13.5">
      <c r="A22" s="6" t="s">
        <v>214</v>
      </c>
      <c r="B22" s="22">
        <v>2465</v>
      </c>
      <c r="C22" s="22">
        <v>3855</v>
      </c>
      <c r="D22" s="22">
        <v>3766</v>
      </c>
      <c r="E22" s="22">
        <v>4019</v>
      </c>
      <c r="F22" s="22">
        <v>3687</v>
      </c>
      <c r="G22" s="22">
        <v>1116</v>
      </c>
    </row>
    <row r="23" spans="1:7" ht="13.5">
      <c r="A23" s="6" t="s">
        <v>215</v>
      </c>
      <c r="B23" s="22">
        <v>642775</v>
      </c>
      <c r="C23" s="22">
        <v>664265</v>
      </c>
      <c r="D23" s="22">
        <v>647699</v>
      </c>
      <c r="E23" s="22">
        <v>615222</v>
      </c>
      <c r="F23" s="22">
        <v>674840</v>
      </c>
      <c r="G23" s="22">
        <v>696969</v>
      </c>
    </row>
    <row r="24" spans="1:7" ht="13.5">
      <c r="A24" s="6" t="s">
        <v>216</v>
      </c>
      <c r="B24" s="22">
        <v>19507</v>
      </c>
      <c r="C24" s="22">
        <v>30535</v>
      </c>
      <c r="D24" s="22">
        <v>22111</v>
      </c>
      <c r="E24" s="22">
        <v>17948</v>
      </c>
      <c r="F24" s="22">
        <v>24606</v>
      </c>
      <c r="G24" s="22">
        <v>18328</v>
      </c>
    </row>
    <row r="25" spans="1:7" ht="13.5">
      <c r="A25" s="6" t="s">
        <v>217</v>
      </c>
      <c r="B25" s="22">
        <v>1077</v>
      </c>
      <c r="C25" s="22"/>
      <c r="D25" s="22"/>
      <c r="E25" s="22">
        <v>823</v>
      </c>
      <c r="F25" s="22">
        <v>3115</v>
      </c>
      <c r="G25" s="22"/>
    </row>
    <row r="26" spans="1:7" ht="13.5">
      <c r="A26" s="6" t="s">
        <v>218</v>
      </c>
      <c r="B26" s="22">
        <v>10991</v>
      </c>
      <c r="C26" s="22">
        <v>8768</v>
      </c>
      <c r="D26" s="22">
        <v>10705</v>
      </c>
      <c r="E26" s="22">
        <v>23816</v>
      </c>
      <c r="F26" s="22">
        <v>9138</v>
      </c>
      <c r="G26" s="22">
        <v>5977</v>
      </c>
    </row>
    <row r="27" spans="1:7" ht="13.5">
      <c r="A27" s="6" t="s">
        <v>219</v>
      </c>
      <c r="B27" s="22">
        <v>150768</v>
      </c>
      <c r="C27" s="22">
        <v>144804</v>
      </c>
      <c r="D27" s="22">
        <v>137906</v>
      </c>
      <c r="E27" s="22">
        <v>135479</v>
      </c>
      <c r="F27" s="22">
        <v>147882</v>
      </c>
      <c r="G27" s="22">
        <v>139431</v>
      </c>
    </row>
    <row r="28" spans="1:7" ht="13.5">
      <c r="A28" s="6" t="s">
        <v>220</v>
      </c>
      <c r="B28" s="22">
        <v>347661</v>
      </c>
      <c r="C28" s="22">
        <v>322001</v>
      </c>
      <c r="D28" s="22">
        <v>321838</v>
      </c>
      <c r="E28" s="22">
        <v>296984</v>
      </c>
      <c r="F28" s="22">
        <v>297732</v>
      </c>
      <c r="G28" s="22">
        <v>300804</v>
      </c>
    </row>
    <row r="29" spans="1:7" ht="13.5">
      <c r="A29" s="6" t="s">
        <v>221</v>
      </c>
      <c r="B29" s="22">
        <v>22704</v>
      </c>
      <c r="C29" s="22">
        <v>23104</v>
      </c>
      <c r="D29" s="22">
        <v>21058</v>
      </c>
      <c r="E29" s="22">
        <v>18745</v>
      </c>
      <c r="F29" s="22">
        <v>20928</v>
      </c>
      <c r="G29" s="22">
        <v>20120</v>
      </c>
    </row>
    <row r="30" spans="1:7" ht="13.5">
      <c r="A30" s="6" t="s">
        <v>222</v>
      </c>
      <c r="B30" s="22">
        <v>69137</v>
      </c>
      <c r="C30" s="22">
        <v>69702</v>
      </c>
      <c r="D30" s="22">
        <v>70536</v>
      </c>
      <c r="E30" s="22">
        <v>65649</v>
      </c>
      <c r="F30" s="22">
        <v>67222</v>
      </c>
      <c r="G30" s="22">
        <v>66816</v>
      </c>
    </row>
    <row r="31" spans="1:7" ht="13.5">
      <c r="A31" s="6" t="s">
        <v>223</v>
      </c>
      <c r="B31" s="22">
        <v>34153</v>
      </c>
      <c r="C31" s="22">
        <v>38136</v>
      </c>
      <c r="D31" s="22">
        <v>32026</v>
      </c>
      <c r="E31" s="22">
        <v>24232</v>
      </c>
      <c r="F31" s="22">
        <v>32306</v>
      </c>
      <c r="G31" s="22">
        <v>35909</v>
      </c>
    </row>
    <row r="32" spans="1:7" ht="13.5">
      <c r="A32" s="6" t="s">
        <v>224</v>
      </c>
      <c r="B32" s="22">
        <v>1354</v>
      </c>
      <c r="C32" s="22">
        <v>728</v>
      </c>
      <c r="D32" s="22">
        <v>1538</v>
      </c>
      <c r="E32" s="22">
        <v>439</v>
      </c>
      <c r="F32" s="22">
        <v>1908</v>
      </c>
      <c r="G32" s="22">
        <v>8780</v>
      </c>
    </row>
    <row r="33" spans="1:7" ht="13.5">
      <c r="A33" s="6" t="s">
        <v>225</v>
      </c>
      <c r="B33" s="22">
        <v>73051</v>
      </c>
      <c r="C33" s="22">
        <v>68928</v>
      </c>
      <c r="D33" s="22">
        <v>66001</v>
      </c>
      <c r="E33" s="22">
        <v>59660</v>
      </c>
      <c r="F33" s="22">
        <v>59107</v>
      </c>
      <c r="G33" s="22">
        <v>58906</v>
      </c>
    </row>
    <row r="34" spans="1:7" ht="13.5">
      <c r="A34" s="6" t="s">
        <v>226</v>
      </c>
      <c r="B34" s="22">
        <v>3985</v>
      </c>
      <c r="C34" s="22">
        <v>5111</v>
      </c>
      <c r="D34" s="22">
        <v>4639</v>
      </c>
      <c r="E34" s="22">
        <v>5376</v>
      </c>
      <c r="F34" s="22">
        <v>5921</v>
      </c>
      <c r="G34" s="22">
        <v>5885</v>
      </c>
    </row>
    <row r="35" spans="1:7" ht="13.5">
      <c r="A35" s="6" t="s">
        <v>227</v>
      </c>
      <c r="B35" s="22">
        <v>36710</v>
      </c>
      <c r="C35" s="22">
        <v>38201</v>
      </c>
      <c r="D35" s="22">
        <v>37136</v>
      </c>
      <c r="E35" s="22">
        <v>37775</v>
      </c>
      <c r="F35" s="22">
        <v>53452</v>
      </c>
      <c r="G35" s="22">
        <v>57946</v>
      </c>
    </row>
    <row r="36" spans="1:7" ht="13.5">
      <c r="A36" s="6" t="s">
        <v>228</v>
      </c>
      <c r="B36" s="22">
        <v>139493</v>
      </c>
      <c r="C36" s="22">
        <v>149127</v>
      </c>
      <c r="D36" s="22">
        <v>131430</v>
      </c>
      <c r="E36" s="22">
        <v>121325</v>
      </c>
      <c r="F36" s="22">
        <v>138345</v>
      </c>
      <c r="G36" s="22">
        <v>137276</v>
      </c>
    </row>
    <row r="37" spans="1:7" ht="13.5">
      <c r="A37" s="6" t="s">
        <v>229</v>
      </c>
      <c r="B37" s="22">
        <v>4351</v>
      </c>
      <c r="C37" s="22">
        <v>4533</v>
      </c>
      <c r="D37" s="22">
        <v>5306</v>
      </c>
      <c r="E37" s="22">
        <v>6759</v>
      </c>
      <c r="F37" s="22">
        <v>7951</v>
      </c>
      <c r="G37" s="22">
        <v>8057</v>
      </c>
    </row>
    <row r="38" spans="1:7" ht="13.5">
      <c r="A38" s="6" t="s">
        <v>230</v>
      </c>
      <c r="B38" s="22">
        <v>17060</v>
      </c>
      <c r="C38" s="22">
        <v>18198</v>
      </c>
      <c r="D38" s="22">
        <v>17181</v>
      </c>
      <c r="E38" s="22">
        <v>16285</v>
      </c>
      <c r="F38" s="22">
        <v>12586</v>
      </c>
      <c r="G38" s="22">
        <v>15519</v>
      </c>
    </row>
    <row r="39" spans="1:7" ht="13.5">
      <c r="A39" s="6" t="s">
        <v>231</v>
      </c>
      <c r="B39" s="22">
        <v>26664</v>
      </c>
      <c r="C39" s="22">
        <v>26690</v>
      </c>
      <c r="D39" s="22">
        <v>24001</v>
      </c>
      <c r="E39" s="22">
        <v>15045</v>
      </c>
      <c r="F39" s="22">
        <v>12997</v>
      </c>
      <c r="G39" s="22">
        <v>12239</v>
      </c>
    </row>
    <row r="40" spans="1:7" ht="13.5">
      <c r="A40" s="6" t="s">
        <v>232</v>
      </c>
      <c r="B40" s="22">
        <v>10141</v>
      </c>
      <c r="C40" s="22">
        <v>8829</v>
      </c>
      <c r="D40" s="22">
        <v>13159</v>
      </c>
      <c r="E40" s="22">
        <v>9169</v>
      </c>
      <c r="F40" s="22">
        <v>9585</v>
      </c>
      <c r="G40" s="22">
        <v>9305</v>
      </c>
    </row>
    <row r="41" spans="1:7" ht="13.5">
      <c r="A41" s="6" t="s">
        <v>233</v>
      </c>
      <c r="B41" s="22">
        <v>32997</v>
      </c>
      <c r="C41" s="22">
        <v>32933</v>
      </c>
      <c r="D41" s="22">
        <v>30756</v>
      </c>
      <c r="E41" s="22">
        <v>36178</v>
      </c>
      <c r="F41" s="22">
        <v>37010</v>
      </c>
      <c r="G41" s="22">
        <v>39323</v>
      </c>
    </row>
    <row r="42" spans="1:7" ht="13.5">
      <c r="A42" s="6" t="s">
        <v>234</v>
      </c>
      <c r="B42" s="22">
        <v>122426</v>
      </c>
      <c r="C42" s="22">
        <v>128907</v>
      </c>
      <c r="D42" s="22">
        <v>146857</v>
      </c>
      <c r="E42" s="22">
        <v>143850</v>
      </c>
      <c r="F42" s="22">
        <v>142531</v>
      </c>
      <c r="G42" s="22">
        <v>142509</v>
      </c>
    </row>
    <row r="43" spans="1:7" ht="13.5">
      <c r="A43" s="6" t="s">
        <v>160</v>
      </c>
      <c r="B43" s="22">
        <v>109867</v>
      </c>
      <c r="C43" s="22">
        <v>113498</v>
      </c>
      <c r="D43" s="22">
        <v>116098</v>
      </c>
      <c r="E43" s="22">
        <v>102072</v>
      </c>
      <c r="F43" s="22">
        <v>125636</v>
      </c>
      <c r="G43" s="22">
        <v>119457</v>
      </c>
    </row>
    <row r="44" spans="1:7" ht="13.5">
      <c r="A44" s="6" t="s">
        <v>236</v>
      </c>
      <c r="B44" s="22">
        <v>1879347</v>
      </c>
      <c r="C44" s="22">
        <v>1900864</v>
      </c>
      <c r="D44" s="22">
        <v>1861759</v>
      </c>
      <c r="E44" s="22">
        <v>1756860</v>
      </c>
      <c r="F44" s="22">
        <v>1888495</v>
      </c>
      <c r="G44" s="22">
        <v>1900681</v>
      </c>
    </row>
    <row r="45" spans="1:7" ht="14.25" thickBot="1">
      <c r="A45" s="25" t="s">
        <v>237</v>
      </c>
      <c r="B45" s="23">
        <v>134334</v>
      </c>
      <c r="C45" s="23">
        <v>235143</v>
      </c>
      <c r="D45" s="23">
        <v>355611</v>
      </c>
      <c r="E45" s="23">
        <v>323576</v>
      </c>
      <c r="F45" s="23">
        <v>64199</v>
      </c>
      <c r="G45" s="23">
        <v>110589</v>
      </c>
    </row>
    <row r="46" spans="1:7" ht="14.25" thickTop="1">
      <c r="A46" s="6" t="s">
        <v>238</v>
      </c>
      <c r="B46" s="22">
        <v>3759</v>
      </c>
      <c r="C46" s="22">
        <v>4623</v>
      </c>
      <c r="D46" s="22">
        <v>10100</v>
      </c>
      <c r="E46" s="22">
        <v>11717</v>
      </c>
      <c r="F46" s="22">
        <v>13778</v>
      </c>
      <c r="G46" s="22">
        <v>13816</v>
      </c>
    </row>
    <row r="47" spans="1:7" ht="13.5">
      <c r="A47" s="6" t="s">
        <v>240</v>
      </c>
      <c r="B47" s="22">
        <v>24512</v>
      </c>
      <c r="C47" s="22">
        <v>16564</v>
      </c>
      <c r="D47" s="22">
        <v>18933</v>
      </c>
      <c r="E47" s="22">
        <v>19635</v>
      </c>
      <c r="F47" s="22">
        <v>21873</v>
      </c>
      <c r="G47" s="22">
        <v>27648</v>
      </c>
    </row>
    <row r="48" spans="1:7" ht="13.5">
      <c r="A48" s="6" t="s">
        <v>241</v>
      </c>
      <c r="B48" s="22">
        <v>47994</v>
      </c>
      <c r="C48" s="22">
        <v>30510</v>
      </c>
      <c r="D48" s="22">
        <v>38074</v>
      </c>
      <c r="E48" s="22">
        <v>44044</v>
      </c>
      <c r="F48" s="22">
        <v>48632</v>
      </c>
      <c r="G48" s="22">
        <v>57665</v>
      </c>
    </row>
    <row r="49" spans="1:7" ht="13.5">
      <c r="A49" s="6" t="s">
        <v>242</v>
      </c>
      <c r="B49" s="22"/>
      <c r="C49" s="22"/>
      <c r="D49" s="22">
        <v>20381</v>
      </c>
      <c r="E49" s="22">
        <v>24945</v>
      </c>
      <c r="F49" s="22">
        <v>18166</v>
      </c>
      <c r="G49" s="22">
        <v>15198</v>
      </c>
    </row>
    <row r="50" spans="1:7" ht="13.5">
      <c r="A50" s="6" t="s">
        <v>243</v>
      </c>
      <c r="B50" s="22">
        <v>18968</v>
      </c>
      <c r="C50" s="22">
        <v>19736</v>
      </c>
      <c r="D50" s="22"/>
      <c r="E50" s="22"/>
      <c r="F50" s="22"/>
      <c r="G50" s="22"/>
    </row>
    <row r="51" spans="1:7" ht="13.5">
      <c r="A51" s="6" t="s">
        <v>244</v>
      </c>
      <c r="B51" s="22">
        <v>95234</v>
      </c>
      <c r="C51" s="22">
        <v>71434</v>
      </c>
      <c r="D51" s="22">
        <v>87491</v>
      </c>
      <c r="E51" s="22">
        <v>100343</v>
      </c>
      <c r="F51" s="22">
        <v>102450</v>
      </c>
      <c r="G51" s="22">
        <v>114329</v>
      </c>
    </row>
    <row r="52" spans="1:7" ht="13.5">
      <c r="A52" s="6" t="s">
        <v>245</v>
      </c>
      <c r="B52" s="22">
        <v>43824</v>
      </c>
      <c r="C52" s="22">
        <v>48666</v>
      </c>
      <c r="D52" s="22">
        <v>54852</v>
      </c>
      <c r="E52" s="22">
        <v>57938</v>
      </c>
      <c r="F52" s="22">
        <v>55691</v>
      </c>
      <c r="G52" s="22">
        <v>54625</v>
      </c>
    </row>
    <row r="53" spans="1:7" ht="13.5">
      <c r="A53" s="6" t="s">
        <v>246</v>
      </c>
      <c r="B53" s="22">
        <v>6783</v>
      </c>
      <c r="C53" s="22">
        <v>8152</v>
      </c>
      <c r="D53" s="22">
        <v>13780</v>
      </c>
      <c r="E53" s="22">
        <v>16135</v>
      </c>
      <c r="F53" s="22">
        <v>18763</v>
      </c>
      <c r="G53" s="22">
        <v>18719</v>
      </c>
    </row>
    <row r="54" spans="1:7" ht="13.5">
      <c r="A54" s="6" t="s">
        <v>217</v>
      </c>
      <c r="B54" s="22">
        <v>4569</v>
      </c>
      <c r="C54" s="22">
        <v>23279</v>
      </c>
      <c r="D54" s="22">
        <v>369</v>
      </c>
      <c r="E54" s="22"/>
      <c r="F54" s="22">
        <v>33245</v>
      </c>
      <c r="G54" s="22"/>
    </row>
    <row r="55" spans="1:7" ht="13.5">
      <c r="A55" s="6" t="s">
        <v>144</v>
      </c>
      <c r="B55" s="22">
        <v>7534</v>
      </c>
      <c r="C55" s="22">
        <v>4069</v>
      </c>
      <c r="D55" s="22">
        <v>15909</v>
      </c>
      <c r="E55" s="22">
        <v>5979</v>
      </c>
      <c r="F55" s="22">
        <v>7841</v>
      </c>
      <c r="G55" s="22">
        <v>5229</v>
      </c>
    </row>
    <row r="56" spans="1:7" ht="13.5">
      <c r="A56" s="6" t="s">
        <v>247</v>
      </c>
      <c r="B56" s="22">
        <v>11843</v>
      </c>
      <c r="C56" s="22">
        <v>2852</v>
      </c>
      <c r="D56" s="22">
        <v>2961</v>
      </c>
      <c r="E56" s="22">
        <v>2673</v>
      </c>
      <c r="F56" s="22">
        <v>2729</v>
      </c>
      <c r="G56" s="22">
        <v>3128</v>
      </c>
    </row>
    <row r="57" spans="1:7" ht="13.5">
      <c r="A57" s="6" t="s">
        <v>248</v>
      </c>
      <c r="B57" s="22"/>
      <c r="C57" s="22"/>
      <c r="D57" s="22">
        <v>12679</v>
      </c>
      <c r="E57" s="22">
        <v>13547</v>
      </c>
      <c r="F57" s="22">
        <v>16693</v>
      </c>
      <c r="G57" s="22">
        <v>15037</v>
      </c>
    </row>
    <row r="58" spans="1:7" ht="13.5">
      <c r="A58" s="6" t="s">
        <v>160</v>
      </c>
      <c r="B58" s="22">
        <v>8229</v>
      </c>
      <c r="C58" s="22">
        <v>11125</v>
      </c>
      <c r="D58" s="22"/>
      <c r="E58" s="22"/>
      <c r="F58" s="22"/>
      <c r="G58" s="22"/>
    </row>
    <row r="59" spans="1:7" ht="13.5">
      <c r="A59" s="6" t="s">
        <v>250</v>
      </c>
      <c r="B59" s="22">
        <v>82785</v>
      </c>
      <c r="C59" s="22">
        <v>98144</v>
      </c>
      <c r="D59" s="22">
        <v>100552</v>
      </c>
      <c r="E59" s="22">
        <v>96274</v>
      </c>
      <c r="F59" s="22">
        <v>134964</v>
      </c>
      <c r="G59" s="22">
        <v>96740</v>
      </c>
    </row>
    <row r="60" spans="1:7" ht="14.25" thickBot="1">
      <c r="A60" s="25" t="s">
        <v>251</v>
      </c>
      <c r="B60" s="23">
        <v>146783</v>
      </c>
      <c r="C60" s="23">
        <v>208433</v>
      </c>
      <c r="D60" s="23">
        <v>342550</v>
      </c>
      <c r="E60" s="23">
        <v>327645</v>
      </c>
      <c r="F60" s="23">
        <v>31685</v>
      </c>
      <c r="G60" s="23">
        <v>128177</v>
      </c>
    </row>
    <row r="61" spans="1:7" ht="14.25" thickTop="1">
      <c r="A61" s="6" t="s">
        <v>252</v>
      </c>
      <c r="B61" s="22"/>
      <c r="C61" s="22">
        <v>18274</v>
      </c>
      <c r="D61" s="22">
        <v>7931</v>
      </c>
      <c r="E61" s="22"/>
      <c r="F61" s="22"/>
      <c r="G61" s="22">
        <v>5565</v>
      </c>
    </row>
    <row r="62" spans="1:7" ht="13.5">
      <c r="A62" s="6" t="s">
        <v>253</v>
      </c>
      <c r="B62" s="22"/>
      <c r="C62" s="22"/>
      <c r="D62" s="22">
        <v>54078</v>
      </c>
      <c r="E62" s="22">
        <v>12183</v>
      </c>
      <c r="F62" s="22"/>
      <c r="G62" s="22">
        <v>40095</v>
      </c>
    </row>
    <row r="63" spans="1:7" ht="13.5">
      <c r="A63" s="6" t="s">
        <v>254</v>
      </c>
      <c r="B63" s="22"/>
      <c r="C63" s="22"/>
      <c r="D63" s="22"/>
      <c r="E63" s="22"/>
      <c r="F63" s="22"/>
      <c r="G63" s="22">
        <v>1255</v>
      </c>
    </row>
    <row r="64" spans="1:7" ht="13.5">
      <c r="A64" s="6" t="s">
        <v>255</v>
      </c>
      <c r="B64" s="22">
        <v>25211</v>
      </c>
      <c r="C64" s="22">
        <v>6101</v>
      </c>
      <c r="D64" s="22">
        <v>8507</v>
      </c>
      <c r="E64" s="22"/>
      <c r="F64" s="22">
        <v>5000</v>
      </c>
      <c r="G64" s="22"/>
    </row>
    <row r="65" spans="1:7" ht="13.5">
      <c r="A65" s="6" t="s">
        <v>256</v>
      </c>
      <c r="B65" s="22">
        <v>300</v>
      </c>
      <c r="C65" s="22">
        <v>405</v>
      </c>
      <c r="D65" s="22">
        <v>2190</v>
      </c>
      <c r="E65" s="22">
        <v>1633</v>
      </c>
      <c r="F65" s="22"/>
      <c r="G65" s="22"/>
    </row>
    <row r="66" spans="1:7" ht="13.5">
      <c r="A66" s="6" t="s">
        <v>257</v>
      </c>
      <c r="B66" s="22">
        <v>25511</v>
      </c>
      <c r="C66" s="22">
        <v>24781</v>
      </c>
      <c r="D66" s="22">
        <v>72708</v>
      </c>
      <c r="E66" s="22">
        <v>13816</v>
      </c>
      <c r="F66" s="22">
        <v>5000</v>
      </c>
      <c r="G66" s="22">
        <v>46916</v>
      </c>
    </row>
    <row r="67" spans="1:7" ht="13.5">
      <c r="A67" s="6" t="s">
        <v>258</v>
      </c>
      <c r="B67" s="22"/>
      <c r="C67" s="22"/>
      <c r="D67" s="22">
        <v>1217</v>
      </c>
      <c r="E67" s="22"/>
      <c r="F67" s="22"/>
      <c r="G67" s="22">
        <v>58208</v>
      </c>
    </row>
    <row r="68" spans="1:7" ht="13.5">
      <c r="A68" s="6" t="s">
        <v>259</v>
      </c>
      <c r="B68" s="22">
        <v>7056</v>
      </c>
      <c r="C68" s="22">
        <v>12523</v>
      </c>
      <c r="D68" s="22">
        <v>3026</v>
      </c>
      <c r="E68" s="22"/>
      <c r="F68" s="22"/>
      <c r="G68" s="22">
        <v>7523</v>
      </c>
    </row>
    <row r="69" spans="1:7" ht="13.5">
      <c r="A69" s="6" t="s">
        <v>260</v>
      </c>
      <c r="B69" s="22"/>
      <c r="C69" s="22">
        <v>4347</v>
      </c>
      <c r="D69" s="22">
        <v>9771</v>
      </c>
      <c r="E69" s="22">
        <v>12859</v>
      </c>
      <c r="F69" s="22">
        <v>389089</v>
      </c>
      <c r="G69" s="22">
        <v>181325</v>
      </c>
    </row>
    <row r="70" spans="1:7" ht="13.5">
      <c r="A70" s="6" t="s">
        <v>261</v>
      </c>
      <c r="B70" s="22"/>
      <c r="C70" s="22"/>
      <c r="D70" s="22"/>
      <c r="E70" s="22">
        <v>21582</v>
      </c>
      <c r="F70" s="22"/>
      <c r="G70" s="22"/>
    </row>
    <row r="71" spans="1:7" ht="13.5">
      <c r="A71" s="6" t="s">
        <v>262</v>
      </c>
      <c r="B71" s="22"/>
      <c r="C71" s="22"/>
      <c r="D71" s="22"/>
      <c r="E71" s="22">
        <v>4045</v>
      </c>
      <c r="F71" s="22"/>
      <c r="G71" s="22"/>
    </row>
    <row r="72" spans="1:7" ht="13.5">
      <c r="A72" s="6" t="s">
        <v>263</v>
      </c>
      <c r="B72" s="22">
        <v>4196</v>
      </c>
      <c r="C72" s="22">
        <v>5710</v>
      </c>
      <c r="D72" s="22"/>
      <c r="E72" s="22"/>
      <c r="F72" s="22"/>
      <c r="G72" s="22"/>
    </row>
    <row r="73" spans="1:7" ht="13.5">
      <c r="A73" s="6" t="s">
        <v>217</v>
      </c>
      <c r="B73" s="22"/>
      <c r="C73" s="22"/>
      <c r="D73" s="22"/>
      <c r="E73" s="22"/>
      <c r="F73" s="22">
        <v>81671</v>
      </c>
      <c r="G73" s="22"/>
    </row>
    <row r="74" spans="1:7" ht="13.5">
      <c r="A74" s="6" t="s">
        <v>102</v>
      </c>
      <c r="B74" s="22"/>
      <c r="C74" s="22"/>
      <c r="D74" s="22"/>
      <c r="E74" s="22"/>
      <c r="F74" s="22">
        <v>2497</v>
      </c>
      <c r="G74" s="22"/>
    </row>
    <row r="75" spans="1:7" ht="13.5">
      <c r="A75" s="6" t="s">
        <v>264</v>
      </c>
      <c r="B75" s="22">
        <v>11253</v>
      </c>
      <c r="C75" s="22">
        <v>22581</v>
      </c>
      <c r="D75" s="22">
        <v>14015</v>
      </c>
      <c r="E75" s="22">
        <v>38487</v>
      </c>
      <c r="F75" s="22">
        <v>473258</v>
      </c>
      <c r="G75" s="22">
        <v>256835</v>
      </c>
    </row>
    <row r="76" spans="1:7" ht="13.5">
      <c r="A76" s="7" t="s">
        <v>265</v>
      </c>
      <c r="B76" s="22">
        <v>161041</v>
      </c>
      <c r="C76" s="22">
        <v>210633</v>
      </c>
      <c r="D76" s="22">
        <v>401242</v>
      </c>
      <c r="E76" s="22">
        <v>302975</v>
      </c>
      <c r="F76" s="22">
        <v>-436572</v>
      </c>
      <c r="G76" s="22">
        <v>-81742</v>
      </c>
    </row>
    <row r="77" spans="1:7" ht="13.5">
      <c r="A77" s="7" t="s">
        <v>266</v>
      </c>
      <c r="B77" s="22">
        <v>100602</v>
      </c>
      <c r="C77" s="22">
        <v>152855</v>
      </c>
      <c r="D77" s="22">
        <v>71189</v>
      </c>
      <c r="E77" s="22">
        <v>10436</v>
      </c>
      <c r="F77" s="22">
        <v>6409</v>
      </c>
      <c r="G77" s="22">
        <v>64414</v>
      </c>
    </row>
    <row r="78" spans="1:7" ht="13.5">
      <c r="A78" s="7" t="s">
        <v>267</v>
      </c>
      <c r="B78" s="22">
        <v>-10332</v>
      </c>
      <c r="C78" s="22">
        <v>-16103</v>
      </c>
      <c r="D78" s="22">
        <v>66721</v>
      </c>
      <c r="E78" s="22">
        <v>127825</v>
      </c>
      <c r="F78" s="22">
        <v>-227862</v>
      </c>
      <c r="G78" s="22">
        <v>99380</v>
      </c>
    </row>
    <row r="79" spans="1:7" ht="13.5">
      <c r="A79" s="7" t="s">
        <v>268</v>
      </c>
      <c r="B79" s="22">
        <v>90269</v>
      </c>
      <c r="C79" s="22">
        <v>136752</v>
      </c>
      <c r="D79" s="22">
        <v>137910</v>
      </c>
      <c r="E79" s="22">
        <v>138261</v>
      </c>
      <c r="F79" s="22">
        <v>-221452</v>
      </c>
      <c r="G79" s="22">
        <v>163794</v>
      </c>
    </row>
    <row r="80" spans="1:7" ht="14.25" thickBot="1">
      <c r="A80" s="7" t="s">
        <v>269</v>
      </c>
      <c r="B80" s="22">
        <v>70772</v>
      </c>
      <c r="C80" s="22">
        <v>73880</v>
      </c>
      <c r="D80" s="22">
        <v>263332</v>
      </c>
      <c r="E80" s="22">
        <v>164714</v>
      </c>
      <c r="F80" s="22">
        <v>-215120</v>
      </c>
      <c r="G80" s="22">
        <v>-245536</v>
      </c>
    </row>
    <row r="81" spans="1:7" ht="14.25" thickTop="1">
      <c r="A81" s="8"/>
      <c r="B81" s="24"/>
      <c r="C81" s="24"/>
      <c r="D81" s="24"/>
      <c r="E81" s="24"/>
      <c r="F81" s="24"/>
      <c r="G81" s="24"/>
    </row>
    <row r="83" ht="13.5">
      <c r="A83" s="20" t="s">
        <v>194</v>
      </c>
    </row>
    <row r="84" ht="13.5">
      <c r="A84" s="20" t="s">
        <v>195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190</v>
      </c>
      <c r="B2" s="14">
        <v>4990</v>
      </c>
      <c r="C2" s="14"/>
      <c r="D2" s="14"/>
      <c r="E2" s="14"/>
      <c r="F2" s="14"/>
      <c r="G2" s="14"/>
    </row>
    <row r="3" spans="1:7" ht="14.25" thickBot="1">
      <c r="A3" s="11" t="s">
        <v>191</v>
      </c>
      <c r="B3" s="1" t="s">
        <v>192</v>
      </c>
      <c r="C3" s="1"/>
      <c r="D3" s="1"/>
      <c r="E3" s="1"/>
      <c r="F3" s="1"/>
      <c r="G3" s="1"/>
    </row>
    <row r="4" spans="1:7" ht="14.25" thickTop="1">
      <c r="A4" s="10" t="s">
        <v>67</v>
      </c>
      <c r="B4" s="15" t="str">
        <f>HYPERLINK("http://www.kabupro.jp/mark/20130628/S000DX9Z.htm","有価証券報告書")</f>
        <v>有価証券報告書</v>
      </c>
      <c r="C4" s="15" t="str">
        <f>HYPERLINK("http://www.kabupro.jp/mark/20130628/S000DX9Z.htm","有価証券報告書")</f>
        <v>有価証券報告書</v>
      </c>
      <c r="D4" s="15" t="str">
        <f>HYPERLINK("http://www.kabupro.jp/mark/20120629/S000BDBA.htm","有価証券報告書")</f>
        <v>有価証券報告書</v>
      </c>
      <c r="E4" s="15" t="str">
        <f>HYPERLINK("http://www.kabupro.jp/mark/20110630/S0008THP.htm","有価証券報告書")</f>
        <v>有価証券報告書</v>
      </c>
      <c r="F4" s="15" t="str">
        <f>HYPERLINK("http://www.kabupro.jp/mark/20090630/S0003L78.htm","有価証券報告書")</f>
        <v>有価証券報告書</v>
      </c>
      <c r="G4" s="15" t="str">
        <f>HYPERLINK("http://www.kabupro.jp/mark/20090630/S0003L78.htm","有価証券報告書")</f>
        <v>有価証券報告書</v>
      </c>
    </row>
    <row r="5" spans="1:7" ht="14.25" thickBot="1">
      <c r="A5" s="11" t="s">
        <v>68</v>
      </c>
      <c r="B5" s="1" t="s">
        <v>74</v>
      </c>
      <c r="C5" s="1" t="s">
        <v>74</v>
      </c>
      <c r="D5" s="1" t="s">
        <v>78</v>
      </c>
      <c r="E5" s="1" t="s">
        <v>80</v>
      </c>
      <c r="F5" s="1" t="s">
        <v>82</v>
      </c>
      <c r="G5" s="1" t="s">
        <v>82</v>
      </c>
    </row>
    <row r="6" spans="1:7" ht="15" thickBot="1" thickTop="1">
      <c r="A6" s="10" t="s">
        <v>69</v>
      </c>
      <c r="B6" s="18" t="s">
        <v>193</v>
      </c>
      <c r="C6" s="19"/>
      <c r="D6" s="19"/>
      <c r="E6" s="19"/>
      <c r="F6" s="19"/>
      <c r="G6" s="19"/>
    </row>
    <row r="7" spans="1:7" ht="14.25" thickTop="1">
      <c r="A7" s="12" t="s">
        <v>70</v>
      </c>
      <c r="B7" s="16" t="s">
        <v>75</v>
      </c>
      <c r="C7" s="16" t="s">
        <v>75</v>
      </c>
      <c r="D7" s="16" t="s">
        <v>75</v>
      </c>
      <c r="E7" s="16" t="s">
        <v>75</v>
      </c>
      <c r="F7" s="16" t="s">
        <v>75</v>
      </c>
      <c r="G7" s="16" t="s">
        <v>75</v>
      </c>
    </row>
    <row r="8" spans="1:7" ht="13.5">
      <c r="A8" s="13" t="s">
        <v>71</v>
      </c>
      <c r="B8" s="17"/>
      <c r="C8" s="17"/>
      <c r="D8" s="17"/>
      <c r="E8" s="17"/>
      <c r="F8" s="17"/>
      <c r="G8" s="17"/>
    </row>
    <row r="9" spans="1:7" ht="13.5">
      <c r="A9" s="13" t="s">
        <v>72</v>
      </c>
      <c r="B9" s="17" t="s">
        <v>76</v>
      </c>
      <c r="C9" s="17" t="s">
        <v>77</v>
      </c>
      <c r="D9" s="17" t="s">
        <v>79</v>
      </c>
      <c r="E9" s="17" t="s">
        <v>81</v>
      </c>
      <c r="F9" s="17" t="s">
        <v>83</v>
      </c>
      <c r="G9" s="17" t="s">
        <v>84</v>
      </c>
    </row>
    <row r="10" spans="1:7" ht="14.25" thickBot="1">
      <c r="A10" s="13" t="s">
        <v>73</v>
      </c>
      <c r="B10" s="17" t="s">
        <v>86</v>
      </c>
      <c r="C10" s="17" t="s">
        <v>86</v>
      </c>
      <c r="D10" s="17" t="s">
        <v>86</v>
      </c>
      <c r="E10" s="17" t="s">
        <v>86</v>
      </c>
      <c r="F10" s="17" t="s">
        <v>86</v>
      </c>
      <c r="G10" s="17" t="s">
        <v>86</v>
      </c>
    </row>
    <row r="11" spans="1:7" ht="14.25" thickTop="1">
      <c r="A11" s="9" t="s">
        <v>85</v>
      </c>
      <c r="B11" s="21">
        <v>1251213</v>
      </c>
      <c r="C11" s="21">
        <v>1133602</v>
      </c>
      <c r="D11" s="21">
        <v>1513982</v>
      </c>
      <c r="E11" s="21">
        <v>1147617</v>
      </c>
      <c r="F11" s="21">
        <v>811002</v>
      </c>
      <c r="G11" s="21">
        <v>635224</v>
      </c>
    </row>
    <row r="12" spans="1:7" ht="13.5">
      <c r="A12" s="2" t="s">
        <v>87</v>
      </c>
      <c r="B12" s="22">
        <v>766159</v>
      </c>
      <c r="C12" s="22">
        <v>747467</v>
      </c>
      <c r="D12" s="22">
        <v>646766</v>
      </c>
      <c r="E12" s="22">
        <v>684564</v>
      </c>
      <c r="F12" s="22">
        <v>654574</v>
      </c>
      <c r="G12" s="22">
        <v>706639</v>
      </c>
    </row>
    <row r="13" spans="1:7" ht="13.5">
      <c r="A13" s="2" t="s">
        <v>88</v>
      </c>
      <c r="B13" s="22">
        <v>1488614</v>
      </c>
      <c r="C13" s="22">
        <v>1508143</v>
      </c>
      <c r="D13" s="22">
        <v>1403428</v>
      </c>
      <c r="E13" s="22">
        <v>1249048</v>
      </c>
      <c r="F13" s="22">
        <v>1343545</v>
      </c>
      <c r="G13" s="22">
        <v>1476143</v>
      </c>
    </row>
    <row r="14" spans="1:7" ht="13.5">
      <c r="A14" s="2" t="s">
        <v>90</v>
      </c>
      <c r="B14" s="22"/>
      <c r="C14" s="22"/>
      <c r="D14" s="22"/>
      <c r="E14" s="22"/>
      <c r="F14" s="22"/>
      <c r="G14" s="22">
        <v>26886</v>
      </c>
    </row>
    <row r="15" spans="1:7" ht="13.5">
      <c r="A15" s="2" t="s">
        <v>91</v>
      </c>
      <c r="B15" s="22"/>
      <c r="C15" s="22"/>
      <c r="D15" s="22"/>
      <c r="E15" s="22"/>
      <c r="F15" s="22"/>
      <c r="G15" s="22">
        <v>137039</v>
      </c>
    </row>
    <row r="16" spans="1:7" ht="13.5">
      <c r="A16" s="2" t="s">
        <v>92</v>
      </c>
      <c r="B16" s="22"/>
      <c r="C16" s="22"/>
      <c r="D16" s="22"/>
      <c r="E16" s="22"/>
      <c r="F16" s="22"/>
      <c r="G16" s="22">
        <v>65213</v>
      </c>
    </row>
    <row r="17" spans="1:7" ht="13.5">
      <c r="A17" s="2" t="s">
        <v>93</v>
      </c>
      <c r="B17" s="22">
        <v>198742</v>
      </c>
      <c r="C17" s="22">
        <v>160756</v>
      </c>
      <c r="D17" s="22">
        <v>151723</v>
      </c>
      <c r="E17" s="22">
        <v>172107</v>
      </c>
      <c r="F17" s="22">
        <v>222169</v>
      </c>
      <c r="G17" s="22"/>
    </row>
    <row r="18" spans="1:7" ht="13.5">
      <c r="A18" s="2" t="s">
        <v>94</v>
      </c>
      <c r="B18" s="22">
        <v>250756</v>
      </c>
      <c r="C18" s="22">
        <v>271706</v>
      </c>
      <c r="D18" s="22">
        <v>261213</v>
      </c>
      <c r="E18" s="22">
        <v>246710</v>
      </c>
      <c r="F18" s="22">
        <v>206226</v>
      </c>
      <c r="G18" s="22">
        <v>191692</v>
      </c>
    </row>
    <row r="19" spans="1:7" ht="13.5">
      <c r="A19" s="2" t="s">
        <v>95</v>
      </c>
      <c r="B19" s="22"/>
      <c r="C19" s="22"/>
      <c r="D19" s="22"/>
      <c r="E19" s="22"/>
      <c r="F19" s="22"/>
      <c r="G19" s="22">
        <v>8920</v>
      </c>
    </row>
    <row r="20" spans="1:7" ht="13.5">
      <c r="A20" s="2" t="s">
        <v>96</v>
      </c>
      <c r="B20" s="22">
        <v>88531</v>
      </c>
      <c r="C20" s="22">
        <v>78798</v>
      </c>
      <c r="D20" s="22">
        <v>78911</v>
      </c>
      <c r="E20" s="22">
        <v>75171</v>
      </c>
      <c r="F20" s="22">
        <v>74833</v>
      </c>
      <c r="G20" s="22"/>
    </row>
    <row r="21" spans="1:7" ht="13.5">
      <c r="A21" s="2" t="s">
        <v>97</v>
      </c>
      <c r="B21" s="22">
        <v>16620</v>
      </c>
      <c r="C21" s="22">
        <v>15142</v>
      </c>
      <c r="D21" s="22">
        <v>18396</v>
      </c>
      <c r="E21" s="22">
        <v>15350</v>
      </c>
      <c r="F21" s="22">
        <v>20118</v>
      </c>
      <c r="G21" s="22">
        <v>29280</v>
      </c>
    </row>
    <row r="22" spans="1:7" ht="13.5">
      <c r="A22" s="2" t="s">
        <v>98</v>
      </c>
      <c r="B22" s="22">
        <v>22190</v>
      </c>
      <c r="C22" s="22">
        <v>28875</v>
      </c>
      <c r="D22" s="22">
        <v>26604</v>
      </c>
      <c r="E22" s="22">
        <v>69254</v>
      </c>
      <c r="F22" s="22">
        <v>86909</v>
      </c>
      <c r="G22" s="22">
        <v>29472</v>
      </c>
    </row>
    <row r="23" spans="1:7" ht="13.5">
      <c r="A23" s="2" t="s">
        <v>99</v>
      </c>
      <c r="B23" s="22"/>
      <c r="C23" s="22"/>
      <c r="D23" s="22"/>
      <c r="E23" s="22">
        <v>113000</v>
      </c>
      <c r="F23" s="22">
        <v>200000</v>
      </c>
      <c r="G23" s="22">
        <v>130000</v>
      </c>
    </row>
    <row r="24" spans="1:7" ht="13.5">
      <c r="A24" s="2" t="s">
        <v>100</v>
      </c>
      <c r="B24" s="22">
        <v>23000</v>
      </c>
      <c r="C24" s="22"/>
      <c r="D24" s="22"/>
      <c r="E24" s="22"/>
      <c r="F24" s="22"/>
      <c r="G24" s="22"/>
    </row>
    <row r="25" spans="1:7" ht="13.5">
      <c r="A25" s="2" t="s">
        <v>101</v>
      </c>
      <c r="B25" s="22">
        <v>34066</v>
      </c>
      <c r="C25" s="22">
        <v>33100</v>
      </c>
      <c r="D25" s="22">
        <v>32002</v>
      </c>
      <c r="E25" s="22">
        <v>34121</v>
      </c>
      <c r="F25" s="22">
        <v>56532</v>
      </c>
      <c r="G25" s="22">
        <v>35034</v>
      </c>
    </row>
    <row r="26" spans="1:7" ht="13.5">
      <c r="A26" s="2" t="s">
        <v>102</v>
      </c>
      <c r="B26" s="22">
        <v>5828</v>
      </c>
      <c r="C26" s="22">
        <v>6897</v>
      </c>
      <c r="D26" s="22">
        <v>81936</v>
      </c>
      <c r="E26" s="22">
        <v>11678</v>
      </c>
      <c r="F26" s="22">
        <v>9380</v>
      </c>
      <c r="G26" s="22">
        <v>24603</v>
      </c>
    </row>
    <row r="27" spans="1:7" ht="13.5">
      <c r="A27" s="2" t="s">
        <v>103</v>
      </c>
      <c r="B27" s="22">
        <v>-231</v>
      </c>
      <c r="C27" s="22">
        <v>-229</v>
      </c>
      <c r="D27" s="22">
        <v>-5423</v>
      </c>
      <c r="E27" s="22">
        <v>-5408</v>
      </c>
      <c r="F27" s="22">
        <v>-4698</v>
      </c>
      <c r="G27" s="22">
        <v>-2117</v>
      </c>
    </row>
    <row r="28" spans="1:7" ht="13.5">
      <c r="A28" s="2" t="s">
        <v>104</v>
      </c>
      <c r="B28" s="22">
        <v>4145491</v>
      </c>
      <c r="C28" s="22">
        <v>3984264</v>
      </c>
      <c r="D28" s="22">
        <v>4209542</v>
      </c>
      <c r="E28" s="22">
        <v>3813215</v>
      </c>
      <c r="F28" s="22">
        <v>3680594</v>
      </c>
      <c r="G28" s="22">
        <v>3494034</v>
      </c>
    </row>
    <row r="29" spans="1:7" ht="13.5">
      <c r="A29" s="3" t="s">
        <v>105</v>
      </c>
      <c r="B29" s="22">
        <v>1362473</v>
      </c>
      <c r="C29" s="22">
        <v>1354364</v>
      </c>
      <c r="D29" s="22">
        <v>1348564</v>
      </c>
      <c r="E29" s="22">
        <v>1356896</v>
      </c>
      <c r="F29" s="22">
        <v>1355863</v>
      </c>
      <c r="G29" s="22">
        <v>1336770</v>
      </c>
    </row>
    <row r="30" spans="1:7" ht="13.5">
      <c r="A30" s="4" t="s">
        <v>106</v>
      </c>
      <c r="B30" s="22">
        <v>-889874</v>
      </c>
      <c r="C30" s="22">
        <v>-865425</v>
      </c>
      <c r="D30" s="22">
        <v>-835900</v>
      </c>
      <c r="E30" s="22">
        <v>-835149</v>
      </c>
      <c r="F30" s="22">
        <v>-804326</v>
      </c>
      <c r="G30" s="22">
        <v>-771985</v>
      </c>
    </row>
    <row r="31" spans="1:7" ht="13.5">
      <c r="A31" s="4" t="s">
        <v>107</v>
      </c>
      <c r="B31" s="22">
        <v>472598</v>
      </c>
      <c r="C31" s="22">
        <v>488938</v>
      </c>
      <c r="D31" s="22">
        <v>512663</v>
      </c>
      <c r="E31" s="22">
        <v>521746</v>
      </c>
      <c r="F31" s="22">
        <v>551537</v>
      </c>
      <c r="G31" s="22">
        <v>564784</v>
      </c>
    </row>
    <row r="32" spans="1:7" ht="13.5">
      <c r="A32" s="3" t="s">
        <v>108</v>
      </c>
      <c r="B32" s="22">
        <v>577406</v>
      </c>
      <c r="C32" s="22">
        <v>603861</v>
      </c>
      <c r="D32" s="22">
        <v>546383</v>
      </c>
      <c r="E32" s="22">
        <v>541215</v>
      </c>
      <c r="F32" s="22">
        <v>538465</v>
      </c>
      <c r="G32" s="22">
        <v>480634</v>
      </c>
    </row>
    <row r="33" spans="1:7" ht="13.5">
      <c r="A33" s="4" t="s">
        <v>106</v>
      </c>
      <c r="B33" s="22">
        <v>-321474</v>
      </c>
      <c r="C33" s="22">
        <v>-328611</v>
      </c>
      <c r="D33" s="22">
        <v>-302116</v>
      </c>
      <c r="E33" s="22">
        <v>-280760</v>
      </c>
      <c r="F33" s="22">
        <v>-258032</v>
      </c>
      <c r="G33" s="22">
        <v>-236204</v>
      </c>
    </row>
    <row r="34" spans="1:7" ht="13.5">
      <c r="A34" s="4" t="s">
        <v>109</v>
      </c>
      <c r="B34" s="22">
        <v>255932</v>
      </c>
      <c r="C34" s="22">
        <v>275249</v>
      </c>
      <c r="D34" s="22">
        <v>244266</v>
      </c>
      <c r="E34" s="22">
        <v>260455</v>
      </c>
      <c r="F34" s="22">
        <v>280432</v>
      </c>
      <c r="G34" s="22">
        <v>244429</v>
      </c>
    </row>
    <row r="35" spans="1:7" ht="13.5">
      <c r="A35" s="3" t="s">
        <v>110</v>
      </c>
      <c r="B35" s="22">
        <v>2414887</v>
      </c>
      <c r="C35" s="22">
        <v>2404802</v>
      </c>
      <c r="D35" s="22">
        <v>2329270</v>
      </c>
      <c r="E35" s="22">
        <v>2185969</v>
      </c>
      <c r="F35" s="22">
        <v>2158436</v>
      </c>
      <c r="G35" s="22">
        <v>2091655</v>
      </c>
    </row>
    <row r="36" spans="1:7" ht="13.5">
      <c r="A36" s="4" t="s">
        <v>106</v>
      </c>
      <c r="B36" s="22">
        <v>-2119071</v>
      </c>
      <c r="C36" s="22">
        <v>-2050969</v>
      </c>
      <c r="D36" s="22">
        <v>-1973408</v>
      </c>
      <c r="E36" s="22">
        <v>-1897453</v>
      </c>
      <c r="F36" s="22">
        <v>-1812195</v>
      </c>
      <c r="G36" s="22">
        <v>-1708061</v>
      </c>
    </row>
    <row r="37" spans="1:7" ht="13.5">
      <c r="A37" s="4" t="s">
        <v>111</v>
      </c>
      <c r="B37" s="22">
        <v>295816</v>
      </c>
      <c r="C37" s="22">
        <v>353833</v>
      </c>
      <c r="D37" s="22">
        <v>355862</v>
      </c>
      <c r="E37" s="22">
        <v>288516</v>
      </c>
      <c r="F37" s="22">
        <v>346241</v>
      </c>
      <c r="G37" s="22">
        <v>383593</v>
      </c>
    </row>
    <row r="38" spans="1:7" ht="13.5">
      <c r="A38" s="3" t="s">
        <v>112</v>
      </c>
      <c r="B38" s="22">
        <v>58461</v>
      </c>
      <c r="C38" s="22">
        <v>58573</v>
      </c>
      <c r="D38" s="22">
        <v>53672</v>
      </c>
      <c r="E38" s="22">
        <v>77371</v>
      </c>
      <c r="F38" s="22">
        <v>75696</v>
      </c>
      <c r="G38" s="22">
        <v>75615</v>
      </c>
    </row>
    <row r="39" spans="1:7" ht="13.5">
      <c r="A39" s="4" t="s">
        <v>106</v>
      </c>
      <c r="B39" s="22">
        <v>-54970</v>
      </c>
      <c r="C39" s="22">
        <v>-56681</v>
      </c>
      <c r="D39" s="22">
        <v>-52687</v>
      </c>
      <c r="E39" s="22">
        <v>-73969</v>
      </c>
      <c r="F39" s="22">
        <v>-69832</v>
      </c>
      <c r="G39" s="22">
        <v>-56466</v>
      </c>
    </row>
    <row r="40" spans="1:7" ht="13.5">
      <c r="A40" s="4" t="s">
        <v>113</v>
      </c>
      <c r="B40" s="22">
        <v>3491</v>
      </c>
      <c r="C40" s="22">
        <v>1891</v>
      </c>
      <c r="D40" s="22">
        <v>984</v>
      </c>
      <c r="E40" s="22">
        <v>3401</v>
      </c>
      <c r="F40" s="22">
        <v>5864</v>
      </c>
      <c r="G40" s="22">
        <v>19149</v>
      </c>
    </row>
    <row r="41" spans="1:7" ht="13.5">
      <c r="A41" s="3" t="s">
        <v>114</v>
      </c>
      <c r="B41" s="22">
        <v>73025</v>
      </c>
      <c r="C41" s="22">
        <v>78161</v>
      </c>
      <c r="D41" s="22">
        <v>78563</v>
      </c>
      <c r="E41" s="22">
        <v>79968</v>
      </c>
      <c r="F41" s="22">
        <v>79718</v>
      </c>
      <c r="G41" s="22">
        <v>79718</v>
      </c>
    </row>
    <row r="42" spans="1:7" ht="13.5">
      <c r="A42" s="4" t="s">
        <v>106</v>
      </c>
      <c r="B42" s="22">
        <v>-64597</v>
      </c>
      <c r="C42" s="22">
        <v>-69675</v>
      </c>
      <c r="D42" s="22">
        <v>-69129</v>
      </c>
      <c r="E42" s="22">
        <v>-69429</v>
      </c>
      <c r="F42" s="22">
        <v>-67403</v>
      </c>
      <c r="G42" s="22">
        <v>-64208</v>
      </c>
    </row>
    <row r="43" spans="1:7" ht="13.5">
      <c r="A43" s="4" t="s">
        <v>115</v>
      </c>
      <c r="B43" s="22">
        <v>8427</v>
      </c>
      <c r="C43" s="22">
        <v>8485</v>
      </c>
      <c r="D43" s="22">
        <v>9433</v>
      </c>
      <c r="E43" s="22">
        <v>10539</v>
      </c>
      <c r="F43" s="22">
        <v>12315</v>
      </c>
      <c r="G43" s="22">
        <v>15510</v>
      </c>
    </row>
    <row r="44" spans="1:7" ht="13.5">
      <c r="A44" s="3" t="s">
        <v>116</v>
      </c>
      <c r="B44" s="22">
        <v>547686</v>
      </c>
      <c r="C44" s="22">
        <v>541715</v>
      </c>
      <c r="D44" s="22">
        <v>542052</v>
      </c>
      <c r="E44" s="22">
        <v>543453</v>
      </c>
      <c r="F44" s="22">
        <v>555626</v>
      </c>
      <c r="G44" s="22">
        <v>555626</v>
      </c>
    </row>
    <row r="45" spans="1:7" ht="13.5">
      <c r="A45" s="3" t="s">
        <v>117</v>
      </c>
      <c r="B45" s="22">
        <v>200754</v>
      </c>
      <c r="C45" s="22">
        <v>200754</v>
      </c>
      <c r="D45" s="22">
        <v>200754</v>
      </c>
      <c r="E45" s="22">
        <v>184983</v>
      </c>
      <c r="F45" s="22">
        <v>184983</v>
      </c>
      <c r="G45" s="22">
        <v>184983</v>
      </c>
    </row>
    <row r="46" spans="1:7" ht="13.5">
      <c r="A46" s="4" t="s">
        <v>106</v>
      </c>
      <c r="B46" s="22">
        <v>-101695</v>
      </c>
      <c r="C46" s="22">
        <v>-91106</v>
      </c>
      <c r="D46" s="22">
        <v>-78026</v>
      </c>
      <c r="E46" s="22">
        <v>-64037</v>
      </c>
      <c r="F46" s="22">
        <v>-52803</v>
      </c>
      <c r="G46" s="22">
        <v>-40278</v>
      </c>
    </row>
    <row r="47" spans="1:7" ht="13.5">
      <c r="A47" s="4" t="s">
        <v>118</v>
      </c>
      <c r="B47" s="22">
        <v>99058</v>
      </c>
      <c r="C47" s="22">
        <v>109647</v>
      </c>
      <c r="D47" s="22">
        <v>122727</v>
      </c>
      <c r="E47" s="22">
        <v>120946</v>
      </c>
      <c r="F47" s="22">
        <v>132180</v>
      </c>
      <c r="G47" s="22">
        <v>144705</v>
      </c>
    </row>
    <row r="48" spans="1:7" ht="13.5">
      <c r="A48" s="3" t="s">
        <v>119</v>
      </c>
      <c r="B48" s="22">
        <v>171817</v>
      </c>
      <c r="C48" s="22">
        <v>158968</v>
      </c>
      <c r="D48" s="22">
        <v>189051</v>
      </c>
      <c r="E48" s="22">
        <v>9451</v>
      </c>
      <c r="F48" s="22"/>
      <c r="G48" s="22"/>
    </row>
    <row r="49" spans="1:7" ht="13.5">
      <c r="A49" s="4" t="s">
        <v>106</v>
      </c>
      <c r="B49" s="22">
        <v>-39730</v>
      </c>
      <c r="C49" s="22">
        <v>-21034</v>
      </c>
      <c r="D49" s="22">
        <v>-3744</v>
      </c>
      <c r="E49" s="22">
        <v>-357</v>
      </c>
      <c r="F49" s="22"/>
      <c r="G49" s="22"/>
    </row>
    <row r="50" spans="1:7" ht="13.5">
      <c r="A50" s="4" t="s">
        <v>119</v>
      </c>
      <c r="B50" s="22">
        <v>132087</v>
      </c>
      <c r="C50" s="22">
        <v>137934</v>
      </c>
      <c r="D50" s="22">
        <v>185307</v>
      </c>
      <c r="E50" s="22">
        <v>9094</v>
      </c>
      <c r="F50" s="22"/>
      <c r="G50" s="22"/>
    </row>
    <row r="51" spans="1:7" ht="13.5">
      <c r="A51" s="3" t="s">
        <v>120</v>
      </c>
      <c r="B51" s="22">
        <v>572622</v>
      </c>
      <c r="C51" s="22">
        <v>368060</v>
      </c>
      <c r="D51" s="22">
        <v>367801</v>
      </c>
      <c r="E51" s="22">
        <v>337126</v>
      </c>
      <c r="F51" s="22">
        <v>9720</v>
      </c>
      <c r="G51" s="22">
        <v>23400</v>
      </c>
    </row>
    <row r="52" spans="1:7" ht="13.5">
      <c r="A52" s="3" t="s">
        <v>123</v>
      </c>
      <c r="B52" s="22">
        <v>2387721</v>
      </c>
      <c r="C52" s="22">
        <v>2285756</v>
      </c>
      <c r="D52" s="22">
        <v>2341101</v>
      </c>
      <c r="E52" s="22">
        <v>2095279</v>
      </c>
      <c r="F52" s="22">
        <v>1893917</v>
      </c>
      <c r="G52" s="22">
        <v>1951200</v>
      </c>
    </row>
    <row r="53" spans="1:7" ht="13.5">
      <c r="A53" s="3" t="s">
        <v>125</v>
      </c>
      <c r="B53" s="22">
        <v>8243</v>
      </c>
      <c r="C53" s="22">
        <v>3364</v>
      </c>
      <c r="D53" s="22">
        <v>6257</v>
      </c>
      <c r="E53" s="22">
        <v>7129</v>
      </c>
      <c r="F53" s="22">
        <v>11229</v>
      </c>
      <c r="G53" s="22">
        <v>18278</v>
      </c>
    </row>
    <row r="54" spans="1:7" ht="13.5">
      <c r="A54" s="3" t="s">
        <v>126</v>
      </c>
      <c r="B54" s="22">
        <v>3502</v>
      </c>
      <c r="C54" s="22">
        <v>3502</v>
      </c>
      <c r="D54" s="22">
        <v>3502</v>
      </c>
      <c r="E54" s="22">
        <v>3502</v>
      </c>
      <c r="F54" s="22">
        <v>3502</v>
      </c>
      <c r="G54" s="22">
        <v>3502</v>
      </c>
    </row>
    <row r="55" spans="1:7" ht="13.5">
      <c r="A55" s="3" t="s">
        <v>119</v>
      </c>
      <c r="B55" s="22">
        <v>24628</v>
      </c>
      <c r="C55" s="22">
        <v>39818</v>
      </c>
      <c r="D55" s="22">
        <v>55007</v>
      </c>
      <c r="E55" s="22">
        <v>66840</v>
      </c>
      <c r="F55" s="22"/>
      <c r="G55" s="22"/>
    </row>
    <row r="56" spans="1:7" ht="13.5">
      <c r="A56" s="3" t="s">
        <v>128</v>
      </c>
      <c r="B56" s="22">
        <v>36375</v>
      </c>
      <c r="C56" s="22">
        <v>46685</v>
      </c>
      <c r="D56" s="22">
        <v>64767</v>
      </c>
      <c r="E56" s="22">
        <v>77473</v>
      </c>
      <c r="F56" s="22">
        <v>14732</v>
      </c>
      <c r="G56" s="22">
        <v>21780</v>
      </c>
    </row>
    <row r="57" spans="1:7" ht="13.5">
      <c r="A57" s="3" t="s">
        <v>129</v>
      </c>
      <c r="B57" s="22">
        <v>835642</v>
      </c>
      <c r="C57" s="22">
        <v>639198</v>
      </c>
      <c r="D57" s="22">
        <v>886287</v>
      </c>
      <c r="E57" s="22">
        <v>884676</v>
      </c>
      <c r="F57" s="22">
        <v>785741</v>
      </c>
      <c r="G57" s="22">
        <v>1179268</v>
      </c>
    </row>
    <row r="58" spans="1:7" ht="13.5">
      <c r="A58" s="3" t="s">
        <v>130</v>
      </c>
      <c r="B58" s="22">
        <v>935308</v>
      </c>
      <c r="C58" s="22">
        <v>935308</v>
      </c>
      <c r="D58" s="22">
        <v>600583</v>
      </c>
      <c r="E58" s="22">
        <v>550745</v>
      </c>
      <c r="F58" s="22">
        <v>488999</v>
      </c>
      <c r="G58" s="22">
        <v>478999</v>
      </c>
    </row>
    <row r="59" spans="1:7" ht="13.5">
      <c r="A59" s="3" t="s">
        <v>132</v>
      </c>
      <c r="B59" s="22">
        <v>78750</v>
      </c>
      <c r="C59" s="22">
        <v>78750</v>
      </c>
      <c r="D59" s="22">
        <v>111910</v>
      </c>
      <c r="E59" s="22">
        <v>111910</v>
      </c>
      <c r="F59" s="22">
        <v>111910</v>
      </c>
      <c r="G59" s="22">
        <v>134555</v>
      </c>
    </row>
    <row r="60" spans="1:7" ht="13.5">
      <c r="A60" s="3" t="s">
        <v>133</v>
      </c>
      <c r="B60" s="22">
        <v>127250</v>
      </c>
      <c r="C60" s="22">
        <v>175250</v>
      </c>
      <c r="D60" s="22">
        <v>178250</v>
      </c>
      <c r="E60" s="22">
        <v>244450</v>
      </c>
      <c r="F60" s="22">
        <v>248650</v>
      </c>
      <c r="G60" s="22">
        <v>262850</v>
      </c>
    </row>
    <row r="61" spans="1:7" ht="13.5">
      <c r="A61" s="3" t="s">
        <v>134</v>
      </c>
      <c r="B61" s="22">
        <v>53017</v>
      </c>
      <c r="C61" s="22">
        <v>52309</v>
      </c>
      <c r="D61" s="22">
        <v>52309</v>
      </c>
      <c r="E61" s="22">
        <v>113612</v>
      </c>
      <c r="F61" s="22">
        <v>113870</v>
      </c>
      <c r="G61" s="22">
        <v>5508</v>
      </c>
    </row>
    <row r="62" spans="1:7" ht="13.5">
      <c r="A62" s="3" t="s">
        <v>135</v>
      </c>
      <c r="B62" s="22">
        <v>72997</v>
      </c>
      <c r="C62" s="22">
        <v>55012</v>
      </c>
      <c r="D62" s="22">
        <v>47299</v>
      </c>
      <c r="E62" s="22">
        <v>51046</v>
      </c>
      <c r="F62" s="22">
        <v>73029</v>
      </c>
      <c r="G62" s="22">
        <v>83448</v>
      </c>
    </row>
    <row r="63" spans="1:7" ht="13.5">
      <c r="A63" s="3" t="s">
        <v>136</v>
      </c>
      <c r="B63" s="22">
        <v>40026</v>
      </c>
      <c r="C63" s="22">
        <v>81464</v>
      </c>
      <c r="D63" s="22">
        <v>9240</v>
      </c>
      <c r="E63" s="22">
        <v>65750</v>
      </c>
      <c r="F63" s="22">
        <v>227913</v>
      </c>
      <c r="G63" s="22">
        <v>21518</v>
      </c>
    </row>
    <row r="64" spans="1:7" ht="13.5">
      <c r="A64" s="3" t="s">
        <v>137</v>
      </c>
      <c r="B64" s="22">
        <v>65571</v>
      </c>
      <c r="C64" s="22">
        <v>58046</v>
      </c>
      <c r="D64" s="22">
        <v>54112</v>
      </c>
      <c r="E64" s="22">
        <v>49138</v>
      </c>
      <c r="F64" s="22">
        <v>66467</v>
      </c>
      <c r="G64" s="22">
        <v>67183</v>
      </c>
    </row>
    <row r="65" spans="1:7" ht="13.5">
      <c r="A65" s="3" t="s">
        <v>138</v>
      </c>
      <c r="B65" s="22">
        <v>25048</v>
      </c>
      <c r="C65" s="22">
        <v>25048</v>
      </c>
      <c r="D65" s="22">
        <v>25108</v>
      </c>
      <c r="E65" s="22">
        <v>25108</v>
      </c>
      <c r="F65" s="22">
        <v>32045</v>
      </c>
      <c r="G65" s="22">
        <v>120149</v>
      </c>
    </row>
    <row r="66" spans="1:7" ht="13.5">
      <c r="A66" s="3" t="s">
        <v>139</v>
      </c>
      <c r="B66" s="22">
        <v>65000</v>
      </c>
      <c r="C66" s="22">
        <v>190000</v>
      </c>
      <c r="D66" s="22">
        <v>140000</v>
      </c>
      <c r="E66" s="22">
        <v>190000</v>
      </c>
      <c r="F66" s="22">
        <v>140000</v>
      </c>
      <c r="G66" s="22">
        <v>190000</v>
      </c>
    </row>
    <row r="67" spans="1:7" ht="13.5">
      <c r="A67" s="3" t="s">
        <v>140</v>
      </c>
      <c r="B67" s="22">
        <v>129497</v>
      </c>
      <c r="C67" s="22">
        <v>128544</v>
      </c>
      <c r="D67" s="22">
        <v>127269</v>
      </c>
      <c r="E67" s="22">
        <v>327193</v>
      </c>
      <c r="F67" s="22">
        <v>327193</v>
      </c>
      <c r="G67" s="22">
        <v>327193</v>
      </c>
    </row>
    <row r="68" spans="1:7" ht="13.5">
      <c r="A68" s="4" t="s">
        <v>106</v>
      </c>
      <c r="B68" s="22">
        <v>-19649</v>
      </c>
      <c r="C68" s="22">
        <v>-18953</v>
      </c>
      <c r="D68" s="22">
        <v>-18344</v>
      </c>
      <c r="E68" s="22">
        <v>-17704</v>
      </c>
      <c r="F68" s="22">
        <v>-17032</v>
      </c>
      <c r="G68" s="22">
        <v>-16326</v>
      </c>
    </row>
    <row r="69" spans="1:7" ht="13.5">
      <c r="A69" s="4" t="s">
        <v>141</v>
      </c>
      <c r="B69" s="22">
        <v>109847</v>
      </c>
      <c r="C69" s="22">
        <v>109591</v>
      </c>
      <c r="D69" s="22">
        <v>108924</v>
      </c>
      <c r="E69" s="22">
        <v>309488</v>
      </c>
      <c r="F69" s="22">
        <v>310160</v>
      </c>
      <c r="G69" s="22">
        <v>310866</v>
      </c>
    </row>
    <row r="70" spans="1:7" ht="13.5">
      <c r="A70" s="3" t="s">
        <v>102</v>
      </c>
      <c r="B70" s="22">
        <v>45174</v>
      </c>
      <c r="C70" s="22">
        <v>44414</v>
      </c>
      <c r="D70" s="22">
        <v>44332</v>
      </c>
      <c r="E70" s="22">
        <v>42492</v>
      </c>
      <c r="F70" s="22">
        <v>42333</v>
      </c>
      <c r="G70" s="22">
        <v>45321</v>
      </c>
    </row>
    <row r="71" spans="1:7" ht="13.5">
      <c r="A71" s="3" t="s">
        <v>103</v>
      </c>
      <c r="B71" s="22">
        <v>-109346</v>
      </c>
      <c r="C71" s="22">
        <v>-103701</v>
      </c>
      <c r="D71" s="22">
        <v>-80868</v>
      </c>
      <c r="E71" s="22">
        <v>-174971</v>
      </c>
      <c r="F71" s="22">
        <v>-188679</v>
      </c>
      <c r="G71" s="22">
        <v>-73227</v>
      </c>
    </row>
    <row r="72" spans="1:7" ht="13.5">
      <c r="A72" s="3" t="s">
        <v>142</v>
      </c>
      <c r="B72" s="22">
        <v>2344288</v>
      </c>
      <c r="C72" s="22">
        <v>2340691</v>
      </c>
      <c r="D72" s="22">
        <v>2177490</v>
      </c>
      <c r="E72" s="22">
        <v>2463448</v>
      </c>
      <c r="F72" s="22">
        <v>2452442</v>
      </c>
      <c r="G72" s="22">
        <v>2826444</v>
      </c>
    </row>
    <row r="73" spans="1:7" ht="13.5">
      <c r="A73" s="2" t="s">
        <v>143</v>
      </c>
      <c r="B73" s="22">
        <v>4768384</v>
      </c>
      <c r="C73" s="22">
        <v>4673133</v>
      </c>
      <c r="D73" s="22">
        <v>4583359</v>
      </c>
      <c r="E73" s="22">
        <v>4636200</v>
      </c>
      <c r="F73" s="22">
        <v>4361091</v>
      </c>
      <c r="G73" s="22">
        <v>4799424</v>
      </c>
    </row>
    <row r="74" spans="1:7" ht="14.25" thickBot="1">
      <c r="A74" s="5" t="s">
        <v>146</v>
      </c>
      <c r="B74" s="23">
        <v>8913876</v>
      </c>
      <c r="C74" s="23">
        <v>8657397</v>
      </c>
      <c r="D74" s="23">
        <v>8792902</v>
      </c>
      <c r="E74" s="23">
        <v>8449415</v>
      </c>
      <c r="F74" s="23">
        <v>8041685</v>
      </c>
      <c r="G74" s="23">
        <v>8293459</v>
      </c>
    </row>
    <row r="75" spans="1:7" ht="14.25" thickTop="1">
      <c r="A75" s="2" t="s">
        <v>147</v>
      </c>
      <c r="B75" s="22">
        <v>286608</v>
      </c>
      <c r="C75" s="22">
        <v>277347</v>
      </c>
      <c r="D75" s="22">
        <v>392153</v>
      </c>
      <c r="E75" s="22">
        <v>206887</v>
      </c>
      <c r="F75" s="22">
        <v>175302</v>
      </c>
      <c r="G75" s="22">
        <v>448759</v>
      </c>
    </row>
    <row r="76" spans="1:7" ht="13.5">
      <c r="A76" s="2" t="s">
        <v>148</v>
      </c>
      <c r="B76" s="22">
        <v>605966</v>
      </c>
      <c r="C76" s="22">
        <v>604223</v>
      </c>
      <c r="D76" s="22">
        <v>562619</v>
      </c>
      <c r="E76" s="22">
        <v>525091</v>
      </c>
      <c r="F76" s="22">
        <v>464431</v>
      </c>
      <c r="G76" s="22">
        <v>330586</v>
      </c>
    </row>
    <row r="77" spans="1:7" ht="13.5">
      <c r="A77" s="2" t="s">
        <v>149</v>
      </c>
      <c r="B77" s="22">
        <v>1986000</v>
      </c>
      <c r="C77" s="22">
        <v>1800000</v>
      </c>
      <c r="D77" s="22">
        <v>1586500</v>
      </c>
      <c r="E77" s="22">
        <v>1887030</v>
      </c>
      <c r="F77" s="22">
        <v>2258000</v>
      </c>
      <c r="G77" s="22">
        <v>2023000</v>
      </c>
    </row>
    <row r="78" spans="1:7" ht="13.5">
      <c r="A78" s="2" t="s">
        <v>150</v>
      </c>
      <c r="B78" s="22">
        <v>275658</v>
      </c>
      <c r="C78" s="22">
        <v>280992</v>
      </c>
      <c r="D78" s="22">
        <v>262000</v>
      </c>
      <c r="E78" s="22">
        <v>207000</v>
      </c>
      <c r="F78" s="22">
        <v>77000</v>
      </c>
      <c r="G78" s="22">
        <v>119920</v>
      </c>
    </row>
    <row r="79" spans="1:7" ht="13.5">
      <c r="A79" s="2" t="s">
        <v>151</v>
      </c>
      <c r="B79" s="22">
        <v>420000</v>
      </c>
      <c r="C79" s="22">
        <v>250000</v>
      </c>
      <c r="D79" s="22">
        <v>320000</v>
      </c>
      <c r="E79" s="22">
        <v>665000</v>
      </c>
      <c r="F79" s="22">
        <v>450000</v>
      </c>
      <c r="G79" s="22">
        <v>250000</v>
      </c>
    </row>
    <row r="80" spans="1:7" ht="13.5">
      <c r="A80" s="2" t="s">
        <v>152</v>
      </c>
      <c r="B80" s="22">
        <v>37094</v>
      </c>
      <c r="C80" s="22">
        <v>34813</v>
      </c>
      <c r="D80" s="22">
        <v>45149</v>
      </c>
      <c r="E80" s="22">
        <v>17240</v>
      </c>
      <c r="F80" s="22"/>
      <c r="G80" s="22"/>
    </row>
    <row r="81" spans="1:7" ht="13.5">
      <c r="A81" s="2" t="s">
        <v>153</v>
      </c>
      <c r="B81" s="22">
        <v>97443</v>
      </c>
      <c r="C81" s="22">
        <v>116298</v>
      </c>
      <c r="D81" s="22">
        <v>120614</v>
      </c>
      <c r="E81" s="22">
        <v>151958</v>
      </c>
      <c r="F81" s="22">
        <v>79925</v>
      </c>
      <c r="G81" s="22">
        <v>130227</v>
      </c>
    </row>
    <row r="82" spans="1:7" ht="13.5">
      <c r="A82" s="2" t="s">
        <v>154</v>
      </c>
      <c r="B82" s="22">
        <v>28734</v>
      </c>
      <c r="C82" s="22">
        <v>28974</v>
      </c>
      <c r="D82" s="22">
        <v>25487</v>
      </c>
      <c r="E82" s="22">
        <v>26863</v>
      </c>
      <c r="F82" s="22">
        <v>26455</v>
      </c>
      <c r="G82" s="22">
        <v>25364</v>
      </c>
    </row>
    <row r="83" spans="1:7" ht="13.5">
      <c r="A83" s="2" t="s">
        <v>155</v>
      </c>
      <c r="B83" s="22">
        <v>28270</v>
      </c>
      <c r="C83" s="22">
        <v>121890</v>
      </c>
      <c r="D83" s="22">
        <v>73439</v>
      </c>
      <c r="E83" s="22">
        <v>14250</v>
      </c>
      <c r="F83" s="22"/>
      <c r="G83" s="22">
        <v>51567</v>
      </c>
    </row>
    <row r="84" spans="1:7" ht="13.5">
      <c r="A84" s="2" t="s">
        <v>156</v>
      </c>
      <c r="B84" s="22"/>
      <c r="C84" s="22"/>
      <c r="D84" s="22"/>
      <c r="E84" s="22">
        <v>25947</v>
      </c>
      <c r="F84" s="22">
        <v>6092</v>
      </c>
      <c r="G84" s="22">
        <v>37566</v>
      </c>
    </row>
    <row r="85" spans="1:7" ht="13.5">
      <c r="A85" s="2" t="s">
        <v>158</v>
      </c>
      <c r="B85" s="22">
        <v>17875</v>
      </c>
      <c r="C85" s="22">
        <v>17413</v>
      </c>
      <c r="D85" s="22">
        <v>72423</v>
      </c>
      <c r="E85" s="22">
        <v>82940</v>
      </c>
      <c r="F85" s="22">
        <v>79870</v>
      </c>
      <c r="G85" s="22">
        <v>77873</v>
      </c>
    </row>
    <row r="86" spans="1:7" ht="13.5">
      <c r="A86" s="2" t="s">
        <v>159</v>
      </c>
      <c r="B86" s="22">
        <v>38731</v>
      </c>
      <c r="C86" s="22">
        <v>38586</v>
      </c>
      <c r="D86" s="22">
        <v>37183</v>
      </c>
      <c r="E86" s="22">
        <v>34557</v>
      </c>
      <c r="F86" s="22">
        <v>37329</v>
      </c>
      <c r="G86" s="22">
        <v>37865</v>
      </c>
    </row>
    <row r="87" spans="1:7" ht="13.5">
      <c r="A87" s="2" t="s">
        <v>160</v>
      </c>
      <c r="B87" s="22"/>
      <c r="C87" s="22"/>
      <c r="D87" s="22"/>
      <c r="E87" s="22"/>
      <c r="F87" s="22">
        <v>884</v>
      </c>
      <c r="G87" s="22">
        <v>3941</v>
      </c>
    </row>
    <row r="88" spans="1:7" ht="13.5">
      <c r="A88" s="2" t="s">
        <v>161</v>
      </c>
      <c r="B88" s="22">
        <v>3822383</v>
      </c>
      <c r="C88" s="22">
        <v>3570541</v>
      </c>
      <c r="D88" s="22">
        <v>3497571</v>
      </c>
      <c r="E88" s="22">
        <v>3844767</v>
      </c>
      <c r="F88" s="22">
        <v>3655291</v>
      </c>
      <c r="G88" s="22">
        <v>3536673</v>
      </c>
    </row>
    <row r="89" spans="1:7" ht="13.5">
      <c r="A89" s="2" t="s">
        <v>162</v>
      </c>
      <c r="B89" s="22">
        <v>570000</v>
      </c>
      <c r="C89" s="22">
        <v>620000</v>
      </c>
      <c r="D89" s="22">
        <v>690000</v>
      </c>
      <c r="E89" s="22">
        <v>480000</v>
      </c>
      <c r="F89" s="22">
        <v>945000</v>
      </c>
      <c r="G89" s="22">
        <v>1125000</v>
      </c>
    </row>
    <row r="90" spans="1:7" ht="13.5">
      <c r="A90" s="2" t="s">
        <v>163</v>
      </c>
      <c r="B90" s="22">
        <v>427356</v>
      </c>
      <c r="C90" s="22">
        <v>513014</v>
      </c>
      <c r="D90" s="22">
        <v>619000</v>
      </c>
      <c r="E90" s="22">
        <v>541000</v>
      </c>
      <c r="F90" s="22">
        <v>175000</v>
      </c>
      <c r="G90" s="22">
        <v>52000</v>
      </c>
    </row>
    <row r="91" spans="1:7" ht="13.5">
      <c r="A91" s="2" t="s">
        <v>164</v>
      </c>
      <c r="B91" s="22">
        <v>98998</v>
      </c>
      <c r="C91" s="22">
        <v>137274</v>
      </c>
      <c r="D91" s="22">
        <v>208752</v>
      </c>
      <c r="E91" s="22">
        <v>62695</v>
      </c>
      <c r="F91" s="22"/>
      <c r="G91" s="22"/>
    </row>
    <row r="92" spans="1:7" ht="13.5">
      <c r="A92" s="2" t="s">
        <v>166</v>
      </c>
      <c r="B92" s="22">
        <v>651790</v>
      </c>
      <c r="C92" s="22">
        <v>627675</v>
      </c>
      <c r="D92" s="22">
        <v>574675</v>
      </c>
      <c r="E92" s="22">
        <v>545333</v>
      </c>
      <c r="F92" s="22">
        <v>547613</v>
      </c>
      <c r="G92" s="22">
        <v>541729</v>
      </c>
    </row>
    <row r="93" spans="1:7" ht="13.5">
      <c r="A93" s="2" t="s">
        <v>167</v>
      </c>
      <c r="B93" s="22">
        <v>270376</v>
      </c>
      <c r="C93" s="22">
        <v>270376</v>
      </c>
      <c r="D93" s="22">
        <v>270376</v>
      </c>
      <c r="E93" s="22">
        <v>270376</v>
      </c>
      <c r="F93" s="22">
        <v>270376</v>
      </c>
      <c r="G93" s="22">
        <v>271546</v>
      </c>
    </row>
    <row r="94" spans="1:7" ht="13.5">
      <c r="A94" s="2" t="s">
        <v>160</v>
      </c>
      <c r="B94" s="22">
        <v>72100</v>
      </c>
      <c r="C94" s="22">
        <v>69744</v>
      </c>
      <c r="D94" s="22"/>
      <c r="E94" s="22"/>
      <c r="F94" s="22"/>
      <c r="G94" s="22"/>
    </row>
    <row r="95" spans="1:7" ht="13.5">
      <c r="A95" s="2" t="s">
        <v>168</v>
      </c>
      <c r="B95" s="22">
        <v>2090622</v>
      </c>
      <c r="C95" s="22">
        <v>2238083</v>
      </c>
      <c r="D95" s="22">
        <v>2362804</v>
      </c>
      <c r="E95" s="22">
        <v>1899405</v>
      </c>
      <c r="F95" s="22">
        <v>1937989</v>
      </c>
      <c r="G95" s="22">
        <v>1990275</v>
      </c>
    </row>
    <row r="96" spans="1:7" ht="14.25" thickBot="1">
      <c r="A96" s="5" t="s">
        <v>170</v>
      </c>
      <c r="B96" s="23">
        <v>5913006</v>
      </c>
      <c r="C96" s="23">
        <v>5808625</v>
      </c>
      <c r="D96" s="23">
        <v>5860375</v>
      </c>
      <c r="E96" s="23">
        <v>5744173</v>
      </c>
      <c r="F96" s="23">
        <v>5593281</v>
      </c>
      <c r="G96" s="23">
        <v>5526949</v>
      </c>
    </row>
    <row r="97" spans="1:7" ht="14.25" thickTop="1">
      <c r="A97" s="2" t="s">
        <v>171</v>
      </c>
      <c r="B97" s="22">
        <v>598950</v>
      </c>
      <c r="C97" s="22">
        <v>598950</v>
      </c>
      <c r="D97" s="22">
        <v>598950</v>
      </c>
      <c r="E97" s="22">
        <v>598950</v>
      </c>
      <c r="F97" s="22">
        <v>598950</v>
      </c>
      <c r="G97" s="22">
        <v>598950</v>
      </c>
    </row>
    <row r="98" spans="1:7" ht="13.5">
      <c r="A98" s="3" t="s">
        <v>172</v>
      </c>
      <c r="B98" s="22">
        <v>527529</v>
      </c>
      <c r="C98" s="22">
        <v>527529</v>
      </c>
      <c r="D98" s="22">
        <v>527529</v>
      </c>
      <c r="E98" s="22">
        <v>527529</v>
      </c>
      <c r="F98" s="22">
        <v>527529</v>
      </c>
      <c r="G98" s="22">
        <v>527529</v>
      </c>
    </row>
    <row r="99" spans="1:7" ht="13.5">
      <c r="A99" s="3" t="s">
        <v>173</v>
      </c>
      <c r="B99" s="22">
        <v>59273</v>
      </c>
      <c r="C99" s="22">
        <v>59273</v>
      </c>
      <c r="D99" s="22">
        <v>59273</v>
      </c>
      <c r="E99" s="22">
        <v>59273</v>
      </c>
      <c r="F99" s="22">
        <v>59273</v>
      </c>
      <c r="G99" s="22">
        <v>58963</v>
      </c>
    </row>
    <row r="100" spans="1:7" ht="13.5">
      <c r="A100" s="3" t="s">
        <v>174</v>
      </c>
      <c r="B100" s="22">
        <v>586803</v>
      </c>
      <c r="C100" s="22">
        <v>586803</v>
      </c>
      <c r="D100" s="22">
        <v>586803</v>
      </c>
      <c r="E100" s="22">
        <v>586803</v>
      </c>
      <c r="F100" s="22">
        <v>586803</v>
      </c>
      <c r="G100" s="22">
        <v>586492</v>
      </c>
    </row>
    <row r="101" spans="1:7" ht="13.5">
      <c r="A101" s="3" t="s">
        <v>175</v>
      </c>
      <c r="B101" s="22">
        <v>149737</v>
      </c>
      <c r="C101" s="22">
        <v>149737</v>
      </c>
      <c r="D101" s="22">
        <v>149737</v>
      </c>
      <c r="E101" s="22">
        <v>149737</v>
      </c>
      <c r="F101" s="22">
        <v>149737</v>
      </c>
      <c r="G101" s="22">
        <v>149737</v>
      </c>
    </row>
    <row r="102" spans="1:7" ht="13.5">
      <c r="A102" s="4" t="s">
        <v>176</v>
      </c>
      <c r="B102" s="22">
        <v>169821</v>
      </c>
      <c r="C102" s="22">
        <v>183728</v>
      </c>
      <c r="D102" s="22">
        <v>187595</v>
      </c>
      <c r="E102" s="22">
        <v>207481</v>
      </c>
      <c r="F102" s="22">
        <v>231101</v>
      </c>
      <c r="G102" s="22">
        <v>259860</v>
      </c>
    </row>
    <row r="103" spans="1:7" ht="13.5">
      <c r="A103" s="4" t="s">
        <v>177</v>
      </c>
      <c r="B103" s="22">
        <v>1000000</v>
      </c>
      <c r="C103" s="22">
        <v>1000000</v>
      </c>
      <c r="D103" s="22">
        <v>1000000</v>
      </c>
      <c r="E103" s="22">
        <v>1000000</v>
      </c>
      <c r="F103" s="22">
        <v>1000000</v>
      </c>
      <c r="G103" s="22">
        <v>1000000</v>
      </c>
    </row>
    <row r="104" spans="1:7" ht="13.5">
      <c r="A104" s="4" t="s">
        <v>178</v>
      </c>
      <c r="B104" s="22">
        <v>481409</v>
      </c>
      <c r="C104" s="22">
        <v>451718</v>
      </c>
      <c r="D104" s="22">
        <v>428964</v>
      </c>
      <c r="E104" s="22">
        <v>200747</v>
      </c>
      <c r="F104" s="22">
        <v>67418</v>
      </c>
      <c r="G104" s="22">
        <v>309619</v>
      </c>
    </row>
    <row r="105" spans="1:7" ht="13.5">
      <c r="A105" s="3" t="s">
        <v>179</v>
      </c>
      <c r="B105" s="22">
        <v>1800968</v>
      </c>
      <c r="C105" s="22">
        <v>1785184</v>
      </c>
      <c r="D105" s="22">
        <v>1766297</v>
      </c>
      <c r="E105" s="22">
        <v>1557966</v>
      </c>
      <c r="F105" s="22">
        <v>1448257</v>
      </c>
      <c r="G105" s="22">
        <v>1719218</v>
      </c>
    </row>
    <row r="106" spans="1:7" ht="13.5">
      <c r="A106" s="2" t="s">
        <v>180</v>
      </c>
      <c r="B106" s="22">
        <v>-160708</v>
      </c>
      <c r="C106" s="22">
        <v>-160437</v>
      </c>
      <c r="D106" s="22">
        <v>-160089</v>
      </c>
      <c r="E106" s="22">
        <v>-159735</v>
      </c>
      <c r="F106" s="22">
        <v>-159489</v>
      </c>
      <c r="G106" s="22">
        <v>-109157</v>
      </c>
    </row>
    <row r="107" spans="1:7" ht="13.5">
      <c r="A107" s="2" t="s">
        <v>182</v>
      </c>
      <c r="B107" s="22">
        <v>2826013</v>
      </c>
      <c r="C107" s="22">
        <v>2810500</v>
      </c>
      <c r="D107" s="22">
        <v>2791961</v>
      </c>
      <c r="E107" s="22">
        <v>2583984</v>
      </c>
      <c r="F107" s="22">
        <v>2474522</v>
      </c>
      <c r="G107" s="22">
        <v>2795503</v>
      </c>
    </row>
    <row r="108" spans="1:7" ht="13.5">
      <c r="A108" s="2" t="s">
        <v>183</v>
      </c>
      <c r="B108" s="22">
        <v>174856</v>
      </c>
      <c r="C108" s="22">
        <v>38272</v>
      </c>
      <c r="D108" s="22">
        <v>140565</v>
      </c>
      <c r="E108" s="22">
        <v>121258</v>
      </c>
      <c r="F108" s="22">
        <v>-26117</v>
      </c>
      <c r="G108" s="22">
        <v>-28993</v>
      </c>
    </row>
    <row r="109" spans="1:7" ht="13.5">
      <c r="A109" s="2" t="s">
        <v>186</v>
      </c>
      <c r="B109" s="22">
        <v>174856</v>
      </c>
      <c r="C109" s="22">
        <v>38272</v>
      </c>
      <c r="D109" s="22">
        <v>140565</v>
      </c>
      <c r="E109" s="22">
        <v>121258</v>
      </c>
      <c r="F109" s="22">
        <v>-26117</v>
      </c>
      <c r="G109" s="22">
        <v>-28993</v>
      </c>
    </row>
    <row r="110" spans="1:7" ht="13.5">
      <c r="A110" s="6" t="s">
        <v>188</v>
      </c>
      <c r="B110" s="22">
        <v>3000870</v>
      </c>
      <c r="C110" s="22">
        <v>2848772</v>
      </c>
      <c r="D110" s="22">
        <v>2932526</v>
      </c>
      <c r="E110" s="22">
        <v>2705242</v>
      </c>
      <c r="F110" s="22">
        <v>2448404</v>
      </c>
      <c r="G110" s="22">
        <v>2766510</v>
      </c>
    </row>
    <row r="111" spans="1:7" ht="14.25" thickBot="1">
      <c r="A111" s="7" t="s">
        <v>189</v>
      </c>
      <c r="B111" s="22">
        <v>8913876</v>
      </c>
      <c r="C111" s="22">
        <v>8657397</v>
      </c>
      <c r="D111" s="22">
        <v>8792902</v>
      </c>
      <c r="E111" s="22">
        <v>8449415</v>
      </c>
      <c r="F111" s="22">
        <v>8041685</v>
      </c>
      <c r="G111" s="22">
        <v>8293459</v>
      </c>
    </row>
    <row r="112" spans="1:7" ht="14.25" thickTop="1">
      <c r="A112" s="8"/>
      <c r="B112" s="24"/>
      <c r="C112" s="24"/>
      <c r="D112" s="24"/>
      <c r="E112" s="24"/>
      <c r="F112" s="24"/>
      <c r="G112" s="24"/>
    </row>
    <row r="114" ht="13.5">
      <c r="A114" s="20" t="s">
        <v>194</v>
      </c>
    </row>
    <row r="115" ht="13.5">
      <c r="A115" s="20" t="s">
        <v>195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2014-02-13T13:10:50Z</dcterms:created>
  <dcterms:modified xsi:type="dcterms:W3CDTF">2014-02-13T13:11:01Z</dcterms:modified>
  <cp:category/>
  <cp:version/>
  <cp:contentType/>
  <cp:contentStatus/>
</cp:coreProperties>
</file>