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<sst xmlns="http://schemas.openxmlformats.org/spreadsheetml/2006/main" count="501" uniqueCount="195">
  <si>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</si>
  <si>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</si>
  <si>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</si>
  <si>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</si>
  <si>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</si>
  <si>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</si>
  <si>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</si>
  <si>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</si>
  <si>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</si>
  <si>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</si>
  <si>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</si>
  <si>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</si>
  <si>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投資有価証券売却益</t>
  </si>
  <si>
    <t>仕入割引</t>
  </si>
  <si>
    <t>投資事業組合運用益</t>
  </si>
  <si>
    <t>営業外収益</t>
  </si>
  <si>
    <t>投資有価証券売却損</t>
  </si>
  <si>
    <t>投資事業組合運用損</t>
  </si>
  <si>
    <t>為替差損</t>
  </si>
  <si>
    <t>営業外費用</t>
  </si>
  <si>
    <t>経常利益</t>
  </si>
  <si>
    <t>受取和解金</t>
  </si>
  <si>
    <t>特別利益</t>
  </si>
  <si>
    <t>投資有価証券評価損</t>
  </si>
  <si>
    <t>投資有価証券償還損</t>
  </si>
  <si>
    <t>その他</t>
  </si>
  <si>
    <t>特別損失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</si>
  <si>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</si>
  <si>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</si>
  <si>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</si>
  <si>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</si>
  <si>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</si>
  <si>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</si>
  <si>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</si>
  <si>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</si>
  <si>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</si>
  <si>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</si>
  <si>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2014/02/14</t>
  </si>
  <si>
    <t>四半期</t>
  </si>
  <si>
    <t>2013/12/31</t>
  </si>
  <si>
    <t>2013/11/13</t>
  </si>
  <si>
    <t>2013/09/30</t>
  </si>
  <si>
    <t>2013/08/09</t>
  </si>
  <si>
    <t>2013/06/30</t>
  </si>
  <si>
    <t>通期</t>
  </si>
  <si>
    <t>2013/03/31</t>
  </si>
  <si>
    <t>2013/02/14</t>
  </si>
  <si>
    <t>2012/12/31</t>
  </si>
  <si>
    <t>2012/11/13</t>
  </si>
  <si>
    <t>2012/09/30</t>
  </si>
  <si>
    <t>2012/08/10</t>
  </si>
  <si>
    <t>2012/06/30</t>
  </si>
  <si>
    <t>2013/06/21</t>
  </si>
  <si>
    <t>2012/03/31</t>
  </si>
  <si>
    <t>2012/02/09</t>
  </si>
  <si>
    <t>2011/12/31</t>
  </si>
  <si>
    <t>2011/11/10</t>
  </si>
  <si>
    <t>2011/09/30</t>
  </si>
  <si>
    <t>2011/08/11</t>
  </si>
  <si>
    <t>2011/06/30</t>
  </si>
  <si>
    <t>2012/06/22</t>
  </si>
  <si>
    <t>2011/03/31</t>
  </si>
  <si>
    <t>2011/02/10</t>
  </si>
  <si>
    <t>2010/12/31</t>
  </si>
  <si>
    <t>2010/11/12</t>
  </si>
  <si>
    <t>2010/09/30</t>
  </si>
  <si>
    <t>2010/08/11</t>
  </si>
  <si>
    <t>2010/06/30</t>
  </si>
  <si>
    <t>2011/06/24</t>
  </si>
  <si>
    <t>2010/03/31</t>
  </si>
  <si>
    <t>2010/02/09</t>
  </si>
  <si>
    <t>2009/12/31</t>
  </si>
  <si>
    <t>2009/11/12</t>
  </si>
  <si>
    <t>2009/09/30</t>
  </si>
  <si>
    <t>2009/08/10</t>
  </si>
  <si>
    <t>2009/06/30</t>
  </si>
  <si>
    <t>2010/06/24</t>
  </si>
  <si>
    <t>2009/03/31</t>
  </si>
  <si>
    <t>2009/02/10</t>
  </si>
  <si>
    <t>2008/12/31</t>
  </si>
  <si>
    <t>2008/11/12</t>
  </si>
  <si>
    <t>2008/09/30</t>
  </si>
  <si>
    <t>2008/08/07</t>
  </si>
  <si>
    <t>2008/06/30</t>
  </si>
  <si>
    <t>2009/06/24</t>
  </si>
  <si>
    <t>2008/03/31</t>
  </si>
  <si>
    <t>現金及び預金</t>
  </si>
  <si>
    <t>千円</t>
  </si>
  <si>
    <t>受取手形</t>
  </si>
  <si>
    <t>売掛金</t>
  </si>
  <si>
    <t>完成工事未収入金</t>
  </si>
  <si>
    <t>有価証券</t>
  </si>
  <si>
    <t>商品及び製品</t>
  </si>
  <si>
    <t>仕掛品</t>
  </si>
  <si>
    <t>未成工事支出金</t>
  </si>
  <si>
    <t>原材料及び貯蔵品</t>
  </si>
  <si>
    <t>繰延税金資産</t>
  </si>
  <si>
    <t>その他</t>
  </si>
  <si>
    <t>流動資産</t>
  </si>
  <si>
    <t>建物（純額）</t>
  </si>
  <si>
    <t>機械及び装置（純額）</t>
  </si>
  <si>
    <t>土地</t>
  </si>
  <si>
    <t>その他（純額）</t>
  </si>
  <si>
    <t>有形固定資産</t>
  </si>
  <si>
    <t>無形固定資産</t>
  </si>
  <si>
    <t>投資有価証券</t>
  </si>
  <si>
    <t>投資その他の資産</t>
  </si>
  <si>
    <t>固定資産</t>
  </si>
  <si>
    <t>資産</t>
  </si>
  <si>
    <t>買掛金</t>
  </si>
  <si>
    <t>工事未払金</t>
  </si>
  <si>
    <t>短期借入金</t>
  </si>
  <si>
    <t>未払法人税等</t>
  </si>
  <si>
    <t>引当金</t>
  </si>
  <si>
    <t>賞与引当金</t>
  </si>
  <si>
    <t>工事損失引当金</t>
  </si>
  <si>
    <t>流動負債</t>
  </si>
  <si>
    <t>再評価に係る繰延税金負債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</si>
  <si>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</si>
  <si>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</si>
  <si>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</si>
  <si>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</si>
  <si>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</si>
  <si>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</si>
  <si>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</si>
  <si>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</si>
  <si>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</si>
  <si>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</si>
  <si>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</si>
  <si>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</si>
  <si>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</si>
  <si>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</si>
  <si>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株式会社スパンクリートコーポレーション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</si>
  <si>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</si>
  <si>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</si>
  <si>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</si>
  <si>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</si>
  <si>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</si>
  <si>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</si>
  <si>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</si>
  <si>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</si>
  <si>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</si>
  <si>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</si>
  <si>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</si>
  <si>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</si>
  <si>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</si>
  <si>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減損損失</t>
  </si>
  <si>
    <t>賞与引当金の増減額（△は減少）</t>
  </si>
  <si>
    <t>退職給付引当金の増減額（△は減少）</t>
  </si>
  <si>
    <t>貸倒引当金の増減額（△は減少）</t>
  </si>
  <si>
    <t>工事損失引当金の増減額（△は減少）</t>
  </si>
  <si>
    <t>受取利息及び受取配当金</t>
  </si>
  <si>
    <t>有価証券利息</t>
  </si>
  <si>
    <t>支払利息</t>
  </si>
  <si>
    <t>投資有価証券売却損益（△は益）</t>
  </si>
  <si>
    <t>為替差損益（△は益）</t>
  </si>
  <si>
    <t>投資有価証券評価損益（△は益）</t>
  </si>
  <si>
    <t>投資有価証券償還損益（△は益）</t>
  </si>
  <si>
    <t>投資事業組合運用損益（△は益）</t>
  </si>
  <si>
    <t>固定資産除却損</t>
  </si>
  <si>
    <t>災害損失</t>
  </si>
  <si>
    <t>保険返戻金</t>
  </si>
  <si>
    <t>売上債権の増減額（△は増加）</t>
  </si>
  <si>
    <t>たな卸資産の増減額（△は増加）</t>
  </si>
  <si>
    <t>未成工事受入金の増減額（△は減少）</t>
  </si>
  <si>
    <t>仕入債務の増減額（△は減少）</t>
  </si>
  <si>
    <t>長期未払金の増減額（△は減少）</t>
  </si>
  <si>
    <t>その他</t>
  </si>
  <si>
    <t>小計</t>
  </si>
  <si>
    <t>利息及び配当金の受取額</t>
  </si>
  <si>
    <t>利息の支払額</t>
  </si>
  <si>
    <t>法人税等の支払額</t>
  </si>
  <si>
    <t>災害損失の支払額</t>
  </si>
  <si>
    <t>役員退職慰労金の支払額</t>
  </si>
  <si>
    <t>完成工事臨時補修費用の支払額</t>
  </si>
  <si>
    <t>営業活動によるキャッシュ・フロー</t>
  </si>
  <si>
    <t>投資有価証券の取得による支出</t>
  </si>
  <si>
    <t>有価証券及び投資有価証券の取得による支出</t>
  </si>
  <si>
    <t>投資有価証券の売却による収入</t>
  </si>
  <si>
    <t>有価証券及び投資有価証券の売却による収入</t>
  </si>
  <si>
    <t>有形固定資産の取得による支出</t>
  </si>
  <si>
    <t>無形固定資産の取得による支出</t>
  </si>
  <si>
    <t>長期貸付けによる支出</t>
  </si>
  <si>
    <t>長期貸付金の回収による収入</t>
  </si>
  <si>
    <t>長期預り金の返還による支出</t>
  </si>
  <si>
    <t>長期預り敷金の返還による支出</t>
  </si>
  <si>
    <t>長期預り金の受入による収入</t>
  </si>
  <si>
    <t>長期預り敷金の受入による収入</t>
  </si>
  <si>
    <t>投資活動によるキャッシュ・フロー</t>
  </si>
  <si>
    <t>短期借入金の返済による支出</t>
  </si>
  <si>
    <t>長期借入金の返済による支出</t>
  </si>
  <si>
    <t>自己株式の処分による収入</t>
  </si>
  <si>
    <t>自己株式の取得による支出</t>
  </si>
  <si>
    <t>配当金の支払額</t>
  </si>
  <si>
    <t>リース債務の返済による支出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</si>
</sst>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130</v>
      </c>
      <c r="B2" s="13">
        <v>5277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30</v>
      </c>
      <c r="B4" s="14" t="str">
        <f>HYPERLINK("http://www.kabupro.jp/mark/20140214/S100172U.htm","四半期報告書")</f>
        <v>四半期報告書</v>
      </c>
      <c r="C4" s="14" t="str">
        <f>HYPERLINK("http://www.kabupro.jp/mark/20131113/S1000FXP.htm","四半期報告書")</f>
        <v>四半期報告書</v>
      </c>
      <c r="D4" s="14" t="str">
        <f>HYPERLINK("http://www.kabupro.jp/mark/20130809/S000E7I6.htm","四半期報告書")</f>
        <v>四半期報告書</v>
      </c>
      <c r="E4" s="14" t="str">
        <f>HYPERLINK("http://www.kabupro.jp/mark/20130621/S000DN8G.htm","有価証券報告書")</f>
        <v>有価証券報告書</v>
      </c>
      <c r="F4" s="14" t="str">
        <f>HYPERLINK("http://www.kabupro.jp/mark/20140214/S100172U.htm","四半期報告書")</f>
        <v>四半期報告書</v>
      </c>
      <c r="G4" s="14" t="str">
        <f>HYPERLINK("http://www.kabupro.jp/mark/20131113/S1000FXP.htm","四半期報告書")</f>
        <v>四半期報告書</v>
      </c>
      <c r="H4" s="14" t="str">
        <f>HYPERLINK("http://www.kabupro.jp/mark/20130809/S000E7I6.htm","四半期報告書")</f>
        <v>四半期報告書</v>
      </c>
      <c r="I4" s="14" t="str">
        <f>HYPERLINK("http://www.kabupro.jp/mark/20130621/S000DN8G.htm","有価証券報告書")</f>
        <v>有価証券報告書</v>
      </c>
      <c r="J4" s="14" t="str">
        <f>HYPERLINK("http://www.kabupro.jp/mark/20130214/S000CWHF.htm","四半期報告書")</f>
        <v>四半期報告書</v>
      </c>
      <c r="K4" s="14" t="str">
        <f>HYPERLINK("http://www.kabupro.jp/mark/20121113/S000CAF7.htm","四半期報告書")</f>
        <v>四半期報告書</v>
      </c>
      <c r="L4" s="14" t="str">
        <f>HYPERLINK("http://www.kabupro.jp/mark/20120810/S000BP3M.htm","四半期報告書")</f>
        <v>四半期報告書</v>
      </c>
      <c r="M4" s="14" t="str">
        <f>HYPERLINK("http://www.kabupro.jp/mark/20120622/S000B3B2.htm","有価証券報告書")</f>
        <v>有価証券報告書</v>
      </c>
      <c r="N4" s="14" t="str">
        <f>HYPERLINK("http://www.kabupro.jp/mark/20120209/S000A8GW.htm","四半期報告書")</f>
        <v>四半期報告書</v>
      </c>
      <c r="O4" s="14" t="str">
        <f>HYPERLINK("http://www.kabupro.jp/mark/20111110/S0009OTX.htm","四半期報告書")</f>
        <v>四半期報告書</v>
      </c>
      <c r="P4" s="14" t="str">
        <f>HYPERLINK("http://www.kabupro.jp/mark/20110811/S000947Q.htm","四半期報告書")</f>
        <v>四半期報告書</v>
      </c>
      <c r="Q4" s="14" t="str">
        <f>HYPERLINK("http://www.kabupro.jp/mark/20110624/S0008L00.htm","有価証券報告書")</f>
        <v>有価証券報告書</v>
      </c>
      <c r="R4" s="14" t="str">
        <f>HYPERLINK("http://www.kabupro.jp/mark/20110210/S0007QF2.htm","四半期報告書")</f>
        <v>四半期報告書</v>
      </c>
      <c r="S4" s="14" t="str">
        <f>HYPERLINK("http://www.kabupro.jp/mark/20101112/S00075Q5.htm","四半期報告書")</f>
        <v>四半期報告書</v>
      </c>
      <c r="T4" s="14" t="str">
        <f>HYPERLINK("http://www.kabupro.jp/mark/20100811/S0006JOB.htm","四半期報告書")</f>
        <v>四半期報告書</v>
      </c>
      <c r="U4" s="14" t="str">
        <f>HYPERLINK("http://www.kabupro.jp/mark/20100624/S00060NU.htm","有価証券報告書")</f>
        <v>有価証券報告書</v>
      </c>
      <c r="V4" s="14" t="str">
        <f>HYPERLINK("http://www.kabupro.jp/mark/20100209/S00052U6.htm","四半期報告書")</f>
        <v>四半期報告書</v>
      </c>
      <c r="W4" s="14" t="str">
        <f>HYPERLINK("http://www.kabupro.jp/mark/20091112/S0004KMC.htm","四半期報告書")</f>
        <v>四半期報告書</v>
      </c>
      <c r="X4" s="14" t="str">
        <f>HYPERLINK("http://www.kabupro.jp/mark/20090810/S0003VEG.htm","四半期報告書")</f>
        <v>四半期報告書</v>
      </c>
      <c r="Y4" s="14" t="str">
        <f>HYPERLINK("http://www.kabupro.jp/mark/20090624/S0003F72.htm","有価証券報告書")</f>
        <v>有価証券報告書</v>
      </c>
    </row>
    <row r="5" spans="1:25" ht="14.25" thickBot="1">
      <c r="A5" s="10" t="s">
        <v>31</v>
      </c>
      <c r="B5" s="1" t="s">
        <v>37</v>
      </c>
      <c r="C5" s="1" t="s">
        <v>40</v>
      </c>
      <c r="D5" s="1" t="s">
        <v>42</v>
      </c>
      <c r="E5" s="1" t="s">
        <v>52</v>
      </c>
      <c r="F5" s="1" t="s">
        <v>37</v>
      </c>
      <c r="G5" s="1" t="s">
        <v>40</v>
      </c>
      <c r="H5" s="1" t="s">
        <v>42</v>
      </c>
      <c r="I5" s="1" t="s">
        <v>52</v>
      </c>
      <c r="J5" s="1" t="s">
        <v>46</v>
      </c>
      <c r="K5" s="1" t="s">
        <v>48</v>
      </c>
      <c r="L5" s="1" t="s">
        <v>50</v>
      </c>
      <c r="M5" s="1" t="s">
        <v>60</v>
      </c>
      <c r="N5" s="1" t="s">
        <v>54</v>
      </c>
      <c r="O5" s="1" t="s">
        <v>56</v>
      </c>
      <c r="P5" s="1" t="s">
        <v>58</v>
      </c>
      <c r="Q5" s="1" t="s">
        <v>68</v>
      </c>
      <c r="R5" s="1" t="s">
        <v>62</v>
      </c>
      <c r="S5" s="1" t="s">
        <v>64</v>
      </c>
      <c r="T5" s="1" t="s">
        <v>66</v>
      </c>
      <c r="U5" s="1" t="s">
        <v>76</v>
      </c>
      <c r="V5" s="1" t="s">
        <v>70</v>
      </c>
      <c r="W5" s="1" t="s">
        <v>72</v>
      </c>
      <c r="X5" s="1" t="s">
        <v>74</v>
      </c>
      <c r="Y5" s="1" t="s">
        <v>84</v>
      </c>
    </row>
    <row r="6" spans="1:25" ht="15" thickBot="1" thickTop="1">
      <c r="A6" s="9" t="s">
        <v>32</v>
      </c>
      <c r="B6" s="17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33</v>
      </c>
      <c r="B7" s="13" t="s">
        <v>136</v>
      </c>
      <c r="C7" s="13" t="s">
        <v>136</v>
      </c>
      <c r="D7" s="13" t="s">
        <v>136</v>
      </c>
      <c r="E7" s="15" t="s">
        <v>44</v>
      </c>
      <c r="F7" s="13" t="s">
        <v>136</v>
      </c>
      <c r="G7" s="13" t="s">
        <v>136</v>
      </c>
      <c r="H7" s="13" t="s">
        <v>136</v>
      </c>
      <c r="I7" s="15" t="s">
        <v>44</v>
      </c>
      <c r="J7" s="13" t="s">
        <v>136</v>
      </c>
      <c r="K7" s="13" t="s">
        <v>136</v>
      </c>
      <c r="L7" s="13" t="s">
        <v>136</v>
      </c>
      <c r="M7" s="15" t="s">
        <v>44</v>
      </c>
      <c r="N7" s="13" t="s">
        <v>136</v>
      </c>
      <c r="O7" s="13" t="s">
        <v>136</v>
      </c>
      <c r="P7" s="13" t="s">
        <v>136</v>
      </c>
      <c r="Q7" s="15" t="s">
        <v>44</v>
      </c>
      <c r="R7" s="13" t="s">
        <v>136</v>
      </c>
      <c r="S7" s="13" t="s">
        <v>136</v>
      </c>
      <c r="T7" s="13" t="s">
        <v>136</v>
      </c>
      <c r="U7" s="15" t="s">
        <v>44</v>
      </c>
      <c r="V7" s="13" t="s">
        <v>136</v>
      </c>
      <c r="W7" s="13" t="s">
        <v>136</v>
      </c>
      <c r="X7" s="13" t="s">
        <v>136</v>
      </c>
      <c r="Y7" s="15" t="s">
        <v>44</v>
      </c>
    </row>
    <row r="8" spans="1:25" ht="13.5">
      <c r="A8" s="12" t="s">
        <v>34</v>
      </c>
      <c r="B8" s="1" t="s">
        <v>137</v>
      </c>
      <c r="C8" s="1" t="s">
        <v>137</v>
      </c>
      <c r="D8" s="1" t="s">
        <v>137</v>
      </c>
      <c r="E8" s="16" t="s">
        <v>138</v>
      </c>
      <c r="F8" s="1" t="s">
        <v>138</v>
      </c>
      <c r="G8" s="1" t="s">
        <v>138</v>
      </c>
      <c r="H8" s="1" t="s">
        <v>138</v>
      </c>
      <c r="I8" s="16" t="s">
        <v>139</v>
      </c>
      <c r="J8" s="1" t="s">
        <v>139</v>
      </c>
      <c r="K8" s="1" t="s">
        <v>139</v>
      </c>
      <c r="L8" s="1" t="s">
        <v>139</v>
      </c>
      <c r="M8" s="16" t="s">
        <v>140</v>
      </c>
      <c r="N8" s="1" t="s">
        <v>140</v>
      </c>
      <c r="O8" s="1" t="s">
        <v>140</v>
      </c>
      <c r="P8" s="1" t="s">
        <v>140</v>
      </c>
      <c r="Q8" s="16" t="s">
        <v>141</v>
      </c>
      <c r="R8" s="1" t="s">
        <v>141</v>
      </c>
      <c r="S8" s="1" t="s">
        <v>141</v>
      </c>
      <c r="T8" s="1" t="s">
        <v>141</v>
      </c>
      <c r="U8" s="16" t="s">
        <v>142</v>
      </c>
      <c r="V8" s="1" t="s">
        <v>142</v>
      </c>
      <c r="W8" s="1" t="s">
        <v>142</v>
      </c>
      <c r="X8" s="1" t="s">
        <v>142</v>
      </c>
      <c r="Y8" s="16" t="s">
        <v>143</v>
      </c>
    </row>
    <row r="9" spans="1:25" ht="13.5">
      <c r="A9" s="12" t="s">
        <v>35</v>
      </c>
      <c r="B9" s="1" t="s">
        <v>39</v>
      </c>
      <c r="C9" s="1" t="s">
        <v>41</v>
      </c>
      <c r="D9" s="1" t="s">
        <v>43</v>
      </c>
      <c r="E9" s="16" t="s">
        <v>45</v>
      </c>
      <c r="F9" s="1" t="s">
        <v>47</v>
      </c>
      <c r="G9" s="1" t="s">
        <v>49</v>
      </c>
      <c r="H9" s="1" t="s">
        <v>51</v>
      </c>
      <c r="I9" s="16" t="s">
        <v>53</v>
      </c>
      <c r="J9" s="1" t="s">
        <v>55</v>
      </c>
      <c r="K9" s="1" t="s">
        <v>57</v>
      </c>
      <c r="L9" s="1" t="s">
        <v>59</v>
      </c>
      <c r="M9" s="16" t="s">
        <v>61</v>
      </c>
      <c r="N9" s="1" t="s">
        <v>63</v>
      </c>
      <c r="O9" s="1" t="s">
        <v>65</v>
      </c>
      <c r="P9" s="1" t="s">
        <v>67</v>
      </c>
      <c r="Q9" s="16" t="s">
        <v>69</v>
      </c>
      <c r="R9" s="1" t="s">
        <v>71</v>
      </c>
      <c r="S9" s="1" t="s">
        <v>73</v>
      </c>
      <c r="T9" s="1" t="s">
        <v>75</v>
      </c>
      <c r="U9" s="16" t="s">
        <v>77</v>
      </c>
      <c r="V9" s="1" t="s">
        <v>79</v>
      </c>
      <c r="W9" s="1" t="s">
        <v>81</v>
      </c>
      <c r="X9" s="1" t="s">
        <v>83</v>
      </c>
      <c r="Y9" s="16" t="s">
        <v>85</v>
      </c>
    </row>
    <row r="10" spans="1:25" ht="14.25" thickBot="1">
      <c r="A10" s="12" t="s">
        <v>36</v>
      </c>
      <c r="B10" s="1" t="s">
        <v>87</v>
      </c>
      <c r="C10" s="1" t="s">
        <v>87</v>
      </c>
      <c r="D10" s="1" t="s">
        <v>87</v>
      </c>
      <c r="E10" s="16" t="s">
        <v>87</v>
      </c>
      <c r="F10" s="1" t="s">
        <v>87</v>
      </c>
      <c r="G10" s="1" t="s">
        <v>87</v>
      </c>
      <c r="H10" s="1" t="s">
        <v>87</v>
      </c>
      <c r="I10" s="16" t="s">
        <v>87</v>
      </c>
      <c r="J10" s="1" t="s">
        <v>87</v>
      </c>
      <c r="K10" s="1" t="s">
        <v>87</v>
      </c>
      <c r="L10" s="1" t="s">
        <v>87</v>
      </c>
      <c r="M10" s="16" t="s">
        <v>87</v>
      </c>
      <c r="N10" s="1" t="s">
        <v>87</v>
      </c>
      <c r="O10" s="1" t="s">
        <v>87</v>
      </c>
      <c r="P10" s="1" t="s">
        <v>87</v>
      </c>
      <c r="Q10" s="16" t="s">
        <v>87</v>
      </c>
      <c r="R10" s="1" t="s">
        <v>87</v>
      </c>
      <c r="S10" s="1" t="s">
        <v>87</v>
      </c>
      <c r="T10" s="1" t="s">
        <v>87</v>
      </c>
      <c r="U10" s="16" t="s">
        <v>87</v>
      </c>
      <c r="V10" s="1" t="s">
        <v>87</v>
      </c>
      <c r="W10" s="1" t="s">
        <v>87</v>
      </c>
      <c r="X10" s="1" t="s">
        <v>87</v>
      </c>
      <c r="Y10" s="16" t="s">
        <v>87</v>
      </c>
    </row>
    <row r="11" spans="1:25" ht="14.25" thickTop="1">
      <c r="A11" s="29" t="s">
        <v>5</v>
      </c>
      <c r="B11" s="20">
        <v>2379249</v>
      </c>
      <c r="C11" s="20">
        <v>1914797</v>
      </c>
      <c r="D11" s="20">
        <v>1272911</v>
      </c>
      <c r="E11" s="21">
        <v>4049835</v>
      </c>
      <c r="F11" s="20">
        <v>3136052</v>
      </c>
      <c r="G11" s="20">
        <v>1824117</v>
      </c>
      <c r="H11" s="20">
        <v>902044</v>
      </c>
      <c r="I11" s="21">
        <v>3136467</v>
      </c>
      <c r="J11" s="20">
        <v>2384613</v>
      </c>
      <c r="K11" s="20">
        <v>1521248</v>
      </c>
      <c r="L11" s="20">
        <v>636347</v>
      </c>
      <c r="M11" s="21">
        <v>3156645</v>
      </c>
      <c r="N11" s="20">
        <v>2439547</v>
      </c>
      <c r="O11" s="20">
        <v>1485082</v>
      </c>
      <c r="P11" s="20">
        <v>678459</v>
      </c>
      <c r="Q11" s="21">
        <v>3191251</v>
      </c>
      <c r="R11" s="20">
        <v>2643096</v>
      </c>
      <c r="S11" s="20">
        <v>1980438</v>
      </c>
      <c r="T11" s="20">
        <v>1173783</v>
      </c>
      <c r="U11" s="21">
        <v>4350716</v>
      </c>
      <c r="V11" s="20">
        <v>3134284</v>
      </c>
      <c r="W11" s="20">
        <v>2101418</v>
      </c>
      <c r="X11" s="20">
        <v>1105725</v>
      </c>
      <c r="Y11" s="21">
        <v>4450497</v>
      </c>
    </row>
    <row r="12" spans="1:25" ht="13.5">
      <c r="A12" s="6" t="s">
        <v>6</v>
      </c>
      <c r="B12" s="22">
        <v>1696421</v>
      </c>
      <c r="C12" s="22">
        <v>1319461</v>
      </c>
      <c r="D12" s="22">
        <v>838612</v>
      </c>
      <c r="E12" s="23">
        <v>2916066</v>
      </c>
      <c r="F12" s="22">
        <v>2196705</v>
      </c>
      <c r="G12" s="22">
        <v>1319115</v>
      </c>
      <c r="H12" s="22">
        <v>641275</v>
      </c>
      <c r="I12" s="23">
        <v>2390718</v>
      </c>
      <c r="J12" s="22">
        <v>1810033</v>
      </c>
      <c r="K12" s="22">
        <v>1162944</v>
      </c>
      <c r="L12" s="22">
        <v>499351</v>
      </c>
      <c r="M12" s="23">
        <v>2607419</v>
      </c>
      <c r="N12" s="22">
        <v>2023124</v>
      </c>
      <c r="O12" s="22">
        <v>1266937</v>
      </c>
      <c r="P12" s="22">
        <v>630491</v>
      </c>
      <c r="Q12" s="23">
        <v>2772355</v>
      </c>
      <c r="R12" s="22">
        <v>2250085</v>
      </c>
      <c r="S12" s="22">
        <v>1617119</v>
      </c>
      <c r="T12" s="22">
        <v>973687</v>
      </c>
      <c r="U12" s="23">
        <v>3571543</v>
      </c>
      <c r="V12" s="22">
        <v>2561234</v>
      </c>
      <c r="W12" s="22">
        <v>1701585</v>
      </c>
      <c r="X12" s="22">
        <v>872164</v>
      </c>
      <c r="Y12" s="23">
        <v>3655771</v>
      </c>
    </row>
    <row r="13" spans="1:25" ht="13.5">
      <c r="A13" s="6" t="s">
        <v>7</v>
      </c>
      <c r="B13" s="22">
        <v>682827</v>
      </c>
      <c r="C13" s="22">
        <v>595335</v>
      </c>
      <c r="D13" s="22">
        <v>434299</v>
      </c>
      <c r="E13" s="23">
        <v>1133769</v>
      </c>
      <c r="F13" s="22">
        <v>939346</v>
      </c>
      <c r="G13" s="22">
        <v>505001</v>
      </c>
      <c r="H13" s="22">
        <v>260769</v>
      </c>
      <c r="I13" s="23">
        <v>745749</v>
      </c>
      <c r="J13" s="22">
        <v>574580</v>
      </c>
      <c r="K13" s="22">
        <v>358304</v>
      </c>
      <c r="L13" s="22">
        <v>136995</v>
      </c>
      <c r="M13" s="23">
        <v>549225</v>
      </c>
      <c r="N13" s="22">
        <v>416423</v>
      </c>
      <c r="O13" s="22">
        <v>218145</v>
      </c>
      <c r="P13" s="22">
        <v>47968</v>
      </c>
      <c r="Q13" s="23">
        <v>418896</v>
      </c>
      <c r="R13" s="22">
        <v>393011</v>
      </c>
      <c r="S13" s="22">
        <v>363318</v>
      </c>
      <c r="T13" s="22">
        <v>200095</v>
      </c>
      <c r="U13" s="23">
        <v>779172</v>
      </c>
      <c r="V13" s="22">
        <v>573050</v>
      </c>
      <c r="W13" s="22">
        <v>399833</v>
      </c>
      <c r="X13" s="22">
        <v>233560</v>
      </c>
      <c r="Y13" s="23">
        <v>794725</v>
      </c>
    </row>
    <row r="14" spans="1:25" ht="13.5">
      <c r="A14" s="6" t="s">
        <v>8</v>
      </c>
      <c r="B14" s="22">
        <v>402602</v>
      </c>
      <c r="C14" s="22">
        <v>280810</v>
      </c>
      <c r="D14" s="22">
        <v>152260</v>
      </c>
      <c r="E14" s="23">
        <v>571934</v>
      </c>
      <c r="F14" s="22">
        <v>403839</v>
      </c>
      <c r="G14" s="22">
        <v>268316</v>
      </c>
      <c r="H14" s="22">
        <v>135365</v>
      </c>
      <c r="I14" s="23">
        <v>497077</v>
      </c>
      <c r="J14" s="22">
        <v>365660</v>
      </c>
      <c r="K14" s="22">
        <v>242864</v>
      </c>
      <c r="L14" s="22">
        <v>120914</v>
      </c>
      <c r="M14" s="23">
        <v>517434</v>
      </c>
      <c r="N14" s="22">
        <v>383112</v>
      </c>
      <c r="O14" s="22">
        <v>250620</v>
      </c>
      <c r="P14" s="22">
        <v>121102</v>
      </c>
      <c r="Q14" s="23">
        <v>509739</v>
      </c>
      <c r="R14" s="22">
        <v>394350</v>
      </c>
      <c r="S14" s="22">
        <v>271935</v>
      </c>
      <c r="T14" s="22">
        <v>145451</v>
      </c>
      <c r="U14" s="23">
        <v>572392</v>
      </c>
      <c r="V14" s="22">
        <v>435038</v>
      </c>
      <c r="W14" s="22">
        <v>283714</v>
      </c>
      <c r="X14" s="22">
        <v>140082</v>
      </c>
      <c r="Y14" s="23">
        <v>581135</v>
      </c>
    </row>
    <row r="15" spans="1:25" ht="14.25" thickBot="1">
      <c r="A15" s="28" t="s">
        <v>9</v>
      </c>
      <c r="B15" s="24">
        <v>280225</v>
      </c>
      <c r="C15" s="24">
        <v>314525</v>
      </c>
      <c r="D15" s="24">
        <v>282038</v>
      </c>
      <c r="E15" s="25">
        <v>561834</v>
      </c>
      <c r="F15" s="24">
        <v>535506</v>
      </c>
      <c r="G15" s="24">
        <v>236685</v>
      </c>
      <c r="H15" s="24">
        <v>125403</v>
      </c>
      <c r="I15" s="25">
        <v>248672</v>
      </c>
      <c r="J15" s="24">
        <v>208919</v>
      </c>
      <c r="K15" s="24">
        <v>115439</v>
      </c>
      <c r="L15" s="24">
        <v>16081</v>
      </c>
      <c r="M15" s="25">
        <v>31791</v>
      </c>
      <c r="N15" s="24">
        <v>33311</v>
      </c>
      <c r="O15" s="24">
        <v>-32475</v>
      </c>
      <c r="P15" s="24">
        <v>-73134</v>
      </c>
      <c r="Q15" s="25">
        <v>-90843</v>
      </c>
      <c r="R15" s="24">
        <v>-1339</v>
      </c>
      <c r="S15" s="24">
        <v>91383</v>
      </c>
      <c r="T15" s="24">
        <v>54644</v>
      </c>
      <c r="U15" s="25">
        <v>206780</v>
      </c>
      <c r="V15" s="24">
        <v>138011</v>
      </c>
      <c r="W15" s="24">
        <v>116118</v>
      </c>
      <c r="X15" s="24">
        <v>93477</v>
      </c>
      <c r="Y15" s="25">
        <v>213590</v>
      </c>
    </row>
    <row r="16" spans="1:25" ht="14.25" thickTop="1">
      <c r="A16" s="5" t="s">
        <v>10</v>
      </c>
      <c r="B16" s="22">
        <v>6385</v>
      </c>
      <c r="C16" s="22">
        <v>4925</v>
      </c>
      <c r="D16" s="22">
        <v>1378</v>
      </c>
      <c r="E16" s="23">
        <v>785</v>
      </c>
      <c r="F16" s="22">
        <v>8749</v>
      </c>
      <c r="G16" s="22">
        <v>7164</v>
      </c>
      <c r="H16" s="22">
        <v>2699</v>
      </c>
      <c r="I16" s="23">
        <v>1146</v>
      </c>
      <c r="J16" s="22">
        <v>11815</v>
      </c>
      <c r="K16" s="22">
        <v>8498</v>
      </c>
      <c r="L16" s="22">
        <v>3143</v>
      </c>
      <c r="M16" s="23">
        <v>1230</v>
      </c>
      <c r="N16" s="22">
        <v>15063</v>
      </c>
      <c r="O16" s="22">
        <v>11483</v>
      </c>
      <c r="P16" s="22">
        <v>3635</v>
      </c>
      <c r="Q16" s="23">
        <v>886</v>
      </c>
      <c r="R16" s="22">
        <v>19628</v>
      </c>
      <c r="S16" s="22">
        <v>14891</v>
      </c>
      <c r="T16" s="22">
        <v>6522</v>
      </c>
      <c r="U16" s="23">
        <v>1207</v>
      </c>
      <c r="V16" s="22">
        <v>23195</v>
      </c>
      <c r="W16" s="22">
        <v>16834</v>
      </c>
      <c r="X16" s="22">
        <v>4483</v>
      </c>
      <c r="Y16" s="23">
        <v>3852</v>
      </c>
    </row>
    <row r="17" spans="1:25" ht="13.5">
      <c r="A17" s="5" t="s">
        <v>11</v>
      </c>
      <c r="B17" s="22">
        <v>4971</v>
      </c>
      <c r="C17" s="22">
        <v>3039</v>
      </c>
      <c r="D17" s="22">
        <v>3039</v>
      </c>
      <c r="E17" s="23">
        <v>6057</v>
      </c>
      <c r="F17" s="22">
        <v>6057</v>
      </c>
      <c r="G17" s="22">
        <v>4181</v>
      </c>
      <c r="H17" s="22">
        <v>3716</v>
      </c>
      <c r="I17" s="23">
        <v>8234</v>
      </c>
      <c r="J17" s="22">
        <v>7850</v>
      </c>
      <c r="K17" s="22">
        <v>5206</v>
      </c>
      <c r="L17" s="22">
        <v>4728</v>
      </c>
      <c r="M17" s="23">
        <v>8593</v>
      </c>
      <c r="N17" s="22">
        <v>8205</v>
      </c>
      <c r="O17" s="22">
        <v>5785</v>
      </c>
      <c r="P17" s="22">
        <v>5332</v>
      </c>
      <c r="Q17" s="23">
        <v>9679</v>
      </c>
      <c r="R17" s="22">
        <v>9294</v>
      </c>
      <c r="S17" s="22">
        <v>6915</v>
      </c>
      <c r="T17" s="22">
        <v>6525</v>
      </c>
      <c r="U17" s="23">
        <v>11398</v>
      </c>
      <c r="V17" s="22">
        <v>11006</v>
      </c>
      <c r="W17" s="22">
        <v>7778</v>
      </c>
      <c r="X17" s="22">
        <v>6621</v>
      </c>
      <c r="Y17" s="23">
        <v>8983</v>
      </c>
    </row>
    <row r="18" spans="1:25" ht="13.5">
      <c r="A18" s="5" t="s">
        <v>12</v>
      </c>
      <c r="B18" s="22"/>
      <c r="C18" s="22"/>
      <c r="D18" s="22"/>
      <c r="E18" s="23">
        <v>613</v>
      </c>
      <c r="F18" s="22">
        <v>613</v>
      </c>
      <c r="G18" s="22">
        <v>613</v>
      </c>
      <c r="H18" s="22">
        <v>613</v>
      </c>
      <c r="I18" s="23">
        <v>7388</v>
      </c>
      <c r="J18" s="22">
        <v>5407</v>
      </c>
      <c r="K18" s="22">
        <v>1098</v>
      </c>
      <c r="L18" s="22"/>
      <c r="M18" s="23">
        <v>127</v>
      </c>
      <c r="N18" s="22">
        <v>127</v>
      </c>
      <c r="O18" s="22">
        <v>127</v>
      </c>
      <c r="P18" s="22">
        <v>127</v>
      </c>
      <c r="Q18" s="23">
        <v>11065</v>
      </c>
      <c r="R18" s="22">
        <v>11065</v>
      </c>
      <c r="S18" s="22">
        <v>11065</v>
      </c>
      <c r="T18" s="22">
        <v>10966</v>
      </c>
      <c r="U18" s="23">
        <v>42739</v>
      </c>
      <c r="V18" s="22">
        <v>35080</v>
      </c>
      <c r="W18" s="22">
        <v>28668</v>
      </c>
      <c r="X18" s="22">
        <v>5155</v>
      </c>
      <c r="Y18" s="23">
        <v>42884</v>
      </c>
    </row>
    <row r="19" spans="1:25" ht="13.5">
      <c r="A19" s="5" t="s">
        <v>13</v>
      </c>
      <c r="B19" s="22">
        <v>6140</v>
      </c>
      <c r="C19" s="22">
        <v>5189</v>
      </c>
      <c r="D19" s="22">
        <v>3450</v>
      </c>
      <c r="E19" s="23">
        <v>11941</v>
      </c>
      <c r="F19" s="22">
        <v>9424</v>
      </c>
      <c r="G19" s="22">
        <v>5386</v>
      </c>
      <c r="H19" s="22">
        <v>2412</v>
      </c>
      <c r="I19" s="23">
        <v>9879</v>
      </c>
      <c r="J19" s="22">
        <v>7687</v>
      </c>
      <c r="K19" s="22">
        <v>5227</v>
      </c>
      <c r="L19" s="22"/>
      <c r="M19" s="23">
        <v>8421</v>
      </c>
      <c r="N19" s="22">
        <v>5761</v>
      </c>
      <c r="O19" s="22">
        <v>3276</v>
      </c>
      <c r="P19" s="22"/>
      <c r="Q19" s="23">
        <v>8033</v>
      </c>
      <c r="R19" s="22"/>
      <c r="S19" s="22"/>
      <c r="T19" s="22"/>
      <c r="U19" s="23">
        <v>10945</v>
      </c>
      <c r="V19" s="22"/>
      <c r="W19" s="22"/>
      <c r="X19" s="22"/>
      <c r="Y19" s="23">
        <v>10805</v>
      </c>
    </row>
    <row r="20" spans="1:25" ht="13.5">
      <c r="A20" s="5" t="s">
        <v>14</v>
      </c>
      <c r="B20" s="22">
        <v>20109</v>
      </c>
      <c r="C20" s="22">
        <v>20003</v>
      </c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22"/>
      <c r="U20" s="23"/>
      <c r="V20" s="22"/>
      <c r="W20" s="22"/>
      <c r="X20" s="22"/>
      <c r="Y20" s="23"/>
    </row>
    <row r="21" spans="1:25" ht="13.5">
      <c r="A21" s="5" t="s">
        <v>161</v>
      </c>
      <c r="B21" s="22"/>
      <c r="C21" s="22"/>
      <c r="D21" s="22"/>
      <c r="E21" s="23">
        <v>9598</v>
      </c>
      <c r="F21" s="22">
        <v>9598</v>
      </c>
      <c r="G21" s="22">
        <v>9598</v>
      </c>
      <c r="H21" s="22">
        <v>9577</v>
      </c>
      <c r="I21" s="23">
        <v>6283</v>
      </c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22"/>
      <c r="U21" s="23"/>
      <c r="V21" s="22"/>
      <c r="W21" s="22"/>
      <c r="X21" s="22"/>
      <c r="Y21" s="23"/>
    </row>
    <row r="22" spans="1:25" ht="13.5">
      <c r="A22" s="5" t="s">
        <v>97</v>
      </c>
      <c r="B22" s="22">
        <v>3790</v>
      </c>
      <c r="C22" s="22">
        <v>2640</v>
      </c>
      <c r="D22" s="22">
        <v>1493</v>
      </c>
      <c r="E22" s="23"/>
      <c r="F22" s="22">
        <v>5206</v>
      </c>
      <c r="G22" s="22">
        <v>3212</v>
      </c>
      <c r="H22" s="22">
        <v>1801</v>
      </c>
      <c r="I22" s="23"/>
      <c r="J22" s="22">
        <v>4582</v>
      </c>
      <c r="K22" s="22">
        <v>3051</v>
      </c>
      <c r="L22" s="22">
        <v>4016</v>
      </c>
      <c r="M22" s="23"/>
      <c r="N22" s="22">
        <v>4715</v>
      </c>
      <c r="O22" s="22">
        <v>3564</v>
      </c>
      <c r="P22" s="22">
        <v>3481</v>
      </c>
      <c r="Q22" s="23"/>
      <c r="R22" s="22">
        <v>16074</v>
      </c>
      <c r="S22" s="22">
        <v>12418</v>
      </c>
      <c r="T22" s="22">
        <v>6854</v>
      </c>
      <c r="U22" s="23"/>
      <c r="V22" s="22">
        <v>18759</v>
      </c>
      <c r="W22" s="22">
        <v>14953</v>
      </c>
      <c r="X22" s="22">
        <v>8561</v>
      </c>
      <c r="Y22" s="23"/>
    </row>
    <row r="23" spans="1:25" ht="13.5">
      <c r="A23" s="5" t="s">
        <v>15</v>
      </c>
      <c r="B23" s="22">
        <v>41396</v>
      </c>
      <c r="C23" s="22">
        <v>35797</v>
      </c>
      <c r="D23" s="22">
        <v>9362</v>
      </c>
      <c r="E23" s="23">
        <v>48685</v>
      </c>
      <c r="F23" s="22">
        <v>39650</v>
      </c>
      <c r="G23" s="22">
        <v>30156</v>
      </c>
      <c r="H23" s="22">
        <v>20821</v>
      </c>
      <c r="I23" s="23">
        <v>54499</v>
      </c>
      <c r="J23" s="22">
        <v>37343</v>
      </c>
      <c r="K23" s="22">
        <v>23080</v>
      </c>
      <c r="L23" s="22">
        <v>11887</v>
      </c>
      <c r="M23" s="23">
        <v>46207</v>
      </c>
      <c r="N23" s="22">
        <v>33873</v>
      </c>
      <c r="O23" s="22">
        <v>24238</v>
      </c>
      <c r="P23" s="22">
        <v>12577</v>
      </c>
      <c r="Q23" s="23">
        <v>70120</v>
      </c>
      <c r="R23" s="22">
        <v>56063</v>
      </c>
      <c r="S23" s="22">
        <v>45291</v>
      </c>
      <c r="T23" s="22">
        <v>30868</v>
      </c>
      <c r="U23" s="23">
        <v>109188</v>
      </c>
      <c r="V23" s="22">
        <v>88041</v>
      </c>
      <c r="W23" s="22">
        <v>68234</v>
      </c>
      <c r="X23" s="22">
        <v>24821</v>
      </c>
      <c r="Y23" s="23">
        <v>150574</v>
      </c>
    </row>
    <row r="24" spans="1:25" ht="13.5">
      <c r="A24" s="5" t="s">
        <v>153</v>
      </c>
      <c r="B24" s="22">
        <v>4775</v>
      </c>
      <c r="C24" s="22">
        <v>3528</v>
      </c>
      <c r="D24" s="22">
        <v>1764</v>
      </c>
      <c r="E24" s="23">
        <v>7274</v>
      </c>
      <c r="F24" s="22">
        <v>5490</v>
      </c>
      <c r="G24" s="22">
        <v>3657</v>
      </c>
      <c r="H24" s="22">
        <v>1818</v>
      </c>
      <c r="I24" s="23">
        <v>7332</v>
      </c>
      <c r="J24" s="22">
        <v>5513</v>
      </c>
      <c r="K24" s="22">
        <v>3672</v>
      </c>
      <c r="L24" s="22">
        <v>1826</v>
      </c>
      <c r="M24" s="23">
        <v>7595</v>
      </c>
      <c r="N24" s="22">
        <v>5839</v>
      </c>
      <c r="O24" s="22">
        <v>3963</v>
      </c>
      <c r="P24" s="22">
        <v>2079</v>
      </c>
      <c r="Q24" s="23">
        <v>10133</v>
      </c>
      <c r="R24" s="22">
        <v>7860</v>
      </c>
      <c r="S24" s="22">
        <v>5417</v>
      </c>
      <c r="T24" s="22">
        <v>2948</v>
      </c>
      <c r="U24" s="23">
        <v>13531</v>
      </c>
      <c r="V24" s="22">
        <v>8860</v>
      </c>
      <c r="W24" s="22">
        <v>6336</v>
      </c>
      <c r="X24" s="22">
        <v>3585</v>
      </c>
      <c r="Y24" s="23">
        <v>16397</v>
      </c>
    </row>
    <row r="25" spans="1:25" ht="13.5">
      <c r="A25" s="5" t="s">
        <v>16</v>
      </c>
      <c r="B25" s="22"/>
      <c r="C25" s="22"/>
      <c r="D25" s="22"/>
      <c r="E25" s="23">
        <v>342</v>
      </c>
      <c r="F25" s="22">
        <v>342</v>
      </c>
      <c r="G25" s="22">
        <v>342</v>
      </c>
      <c r="H25" s="22">
        <v>342</v>
      </c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22"/>
      <c r="U25" s="23">
        <v>5852</v>
      </c>
      <c r="V25" s="22">
        <v>5852</v>
      </c>
      <c r="W25" s="22">
        <v>5594</v>
      </c>
      <c r="X25" s="22"/>
      <c r="Y25" s="23">
        <v>31500</v>
      </c>
    </row>
    <row r="26" spans="1:25" ht="13.5">
      <c r="A26" s="5" t="s">
        <v>17</v>
      </c>
      <c r="B26" s="22">
        <v>2547</v>
      </c>
      <c r="C26" s="22">
        <v>2547</v>
      </c>
      <c r="D26" s="22"/>
      <c r="E26" s="23">
        <v>23401</v>
      </c>
      <c r="F26" s="22">
        <v>23526</v>
      </c>
      <c r="G26" s="22">
        <v>23402</v>
      </c>
      <c r="H26" s="22"/>
      <c r="I26" s="23">
        <v>2067</v>
      </c>
      <c r="J26" s="22">
        <v>1650</v>
      </c>
      <c r="K26" s="22">
        <v>1312</v>
      </c>
      <c r="L26" s="22"/>
      <c r="M26" s="23">
        <v>8876</v>
      </c>
      <c r="N26" s="22">
        <v>8758</v>
      </c>
      <c r="O26" s="22"/>
      <c r="P26" s="22">
        <v>3546</v>
      </c>
      <c r="Q26" s="23">
        <v>2049</v>
      </c>
      <c r="R26" s="22"/>
      <c r="S26" s="22"/>
      <c r="T26" s="22"/>
      <c r="U26" s="23">
        <v>15671</v>
      </c>
      <c r="V26" s="22">
        <v>10241</v>
      </c>
      <c r="W26" s="22">
        <v>10241</v>
      </c>
      <c r="X26" s="22"/>
      <c r="Y26" s="23">
        <v>12387</v>
      </c>
    </row>
    <row r="27" spans="1:25" ht="13.5">
      <c r="A27" s="5" t="s">
        <v>18</v>
      </c>
      <c r="B27" s="22"/>
      <c r="C27" s="22"/>
      <c r="D27" s="22">
        <v>1664</v>
      </c>
      <c r="E27" s="23"/>
      <c r="F27" s="22"/>
      <c r="G27" s="22"/>
      <c r="H27" s="22">
        <v>1534</v>
      </c>
      <c r="I27" s="23"/>
      <c r="J27" s="22"/>
      <c r="K27" s="22"/>
      <c r="L27" s="22"/>
      <c r="M27" s="23"/>
      <c r="N27" s="22">
        <v>642</v>
      </c>
      <c r="O27" s="22">
        <v>1041</v>
      </c>
      <c r="P27" s="22">
        <v>2585</v>
      </c>
      <c r="Q27" s="23"/>
      <c r="R27" s="22"/>
      <c r="S27" s="22"/>
      <c r="T27" s="22"/>
      <c r="U27" s="23"/>
      <c r="V27" s="22"/>
      <c r="W27" s="22"/>
      <c r="X27" s="22"/>
      <c r="Y27" s="23"/>
    </row>
    <row r="28" spans="1:25" ht="13.5">
      <c r="A28" s="5" t="s">
        <v>97</v>
      </c>
      <c r="B28" s="22">
        <v>5513</v>
      </c>
      <c r="C28" s="22">
        <v>4885</v>
      </c>
      <c r="D28" s="22">
        <v>1928</v>
      </c>
      <c r="E28" s="23"/>
      <c r="F28" s="22">
        <v>5710</v>
      </c>
      <c r="G28" s="22">
        <v>5455</v>
      </c>
      <c r="H28" s="22">
        <v>3494</v>
      </c>
      <c r="I28" s="23"/>
      <c r="J28" s="22">
        <v>6766</v>
      </c>
      <c r="K28" s="22">
        <v>5983</v>
      </c>
      <c r="L28" s="22">
        <v>1017</v>
      </c>
      <c r="M28" s="23"/>
      <c r="N28" s="22">
        <v>2610</v>
      </c>
      <c r="O28" s="22">
        <v>8859</v>
      </c>
      <c r="P28" s="22">
        <v>146</v>
      </c>
      <c r="Q28" s="23"/>
      <c r="R28" s="22">
        <v>2111</v>
      </c>
      <c r="S28" s="22">
        <v>1122</v>
      </c>
      <c r="T28" s="22">
        <v>197</v>
      </c>
      <c r="U28" s="23"/>
      <c r="V28" s="22">
        <v>11410</v>
      </c>
      <c r="W28" s="22">
        <v>5527</v>
      </c>
      <c r="X28" s="22">
        <v>322</v>
      </c>
      <c r="Y28" s="23"/>
    </row>
    <row r="29" spans="1:25" ht="13.5">
      <c r="A29" s="5" t="s">
        <v>19</v>
      </c>
      <c r="B29" s="22">
        <v>12836</v>
      </c>
      <c r="C29" s="22">
        <v>10961</v>
      </c>
      <c r="D29" s="22">
        <v>5358</v>
      </c>
      <c r="E29" s="23">
        <v>38049</v>
      </c>
      <c r="F29" s="22">
        <v>35069</v>
      </c>
      <c r="G29" s="22">
        <v>32857</v>
      </c>
      <c r="H29" s="22">
        <v>7189</v>
      </c>
      <c r="I29" s="23">
        <v>16315</v>
      </c>
      <c r="J29" s="22">
        <v>13930</v>
      </c>
      <c r="K29" s="22">
        <v>10968</v>
      </c>
      <c r="L29" s="22">
        <v>2843</v>
      </c>
      <c r="M29" s="23">
        <v>31920</v>
      </c>
      <c r="N29" s="22">
        <v>23687</v>
      </c>
      <c r="O29" s="22">
        <v>16833</v>
      </c>
      <c r="P29" s="22">
        <v>8358</v>
      </c>
      <c r="Q29" s="23">
        <v>16914</v>
      </c>
      <c r="R29" s="22">
        <v>9971</v>
      </c>
      <c r="S29" s="22">
        <v>6540</v>
      </c>
      <c r="T29" s="22">
        <v>3145</v>
      </c>
      <c r="U29" s="23">
        <v>45853</v>
      </c>
      <c r="V29" s="22">
        <v>36364</v>
      </c>
      <c r="W29" s="22">
        <v>27699</v>
      </c>
      <c r="X29" s="22">
        <v>5525</v>
      </c>
      <c r="Y29" s="23">
        <v>64371</v>
      </c>
    </row>
    <row r="30" spans="1:25" ht="14.25" thickBot="1">
      <c r="A30" s="28" t="s">
        <v>20</v>
      </c>
      <c r="B30" s="24">
        <v>308785</v>
      </c>
      <c r="C30" s="24">
        <v>339361</v>
      </c>
      <c r="D30" s="24">
        <v>286042</v>
      </c>
      <c r="E30" s="25">
        <v>572470</v>
      </c>
      <c r="F30" s="24">
        <v>540087</v>
      </c>
      <c r="G30" s="24">
        <v>233984</v>
      </c>
      <c r="H30" s="24">
        <v>139034</v>
      </c>
      <c r="I30" s="25">
        <v>286855</v>
      </c>
      <c r="J30" s="24">
        <v>232332</v>
      </c>
      <c r="K30" s="24">
        <v>127552</v>
      </c>
      <c r="L30" s="24">
        <v>25125</v>
      </c>
      <c r="M30" s="25">
        <v>46078</v>
      </c>
      <c r="N30" s="24">
        <v>43496</v>
      </c>
      <c r="O30" s="24">
        <v>-25070</v>
      </c>
      <c r="P30" s="24">
        <v>-68915</v>
      </c>
      <c r="Q30" s="25">
        <v>-37637</v>
      </c>
      <c r="R30" s="24">
        <v>44752</v>
      </c>
      <c r="S30" s="24">
        <v>130133</v>
      </c>
      <c r="T30" s="24">
        <v>82367</v>
      </c>
      <c r="U30" s="25">
        <v>270115</v>
      </c>
      <c r="V30" s="24">
        <v>189688</v>
      </c>
      <c r="W30" s="24">
        <v>156653</v>
      </c>
      <c r="X30" s="24">
        <v>112773</v>
      </c>
      <c r="Y30" s="25">
        <v>299793</v>
      </c>
    </row>
    <row r="31" spans="1:25" ht="14.25" thickTop="1">
      <c r="A31" s="5" t="s">
        <v>21</v>
      </c>
      <c r="B31" s="22"/>
      <c r="C31" s="22"/>
      <c r="D31" s="22"/>
      <c r="E31" s="23"/>
      <c r="F31" s="22"/>
      <c r="G31" s="22"/>
      <c r="H31" s="22"/>
      <c r="I31" s="23"/>
      <c r="J31" s="22"/>
      <c r="K31" s="22"/>
      <c r="L31" s="22"/>
      <c r="M31" s="23">
        <v>4500</v>
      </c>
      <c r="N31" s="22">
        <v>4500</v>
      </c>
      <c r="O31" s="22">
        <v>4500</v>
      </c>
      <c r="P31" s="22">
        <v>4500</v>
      </c>
      <c r="Q31" s="23"/>
      <c r="R31" s="22"/>
      <c r="S31" s="22"/>
      <c r="T31" s="22"/>
      <c r="U31" s="23"/>
      <c r="V31" s="22"/>
      <c r="W31" s="22"/>
      <c r="X31" s="22"/>
      <c r="Y31" s="23"/>
    </row>
    <row r="32" spans="1:25" ht="13.5">
      <c r="A32" s="5" t="s">
        <v>22</v>
      </c>
      <c r="B32" s="22"/>
      <c r="C32" s="22"/>
      <c r="D32" s="22"/>
      <c r="E32" s="23"/>
      <c r="F32" s="22"/>
      <c r="G32" s="22"/>
      <c r="H32" s="22"/>
      <c r="I32" s="23">
        <v>6882</v>
      </c>
      <c r="J32" s="22">
        <v>6882</v>
      </c>
      <c r="K32" s="22"/>
      <c r="L32" s="22"/>
      <c r="M32" s="23">
        <v>9545</v>
      </c>
      <c r="N32" s="22">
        <v>4500</v>
      </c>
      <c r="O32" s="22">
        <v>4500</v>
      </c>
      <c r="P32" s="22">
        <v>4500</v>
      </c>
      <c r="Q32" s="23"/>
      <c r="R32" s="22"/>
      <c r="S32" s="22"/>
      <c r="T32" s="22"/>
      <c r="U32" s="23"/>
      <c r="V32" s="22"/>
      <c r="W32" s="22"/>
      <c r="X32" s="22"/>
      <c r="Y32" s="23">
        <v>39060</v>
      </c>
    </row>
    <row r="33" spans="1:25" ht="13.5">
      <c r="A33" s="5" t="s">
        <v>16</v>
      </c>
      <c r="B33" s="22"/>
      <c r="C33" s="22"/>
      <c r="D33" s="22"/>
      <c r="E33" s="23">
        <v>63493</v>
      </c>
      <c r="F33" s="22">
        <v>63493</v>
      </c>
      <c r="G33" s="22">
        <v>63493</v>
      </c>
      <c r="H33" s="22"/>
      <c r="I33" s="23"/>
      <c r="J33" s="22"/>
      <c r="K33" s="22"/>
      <c r="L33" s="22"/>
      <c r="M33" s="23">
        <v>38660</v>
      </c>
      <c r="N33" s="22"/>
      <c r="O33" s="22"/>
      <c r="P33" s="22"/>
      <c r="Q33" s="23"/>
      <c r="R33" s="22"/>
      <c r="S33" s="22"/>
      <c r="T33" s="22"/>
      <c r="U33" s="23"/>
      <c r="V33" s="22"/>
      <c r="W33" s="22"/>
      <c r="X33" s="22"/>
      <c r="Y33" s="23"/>
    </row>
    <row r="34" spans="1:25" ht="13.5">
      <c r="A34" s="5" t="s">
        <v>23</v>
      </c>
      <c r="B34" s="22"/>
      <c r="C34" s="22"/>
      <c r="D34" s="22"/>
      <c r="E34" s="23">
        <v>2000</v>
      </c>
      <c r="F34" s="22"/>
      <c r="G34" s="22">
        <v>340</v>
      </c>
      <c r="H34" s="22">
        <v>2754</v>
      </c>
      <c r="I34" s="23">
        <v>14143</v>
      </c>
      <c r="J34" s="22">
        <v>18497</v>
      </c>
      <c r="K34" s="22">
        <v>5170</v>
      </c>
      <c r="L34" s="22">
        <v>4846</v>
      </c>
      <c r="M34" s="23">
        <v>61932</v>
      </c>
      <c r="N34" s="22">
        <v>39330</v>
      </c>
      <c r="O34" s="22">
        <v>75843</v>
      </c>
      <c r="P34" s="22">
        <v>25715</v>
      </c>
      <c r="Q34" s="23">
        <v>58596</v>
      </c>
      <c r="R34" s="22">
        <v>57279</v>
      </c>
      <c r="S34" s="22">
        <v>55956</v>
      </c>
      <c r="T34" s="22">
        <v>8374</v>
      </c>
      <c r="U34" s="23">
        <v>395414</v>
      </c>
      <c r="V34" s="22">
        <v>247824</v>
      </c>
      <c r="W34" s="22">
        <v>146002</v>
      </c>
      <c r="X34" s="22">
        <v>5770</v>
      </c>
      <c r="Y34" s="23">
        <v>82066</v>
      </c>
    </row>
    <row r="35" spans="1:25" ht="13.5">
      <c r="A35" s="5" t="s">
        <v>24</v>
      </c>
      <c r="B35" s="22"/>
      <c r="C35" s="22"/>
      <c r="D35" s="22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>
        <v>11600</v>
      </c>
      <c r="R35" s="22">
        <v>11600</v>
      </c>
      <c r="S35" s="22">
        <v>11600</v>
      </c>
      <c r="T35" s="22">
        <v>11600</v>
      </c>
      <c r="U35" s="23"/>
      <c r="V35" s="22"/>
      <c r="W35" s="22"/>
      <c r="X35" s="22"/>
      <c r="Y35" s="23"/>
    </row>
    <row r="36" spans="1:25" ht="13.5">
      <c r="A36" s="5" t="s">
        <v>159</v>
      </c>
      <c r="B36" s="22">
        <v>60</v>
      </c>
      <c r="C36" s="22">
        <v>12</v>
      </c>
      <c r="D36" s="22">
        <v>12</v>
      </c>
      <c r="E36" s="23">
        <v>69</v>
      </c>
      <c r="F36" s="22"/>
      <c r="G36" s="22"/>
      <c r="H36" s="22"/>
      <c r="I36" s="23">
        <v>2710</v>
      </c>
      <c r="J36" s="22"/>
      <c r="K36" s="22">
        <v>1641</v>
      </c>
      <c r="L36" s="22">
        <v>1641</v>
      </c>
      <c r="M36" s="23">
        <v>58417</v>
      </c>
      <c r="N36" s="22">
        <v>57460</v>
      </c>
      <c r="O36" s="22">
        <v>54120</v>
      </c>
      <c r="P36" s="22"/>
      <c r="Q36" s="23"/>
      <c r="R36" s="22"/>
      <c r="S36" s="22"/>
      <c r="T36" s="22"/>
      <c r="U36" s="23">
        <v>16425</v>
      </c>
      <c r="V36" s="22">
        <v>15537</v>
      </c>
      <c r="W36" s="22"/>
      <c r="X36" s="22"/>
      <c r="Y36" s="23">
        <v>12500</v>
      </c>
    </row>
    <row r="37" spans="1:25" ht="13.5">
      <c r="A37" s="5" t="s">
        <v>25</v>
      </c>
      <c r="B37" s="22"/>
      <c r="C37" s="22"/>
      <c r="D37" s="22"/>
      <c r="E37" s="23">
        <v>2185</v>
      </c>
      <c r="F37" s="22">
        <v>2191</v>
      </c>
      <c r="G37" s="22"/>
      <c r="H37" s="22"/>
      <c r="I37" s="23"/>
      <c r="J37" s="22">
        <v>2235</v>
      </c>
      <c r="K37" s="22"/>
      <c r="L37" s="22"/>
      <c r="M37" s="23">
        <v>12718</v>
      </c>
      <c r="N37" s="22">
        <v>1018</v>
      </c>
      <c r="O37" s="22"/>
      <c r="P37" s="22"/>
      <c r="Q37" s="23"/>
      <c r="R37" s="22"/>
      <c r="S37" s="22"/>
      <c r="T37" s="22"/>
      <c r="U37" s="23"/>
      <c r="V37" s="22"/>
      <c r="W37" s="22"/>
      <c r="X37" s="22"/>
      <c r="Y37" s="23"/>
    </row>
    <row r="38" spans="1:25" ht="13.5">
      <c r="A38" s="5" t="s">
        <v>26</v>
      </c>
      <c r="B38" s="22">
        <v>60</v>
      </c>
      <c r="C38" s="22">
        <v>12</v>
      </c>
      <c r="D38" s="22">
        <v>12</v>
      </c>
      <c r="E38" s="23">
        <v>67748</v>
      </c>
      <c r="F38" s="22">
        <v>65684</v>
      </c>
      <c r="G38" s="22">
        <v>63834</v>
      </c>
      <c r="H38" s="22">
        <v>2754</v>
      </c>
      <c r="I38" s="23">
        <v>16853</v>
      </c>
      <c r="J38" s="22">
        <v>20732</v>
      </c>
      <c r="K38" s="22">
        <v>6812</v>
      </c>
      <c r="L38" s="22">
        <v>6488</v>
      </c>
      <c r="M38" s="23">
        <v>474089</v>
      </c>
      <c r="N38" s="22">
        <v>313615</v>
      </c>
      <c r="O38" s="22">
        <v>349082</v>
      </c>
      <c r="P38" s="22">
        <v>36815</v>
      </c>
      <c r="Q38" s="23">
        <v>118937</v>
      </c>
      <c r="R38" s="22">
        <v>68879</v>
      </c>
      <c r="S38" s="22">
        <v>67556</v>
      </c>
      <c r="T38" s="22">
        <v>19974</v>
      </c>
      <c r="U38" s="23">
        <v>503453</v>
      </c>
      <c r="V38" s="22">
        <v>281398</v>
      </c>
      <c r="W38" s="22">
        <v>146002</v>
      </c>
      <c r="X38" s="22">
        <v>5770</v>
      </c>
      <c r="Y38" s="23">
        <v>94566</v>
      </c>
    </row>
    <row r="39" spans="1:25" ht="13.5">
      <c r="A39" s="6" t="s">
        <v>144</v>
      </c>
      <c r="B39" s="22">
        <v>308724</v>
      </c>
      <c r="C39" s="22">
        <v>339348</v>
      </c>
      <c r="D39" s="22">
        <v>286029</v>
      </c>
      <c r="E39" s="23">
        <v>504722</v>
      </c>
      <c r="F39" s="22">
        <v>474402</v>
      </c>
      <c r="G39" s="22">
        <v>170149</v>
      </c>
      <c r="H39" s="22">
        <v>136280</v>
      </c>
      <c r="I39" s="23">
        <v>276884</v>
      </c>
      <c r="J39" s="22">
        <v>218482</v>
      </c>
      <c r="K39" s="22">
        <v>120739</v>
      </c>
      <c r="L39" s="22">
        <v>18637</v>
      </c>
      <c r="M39" s="23">
        <v>-418465</v>
      </c>
      <c r="N39" s="22">
        <v>-265618</v>
      </c>
      <c r="O39" s="22">
        <v>-369653</v>
      </c>
      <c r="P39" s="22">
        <v>-101230</v>
      </c>
      <c r="Q39" s="23">
        <v>-156574</v>
      </c>
      <c r="R39" s="22">
        <v>-24127</v>
      </c>
      <c r="S39" s="22">
        <v>62576</v>
      </c>
      <c r="T39" s="22">
        <v>62392</v>
      </c>
      <c r="U39" s="23">
        <v>-233338</v>
      </c>
      <c r="V39" s="22">
        <v>-91710</v>
      </c>
      <c r="W39" s="22">
        <v>10651</v>
      </c>
      <c r="X39" s="22">
        <v>107003</v>
      </c>
      <c r="Y39" s="23">
        <v>244286</v>
      </c>
    </row>
    <row r="40" spans="1:25" ht="13.5">
      <c r="A40" s="6" t="s">
        <v>27</v>
      </c>
      <c r="B40" s="22">
        <v>110660</v>
      </c>
      <c r="C40" s="22">
        <v>108677</v>
      </c>
      <c r="D40" s="22">
        <v>90408</v>
      </c>
      <c r="E40" s="23">
        <v>105373</v>
      </c>
      <c r="F40" s="22">
        <v>99944</v>
      </c>
      <c r="G40" s="22">
        <v>37546</v>
      </c>
      <c r="H40" s="22">
        <v>33950</v>
      </c>
      <c r="I40" s="23">
        <v>-99701</v>
      </c>
      <c r="J40" s="22">
        <v>7265</v>
      </c>
      <c r="K40" s="22">
        <v>825</v>
      </c>
      <c r="L40" s="22">
        <v>-1188</v>
      </c>
      <c r="M40" s="23">
        <v>36796</v>
      </c>
      <c r="N40" s="22">
        <v>2809</v>
      </c>
      <c r="O40" s="22">
        <v>-42172</v>
      </c>
      <c r="P40" s="22">
        <v>-9697</v>
      </c>
      <c r="Q40" s="23">
        <v>69600</v>
      </c>
      <c r="R40" s="22">
        <v>24858</v>
      </c>
      <c r="S40" s="22">
        <v>5400</v>
      </c>
      <c r="T40" s="22">
        <v>2700</v>
      </c>
      <c r="U40" s="23">
        <v>-8128</v>
      </c>
      <c r="V40" s="22">
        <v>12199</v>
      </c>
      <c r="W40" s="22">
        <v>3504</v>
      </c>
      <c r="X40" s="22">
        <v>42325</v>
      </c>
      <c r="Y40" s="23">
        <v>115371</v>
      </c>
    </row>
    <row r="41" spans="1:25" ht="14.25" thickBot="1">
      <c r="A41" s="6" t="s">
        <v>28</v>
      </c>
      <c r="B41" s="22">
        <v>198064</v>
      </c>
      <c r="C41" s="22">
        <v>230671</v>
      </c>
      <c r="D41" s="22">
        <v>195620</v>
      </c>
      <c r="E41" s="23">
        <v>399348</v>
      </c>
      <c r="F41" s="22">
        <v>374457</v>
      </c>
      <c r="G41" s="22">
        <v>132603</v>
      </c>
      <c r="H41" s="22">
        <v>102330</v>
      </c>
      <c r="I41" s="23">
        <v>376585</v>
      </c>
      <c r="J41" s="22">
        <v>211217</v>
      </c>
      <c r="K41" s="22">
        <v>119914</v>
      </c>
      <c r="L41" s="22">
        <v>19825</v>
      </c>
      <c r="M41" s="23">
        <v>-455262</v>
      </c>
      <c r="N41" s="22">
        <v>-268428</v>
      </c>
      <c r="O41" s="22">
        <v>-327480</v>
      </c>
      <c r="P41" s="22">
        <v>-91533</v>
      </c>
      <c r="Q41" s="23">
        <v>-226174</v>
      </c>
      <c r="R41" s="22">
        <v>-48985</v>
      </c>
      <c r="S41" s="22">
        <v>57176</v>
      </c>
      <c r="T41" s="22">
        <v>59692</v>
      </c>
      <c r="U41" s="23">
        <v>-225209</v>
      </c>
      <c r="V41" s="22">
        <v>-103909</v>
      </c>
      <c r="W41" s="22">
        <v>7146</v>
      </c>
      <c r="X41" s="22">
        <v>64678</v>
      </c>
      <c r="Y41" s="23">
        <v>128915</v>
      </c>
    </row>
    <row r="42" spans="1:25" ht="14.25" thickTop="1">
      <c r="A42" s="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4" ht="13.5">
      <c r="A44" s="19" t="s">
        <v>134</v>
      </c>
    </row>
    <row r="45" ht="13.5">
      <c r="A45" s="19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W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9" t="s">
        <v>130</v>
      </c>
      <c r="B2" s="13">
        <v>5277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4.25" thickBot="1">
      <c r="A3" s="10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9" t="s">
        <v>30</v>
      </c>
      <c r="B4" s="14" t="str">
        <f>HYPERLINK("http://www.kabupro.jp/mark/20131113/S1000FXP.htm","四半期報告書")</f>
        <v>四半期報告書</v>
      </c>
      <c r="C4" s="14" t="str">
        <f>HYPERLINK("http://www.kabupro.jp/mark/20130621/S000DN8G.htm","有価証券報告書")</f>
        <v>有価証券報告書</v>
      </c>
      <c r="D4" s="14" t="str">
        <f>HYPERLINK("http://www.kabupro.jp/mark/20130214/S000CWHF.htm","四半期報告書")</f>
        <v>四半期報告書</v>
      </c>
      <c r="E4" s="14" t="str">
        <f>HYPERLINK("http://www.kabupro.jp/mark/20131113/S1000FXP.htm","四半期報告書")</f>
        <v>四半期報告書</v>
      </c>
      <c r="F4" s="14" t="str">
        <f>HYPERLINK("http://www.kabupro.jp/mark/20120810/S000BP3M.htm","四半期報告書")</f>
        <v>四半期報告書</v>
      </c>
      <c r="G4" s="14" t="str">
        <f>HYPERLINK("http://www.kabupro.jp/mark/20130621/S000DN8G.htm","有価証券報告書")</f>
        <v>有価証券報告書</v>
      </c>
      <c r="H4" s="14" t="str">
        <f>HYPERLINK("http://www.kabupro.jp/mark/20130214/S000CWHF.htm","四半期報告書")</f>
        <v>四半期報告書</v>
      </c>
      <c r="I4" s="14" t="str">
        <f>HYPERLINK("http://www.kabupro.jp/mark/20121113/S000CAF7.htm","四半期報告書")</f>
        <v>四半期報告書</v>
      </c>
      <c r="J4" s="14" t="str">
        <f>HYPERLINK("http://www.kabupro.jp/mark/20120810/S000BP3M.htm","四半期報告書")</f>
        <v>四半期報告書</v>
      </c>
      <c r="K4" s="14" t="str">
        <f>HYPERLINK("http://www.kabupro.jp/mark/20120622/S000B3B2.htm","有価証券報告書")</f>
        <v>有価証券報告書</v>
      </c>
      <c r="L4" s="14" t="str">
        <f>HYPERLINK("http://www.kabupro.jp/mark/20120209/S000A8GW.htm","四半期報告書")</f>
        <v>四半期報告書</v>
      </c>
      <c r="M4" s="14" t="str">
        <f>HYPERLINK("http://www.kabupro.jp/mark/20111110/S0009OTX.htm","四半期報告書")</f>
        <v>四半期報告書</v>
      </c>
      <c r="N4" s="14" t="str">
        <f>HYPERLINK("http://www.kabupro.jp/mark/20110811/S000947Q.htm","四半期報告書")</f>
        <v>四半期報告書</v>
      </c>
      <c r="O4" s="14" t="str">
        <f>HYPERLINK("http://www.kabupro.jp/mark/20110624/S0008L00.htm","有価証券報告書")</f>
        <v>有価証券報告書</v>
      </c>
      <c r="P4" s="14" t="str">
        <f>HYPERLINK("http://www.kabupro.jp/mark/20110210/S0007QF2.htm","四半期報告書")</f>
        <v>四半期報告書</v>
      </c>
      <c r="Q4" s="14" t="str">
        <f>HYPERLINK("http://www.kabupro.jp/mark/20101112/S00075Q5.htm","四半期報告書")</f>
        <v>四半期報告書</v>
      </c>
      <c r="R4" s="14" t="str">
        <f>HYPERLINK("http://www.kabupro.jp/mark/20100811/S0006JOB.htm","四半期報告書")</f>
        <v>四半期報告書</v>
      </c>
      <c r="S4" s="14" t="str">
        <f>HYPERLINK("http://www.kabupro.jp/mark/20100624/S00060NU.htm","有価証券報告書")</f>
        <v>有価証券報告書</v>
      </c>
      <c r="T4" s="14" t="str">
        <f>HYPERLINK("http://www.kabupro.jp/mark/20100209/S00052U6.htm","四半期報告書")</f>
        <v>四半期報告書</v>
      </c>
      <c r="U4" s="14" t="str">
        <f>HYPERLINK("http://www.kabupro.jp/mark/20091112/S0004KMC.htm","四半期報告書")</f>
        <v>四半期報告書</v>
      </c>
      <c r="V4" s="14" t="str">
        <f>HYPERLINK("http://www.kabupro.jp/mark/20090810/S0003VEG.htm","四半期報告書")</f>
        <v>四半期報告書</v>
      </c>
      <c r="W4" s="14" t="str">
        <f>HYPERLINK("http://www.kabupro.jp/mark/20090624/S0003F72.htm","有価証券報告書")</f>
        <v>有価証券報告書</v>
      </c>
    </row>
    <row r="5" spans="1:23" ht="14.25" thickBot="1">
      <c r="A5" s="10" t="s">
        <v>31</v>
      </c>
      <c r="B5" s="1" t="s">
        <v>40</v>
      </c>
      <c r="C5" s="1" t="s">
        <v>52</v>
      </c>
      <c r="D5" s="1" t="s">
        <v>46</v>
      </c>
      <c r="E5" s="1" t="s">
        <v>40</v>
      </c>
      <c r="F5" s="1" t="s">
        <v>50</v>
      </c>
      <c r="G5" s="1" t="s">
        <v>52</v>
      </c>
      <c r="H5" s="1" t="s">
        <v>46</v>
      </c>
      <c r="I5" s="1" t="s">
        <v>48</v>
      </c>
      <c r="J5" s="1" t="s">
        <v>50</v>
      </c>
      <c r="K5" s="1" t="s">
        <v>60</v>
      </c>
      <c r="L5" s="1" t="s">
        <v>54</v>
      </c>
      <c r="M5" s="1" t="s">
        <v>56</v>
      </c>
      <c r="N5" s="1" t="s">
        <v>58</v>
      </c>
      <c r="O5" s="1" t="s">
        <v>68</v>
      </c>
      <c r="P5" s="1" t="s">
        <v>62</v>
      </c>
      <c r="Q5" s="1" t="s">
        <v>64</v>
      </c>
      <c r="R5" s="1" t="s">
        <v>66</v>
      </c>
      <c r="S5" s="1" t="s">
        <v>76</v>
      </c>
      <c r="T5" s="1" t="s">
        <v>70</v>
      </c>
      <c r="U5" s="1" t="s">
        <v>72</v>
      </c>
      <c r="V5" s="1" t="s">
        <v>74</v>
      </c>
      <c r="W5" s="1" t="s">
        <v>84</v>
      </c>
    </row>
    <row r="6" spans="1:23" ht="15" thickBot="1" thickTop="1">
      <c r="A6" s="9" t="s">
        <v>32</v>
      </c>
      <c r="B6" s="17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4.25" thickTop="1">
      <c r="A7" s="11" t="s">
        <v>33</v>
      </c>
      <c r="B7" s="13" t="s">
        <v>136</v>
      </c>
      <c r="C7" s="15" t="s">
        <v>44</v>
      </c>
      <c r="D7" s="13" t="s">
        <v>136</v>
      </c>
      <c r="E7" s="13" t="s">
        <v>136</v>
      </c>
      <c r="F7" s="13" t="s">
        <v>136</v>
      </c>
      <c r="G7" s="15" t="s">
        <v>44</v>
      </c>
      <c r="H7" s="13" t="s">
        <v>136</v>
      </c>
      <c r="I7" s="13" t="s">
        <v>136</v>
      </c>
      <c r="J7" s="13" t="s">
        <v>136</v>
      </c>
      <c r="K7" s="15" t="s">
        <v>44</v>
      </c>
      <c r="L7" s="13" t="s">
        <v>136</v>
      </c>
      <c r="M7" s="13" t="s">
        <v>136</v>
      </c>
      <c r="N7" s="13" t="s">
        <v>136</v>
      </c>
      <c r="O7" s="15" t="s">
        <v>44</v>
      </c>
      <c r="P7" s="13" t="s">
        <v>136</v>
      </c>
      <c r="Q7" s="13" t="s">
        <v>136</v>
      </c>
      <c r="R7" s="13" t="s">
        <v>136</v>
      </c>
      <c r="S7" s="15" t="s">
        <v>44</v>
      </c>
      <c r="T7" s="13" t="s">
        <v>136</v>
      </c>
      <c r="U7" s="13" t="s">
        <v>136</v>
      </c>
      <c r="V7" s="13" t="s">
        <v>136</v>
      </c>
      <c r="W7" s="15" t="s">
        <v>44</v>
      </c>
    </row>
    <row r="8" spans="1:23" ht="13.5">
      <c r="A8" s="12" t="s">
        <v>34</v>
      </c>
      <c r="B8" s="1" t="s">
        <v>137</v>
      </c>
      <c r="C8" s="16" t="s">
        <v>138</v>
      </c>
      <c r="D8" s="1" t="s">
        <v>138</v>
      </c>
      <c r="E8" s="1" t="s">
        <v>138</v>
      </c>
      <c r="F8" s="1" t="s">
        <v>138</v>
      </c>
      <c r="G8" s="16" t="s">
        <v>139</v>
      </c>
      <c r="H8" s="1" t="s">
        <v>139</v>
      </c>
      <c r="I8" s="1" t="s">
        <v>139</v>
      </c>
      <c r="J8" s="1" t="s">
        <v>139</v>
      </c>
      <c r="K8" s="16" t="s">
        <v>140</v>
      </c>
      <c r="L8" s="1" t="s">
        <v>140</v>
      </c>
      <c r="M8" s="1" t="s">
        <v>140</v>
      </c>
      <c r="N8" s="1" t="s">
        <v>140</v>
      </c>
      <c r="O8" s="16" t="s">
        <v>141</v>
      </c>
      <c r="P8" s="1" t="s">
        <v>141</v>
      </c>
      <c r="Q8" s="1" t="s">
        <v>141</v>
      </c>
      <c r="R8" s="1" t="s">
        <v>141</v>
      </c>
      <c r="S8" s="16" t="s">
        <v>142</v>
      </c>
      <c r="T8" s="1" t="s">
        <v>142</v>
      </c>
      <c r="U8" s="1" t="s">
        <v>142</v>
      </c>
      <c r="V8" s="1" t="s">
        <v>142</v>
      </c>
      <c r="W8" s="16" t="s">
        <v>143</v>
      </c>
    </row>
    <row r="9" spans="1:23" ht="13.5">
      <c r="A9" s="12" t="s">
        <v>35</v>
      </c>
      <c r="B9" s="1" t="s">
        <v>41</v>
      </c>
      <c r="C9" s="16" t="s">
        <v>45</v>
      </c>
      <c r="D9" s="1" t="s">
        <v>47</v>
      </c>
      <c r="E9" s="1" t="s">
        <v>49</v>
      </c>
      <c r="F9" s="1" t="s">
        <v>51</v>
      </c>
      <c r="G9" s="16" t="s">
        <v>53</v>
      </c>
      <c r="H9" s="1" t="s">
        <v>55</v>
      </c>
      <c r="I9" s="1" t="s">
        <v>57</v>
      </c>
      <c r="J9" s="1" t="s">
        <v>59</v>
      </c>
      <c r="K9" s="16" t="s">
        <v>61</v>
      </c>
      <c r="L9" s="1" t="s">
        <v>63</v>
      </c>
      <c r="M9" s="1" t="s">
        <v>65</v>
      </c>
      <c r="N9" s="1" t="s">
        <v>67</v>
      </c>
      <c r="O9" s="16" t="s">
        <v>69</v>
      </c>
      <c r="P9" s="1" t="s">
        <v>71</v>
      </c>
      <c r="Q9" s="1" t="s">
        <v>73</v>
      </c>
      <c r="R9" s="1" t="s">
        <v>75</v>
      </c>
      <c r="S9" s="16" t="s">
        <v>77</v>
      </c>
      <c r="T9" s="1" t="s">
        <v>79</v>
      </c>
      <c r="U9" s="1" t="s">
        <v>81</v>
      </c>
      <c r="V9" s="1" t="s">
        <v>83</v>
      </c>
      <c r="W9" s="16" t="s">
        <v>85</v>
      </c>
    </row>
    <row r="10" spans="1:23" ht="14.25" thickBot="1">
      <c r="A10" s="12" t="s">
        <v>36</v>
      </c>
      <c r="B10" s="1" t="s">
        <v>87</v>
      </c>
      <c r="C10" s="16" t="s">
        <v>87</v>
      </c>
      <c r="D10" s="1" t="s">
        <v>87</v>
      </c>
      <c r="E10" s="1" t="s">
        <v>87</v>
      </c>
      <c r="F10" s="1" t="s">
        <v>87</v>
      </c>
      <c r="G10" s="16" t="s">
        <v>87</v>
      </c>
      <c r="H10" s="1" t="s">
        <v>87</v>
      </c>
      <c r="I10" s="1" t="s">
        <v>87</v>
      </c>
      <c r="J10" s="1" t="s">
        <v>87</v>
      </c>
      <c r="K10" s="16" t="s">
        <v>87</v>
      </c>
      <c r="L10" s="1" t="s">
        <v>87</v>
      </c>
      <c r="M10" s="1" t="s">
        <v>87</v>
      </c>
      <c r="N10" s="1" t="s">
        <v>87</v>
      </c>
      <c r="O10" s="16" t="s">
        <v>87</v>
      </c>
      <c r="P10" s="1" t="s">
        <v>87</v>
      </c>
      <c r="Q10" s="1" t="s">
        <v>87</v>
      </c>
      <c r="R10" s="1" t="s">
        <v>87</v>
      </c>
      <c r="S10" s="16" t="s">
        <v>87</v>
      </c>
      <c r="T10" s="1" t="s">
        <v>87</v>
      </c>
      <c r="U10" s="1" t="s">
        <v>87</v>
      </c>
      <c r="V10" s="1" t="s">
        <v>87</v>
      </c>
      <c r="W10" s="16" t="s">
        <v>87</v>
      </c>
    </row>
    <row r="11" spans="1:23" ht="14.25" thickTop="1">
      <c r="A11" s="27" t="s">
        <v>144</v>
      </c>
      <c r="B11" s="20">
        <v>339348</v>
      </c>
      <c r="C11" s="21">
        <v>504722</v>
      </c>
      <c r="D11" s="20">
        <v>474402</v>
      </c>
      <c r="E11" s="20">
        <v>170149</v>
      </c>
      <c r="F11" s="20">
        <v>136280</v>
      </c>
      <c r="G11" s="21">
        <v>276884</v>
      </c>
      <c r="H11" s="20">
        <v>218482</v>
      </c>
      <c r="I11" s="20">
        <v>120739</v>
      </c>
      <c r="J11" s="20">
        <v>18637</v>
      </c>
      <c r="K11" s="21">
        <v>-418465</v>
      </c>
      <c r="L11" s="20">
        <v>-265618</v>
      </c>
      <c r="M11" s="20">
        <v>-369653</v>
      </c>
      <c r="N11" s="20">
        <v>-101230</v>
      </c>
      <c r="O11" s="21">
        <v>-156574</v>
      </c>
      <c r="P11" s="20">
        <v>-24127</v>
      </c>
      <c r="Q11" s="20">
        <v>62576</v>
      </c>
      <c r="R11" s="20">
        <v>62392</v>
      </c>
      <c r="S11" s="21">
        <v>-233338</v>
      </c>
      <c r="T11" s="20">
        <v>-91710</v>
      </c>
      <c r="U11" s="20">
        <v>10651</v>
      </c>
      <c r="V11" s="20">
        <v>107003</v>
      </c>
      <c r="W11" s="21">
        <v>244286</v>
      </c>
    </row>
    <row r="12" spans="1:23" ht="13.5">
      <c r="A12" s="5" t="s">
        <v>145</v>
      </c>
      <c r="B12" s="22">
        <v>72000</v>
      </c>
      <c r="C12" s="23">
        <v>153709</v>
      </c>
      <c r="D12" s="22">
        <v>112002</v>
      </c>
      <c r="E12" s="22">
        <v>72203</v>
      </c>
      <c r="F12" s="22">
        <v>34845</v>
      </c>
      <c r="G12" s="23">
        <v>140568</v>
      </c>
      <c r="H12" s="22">
        <v>101144</v>
      </c>
      <c r="I12" s="22">
        <v>64632</v>
      </c>
      <c r="J12" s="22">
        <v>28676</v>
      </c>
      <c r="K12" s="23">
        <v>128993</v>
      </c>
      <c r="L12" s="22">
        <v>97804</v>
      </c>
      <c r="M12" s="22">
        <v>67882</v>
      </c>
      <c r="N12" s="22">
        <v>32782</v>
      </c>
      <c r="O12" s="23">
        <v>153608</v>
      </c>
      <c r="P12" s="22">
        <v>113894</v>
      </c>
      <c r="Q12" s="22">
        <v>74907</v>
      </c>
      <c r="R12" s="22">
        <v>36967</v>
      </c>
      <c r="S12" s="23">
        <v>172421</v>
      </c>
      <c r="T12" s="22">
        <v>127477</v>
      </c>
      <c r="U12" s="22">
        <v>83669</v>
      </c>
      <c r="V12" s="22">
        <v>39232</v>
      </c>
      <c r="W12" s="23">
        <v>173468</v>
      </c>
    </row>
    <row r="13" spans="1:23" ht="13.5">
      <c r="A13" s="5" t="s">
        <v>146</v>
      </c>
      <c r="B13" s="22"/>
      <c r="C13" s="23"/>
      <c r="D13" s="22"/>
      <c r="E13" s="22"/>
      <c r="F13" s="22"/>
      <c r="G13" s="23"/>
      <c r="H13" s="22"/>
      <c r="I13" s="22"/>
      <c r="J13" s="22"/>
      <c r="K13" s="23">
        <v>107891</v>
      </c>
      <c r="L13" s="22">
        <v>107891</v>
      </c>
      <c r="M13" s="22">
        <v>107891</v>
      </c>
      <c r="N13" s="22"/>
      <c r="O13" s="23"/>
      <c r="P13" s="22"/>
      <c r="Q13" s="22"/>
      <c r="R13" s="22"/>
      <c r="S13" s="23">
        <v>18036</v>
      </c>
      <c r="T13" s="22">
        <v>18036</v>
      </c>
      <c r="U13" s="22"/>
      <c r="V13" s="22"/>
      <c r="W13" s="23"/>
    </row>
    <row r="14" spans="1:23" ht="13.5">
      <c r="A14" s="5" t="s">
        <v>147</v>
      </c>
      <c r="B14" s="22">
        <v>150</v>
      </c>
      <c r="C14" s="23">
        <v>9150</v>
      </c>
      <c r="D14" s="22">
        <v>-4575</v>
      </c>
      <c r="E14" s="22">
        <v>6100</v>
      </c>
      <c r="F14" s="22">
        <v>15454</v>
      </c>
      <c r="G14" s="23">
        <v>1800</v>
      </c>
      <c r="H14" s="22">
        <v>-7200</v>
      </c>
      <c r="I14" s="22">
        <v>-1000</v>
      </c>
      <c r="J14" s="22">
        <v>8252</v>
      </c>
      <c r="K14" s="23">
        <v>16500</v>
      </c>
      <c r="L14" s="22">
        <v>10087</v>
      </c>
      <c r="M14" s="22">
        <v>25317</v>
      </c>
      <c r="N14" s="22">
        <v>14458</v>
      </c>
      <c r="O14" s="23"/>
      <c r="P14" s="22"/>
      <c r="Q14" s="22"/>
      <c r="R14" s="22"/>
      <c r="S14" s="23"/>
      <c r="T14" s="22"/>
      <c r="U14" s="22"/>
      <c r="V14" s="22"/>
      <c r="W14" s="23"/>
    </row>
    <row r="15" spans="1:23" ht="13.5">
      <c r="A15" s="5" t="s">
        <v>148</v>
      </c>
      <c r="B15" s="22"/>
      <c r="C15" s="23"/>
      <c r="D15" s="22"/>
      <c r="E15" s="22"/>
      <c r="F15" s="22"/>
      <c r="G15" s="23"/>
      <c r="H15" s="22"/>
      <c r="I15" s="22"/>
      <c r="J15" s="22"/>
      <c r="K15" s="23"/>
      <c r="L15" s="22"/>
      <c r="M15" s="22">
        <v>95744</v>
      </c>
      <c r="N15" s="22"/>
      <c r="O15" s="23"/>
      <c r="P15" s="22"/>
      <c r="Q15" s="22"/>
      <c r="R15" s="22"/>
      <c r="S15" s="23"/>
      <c r="T15" s="22"/>
      <c r="U15" s="22"/>
      <c r="V15" s="22"/>
      <c r="W15" s="23"/>
    </row>
    <row r="16" spans="1:23" ht="13.5">
      <c r="A16" s="5" t="s">
        <v>149</v>
      </c>
      <c r="B16" s="22">
        <v>-750</v>
      </c>
      <c r="C16" s="23">
        <v>-1250</v>
      </c>
      <c r="D16" s="22">
        <v>-1100</v>
      </c>
      <c r="E16" s="22">
        <v>-900</v>
      </c>
      <c r="F16" s="22">
        <v>-600</v>
      </c>
      <c r="G16" s="23">
        <v>-1500</v>
      </c>
      <c r="H16" s="22">
        <v>-1000</v>
      </c>
      <c r="I16" s="22">
        <v>-600</v>
      </c>
      <c r="J16" s="22">
        <v>-250</v>
      </c>
      <c r="K16" s="23">
        <v>-2449</v>
      </c>
      <c r="L16" s="22">
        <v>-1000</v>
      </c>
      <c r="M16" s="22">
        <v>-600</v>
      </c>
      <c r="N16" s="22">
        <v>-400</v>
      </c>
      <c r="O16" s="23"/>
      <c r="P16" s="22"/>
      <c r="Q16" s="22"/>
      <c r="R16" s="22"/>
      <c r="S16" s="23">
        <v>-8850</v>
      </c>
      <c r="T16" s="22">
        <v>1149</v>
      </c>
      <c r="U16" s="22">
        <v>-10000</v>
      </c>
      <c r="V16" s="22">
        <v>-10000</v>
      </c>
      <c r="W16" s="23">
        <v>900</v>
      </c>
    </row>
    <row r="17" spans="1:23" ht="13.5">
      <c r="A17" s="5" t="s">
        <v>150</v>
      </c>
      <c r="B17" s="22">
        <v>-646</v>
      </c>
      <c r="C17" s="23">
        <v>-12603</v>
      </c>
      <c r="D17" s="22">
        <v>-46</v>
      </c>
      <c r="E17" s="22">
        <v>5008</v>
      </c>
      <c r="F17" s="22">
        <v>-53</v>
      </c>
      <c r="G17" s="23">
        <v>9899</v>
      </c>
      <c r="H17" s="22">
        <v>-3320</v>
      </c>
      <c r="I17" s="22">
        <v>-3250</v>
      </c>
      <c r="J17" s="22">
        <v>-390</v>
      </c>
      <c r="K17" s="23">
        <v>-1418</v>
      </c>
      <c r="L17" s="22"/>
      <c r="M17" s="22"/>
      <c r="N17" s="22"/>
      <c r="O17" s="23"/>
      <c r="P17" s="22"/>
      <c r="Q17" s="22"/>
      <c r="R17" s="22"/>
      <c r="S17" s="23"/>
      <c r="T17" s="22"/>
      <c r="U17" s="22"/>
      <c r="V17" s="22"/>
      <c r="W17" s="23"/>
    </row>
    <row r="18" spans="1:23" ht="13.5">
      <c r="A18" s="5" t="s">
        <v>151</v>
      </c>
      <c r="B18" s="22">
        <v>-3402</v>
      </c>
      <c r="C18" s="23">
        <v>-6843</v>
      </c>
      <c r="D18" s="22">
        <v>-6659</v>
      </c>
      <c r="E18" s="22">
        <v>-4568</v>
      </c>
      <c r="F18" s="22">
        <v>-3733</v>
      </c>
      <c r="G18" s="23">
        <v>-9381</v>
      </c>
      <c r="H18" s="22">
        <v>-8760</v>
      </c>
      <c r="I18" s="22">
        <v>-5784</v>
      </c>
      <c r="J18" s="22">
        <v>-4894</v>
      </c>
      <c r="K18" s="23">
        <v>-9823</v>
      </c>
      <c r="L18" s="22">
        <v>-9157</v>
      </c>
      <c r="M18" s="22">
        <v>-6378</v>
      </c>
      <c r="N18" s="22">
        <v>-5462</v>
      </c>
      <c r="O18" s="23">
        <v>-10566</v>
      </c>
      <c r="P18" s="22">
        <v>-9911</v>
      </c>
      <c r="Q18" s="22">
        <v>-7349</v>
      </c>
      <c r="R18" s="22">
        <v>-6646</v>
      </c>
      <c r="S18" s="23">
        <v>-12605</v>
      </c>
      <c r="T18" s="22">
        <v>-11916</v>
      </c>
      <c r="U18" s="22">
        <v>-8292</v>
      </c>
      <c r="V18" s="22">
        <v>-6677</v>
      </c>
      <c r="W18" s="23">
        <v>-12836</v>
      </c>
    </row>
    <row r="19" spans="1:23" ht="13.5">
      <c r="A19" s="5" t="s">
        <v>152</v>
      </c>
      <c r="B19" s="22">
        <v>-4562</v>
      </c>
      <c r="C19" s="23">
        <v>-11456</v>
      </c>
      <c r="D19" s="22">
        <v>-8147</v>
      </c>
      <c r="E19" s="22">
        <v>-6777</v>
      </c>
      <c r="F19" s="22">
        <v>-2682</v>
      </c>
      <c r="G19" s="23">
        <v>-15034</v>
      </c>
      <c r="H19" s="22">
        <v>-10905</v>
      </c>
      <c r="I19" s="22">
        <v>-7919</v>
      </c>
      <c r="J19" s="22">
        <v>-2976</v>
      </c>
      <c r="K19" s="23">
        <v>-21090</v>
      </c>
      <c r="L19" s="22">
        <v>-14111</v>
      </c>
      <c r="M19" s="22">
        <v>-10890</v>
      </c>
      <c r="N19" s="22">
        <v>-3505</v>
      </c>
      <c r="O19" s="23">
        <v>-27076</v>
      </c>
      <c r="P19" s="22">
        <v>-19011</v>
      </c>
      <c r="Q19" s="22">
        <v>-14456</v>
      </c>
      <c r="R19" s="22">
        <v>-6400</v>
      </c>
      <c r="S19" s="23">
        <v>-31816</v>
      </c>
      <c r="T19" s="22">
        <v>-22286</v>
      </c>
      <c r="U19" s="22">
        <v>-16319</v>
      </c>
      <c r="V19" s="22">
        <v>-4427</v>
      </c>
      <c r="W19" s="23">
        <v>-50791</v>
      </c>
    </row>
    <row r="20" spans="1:23" ht="13.5">
      <c r="A20" s="5" t="s">
        <v>153</v>
      </c>
      <c r="B20" s="22">
        <v>3528</v>
      </c>
      <c r="C20" s="23">
        <v>7274</v>
      </c>
      <c r="D20" s="22">
        <v>5490</v>
      </c>
      <c r="E20" s="22">
        <v>3657</v>
      </c>
      <c r="F20" s="22">
        <v>1818</v>
      </c>
      <c r="G20" s="23">
        <v>7332</v>
      </c>
      <c r="H20" s="22">
        <v>5513</v>
      </c>
      <c r="I20" s="22">
        <v>3672</v>
      </c>
      <c r="J20" s="22">
        <v>1826</v>
      </c>
      <c r="K20" s="23">
        <v>7595</v>
      </c>
      <c r="L20" s="22">
        <v>5839</v>
      </c>
      <c r="M20" s="22">
        <v>3963</v>
      </c>
      <c r="N20" s="22">
        <v>2079</v>
      </c>
      <c r="O20" s="23">
        <v>10133</v>
      </c>
      <c r="P20" s="22">
        <v>7860</v>
      </c>
      <c r="Q20" s="22">
        <v>5417</v>
      </c>
      <c r="R20" s="22">
        <v>2948</v>
      </c>
      <c r="S20" s="23">
        <v>13531</v>
      </c>
      <c r="T20" s="22">
        <v>8860</v>
      </c>
      <c r="U20" s="22">
        <v>6336</v>
      </c>
      <c r="V20" s="22">
        <v>3585</v>
      </c>
      <c r="W20" s="23">
        <v>16397</v>
      </c>
    </row>
    <row r="21" spans="1:23" ht="13.5">
      <c r="A21" s="5" t="s">
        <v>154</v>
      </c>
      <c r="B21" s="22"/>
      <c r="C21" s="23">
        <v>63222</v>
      </c>
      <c r="D21" s="22">
        <v>63222</v>
      </c>
      <c r="E21" s="22">
        <v>63222</v>
      </c>
      <c r="F21" s="22">
        <v>-271</v>
      </c>
      <c r="G21" s="23">
        <v>-14038</v>
      </c>
      <c r="H21" s="22">
        <v>-12057</v>
      </c>
      <c r="I21" s="22">
        <v>-1098</v>
      </c>
      <c r="J21" s="22"/>
      <c r="K21" s="23">
        <v>38532</v>
      </c>
      <c r="L21" s="22">
        <v>-127</v>
      </c>
      <c r="M21" s="22">
        <v>-127</v>
      </c>
      <c r="N21" s="22">
        <v>-127</v>
      </c>
      <c r="O21" s="23">
        <v>-11065</v>
      </c>
      <c r="P21" s="22">
        <v>-11065</v>
      </c>
      <c r="Q21" s="22">
        <v>-11065</v>
      </c>
      <c r="R21" s="22">
        <v>-10966</v>
      </c>
      <c r="S21" s="23">
        <v>-36886</v>
      </c>
      <c r="T21" s="22">
        <v>-29227</v>
      </c>
      <c r="U21" s="22">
        <v>-23073</v>
      </c>
      <c r="V21" s="22">
        <v>-5155</v>
      </c>
      <c r="W21" s="23"/>
    </row>
    <row r="22" spans="1:23" ht="13.5">
      <c r="A22" s="5" t="s">
        <v>155</v>
      </c>
      <c r="B22" s="22"/>
      <c r="C22" s="23"/>
      <c r="D22" s="22">
        <v>-1104</v>
      </c>
      <c r="E22" s="22"/>
      <c r="F22" s="22">
        <v>1534</v>
      </c>
      <c r="G22" s="23"/>
      <c r="H22" s="22">
        <v>1842</v>
      </c>
      <c r="I22" s="22"/>
      <c r="J22" s="22">
        <v>-70</v>
      </c>
      <c r="K22" s="23">
        <v>-147</v>
      </c>
      <c r="L22" s="22">
        <v>642</v>
      </c>
      <c r="M22" s="22">
        <v>1041</v>
      </c>
      <c r="N22" s="22">
        <v>2585</v>
      </c>
      <c r="O22" s="23">
        <v>-3767</v>
      </c>
      <c r="P22" s="22">
        <v>-3129</v>
      </c>
      <c r="Q22" s="22">
        <v>-2412</v>
      </c>
      <c r="R22" s="22">
        <v>-2235</v>
      </c>
      <c r="S22" s="23">
        <v>6157</v>
      </c>
      <c r="T22" s="22">
        <v>7120</v>
      </c>
      <c r="U22" s="22">
        <v>2846</v>
      </c>
      <c r="V22" s="22">
        <v>-95</v>
      </c>
      <c r="W22" s="23">
        <v>-569</v>
      </c>
    </row>
    <row r="23" spans="1:23" ht="13.5">
      <c r="A23" s="5" t="s">
        <v>156</v>
      </c>
      <c r="B23" s="22"/>
      <c r="C23" s="23">
        <v>2000</v>
      </c>
      <c r="D23" s="22"/>
      <c r="E23" s="22">
        <v>340</v>
      </c>
      <c r="F23" s="22">
        <v>2754</v>
      </c>
      <c r="G23" s="23">
        <v>14143</v>
      </c>
      <c r="H23" s="22">
        <v>18497</v>
      </c>
      <c r="I23" s="22">
        <v>5170</v>
      </c>
      <c r="J23" s="22">
        <v>4846</v>
      </c>
      <c r="K23" s="23">
        <v>61932</v>
      </c>
      <c r="L23" s="22">
        <v>39330</v>
      </c>
      <c r="M23" s="22">
        <v>75843</v>
      </c>
      <c r="N23" s="22">
        <v>25715</v>
      </c>
      <c r="O23" s="23">
        <v>58596</v>
      </c>
      <c r="P23" s="22">
        <v>57279</v>
      </c>
      <c r="Q23" s="22">
        <v>55956</v>
      </c>
      <c r="R23" s="22">
        <v>8374</v>
      </c>
      <c r="S23" s="23">
        <v>395414</v>
      </c>
      <c r="T23" s="22">
        <v>247824</v>
      </c>
      <c r="U23" s="22">
        <v>146002</v>
      </c>
      <c r="V23" s="22">
        <v>5770</v>
      </c>
      <c r="W23" s="23">
        <v>82066</v>
      </c>
    </row>
    <row r="24" spans="1:23" ht="13.5">
      <c r="A24" s="5" t="s">
        <v>157</v>
      </c>
      <c r="B24" s="22"/>
      <c r="C24" s="23"/>
      <c r="D24" s="22"/>
      <c r="E24" s="22"/>
      <c r="F24" s="22"/>
      <c r="G24" s="23"/>
      <c r="H24" s="22"/>
      <c r="I24" s="22"/>
      <c r="J24" s="22"/>
      <c r="K24" s="23"/>
      <c r="L24" s="22"/>
      <c r="M24" s="22"/>
      <c r="N24" s="22"/>
      <c r="O24" s="23">
        <v>11600</v>
      </c>
      <c r="P24" s="22">
        <v>11600</v>
      </c>
      <c r="Q24" s="22">
        <v>11600</v>
      </c>
      <c r="R24" s="22">
        <v>11600</v>
      </c>
      <c r="S24" s="23"/>
      <c r="T24" s="22"/>
      <c r="U24" s="22"/>
      <c r="V24" s="22"/>
      <c r="W24" s="23"/>
    </row>
    <row r="25" spans="1:23" ht="13.5">
      <c r="A25" s="5" t="s">
        <v>158</v>
      </c>
      <c r="B25" s="22">
        <v>-17456</v>
      </c>
      <c r="C25" s="23">
        <v>23401</v>
      </c>
      <c r="D25" s="22">
        <v>23526</v>
      </c>
      <c r="E25" s="22">
        <v>23402</v>
      </c>
      <c r="F25" s="22"/>
      <c r="G25" s="23">
        <v>2067</v>
      </c>
      <c r="H25" s="22">
        <v>1650</v>
      </c>
      <c r="I25" s="22">
        <v>1312</v>
      </c>
      <c r="J25" s="22"/>
      <c r="K25" s="23">
        <v>8876</v>
      </c>
      <c r="L25" s="22">
        <v>8758</v>
      </c>
      <c r="M25" s="22"/>
      <c r="N25" s="22">
        <v>3546</v>
      </c>
      <c r="O25" s="23"/>
      <c r="P25" s="22"/>
      <c r="Q25" s="22"/>
      <c r="R25" s="22"/>
      <c r="S25" s="23">
        <v>15671</v>
      </c>
      <c r="T25" s="22">
        <v>10241</v>
      </c>
      <c r="U25" s="22">
        <v>10241</v>
      </c>
      <c r="V25" s="22"/>
      <c r="W25" s="23">
        <v>12387</v>
      </c>
    </row>
    <row r="26" spans="1:23" ht="13.5">
      <c r="A26" s="5" t="s">
        <v>159</v>
      </c>
      <c r="B26" s="22"/>
      <c r="C26" s="23">
        <v>69</v>
      </c>
      <c r="D26" s="22"/>
      <c r="E26" s="22"/>
      <c r="F26" s="22"/>
      <c r="G26" s="23">
        <v>2710</v>
      </c>
      <c r="H26" s="22"/>
      <c r="I26" s="22">
        <v>1641</v>
      </c>
      <c r="J26" s="22">
        <v>1641</v>
      </c>
      <c r="K26" s="23">
        <v>58417</v>
      </c>
      <c r="L26" s="22">
        <v>57460</v>
      </c>
      <c r="M26" s="22">
        <v>54120</v>
      </c>
      <c r="N26" s="22"/>
      <c r="O26" s="23"/>
      <c r="P26" s="22">
        <v>83</v>
      </c>
      <c r="Q26" s="22"/>
      <c r="R26" s="22">
        <v>76</v>
      </c>
      <c r="S26" s="23">
        <v>16425</v>
      </c>
      <c r="T26" s="22">
        <v>15537</v>
      </c>
      <c r="U26" s="22"/>
      <c r="V26" s="22">
        <v>1618</v>
      </c>
      <c r="W26" s="23">
        <v>12500</v>
      </c>
    </row>
    <row r="27" spans="1:23" ht="13.5">
      <c r="A27" s="5" t="s">
        <v>160</v>
      </c>
      <c r="B27" s="22"/>
      <c r="C27" s="23"/>
      <c r="D27" s="22"/>
      <c r="E27" s="22"/>
      <c r="F27" s="22"/>
      <c r="G27" s="23">
        <v>220</v>
      </c>
      <c r="H27" s="22"/>
      <c r="I27" s="22"/>
      <c r="J27" s="22"/>
      <c r="K27" s="23">
        <v>86553</v>
      </c>
      <c r="L27" s="22"/>
      <c r="M27" s="22"/>
      <c r="N27" s="22"/>
      <c r="O27" s="23"/>
      <c r="P27" s="22"/>
      <c r="Q27" s="22"/>
      <c r="R27" s="22"/>
      <c r="S27" s="23"/>
      <c r="T27" s="22"/>
      <c r="U27" s="22"/>
      <c r="V27" s="22"/>
      <c r="W27" s="23"/>
    </row>
    <row r="28" spans="1:23" ht="13.5">
      <c r="A28" s="5" t="s">
        <v>161</v>
      </c>
      <c r="B28" s="22"/>
      <c r="C28" s="23">
        <v>-9598</v>
      </c>
      <c r="D28" s="22">
        <v>-9598</v>
      </c>
      <c r="E28" s="22">
        <v>-9598</v>
      </c>
      <c r="F28" s="22">
        <v>-9577</v>
      </c>
      <c r="G28" s="23">
        <v>-6283</v>
      </c>
      <c r="H28" s="22"/>
      <c r="I28" s="22"/>
      <c r="J28" s="22"/>
      <c r="K28" s="23"/>
      <c r="L28" s="22"/>
      <c r="M28" s="22"/>
      <c r="N28" s="22"/>
      <c r="O28" s="23"/>
      <c r="P28" s="22"/>
      <c r="Q28" s="22"/>
      <c r="R28" s="22"/>
      <c r="S28" s="23"/>
      <c r="T28" s="22"/>
      <c r="U28" s="22"/>
      <c r="V28" s="22"/>
      <c r="W28" s="23"/>
    </row>
    <row r="29" spans="1:23" ht="13.5">
      <c r="A29" s="5" t="s">
        <v>162</v>
      </c>
      <c r="B29" s="22">
        <v>175651</v>
      </c>
      <c r="C29" s="23">
        <v>-69167</v>
      </c>
      <c r="D29" s="22">
        <v>-485719</v>
      </c>
      <c r="E29" s="22">
        <v>-74466</v>
      </c>
      <c r="F29" s="22">
        <v>-61662</v>
      </c>
      <c r="G29" s="23">
        <v>-84980</v>
      </c>
      <c r="H29" s="22">
        <v>-252432</v>
      </c>
      <c r="I29" s="22">
        <v>-134110</v>
      </c>
      <c r="J29" s="22">
        <v>152453</v>
      </c>
      <c r="K29" s="23">
        <v>-299767</v>
      </c>
      <c r="L29" s="22">
        <v>-477766</v>
      </c>
      <c r="M29" s="22">
        <v>-433638</v>
      </c>
      <c r="N29" s="22">
        <v>-261001</v>
      </c>
      <c r="O29" s="23">
        <v>790558</v>
      </c>
      <c r="P29" s="22">
        <v>506535</v>
      </c>
      <c r="Q29" s="22">
        <v>254168</v>
      </c>
      <c r="R29" s="22">
        <v>-245374</v>
      </c>
      <c r="S29" s="23">
        <v>-118080</v>
      </c>
      <c r="T29" s="22">
        <v>-69852</v>
      </c>
      <c r="U29" s="22">
        <v>-94911</v>
      </c>
      <c r="V29" s="22">
        <v>-82891</v>
      </c>
      <c r="W29" s="23">
        <v>474085</v>
      </c>
    </row>
    <row r="30" spans="1:23" ht="13.5">
      <c r="A30" s="5" t="s">
        <v>163</v>
      </c>
      <c r="B30" s="22">
        <v>113810</v>
      </c>
      <c r="C30" s="23">
        <v>-62725</v>
      </c>
      <c r="D30" s="22">
        <v>-75565</v>
      </c>
      <c r="E30" s="22">
        <v>-116291</v>
      </c>
      <c r="F30" s="22">
        <v>-43178</v>
      </c>
      <c r="G30" s="23">
        <v>-10940</v>
      </c>
      <c r="H30" s="22">
        <v>-30069</v>
      </c>
      <c r="I30" s="22">
        <v>-78636</v>
      </c>
      <c r="J30" s="22">
        <v>-145848</v>
      </c>
      <c r="K30" s="23">
        <v>-20951</v>
      </c>
      <c r="L30" s="22">
        <v>20557</v>
      </c>
      <c r="M30" s="22">
        <v>-10904</v>
      </c>
      <c r="N30" s="22">
        <v>-15274</v>
      </c>
      <c r="O30" s="23">
        <v>106323</v>
      </c>
      <c r="P30" s="22">
        <v>130187</v>
      </c>
      <c r="Q30" s="22">
        <v>149641</v>
      </c>
      <c r="R30" s="22">
        <v>79887</v>
      </c>
      <c r="S30" s="23">
        <v>-26791</v>
      </c>
      <c r="T30" s="22">
        <v>-98855</v>
      </c>
      <c r="U30" s="22">
        <v>-89598</v>
      </c>
      <c r="V30" s="22">
        <v>25216</v>
      </c>
      <c r="W30" s="23">
        <v>-44441</v>
      </c>
    </row>
    <row r="31" spans="1:23" ht="13.5">
      <c r="A31" s="5" t="s">
        <v>164</v>
      </c>
      <c r="B31" s="22"/>
      <c r="C31" s="23">
        <v>2124</v>
      </c>
      <c r="D31" s="22"/>
      <c r="E31" s="22"/>
      <c r="F31" s="22"/>
      <c r="G31" s="23">
        <v>-19146</v>
      </c>
      <c r="H31" s="22"/>
      <c r="I31" s="22"/>
      <c r="J31" s="22"/>
      <c r="K31" s="23">
        <v>8327</v>
      </c>
      <c r="L31" s="22">
        <v>8283</v>
      </c>
      <c r="M31" s="22">
        <v>18532</v>
      </c>
      <c r="N31" s="22">
        <v>-8917</v>
      </c>
      <c r="O31" s="23">
        <v>-65153</v>
      </c>
      <c r="P31" s="22">
        <v>-39314</v>
      </c>
      <c r="Q31" s="22">
        <v>-47299</v>
      </c>
      <c r="R31" s="22">
        <v>263</v>
      </c>
      <c r="S31" s="23">
        <v>-35798</v>
      </c>
      <c r="T31" s="22">
        <v>17647</v>
      </c>
      <c r="U31" s="22">
        <v>-34920</v>
      </c>
      <c r="V31" s="22">
        <v>-69816</v>
      </c>
      <c r="W31" s="23">
        <v>90749</v>
      </c>
    </row>
    <row r="32" spans="1:23" ht="13.5">
      <c r="A32" s="5" t="s">
        <v>165</v>
      </c>
      <c r="B32" s="22">
        <v>-126566</v>
      </c>
      <c r="C32" s="23">
        <v>74587</v>
      </c>
      <c r="D32" s="22">
        <v>59700</v>
      </c>
      <c r="E32" s="22">
        <v>86549</v>
      </c>
      <c r="F32" s="22">
        <v>42562</v>
      </c>
      <c r="G32" s="23">
        <v>-42832</v>
      </c>
      <c r="H32" s="22">
        <v>8980</v>
      </c>
      <c r="I32" s="22">
        <v>38880</v>
      </c>
      <c r="J32" s="22">
        <v>64866</v>
      </c>
      <c r="K32" s="23">
        <v>16094</v>
      </c>
      <c r="L32" s="22">
        <v>39301</v>
      </c>
      <c r="M32" s="22">
        <v>32568</v>
      </c>
      <c r="N32" s="22">
        <v>7056</v>
      </c>
      <c r="O32" s="23">
        <v>-125362</v>
      </c>
      <c r="P32" s="22">
        <v>-164100</v>
      </c>
      <c r="Q32" s="22">
        <v>-104230</v>
      </c>
      <c r="R32" s="22">
        <v>-24525</v>
      </c>
      <c r="S32" s="23">
        <v>33053</v>
      </c>
      <c r="T32" s="22">
        <v>-45136</v>
      </c>
      <c r="U32" s="22">
        <v>2818</v>
      </c>
      <c r="V32" s="22">
        <v>-5204</v>
      </c>
      <c r="W32" s="23">
        <v>-19529</v>
      </c>
    </row>
    <row r="33" spans="1:23" ht="13.5">
      <c r="A33" s="5" t="s">
        <v>166</v>
      </c>
      <c r="B33" s="22"/>
      <c r="C33" s="23"/>
      <c r="D33" s="22"/>
      <c r="E33" s="22"/>
      <c r="F33" s="22"/>
      <c r="G33" s="23"/>
      <c r="H33" s="22"/>
      <c r="I33" s="22"/>
      <c r="J33" s="22"/>
      <c r="K33" s="23">
        <v>3008</v>
      </c>
      <c r="L33" s="22">
        <v>3008</v>
      </c>
      <c r="M33" s="22">
        <v>3008</v>
      </c>
      <c r="N33" s="22"/>
      <c r="O33" s="23">
        <v>-3112</v>
      </c>
      <c r="P33" s="22">
        <v>-3112</v>
      </c>
      <c r="Q33" s="22">
        <v>-3112</v>
      </c>
      <c r="R33" s="22">
        <v>-3112</v>
      </c>
      <c r="S33" s="23">
        <v>-87824</v>
      </c>
      <c r="T33" s="22">
        <v>-87824</v>
      </c>
      <c r="U33" s="22">
        <v>-87824</v>
      </c>
      <c r="V33" s="22"/>
      <c r="W33" s="23"/>
    </row>
    <row r="34" spans="1:23" ht="13.5">
      <c r="A34" s="5" t="s">
        <v>167</v>
      </c>
      <c r="B34" s="22">
        <v>-136219</v>
      </c>
      <c r="C34" s="23">
        <v>55065</v>
      </c>
      <c r="D34" s="22">
        <v>-13054</v>
      </c>
      <c r="E34" s="22">
        <v>13062</v>
      </c>
      <c r="F34" s="22">
        <v>15570</v>
      </c>
      <c r="G34" s="23">
        <v>83124</v>
      </c>
      <c r="H34" s="22">
        <v>17607</v>
      </c>
      <c r="I34" s="22">
        <v>-11317</v>
      </c>
      <c r="J34" s="22">
        <v>2969</v>
      </c>
      <c r="K34" s="23">
        <v>-77005</v>
      </c>
      <c r="L34" s="22">
        <v>-41229</v>
      </c>
      <c r="M34" s="22">
        <v>-33063</v>
      </c>
      <c r="N34" s="22">
        <v>12434</v>
      </c>
      <c r="O34" s="23">
        <v>-18774</v>
      </c>
      <c r="P34" s="22">
        <v>-85211</v>
      </c>
      <c r="Q34" s="22">
        <v>-84689</v>
      </c>
      <c r="R34" s="22">
        <v>-43230</v>
      </c>
      <c r="S34" s="23">
        <v>-38947</v>
      </c>
      <c r="T34" s="22">
        <v>-82717</v>
      </c>
      <c r="U34" s="22">
        <v>-25565</v>
      </c>
      <c r="V34" s="22">
        <v>1670</v>
      </c>
      <c r="W34" s="23">
        <v>33473</v>
      </c>
    </row>
    <row r="35" spans="1:23" ht="13.5">
      <c r="A35" s="5" t="s">
        <v>168</v>
      </c>
      <c r="B35" s="22">
        <v>414885</v>
      </c>
      <c r="C35" s="23">
        <v>721681</v>
      </c>
      <c r="D35" s="22">
        <v>132773</v>
      </c>
      <c r="E35" s="22">
        <v>231094</v>
      </c>
      <c r="F35" s="22">
        <v>129059</v>
      </c>
      <c r="G35" s="23">
        <v>334379</v>
      </c>
      <c r="H35" s="22">
        <v>47740</v>
      </c>
      <c r="I35" s="22">
        <v>-7667</v>
      </c>
      <c r="J35" s="22">
        <v>129738</v>
      </c>
      <c r="K35" s="23">
        <v>-209905</v>
      </c>
      <c r="L35" s="22">
        <v>-306514</v>
      </c>
      <c r="M35" s="22">
        <v>-368241</v>
      </c>
      <c r="N35" s="22">
        <v>-284159</v>
      </c>
      <c r="O35" s="23">
        <v>758108</v>
      </c>
      <c r="P35" s="22">
        <v>468456</v>
      </c>
      <c r="Q35" s="22">
        <v>339652</v>
      </c>
      <c r="R35" s="22">
        <v>-139981</v>
      </c>
      <c r="S35" s="23">
        <v>120330</v>
      </c>
      <c r="T35" s="22">
        <v>-78650</v>
      </c>
      <c r="U35" s="22">
        <v>-120961</v>
      </c>
      <c r="V35" s="22">
        <v>6808</v>
      </c>
      <c r="W35" s="23">
        <v>961703</v>
      </c>
    </row>
    <row r="36" spans="1:23" ht="13.5">
      <c r="A36" s="5" t="s">
        <v>169</v>
      </c>
      <c r="B36" s="22">
        <v>7946</v>
      </c>
      <c r="C36" s="23">
        <v>18300</v>
      </c>
      <c r="D36" s="22">
        <v>14807</v>
      </c>
      <c r="E36" s="22">
        <v>11346</v>
      </c>
      <c r="F36" s="22">
        <v>6415</v>
      </c>
      <c r="G36" s="23">
        <v>24416</v>
      </c>
      <c r="H36" s="22">
        <v>19666</v>
      </c>
      <c r="I36" s="22">
        <v>13652</v>
      </c>
      <c r="J36" s="22">
        <v>7846</v>
      </c>
      <c r="K36" s="23">
        <v>30467</v>
      </c>
      <c r="L36" s="22">
        <v>22933</v>
      </c>
      <c r="M36" s="22">
        <v>17044</v>
      </c>
      <c r="N36" s="22">
        <v>8854</v>
      </c>
      <c r="O36" s="23">
        <v>35693</v>
      </c>
      <c r="P36" s="22">
        <v>27099</v>
      </c>
      <c r="Q36" s="22">
        <v>20137</v>
      </c>
      <c r="R36" s="22">
        <v>11568</v>
      </c>
      <c r="S36" s="23">
        <v>43349</v>
      </c>
      <c r="T36" s="22">
        <v>33431</v>
      </c>
      <c r="U36" s="22">
        <v>24445</v>
      </c>
      <c r="V36" s="22">
        <v>11021</v>
      </c>
      <c r="W36" s="23">
        <v>63461</v>
      </c>
    </row>
    <row r="37" spans="1:23" ht="13.5">
      <c r="A37" s="5" t="s">
        <v>170</v>
      </c>
      <c r="B37" s="22">
        <v>-3469</v>
      </c>
      <c r="C37" s="23">
        <v>-7152</v>
      </c>
      <c r="D37" s="22">
        <v>-5208</v>
      </c>
      <c r="E37" s="22">
        <v>-3622</v>
      </c>
      <c r="F37" s="22">
        <v>-1597</v>
      </c>
      <c r="G37" s="23">
        <v>-7297</v>
      </c>
      <c r="H37" s="22">
        <v>-5251</v>
      </c>
      <c r="I37" s="22">
        <v>-3672</v>
      </c>
      <c r="J37" s="22">
        <v>-1826</v>
      </c>
      <c r="K37" s="23">
        <v>-7595</v>
      </c>
      <c r="L37" s="22">
        <v>-5839</v>
      </c>
      <c r="M37" s="22">
        <v>-3963</v>
      </c>
      <c r="N37" s="22">
        <v>-2079</v>
      </c>
      <c r="O37" s="23">
        <v>-10133</v>
      </c>
      <c r="P37" s="22">
        <v>-7860</v>
      </c>
      <c r="Q37" s="22">
        <v>-5417</v>
      </c>
      <c r="R37" s="22">
        <v>-2948</v>
      </c>
      <c r="S37" s="23">
        <v>-13531</v>
      </c>
      <c r="T37" s="22">
        <v>-8860</v>
      </c>
      <c r="U37" s="22">
        <v>-6336</v>
      </c>
      <c r="V37" s="22">
        <v>-3585</v>
      </c>
      <c r="W37" s="23">
        <v>-16397</v>
      </c>
    </row>
    <row r="38" spans="1:23" ht="13.5">
      <c r="A38" s="5" t="s">
        <v>171</v>
      </c>
      <c r="B38" s="22">
        <v>-42367</v>
      </c>
      <c r="C38" s="23">
        <v>-6956</v>
      </c>
      <c r="D38" s="22">
        <v>-6956</v>
      </c>
      <c r="E38" s="22">
        <v>-6956</v>
      </c>
      <c r="F38" s="22">
        <v>-6956</v>
      </c>
      <c r="G38" s="23">
        <v>-10218</v>
      </c>
      <c r="H38" s="22">
        <v>-7628</v>
      </c>
      <c r="I38" s="22">
        <v>-7628</v>
      </c>
      <c r="J38" s="22">
        <v>-7628</v>
      </c>
      <c r="K38" s="23">
        <v>-10756</v>
      </c>
      <c r="L38" s="22">
        <v>-10756</v>
      </c>
      <c r="M38" s="22">
        <v>-10756</v>
      </c>
      <c r="N38" s="22">
        <v>-10756</v>
      </c>
      <c r="O38" s="23">
        <v>-5378</v>
      </c>
      <c r="P38" s="22">
        <v>-5378</v>
      </c>
      <c r="Q38" s="22">
        <v>-5378</v>
      </c>
      <c r="R38" s="22">
        <v>-5378</v>
      </c>
      <c r="S38" s="23">
        <v>-104842</v>
      </c>
      <c r="T38" s="22">
        <v>-121873</v>
      </c>
      <c r="U38" s="22">
        <v>-108371</v>
      </c>
      <c r="V38" s="22">
        <v>-108371</v>
      </c>
      <c r="W38" s="23">
        <v>-49039</v>
      </c>
    </row>
    <row r="39" spans="1:23" ht="13.5">
      <c r="A39" s="5" t="s">
        <v>172</v>
      </c>
      <c r="B39" s="22"/>
      <c r="C39" s="23"/>
      <c r="D39" s="22"/>
      <c r="E39" s="22"/>
      <c r="F39" s="22"/>
      <c r="G39" s="23">
        <v>-46080</v>
      </c>
      <c r="H39" s="22">
        <v>-46080</v>
      </c>
      <c r="I39" s="22">
        <v>-45520</v>
      </c>
      <c r="J39" s="22">
        <v>-35790</v>
      </c>
      <c r="K39" s="23">
        <v>-3956</v>
      </c>
      <c r="L39" s="22"/>
      <c r="M39" s="22"/>
      <c r="N39" s="22"/>
      <c r="O39" s="23"/>
      <c r="P39" s="22"/>
      <c r="Q39" s="22"/>
      <c r="R39" s="22"/>
      <c r="S39" s="23"/>
      <c r="T39" s="22"/>
      <c r="U39" s="22"/>
      <c r="V39" s="22"/>
      <c r="W39" s="23"/>
    </row>
    <row r="40" spans="1:23" ht="13.5">
      <c r="A40" s="5" t="s">
        <v>173</v>
      </c>
      <c r="B40" s="22"/>
      <c r="C40" s="23"/>
      <c r="D40" s="22"/>
      <c r="E40" s="22"/>
      <c r="F40" s="22"/>
      <c r="G40" s="23"/>
      <c r="H40" s="22"/>
      <c r="I40" s="22">
        <v>-4064</v>
      </c>
      <c r="J40" s="22">
        <v>-4064</v>
      </c>
      <c r="K40" s="23"/>
      <c r="L40" s="22"/>
      <c r="M40" s="22"/>
      <c r="N40" s="22"/>
      <c r="O40" s="23"/>
      <c r="P40" s="22"/>
      <c r="Q40" s="22"/>
      <c r="R40" s="22"/>
      <c r="S40" s="23"/>
      <c r="T40" s="22"/>
      <c r="U40" s="22"/>
      <c r="V40" s="22"/>
      <c r="W40" s="23"/>
    </row>
    <row r="41" spans="1:23" ht="13.5">
      <c r="A41" s="5" t="s">
        <v>174</v>
      </c>
      <c r="B41" s="22">
        <v>-3465</v>
      </c>
      <c r="C41" s="23">
        <v>-10494</v>
      </c>
      <c r="D41" s="22">
        <v>-10494</v>
      </c>
      <c r="E41" s="22">
        <v>-10047</v>
      </c>
      <c r="F41" s="22">
        <v>-10047</v>
      </c>
      <c r="G41" s="23">
        <v>-4830</v>
      </c>
      <c r="H41" s="22">
        <v>-4830</v>
      </c>
      <c r="I41" s="22">
        <v>-4200</v>
      </c>
      <c r="J41" s="22"/>
      <c r="K41" s="23">
        <v>-60000</v>
      </c>
      <c r="L41" s="22"/>
      <c r="M41" s="22"/>
      <c r="N41" s="22"/>
      <c r="O41" s="23"/>
      <c r="P41" s="22"/>
      <c r="Q41" s="22"/>
      <c r="R41" s="22"/>
      <c r="S41" s="23"/>
      <c r="T41" s="22"/>
      <c r="U41" s="22"/>
      <c r="V41" s="22"/>
      <c r="W41" s="23"/>
    </row>
    <row r="42" spans="1:23" ht="13.5">
      <c r="A42" s="5" t="s">
        <v>97</v>
      </c>
      <c r="B42" s="22"/>
      <c r="C42" s="23">
        <v>-700</v>
      </c>
      <c r="D42" s="22">
        <v>-700</v>
      </c>
      <c r="E42" s="22"/>
      <c r="F42" s="22"/>
      <c r="G42" s="23">
        <v>-4064</v>
      </c>
      <c r="H42" s="22">
        <v>-4064</v>
      </c>
      <c r="I42" s="22"/>
      <c r="J42" s="22"/>
      <c r="K42" s="23">
        <v>-10415</v>
      </c>
      <c r="L42" s="22"/>
      <c r="M42" s="22"/>
      <c r="N42" s="22"/>
      <c r="O42" s="23"/>
      <c r="P42" s="22"/>
      <c r="Q42" s="22"/>
      <c r="R42" s="22"/>
      <c r="S42" s="23"/>
      <c r="T42" s="22"/>
      <c r="U42" s="22"/>
      <c r="V42" s="22"/>
      <c r="W42" s="23"/>
    </row>
    <row r="43" spans="1:23" ht="14.25" thickBot="1">
      <c r="A43" s="4" t="s">
        <v>175</v>
      </c>
      <c r="B43" s="24">
        <v>373529</v>
      </c>
      <c r="C43" s="25">
        <v>714678</v>
      </c>
      <c r="D43" s="24">
        <v>124221</v>
      </c>
      <c r="E43" s="24">
        <v>221814</v>
      </c>
      <c r="F43" s="24">
        <v>116874</v>
      </c>
      <c r="G43" s="25">
        <v>286304</v>
      </c>
      <c r="H43" s="24">
        <v>-448</v>
      </c>
      <c r="I43" s="24">
        <v>-59100</v>
      </c>
      <c r="J43" s="24">
        <v>88275</v>
      </c>
      <c r="K43" s="25">
        <v>-364595</v>
      </c>
      <c r="L43" s="24">
        <v>-392609</v>
      </c>
      <c r="M43" s="24">
        <v>-365915</v>
      </c>
      <c r="N43" s="24">
        <v>-288139</v>
      </c>
      <c r="O43" s="25">
        <v>778290</v>
      </c>
      <c r="P43" s="24">
        <v>482318</v>
      </c>
      <c r="Q43" s="24">
        <v>348994</v>
      </c>
      <c r="R43" s="24">
        <v>-136738</v>
      </c>
      <c r="S43" s="25">
        <v>45305</v>
      </c>
      <c r="T43" s="24">
        <v>-175953</v>
      </c>
      <c r="U43" s="24">
        <v>-211223</v>
      </c>
      <c r="V43" s="24">
        <v>-94126</v>
      </c>
      <c r="W43" s="25">
        <v>959728</v>
      </c>
    </row>
    <row r="44" spans="1:23" ht="14.25" thickTop="1">
      <c r="A44" s="5" t="s">
        <v>176</v>
      </c>
      <c r="B44" s="22"/>
      <c r="C44" s="23"/>
      <c r="D44" s="22"/>
      <c r="E44" s="22"/>
      <c r="F44" s="22"/>
      <c r="G44" s="23"/>
      <c r="H44" s="22"/>
      <c r="I44" s="22"/>
      <c r="J44" s="22"/>
      <c r="K44" s="23"/>
      <c r="L44" s="22"/>
      <c r="M44" s="22"/>
      <c r="N44" s="22"/>
      <c r="O44" s="23"/>
      <c r="P44" s="22"/>
      <c r="Q44" s="22"/>
      <c r="R44" s="22"/>
      <c r="S44" s="23">
        <v>-791241</v>
      </c>
      <c r="T44" s="22">
        <v>-691487</v>
      </c>
      <c r="U44" s="22">
        <v>-294742</v>
      </c>
      <c r="V44" s="22">
        <v>-144809</v>
      </c>
      <c r="W44" s="23">
        <v>-953342</v>
      </c>
    </row>
    <row r="45" spans="1:23" ht="13.5">
      <c r="A45" s="5" t="s">
        <v>177</v>
      </c>
      <c r="B45" s="22"/>
      <c r="C45" s="23"/>
      <c r="D45" s="22"/>
      <c r="E45" s="22"/>
      <c r="F45" s="22"/>
      <c r="G45" s="23">
        <v>-299920</v>
      </c>
      <c r="H45" s="22">
        <v>-299920</v>
      </c>
      <c r="I45" s="22">
        <v>-199946</v>
      </c>
      <c r="J45" s="22">
        <v>-99973</v>
      </c>
      <c r="K45" s="23">
        <v>-399892</v>
      </c>
      <c r="L45" s="22">
        <v>-299917</v>
      </c>
      <c r="M45" s="22">
        <v>-199944</v>
      </c>
      <c r="N45" s="22">
        <v>-99972</v>
      </c>
      <c r="O45" s="23">
        <v>-401090</v>
      </c>
      <c r="P45" s="22">
        <v>-300000</v>
      </c>
      <c r="Q45" s="22">
        <v>-200042</v>
      </c>
      <c r="R45" s="22">
        <v>-99892</v>
      </c>
      <c r="S45" s="23"/>
      <c r="T45" s="22"/>
      <c r="U45" s="22"/>
      <c r="V45" s="22"/>
      <c r="W45" s="23"/>
    </row>
    <row r="46" spans="1:23" ht="13.5">
      <c r="A46" s="5" t="s">
        <v>178</v>
      </c>
      <c r="B46" s="22"/>
      <c r="C46" s="23"/>
      <c r="D46" s="22"/>
      <c r="E46" s="22"/>
      <c r="F46" s="22"/>
      <c r="G46" s="23"/>
      <c r="H46" s="22"/>
      <c r="I46" s="22"/>
      <c r="J46" s="22"/>
      <c r="K46" s="23"/>
      <c r="L46" s="22"/>
      <c r="M46" s="22"/>
      <c r="N46" s="22"/>
      <c r="O46" s="23"/>
      <c r="P46" s="22"/>
      <c r="Q46" s="22"/>
      <c r="R46" s="22"/>
      <c r="S46" s="23">
        <v>735990</v>
      </c>
      <c r="T46" s="22">
        <v>529990</v>
      </c>
      <c r="U46" s="22">
        <v>311334</v>
      </c>
      <c r="V46" s="22">
        <v>126198</v>
      </c>
      <c r="W46" s="23">
        <v>838393</v>
      </c>
    </row>
    <row r="47" spans="1:23" ht="13.5">
      <c r="A47" s="5" t="s">
        <v>179</v>
      </c>
      <c r="B47" s="22">
        <v>11510</v>
      </c>
      <c r="C47" s="23">
        <v>214243</v>
      </c>
      <c r="D47" s="22">
        <v>213137</v>
      </c>
      <c r="E47" s="22">
        <v>213137</v>
      </c>
      <c r="F47" s="22">
        <v>13329</v>
      </c>
      <c r="G47" s="23">
        <v>483692</v>
      </c>
      <c r="H47" s="22">
        <v>351887</v>
      </c>
      <c r="I47" s="22">
        <v>214522</v>
      </c>
      <c r="J47" s="22">
        <v>108652</v>
      </c>
      <c r="K47" s="23">
        <v>646250</v>
      </c>
      <c r="L47" s="22">
        <v>346247</v>
      </c>
      <c r="M47" s="22">
        <v>246247</v>
      </c>
      <c r="N47" s="22">
        <v>146247</v>
      </c>
      <c r="O47" s="23">
        <v>591081</v>
      </c>
      <c r="P47" s="22">
        <v>491081</v>
      </c>
      <c r="Q47" s="22">
        <v>391081</v>
      </c>
      <c r="R47" s="22">
        <v>284368</v>
      </c>
      <c r="S47" s="23"/>
      <c r="T47" s="22"/>
      <c r="U47" s="22"/>
      <c r="V47" s="22"/>
      <c r="W47" s="23"/>
    </row>
    <row r="48" spans="1:23" ht="13.5">
      <c r="A48" s="5" t="s">
        <v>180</v>
      </c>
      <c r="B48" s="22">
        <v>-22185</v>
      </c>
      <c r="C48" s="23">
        <v>-86118</v>
      </c>
      <c r="D48" s="22">
        <v>-74078</v>
      </c>
      <c r="E48" s="22">
        <v>-58003</v>
      </c>
      <c r="F48" s="22">
        <v>-19767</v>
      </c>
      <c r="G48" s="23">
        <v>-1002193</v>
      </c>
      <c r="H48" s="22">
        <v>-147709</v>
      </c>
      <c r="I48" s="22">
        <v>-142485</v>
      </c>
      <c r="J48" s="22">
        <v>-65633</v>
      </c>
      <c r="K48" s="23">
        <v>-49618</v>
      </c>
      <c r="L48" s="22">
        <v>-34611</v>
      </c>
      <c r="M48" s="22">
        <v>-31022</v>
      </c>
      <c r="N48" s="22">
        <v>-2391</v>
      </c>
      <c r="O48" s="23">
        <v>-78864</v>
      </c>
      <c r="P48" s="22">
        <v>-70664</v>
      </c>
      <c r="Q48" s="22">
        <v>-21853</v>
      </c>
      <c r="R48" s="22">
        <v>-11973</v>
      </c>
      <c r="S48" s="23">
        <v>-49601</v>
      </c>
      <c r="T48" s="22">
        <v>-41121</v>
      </c>
      <c r="U48" s="22">
        <v>-22495</v>
      </c>
      <c r="V48" s="22">
        <v>-7757</v>
      </c>
      <c r="W48" s="23">
        <v>-117930</v>
      </c>
    </row>
    <row r="49" spans="1:23" ht="13.5">
      <c r="A49" s="5" t="s">
        <v>181</v>
      </c>
      <c r="B49" s="22">
        <v>-12938</v>
      </c>
      <c r="C49" s="23">
        <v>-32803</v>
      </c>
      <c r="D49" s="22">
        <v>-24513</v>
      </c>
      <c r="E49" s="22">
        <v>-10810</v>
      </c>
      <c r="F49" s="22">
        <v>-3167</v>
      </c>
      <c r="G49" s="23">
        <v>-10198</v>
      </c>
      <c r="H49" s="22">
        <v>-5338</v>
      </c>
      <c r="I49" s="22">
        <v>-4688</v>
      </c>
      <c r="J49" s="22"/>
      <c r="K49" s="23">
        <v>-245</v>
      </c>
      <c r="L49" s="22">
        <v>-245</v>
      </c>
      <c r="M49" s="22">
        <v>-245</v>
      </c>
      <c r="N49" s="22"/>
      <c r="O49" s="23">
        <v>-3100</v>
      </c>
      <c r="P49" s="22">
        <v>-3100</v>
      </c>
      <c r="Q49" s="22">
        <v>-3100</v>
      </c>
      <c r="R49" s="22">
        <v>-2630</v>
      </c>
      <c r="S49" s="23">
        <v>-4881</v>
      </c>
      <c r="T49" s="22">
        <v>-4601</v>
      </c>
      <c r="U49" s="22">
        <v>-2185</v>
      </c>
      <c r="V49" s="22">
        <v>-385</v>
      </c>
      <c r="W49" s="23">
        <v>-6696</v>
      </c>
    </row>
    <row r="50" spans="1:23" ht="13.5">
      <c r="A50" s="5" t="s">
        <v>182</v>
      </c>
      <c r="B50" s="22"/>
      <c r="C50" s="23">
        <v>-2900</v>
      </c>
      <c r="D50" s="22">
        <v>-2900</v>
      </c>
      <c r="E50" s="22"/>
      <c r="F50" s="22"/>
      <c r="G50" s="23">
        <v>-6320</v>
      </c>
      <c r="H50" s="22">
        <v>-4320</v>
      </c>
      <c r="I50" s="22">
        <v>-4320</v>
      </c>
      <c r="J50" s="22">
        <v>-4320</v>
      </c>
      <c r="K50" s="23">
        <v>-3300</v>
      </c>
      <c r="L50" s="22">
        <v>-3300</v>
      </c>
      <c r="M50" s="22">
        <v>-3300</v>
      </c>
      <c r="N50" s="22">
        <v>-2500</v>
      </c>
      <c r="O50" s="23">
        <v>-17900</v>
      </c>
      <c r="P50" s="22">
        <v>-10238</v>
      </c>
      <c r="Q50" s="22"/>
      <c r="R50" s="22"/>
      <c r="S50" s="23"/>
      <c r="T50" s="22"/>
      <c r="U50" s="22"/>
      <c r="V50" s="22"/>
      <c r="W50" s="23"/>
    </row>
    <row r="51" spans="1:23" ht="13.5">
      <c r="A51" s="5" t="s">
        <v>183</v>
      </c>
      <c r="B51" s="22">
        <v>3439</v>
      </c>
      <c r="C51" s="23">
        <v>9555</v>
      </c>
      <c r="D51" s="22">
        <v>5910</v>
      </c>
      <c r="E51" s="22">
        <v>3885</v>
      </c>
      <c r="F51" s="22">
        <v>1760</v>
      </c>
      <c r="G51" s="23">
        <v>9010</v>
      </c>
      <c r="H51" s="22">
        <v>5800</v>
      </c>
      <c r="I51" s="22">
        <v>3650</v>
      </c>
      <c r="J51" s="22">
        <v>1550</v>
      </c>
      <c r="K51" s="23">
        <v>9078</v>
      </c>
      <c r="L51" s="22">
        <v>5948</v>
      </c>
      <c r="M51" s="22">
        <v>3435</v>
      </c>
      <c r="N51" s="22">
        <v>1694</v>
      </c>
      <c r="O51" s="23">
        <v>6567</v>
      </c>
      <c r="P51" s="22"/>
      <c r="Q51" s="22"/>
      <c r="R51" s="22">
        <v>987</v>
      </c>
      <c r="S51" s="23">
        <v>7718</v>
      </c>
      <c r="T51" s="22"/>
      <c r="U51" s="22"/>
      <c r="V51" s="22"/>
      <c r="W51" s="23"/>
    </row>
    <row r="52" spans="1:23" ht="13.5">
      <c r="A52" s="5"/>
      <c r="B52" s="22"/>
      <c r="C52" s="23"/>
      <c r="D52" s="22"/>
      <c r="E52" s="22"/>
      <c r="F52" s="22"/>
      <c r="G52" s="23"/>
      <c r="H52" s="22"/>
      <c r="I52" s="22"/>
      <c r="J52" s="22"/>
      <c r="K52" s="23">
        <v>-11100</v>
      </c>
      <c r="L52" s="22"/>
      <c r="M52" s="22"/>
      <c r="N52" s="22"/>
      <c r="O52" s="23"/>
      <c r="P52" s="22"/>
      <c r="Q52" s="22"/>
      <c r="R52" s="22"/>
      <c r="S52" s="23"/>
      <c r="T52" s="22"/>
      <c r="U52" s="22"/>
      <c r="V52" s="22"/>
      <c r="W52" s="23"/>
    </row>
    <row r="53" spans="1:23" ht="13.5">
      <c r="A53" s="5" t="s">
        <v>184</v>
      </c>
      <c r="B53" s="22"/>
      <c r="C53" s="23"/>
      <c r="D53" s="22"/>
      <c r="E53" s="22"/>
      <c r="F53" s="22"/>
      <c r="G53" s="23"/>
      <c r="H53" s="22"/>
      <c r="I53" s="22"/>
      <c r="J53" s="22"/>
      <c r="K53" s="23"/>
      <c r="L53" s="22"/>
      <c r="M53" s="22"/>
      <c r="N53" s="22"/>
      <c r="O53" s="23"/>
      <c r="P53" s="22"/>
      <c r="Q53" s="22"/>
      <c r="R53" s="22"/>
      <c r="S53" s="23"/>
      <c r="T53" s="22"/>
      <c r="U53" s="22"/>
      <c r="V53" s="22"/>
      <c r="W53" s="23"/>
    </row>
    <row r="54" spans="1:23" ht="13.5">
      <c r="A54" s="5" t="s">
        <v>185</v>
      </c>
      <c r="B54" s="22">
        <v>-7236</v>
      </c>
      <c r="C54" s="23">
        <v>-12625</v>
      </c>
      <c r="D54" s="22">
        <v>-12625</v>
      </c>
      <c r="E54" s="22">
        <v>-11312</v>
      </c>
      <c r="F54" s="22">
        <v>-11294</v>
      </c>
      <c r="G54" s="23">
        <v>-357</v>
      </c>
      <c r="H54" s="22">
        <v>-339</v>
      </c>
      <c r="I54" s="22">
        <v>-36</v>
      </c>
      <c r="J54" s="22">
        <v>-18</v>
      </c>
      <c r="K54" s="23">
        <v>-17667</v>
      </c>
      <c r="L54" s="22"/>
      <c r="M54" s="22"/>
      <c r="N54" s="22"/>
      <c r="O54" s="23"/>
      <c r="P54" s="22"/>
      <c r="Q54" s="22"/>
      <c r="R54" s="22"/>
      <c r="S54" s="23"/>
      <c r="T54" s="22"/>
      <c r="U54" s="22"/>
      <c r="V54" s="22"/>
      <c r="W54" s="23"/>
    </row>
    <row r="55" spans="1:23" ht="13.5">
      <c r="A55" s="5" t="s">
        <v>186</v>
      </c>
      <c r="B55" s="22"/>
      <c r="C55" s="23"/>
      <c r="D55" s="22"/>
      <c r="E55" s="22"/>
      <c r="F55" s="22"/>
      <c r="G55" s="23"/>
      <c r="H55" s="22"/>
      <c r="I55" s="22"/>
      <c r="J55" s="22"/>
      <c r="K55" s="23"/>
      <c r="L55" s="22"/>
      <c r="M55" s="22"/>
      <c r="N55" s="22"/>
      <c r="O55" s="23"/>
      <c r="P55" s="22"/>
      <c r="Q55" s="22"/>
      <c r="R55" s="22"/>
      <c r="S55" s="23"/>
      <c r="T55" s="22"/>
      <c r="U55" s="22"/>
      <c r="V55" s="22"/>
      <c r="W55" s="23"/>
    </row>
    <row r="56" spans="1:23" ht="13.5">
      <c r="A56" s="5" t="s">
        <v>187</v>
      </c>
      <c r="B56" s="22">
        <v>90</v>
      </c>
      <c r="C56" s="23">
        <v>8469</v>
      </c>
      <c r="D56" s="22">
        <v>36</v>
      </c>
      <c r="E56" s="22">
        <v>36</v>
      </c>
      <c r="F56" s="22">
        <v>18</v>
      </c>
      <c r="G56" s="23">
        <v>58923</v>
      </c>
      <c r="H56" s="22">
        <v>23444</v>
      </c>
      <c r="I56" s="22">
        <v>10191</v>
      </c>
      <c r="J56" s="22">
        <v>7848</v>
      </c>
      <c r="K56" s="23"/>
      <c r="L56" s="22"/>
      <c r="M56" s="22"/>
      <c r="N56" s="22"/>
      <c r="O56" s="23"/>
      <c r="P56" s="22"/>
      <c r="Q56" s="22"/>
      <c r="R56" s="22"/>
      <c r="S56" s="23"/>
      <c r="T56" s="22"/>
      <c r="U56" s="22"/>
      <c r="V56" s="22"/>
      <c r="W56" s="23"/>
    </row>
    <row r="57" spans="1:23" ht="13.5">
      <c r="A57" s="5" t="s">
        <v>97</v>
      </c>
      <c r="B57" s="22">
        <v>462</v>
      </c>
      <c r="C57" s="23">
        <v>-704</v>
      </c>
      <c r="D57" s="22">
        <v>2207</v>
      </c>
      <c r="E57" s="22">
        <v>22</v>
      </c>
      <c r="F57" s="22">
        <v>67</v>
      </c>
      <c r="G57" s="23">
        <v>-21</v>
      </c>
      <c r="H57" s="22">
        <v>6634</v>
      </c>
      <c r="I57" s="22">
        <v>7714</v>
      </c>
      <c r="J57" s="22">
        <v>959</v>
      </c>
      <c r="K57" s="23">
        <v>-5396</v>
      </c>
      <c r="L57" s="22">
        <v>-6621</v>
      </c>
      <c r="M57" s="22">
        <v>-6843</v>
      </c>
      <c r="N57" s="22">
        <v>-8308</v>
      </c>
      <c r="O57" s="23">
        <v>-969</v>
      </c>
      <c r="P57" s="22">
        <v>-1662</v>
      </c>
      <c r="Q57" s="22">
        <v>-268</v>
      </c>
      <c r="R57" s="22">
        <v>4727</v>
      </c>
      <c r="S57" s="23">
        <v>11051</v>
      </c>
      <c r="T57" s="22">
        <v>-623</v>
      </c>
      <c r="U57" s="22">
        <v>1219</v>
      </c>
      <c r="V57" s="22">
        <v>-4</v>
      </c>
      <c r="W57" s="23">
        <v>4091</v>
      </c>
    </row>
    <row r="58" spans="1:23" ht="14.25" thickBot="1">
      <c r="A58" s="4" t="s">
        <v>188</v>
      </c>
      <c r="B58" s="24">
        <v>-26858</v>
      </c>
      <c r="C58" s="25">
        <v>97117</v>
      </c>
      <c r="D58" s="24">
        <v>107174</v>
      </c>
      <c r="E58" s="24">
        <v>136953</v>
      </c>
      <c r="F58" s="24">
        <v>-19054</v>
      </c>
      <c r="G58" s="25">
        <v>-621341</v>
      </c>
      <c r="H58" s="24">
        <v>-71102</v>
      </c>
      <c r="I58" s="24">
        <v>-115397</v>
      </c>
      <c r="J58" s="24">
        <v>-50934</v>
      </c>
      <c r="K58" s="25">
        <v>204460</v>
      </c>
      <c r="L58" s="24">
        <v>-3600</v>
      </c>
      <c r="M58" s="24">
        <v>-2773</v>
      </c>
      <c r="N58" s="24">
        <v>34768</v>
      </c>
      <c r="O58" s="25">
        <v>95723</v>
      </c>
      <c r="P58" s="24">
        <v>105416</v>
      </c>
      <c r="Q58" s="24">
        <v>165816</v>
      </c>
      <c r="R58" s="24">
        <v>175586</v>
      </c>
      <c r="S58" s="25">
        <v>-90965</v>
      </c>
      <c r="T58" s="24">
        <v>-207844</v>
      </c>
      <c r="U58" s="24">
        <v>-6868</v>
      </c>
      <c r="V58" s="24">
        <v>-26758</v>
      </c>
      <c r="W58" s="25">
        <v>-147735</v>
      </c>
    </row>
    <row r="59" spans="1:23" ht="14.25" thickTop="1">
      <c r="A59" s="5" t="s">
        <v>189</v>
      </c>
      <c r="B59" s="22"/>
      <c r="C59" s="23"/>
      <c r="D59" s="22"/>
      <c r="E59" s="22"/>
      <c r="F59" s="22"/>
      <c r="G59" s="23"/>
      <c r="H59" s="22"/>
      <c r="I59" s="22"/>
      <c r="J59" s="22"/>
      <c r="K59" s="23">
        <v>-100000</v>
      </c>
      <c r="L59" s="22">
        <v>-100000</v>
      </c>
      <c r="M59" s="22">
        <v>-100000</v>
      </c>
      <c r="N59" s="22">
        <v>-100000</v>
      </c>
      <c r="O59" s="23">
        <v>-100000</v>
      </c>
      <c r="P59" s="22">
        <v>-100000</v>
      </c>
      <c r="Q59" s="22">
        <v>-100000</v>
      </c>
      <c r="R59" s="22"/>
      <c r="S59" s="23">
        <v>-100000</v>
      </c>
      <c r="T59" s="22">
        <v>-100000</v>
      </c>
      <c r="U59" s="22">
        <v>-100000</v>
      </c>
      <c r="V59" s="22"/>
      <c r="W59" s="23"/>
    </row>
    <row r="60" spans="1:23" ht="13.5">
      <c r="A60" s="5" t="s">
        <v>190</v>
      </c>
      <c r="B60" s="22"/>
      <c r="C60" s="23"/>
      <c r="D60" s="22"/>
      <c r="E60" s="22"/>
      <c r="F60" s="22"/>
      <c r="G60" s="23"/>
      <c r="H60" s="22"/>
      <c r="I60" s="22"/>
      <c r="J60" s="22"/>
      <c r="K60" s="23"/>
      <c r="L60" s="22"/>
      <c r="M60" s="22"/>
      <c r="N60" s="22"/>
      <c r="O60" s="23">
        <v>-75000</v>
      </c>
      <c r="P60" s="22">
        <v>-75000</v>
      </c>
      <c r="Q60" s="22">
        <v>-50000</v>
      </c>
      <c r="R60" s="22">
        <v>-25000</v>
      </c>
      <c r="S60" s="23">
        <v>-100000</v>
      </c>
      <c r="T60" s="22">
        <v>-75000</v>
      </c>
      <c r="U60" s="22">
        <v>-50000</v>
      </c>
      <c r="V60" s="22">
        <v>-25000</v>
      </c>
      <c r="W60" s="23">
        <v>-100000</v>
      </c>
    </row>
    <row r="61" spans="1:23" ht="13.5">
      <c r="A61" s="5" t="s">
        <v>191</v>
      </c>
      <c r="B61" s="22"/>
      <c r="C61" s="23"/>
      <c r="D61" s="22"/>
      <c r="E61" s="22"/>
      <c r="F61" s="22"/>
      <c r="G61" s="23"/>
      <c r="H61" s="22"/>
      <c r="I61" s="22"/>
      <c r="J61" s="22"/>
      <c r="K61" s="23"/>
      <c r="L61" s="22"/>
      <c r="M61" s="22"/>
      <c r="N61" s="22"/>
      <c r="O61" s="23">
        <v>31982</v>
      </c>
      <c r="P61" s="22">
        <v>31982</v>
      </c>
      <c r="Q61" s="22">
        <v>31982</v>
      </c>
      <c r="R61" s="22">
        <v>31982</v>
      </c>
      <c r="S61" s="23"/>
      <c r="T61" s="22"/>
      <c r="U61" s="22"/>
      <c r="V61" s="22"/>
      <c r="W61" s="23"/>
    </row>
    <row r="62" spans="1:23" ht="13.5">
      <c r="A62" s="5" t="s">
        <v>192</v>
      </c>
      <c r="B62" s="22">
        <v>-20</v>
      </c>
      <c r="C62" s="23"/>
      <c r="D62" s="22"/>
      <c r="E62" s="22"/>
      <c r="F62" s="22"/>
      <c r="G62" s="23"/>
      <c r="H62" s="22"/>
      <c r="I62" s="22"/>
      <c r="J62" s="22"/>
      <c r="K62" s="23">
        <v>-70165</v>
      </c>
      <c r="L62" s="22">
        <v>-29762</v>
      </c>
      <c r="M62" s="22">
        <v>-12581</v>
      </c>
      <c r="N62" s="22"/>
      <c r="O62" s="23">
        <v>-28466</v>
      </c>
      <c r="P62" s="22">
        <v>-24382</v>
      </c>
      <c r="Q62" s="22">
        <v>-18473</v>
      </c>
      <c r="R62" s="22"/>
      <c r="S62" s="23">
        <v>-40269</v>
      </c>
      <c r="T62" s="22">
        <v>-10994</v>
      </c>
      <c r="U62" s="22">
        <v>-3660</v>
      </c>
      <c r="V62" s="22">
        <v>-28</v>
      </c>
      <c r="W62" s="23">
        <v>-82796</v>
      </c>
    </row>
    <row r="63" spans="1:23" ht="13.5">
      <c r="A63" s="5" t="s">
        <v>193</v>
      </c>
      <c r="B63" s="22">
        <v>-114722</v>
      </c>
      <c r="C63" s="23">
        <v>-38551</v>
      </c>
      <c r="D63" s="22">
        <v>-38509</v>
      </c>
      <c r="E63" s="22">
        <v>-38466</v>
      </c>
      <c r="F63" s="22">
        <v>-38896</v>
      </c>
      <c r="G63" s="23">
        <v>-238</v>
      </c>
      <c r="H63" s="22">
        <v>0</v>
      </c>
      <c r="I63" s="22">
        <v>0</v>
      </c>
      <c r="J63" s="22">
        <v>0</v>
      </c>
      <c r="K63" s="23">
        <v>-312</v>
      </c>
      <c r="L63" s="22"/>
      <c r="M63" s="22"/>
      <c r="N63" s="22"/>
      <c r="O63" s="23">
        <v>-32117</v>
      </c>
      <c r="P63" s="22">
        <v>-32082</v>
      </c>
      <c r="Q63" s="22">
        <v>-32041</v>
      </c>
      <c r="R63" s="22">
        <v>-32308</v>
      </c>
      <c r="S63" s="23">
        <v>-63888</v>
      </c>
      <c r="T63" s="22">
        <v>-63766</v>
      </c>
      <c r="U63" s="22">
        <v>-63766</v>
      </c>
      <c r="V63" s="22">
        <v>-63847</v>
      </c>
      <c r="W63" s="23">
        <v>-65369</v>
      </c>
    </row>
    <row r="64" spans="1:23" ht="13.5">
      <c r="A64" s="5" t="s">
        <v>194</v>
      </c>
      <c r="B64" s="22">
        <v>-2988</v>
      </c>
      <c r="C64" s="23">
        <v>-5977</v>
      </c>
      <c r="D64" s="22">
        <v>-4483</v>
      </c>
      <c r="E64" s="22">
        <v>-2988</v>
      </c>
      <c r="F64" s="22">
        <v>-1494</v>
      </c>
      <c r="G64" s="23">
        <v>-5977</v>
      </c>
      <c r="H64" s="22">
        <v>-4483</v>
      </c>
      <c r="I64" s="22">
        <v>-2988</v>
      </c>
      <c r="J64" s="22">
        <v>-1494</v>
      </c>
      <c r="K64" s="23">
        <v>-1992</v>
      </c>
      <c r="L64" s="22">
        <v>-498</v>
      </c>
      <c r="M64" s="22"/>
      <c r="N64" s="22"/>
      <c r="O64" s="23"/>
      <c r="P64" s="22"/>
      <c r="Q64" s="22"/>
      <c r="R64" s="22"/>
      <c r="S64" s="23"/>
      <c r="T64" s="22"/>
      <c r="U64" s="22"/>
      <c r="V64" s="22"/>
      <c r="W64" s="23"/>
    </row>
    <row r="65" spans="1:23" ht="13.5">
      <c r="A65" s="5" t="s">
        <v>97</v>
      </c>
      <c r="B65" s="22"/>
      <c r="C65" s="23"/>
      <c r="D65" s="22"/>
      <c r="E65" s="22"/>
      <c r="F65" s="22"/>
      <c r="G65" s="23">
        <v>7</v>
      </c>
      <c r="H65" s="22">
        <v>7</v>
      </c>
      <c r="I65" s="22">
        <v>7</v>
      </c>
      <c r="J65" s="22">
        <v>7</v>
      </c>
      <c r="K65" s="23">
        <v>1</v>
      </c>
      <c r="L65" s="22">
        <v>-311</v>
      </c>
      <c r="M65" s="22">
        <v>-311</v>
      </c>
      <c r="N65" s="22">
        <v>-27</v>
      </c>
      <c r="O65" s="23">
        <v>6</v>
      </c>
      <c r="P65" s="22">
        <v>6</v>
      </c>
      <c r="Q65" s="22">
        <v>6</v>
      </c>
      <c r="R65" s="22">
        <v>6</v>
      </c>
      <c r="S65" s="23">
        <v>137</v>
      </c>
      <c r="T65" s="22">
        <v>137</v>
      </c>
      <c r="U65" s="22">
        <v>137</v>
      </c>
      <c r="V65" s="22"/>
      <c r="W65" s="23"/>
    </row>
    <row r="66" spans="1:23" ht="14.25" thickBot="1">
      <c r="A66" s="4" t="s">
        <v>0</v>
      </c>
      <c r="B66" s="24">
        <v>-117731</v>
      </c>
      <c r="C66" s="25">
        <v>-44529</v>
      </c>
      <c r="D66" s="24">
        <v>-42992</v>
      </c>
      <c r="E66" s="24">
        <v>-41455</v>
      </c>
      <c r="F66" s="24">
        <v>-40391</v>
      </c>
      <c r="G66" s="25">
        <v>-6209</v>
      </c>
      <c r="H66" s="24">
        <v>-4476</v>
      </c>
      <c r="I66" s="24">
        <v>-2982</v>
      </c>
      <c r="J66" s="24">
        <v>-1488</v>
      </c>
      <c r="K66" s="25">
        <v>-172468</v>
      </c>
      <c r="L66" s="24">
        <v>-130572</v>
      </c>
      <c r="M66" s="24">
        <v>-112892</v>
      </c>
      <c r="N66" s="24">
        <v>-100027</v>
      </c>
      <c r="O66" s="25">
        <v>-203595</v>
      </c>
      <c r="P66" s="24">
        <v>-199476</v>
      </c>
      <c r="Q66" s="24">
        <v>-168526</v>
      </c>
      <c r="R66" s="24">
        <v>-25320</v>
      </c>
      <c r="S66" s="25">
        <v>-304020</v>
      </c>
      <c r="T66" s="24">
        <v>-249623</v>
      </c>
      <c r="U66" s="24">
        <v>-217289</v>
      </c>
      <c r="V66" s="24">
        <v>-88876</v>
      </c>
      <c r="W66" s="25">
        <v>-248166</v>
      </c>
    </row>
    <row r="67" spans="1:23" ht="14.25" thickTop="1">
      <c r="A67" s="6" t="s">
        <v>1</v>
      </c>
      <c r="B67" s="22">
        <v>-1528</v>
      </c>
      <c r="C67" s="23">
        <v>2840</v>
      </c>
      <c r="D67" s="22">
        <v>972</v>
      </c>
      <c r="E67" s="22">
        <v>-1055</v>
      </c>
      <c r="F67" s="22">
        <v>-1361</v>
      </c>
      <c r="G67" s="23">
        <v>-148</v>
      </c>
      <c r="H67" s="22">
        <v>-1633</v>
      </c>
      <c r="I67" s="22">
        <v>-2880</v>
      </c>
      <c r="J67" s="22">
        <v>70</v>
      </c>
      <c r="K67" s="23">
        <v>147</v>
      </c>
      <c r="L67" s="22">
        <v>-642</v>
      </c>
      <c r="M67" s="22">
        <v>-1041</v>
      </c>
      <c r="N67" s="22">
        <v>-2585</v>
      </c>
      <c r="O67" s="23">
        <v>3767</v>
      </c>
      <c r="P67" s="22">
        <v>3129</v>
      </c>
      <c r="Q67" s="22">
        <v>2412</v>
      </c>
      <c r="R67" s="22">
        <v>2235</v>
      </c>
      <c r="S67" s="23">
        <v>-6157</v>
      </c>
      <c r="T67" s="22">
        <v>-7120</v>
      </c>
      <c r="U67" s="22">
        <v>-2846</v>
      </c>
      <c r="V67" s="22">
        <v>95</v>
      </c>
      <c r="W67" s="23">
        <v>957</v>
      </c>
    </row>
    <row r="68" spans="1:23" ht="13.5">
      <c r="A68" s="6" t="s">
        <v>2</v>
      </c>
      <c r="B68" s="22">
        <v>227410</v>
      </c>
      <c r="C68" s="23">
        <v>770107</v>
      </c>
      <c r="D68" s="22">
        <v>189375</v>
      </c>
      <c r="E68" s="22">
        <v>316257</v>
      </c>
      <c r="F68" s="22">
        <v>56067</v>
      </c>
      <c r="G68" s="23">
        <v>-341394</v>
      </c>
      <c r="H68" s="22">
        <v>-77661</v>
      </c>
      <c r="I68" s="22">
        <v>-180360</v>
      </c>
      <c r="J68" s="22">
        <v>35923</v>
      </c>
      <c r="K68" s="23">
        <v>-332455</v>
      </c>
      <c r="L68" s="22">
        <v>-527424</v>
      </c>
      <c r="M68" s="22">
        <v>-482623</v>
      </c>
      <c r="N68" s="22">
        <v>-355984</v>
      </c>
      <c r="O68" s="23">
        <v>674186</v>
      </c>
      <c r="P68" s="22">
        <v>391387</v>
      </c>
      <c r="Q68" s="22">
        <v>348697</v>
      </c>
      <c r="R68" s="22">
        <v>15763</v>
      </c>
      <c r="S68" s="23">
        <v>-355838</v>
      </c>
      <c r="T68" s="22">
        <v>-640542</v>
      </c>
      <c r="U68" s="22">
        <v>-438228</v>
      </c>
      <c r="V68" s="22">
        <v>-209665</v>
      </c>
      <c r="W68" s="23">
        <v>564784</v>
      </c>
    </row>
    <row r="69" spans="1:23" ht="13.5">
      <c r="A69" s="6" t="s">
        <v>3</v>
      </c>
      <c r="B69" s="22">
        <v>2644362</v>
      </c>
      <c r="C69" s="23">
        <v>1874255</v>
      </c>
      <c r="D69" s="22">
        <v>1874255</v>
      </c>
      <c r="E69" s="22">
        <v>1874255</v>
      </c>
      <c r="F69" s="22">
        <v>1874255</v>
      </c>
      <c r="G69" s="23">
        <v>2215649</v>
      </c>
      <c r="H69" s="22">
        <v>2215649</v>
      </c>
      <c r="I69" s="22">
        <v>2215649</v>
      </c>
      <c r="J69" s="22">
        <v>2215649</v>
      </c>
      <c r="K69" s="23">
        <v>2548104</v>
      </c>
      <c r="L69" s="22">
        <v>2548104</v>
      </c>
      <c r="M69" s="22">
        <v>2548104</v>
      </c>
      <c r="N69" s="22">
        <v>2548104</v>
      </c>
      <c r="O69" s="23">
        <v>1873918</v>
      </c>
      <c r="P69" s="22">
        <v>1873918</v>
      </c>
      <c r="Q69" s="22">
        <v>1873918</v>
      </c>
      <c r="R69" s="22">
        <v>1873918</v>
      </c>
      <c r="S69" s="23">
        <v>2332747</v>
      </c>
      <c r="T69" s="22">
        <v>2332747</v>
      </c>
      <c r="U69" s="22">
        <v>2332747</v>
      </c>
      <c r="V69" s="22">
        <v>2332747</v>
      </c>
      <c r="W69" s="23">
        <v>1767963</v>
      </c>
    </row>
    <row r="70" spans="1:23" ht="14.25" thickBot="1">
      <c r="A70" s="6" t="s">
        <v>3</v>
      </c>
      <c r="B70" s="22">
        <v>2871773</v>
      </c>
      <c r="C70" s="23">
        <v>2644362</v>
      </c>
      <c r="D70" s="22">
        <v>2063630</v>
      </c>
      <c r="E70" s="22">
        <v>2190512</v>
      </c>
      <c r="F70" s="22">
        <v>1930322</v>
      </c>
      <c r="G70" s="23">
        <v>1874255</v>
      </c>
      <c r="H70" s="22">
        <v>2137987</v>
      </c>
      <c r="I70" s="22">
        <v>2035288</v>
      </c>
      <c r="J70" s="22">
        <v>2251572</v>
      </c>
      <c r="K70" s="23">
        <v>2215649</v>
      </c>
      <c r="L70" s="22">
        <v>2020680</v>
      </c>
      <c r="M70" s="22">
        <v>2065481</v>
      </c>
      <c r="N70" s="22">
        <v>2192120</v>
      </c>
      <c r="O70" s="23">
        <v>2548104</v>
      </c>
      <c r="P70" s="22">
        <v>2265306</v>
      </c>
      <c r="Q70" s="22">
        <v>2222616</v>
      </c>
      <c r="R70" s="22">
        <v>1889682</v>
      </c>
      <c r="S70" s="23">
        <v>1873918</v>
      </c>
      <c r="T70" s="22">
        <v>1586905</v>
      </c>
      <c r="U70" s="22">
        <v>1894519</v>
      </c>
      <c r="V70" s="22">
        <v>2123081</v>
      </c>
      <c r="W70" s="23">
        <v>2332747</v>
      </c>
    </row>
    <row r="71" spans="1:23" ht="14.25" thickTop="1">
      <c r="A71" s="7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3" ht="13.5">
      <c r="A73" s="19" t="s">
        <v>134</v>
      </c>
    </row>
    <row r="74" ht="13.5">
      <c r="A74" s="19" t="s">
        <v>135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130</v>
      </c>
      <c r="B2" s="13">
        <v>5277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30</v>
      </c>
      <c r="B4" s="14" t="str">
        <f>HYPERLINK("http://www.kabupro.jp/mark/20140214/S100172U.htm","四半期報告書")</f>
        <v>四半期報告書</v>
      </c>
      <c r="C4" s="14" t="str">
        <f>HYPERLINK("http://www.kabupro.jp/mark/20131113/S1000FXP.htm","四半期報告書")</f>
        <v>四半期報告書</v>
      </c>
      <c r="D4" s="14" t="str">
        <f>HYPERLINK("http://www.kabupro.jp/mark/20130809/S000E7I6.htm","四半期報告書")</f>
        <v>四半期報告書</v>
      </c>
      <c r="E4" s="14" t="str">
        <f>HYPERLINK("http://www.kabupro.jp/mark/20140214/S100172U.htm","四半期報告書")</f>
        <v>四半期報告書</v>
      </c>
      <c r="F4" s="14" t="str">
        <f>HYPERLINK("http://www.kabupro.jp/mark/20130214/S000CWHF.htm","四半期報告書")</f>
        <v>四半期報告書</v>
      </c>
      <c r="G4" s="14" t="str">
        <f>HYPERLINK("http://www.kabupro.jp/mark/20121113/S000CAF7.htm","四半期報告書")</f>
        <v>四半期報告書</v>
      </c>
      <c r="H4" s="14" t="str">
        <f>HYPERLINK("http://www.kabupro.jp/mark/20120810/S000BP3M.htm","四半期報告書")</f>
        <v>四半期報告書</v>
      </c>
      <c r="I4" s="14" t="str">
        <f>HYPERLINK("http://www.kabupro.jp/mark/20130621/S000DN8G.htm","有価証券報告書")</f>
        <v>有価証券報告書</v>
      </c>
      <c r="J4" s="14" t="str">
        <f>HYPERLINK("http://www.kabupro.jp/mark/20120209/S000A8GW.htm","四半期報告書")</f>
        <v>四半期報告書</v>
      </c>
      <c r="K4" s="14" t="str">
        <f>HYPERLINK("http://www.kabupro.jp/mark/20111110/S0009OTX.htm","四半期報告書")</f>
        <v>四半期報告書</v>
      </c>
      <c r="L4" s="14" t="str">
        <f>HYPERLINK("http://www.kabupro.jp/mark/20110811/S000947Q.htm","四半期報告書")</f>
        <v>四半期報告書</v>
      </c>
      <c r="M4" s="14" t="str">
        <f>HYPERLINK("http://www.kabupro.jp/mark/20120622/S000B3B2.htm","有価証券報告書")</f>
        <v>有価証券報告書</v>
      </c>
      <c r="N4" s="14" t="str">
        <f>HYPERLINK("http://www.kabupro.jp/mark/20110210/S0007QF2.htm","四半期報告書")</f>
        <v>四半期報告書</v>
      </c>
      <c r="O4" s="14" t="str">
        <f>HYPERLINK("http://www.kabupro.jp/mark/20101112/S00075Q5.htm","四半期報告書")</f>
        <v>四半期報告書</v>
      </c>
      <c r="P4" s="14" t="str">
        <f>HYPERLINK("http://www.kabupro.jp/mark/20100811/S0006JOB.htm","四半期報告書")</f>
        <v>四半期報告書</v>
      </c>
      <c r="Q4" s="14" t="str">
        <f>HYPERLINK("http://www.kabupro.jp/mark/20110624/S0008L00.htm","有価証券報告書")</f>
        <v>有価証券報告書</v>
      </c>
      <c r="R4" s="14" t="str">
        <f>HYPERLINK("http://www.kabupro.jp/mark/20100209/S00052U6.htm","四半期報告書")</f>
        <v>四半期報告書</v>
      </c>
      <c r="S4" s="14" t="str">
        <f>HYPERLINK("http://www.kabupro.jp/mark/20091112/S0004KMC.htm","四半期報告書")</f>
        <v>四半期報告書</v>
      </c>
      <c r="T4" s="14" t="str">
        <f>HYPERLINK("http://www.kabupro.jp/mark/20090810/S0003VEG.htm","四半期報告書")</f>
        <v>四半期報告書</v>
      </c>
      <c r="U4" s="14" t="str">
        <f>HYPERLINK("http://www.kabupro.jp/mark/20100624/S00060NU.htm","有価証券報告書")</f>
        <v>有価証券報告書</v>
      </c>
      <c r="V4" s="14" t="str">
        <f>HYPERLINK("http://www.kabupro.jp/mark/20090210/S0002EXQ.htm","四半期報告書")</f>
        <v>四半期報告書</v>
      </c>
      <c r="W4" s="14" t="str">
        <f>HYPERLINK("http://www.kabupro.jp/mark/20081112/S0001S14.htm","四半期報告書")</f>
        <v>四半期報告書</v>
      </c>
      <c r="X4" s="14" t="str">
        <f>HYPERLINK("http://www.kabupro.jp/mark/20080807/S00010CX.htm","四半期報告書")</f>
        <v>四半期報告書</v>
      </c>
      <c r="Y4" s="14" t="str">
        <f>HYPERLINK("http://www.kabupro.jp/mark/20090624/S0003F72.htm","有価証券報告書")</f>
        <v>有価証券報告書</v>
      </c>
    </row>
    <row r="5" spans="1:25" ht="14.25" thickBot="1">
      <c r="A5" s="10" t="s">
        <v>31</v>
      </c>
      <c r="B5" s="1" t="s">
        <v>37</v>
      </c>
      <c r="C5" s="1" t="s">
        <v>40</v>
      </c>
      <c r="D5" s="1" t="s">
        <v>42</v>
      </c>
      <c r="E5" s="1" t="s">
        <v>37</v>
      </c>
      <c r="F5" s="1" t="s">
        <v>46</v>
      </c>
      <c r="G5" s="1" t="s">
        <v>48</v>
      </c>
      <c r="H5" s="1" t="s">
        <v>50</v>
      </c>
      <c r="I5" s="1" t="s">
        <v>52</v>
      </c>
      <c r="J5" s="1" t="s">
        <v>54</v>
      </c>
      <c r="K5" s="1" t="s">
        <v>56</v>
      </c>
      <c r="L5" s="1" t="s">
        <v>58</v>
      </c>
      <c r="M5" s="1" t="s">
        <v>60</v>
      </c>
      <c r="N5" s="1" t="s">
        <v>62</v>
      </c>
      <c r="O5" s="1" t="s">
        <v>64</v>
      </c>
      <c r="P5" s="1" t="s">
        <v>66</v>
      </c>
      <c r="Q5" s="1" t="s">
        <v>68</v>
      </c>
      <c r="R5" s="1" t="s">
        <v>70</v>
      </c>
      <c r="S5" s="1" t="s">
        <v>72</v>
      </c>
      <c r="T5" s="1" t="s">
        <v>74</v>
      </c>
      <c r="U5" s="1" t="s">
        <v>76</v>
      </c>
      <c r="V5" s="1" t="s">
        <v>78</v>
      </c>
      <c r="W5" s="1" t="s">
        <v>80</v>
      </c>
      <c r="X5" s="1" t="s">
        <v>82</v>
      </c>
      <c r="Y5" s="1" t="s">
        <v>84</v>
      </c>
    </row>
    <row r="6" spans="1:25" ht="15" thickBot="1" thickTop="1">
      <c r="A6" s="9" t="s">
        <v>32</v>
      </c>
      <c r="B6" s="17" t="s">
        <v>133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33</v>
      </c>
      <c r="B7" s="13" t="s">
        <v>38</v>
      </c>
      <c r="C7" s="13" t="s">
        <v>38</v>
      </c>
      <c r="D7" s="13" t="s">
        <v>38</v>
      </c>
      <c r="E7" s="15" t="s">
        <v>44</v>
      </c>
      <c r="F7" s="13" t="s">
        <v>38</v>
      </c>
      <c r="G7" s="13" t="s">
        <v>38</v>
      </c>
      <c r="H7" s="13" t="s">
        <v>38</v>
      </c>
      <c r="I7" s="15" t="s">
        <v>44</v>
      </c>
      <c r="J7" s="13" t="s">
        <v>38</v>
      </c>
      <c r="K7" s="13" t="s">
        <v>38</v>
      </c>
      <c r="L7" s="13" t="s">
        <v>38</v>
      </c>
      <c r="M7" s="15" t="s">
        <v>44</v>
      </c>
      <c r="N7" s="13" t="s">
        <v>38</v>
      </c>
      <c r="O7" s="13" t="s">
        <v>38</v>
      </c>
      <c r="P7" s="13" t="s">
        <v>38</v>
      </c>
      <c r="Q7" s="15" t="s">
        <v>44</v>
      </c>
      <c r="R7" s="13" t="s">
        <v>38</v>
      </c>
      <c r="S7" s="13" t="s">
        <v>38</v>
      </c>
      <c r="T7" s="13" t="s">
        <v>38</v>
      </c>
      <c r="U7" s="15" t="s">
        <v>44</v>
      </c>
      <c r="V7" s="13" t="s">
        <v>38</v>
      </c>
      <c r="W7" s="13" t="s">
        <v>38</v>
      </c>
      <c r="X7" s="13" t="s">
        <v>38</v>
      </c>
      <c r="Y7" s="15" t="s">
        <v>44</v>
      </c>
    </row>
    <row r="8" spans="1:25" ht="13.5">
      <c r="A8" s="12" t="s">
        <v>34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35</v>
      </c>
      <c r="B9" s="1" t="s">
        <v>39</v>
      </c>
      <c r="C9" s="1" t="s">
        <v>41</v>
      </c>
      <c r="D9" s="1" t="s">
        <v>43</v>
      </c>
      <c r="E9" s="16" t="s">
        <v>45</v>
      </c>
      <c r="F9" s="1" t="s">
        <v>47</v>
      </c>
      <c r="G9" s="1" t="s">
        <v>49</v>
      </c>
      <c r="H9" s="1" t="s">
        <v>51</v>
      </c>
      <c r="I9" s="16" t="s">
        <v>53</v>
      </c>
      <c r="J9" s="1" t="s">
        <v>55</v>
      </c>
      <c r="K9" s="1" t="s">
        <v>57</v>
      </c>
      <c r="L9" s="1" t="s">
        <v>59</v>
      </c>
      <c r="M9" s="16" t="s">
        <v>61</v>
      </c>
      <c r="N9" s="1" t="s">
        <v>63</v>
      </c>
      <c r="O9" s="1" t="s">
        <v>65</v>
      </c>
      <c r="P9" s="1" t="s">
        <v>67</v>
      </c>
      <c r="Q9" s="16" t="s">
        <v>69</v>
      </c>
      <c r="R9" s="1" t="s">
        <v>71</v>
      </c>
      <c r="S9" s="1" t="s">
        <v>73</v>
      </c>
      <c r="T9" s="1" t="s">
        <v>75</v>
      </c>
      <c r="U9" s="16" t="s">
        <v>77</v>
      </c>
      <c r="V9" s="1" t="s">
        <v>79</v>
      </c>
      <c r="W9" s="1" t="s">
        <v>81</v>
      </c>
      <c r="X9" s="1" t="s">
        <v>83</v>
      </c>
      <c r="Y9" s="16" t="s">
        <v>85</v>
      </c>
    </row>
    <row r="10" spans="1:25" ht="14.25" thickBot="1">
      <c r="A10" s="12" t="s">
        <v>36</v>
      </c>
      <c r="B10" s="1" t="s">
        <v>87</v>
      </c>
      <c r="C10" s="1" t="s">
        <v>87</v>
      </c>
      <c r="D10" s="1" t="s">
        <v>87</v>
      </c>
      <c r="E10" s="16" t="s">
        <v>87</v>
      </c>
      <c r="F10" s="1" t="s">
        <v>87</v>
      </c>
      <c r="G10" s="1" t="s">
        <v>87</v>
      </c>
      <c r="H10" s="1" t="s">
        <v>87</v>
      </c>
      <c r="I10" s="16" t="s">
        <v>87</v>
      </c>
      <c r="J10" s="1" t="s">
        <v>87</v>
      </c>
      <c r="K10" s="1" t="s">
        <v>87</v>
      </c>
      <c r="L10" s="1" t="s">
        <v>87</v>
      </c>
      <c r="M10" s="16" t="s">
        <v>87</v>
      </c>
      <c r="N10" s="1" t="s">
        <v>87</v>
      </c>
      <c r="O10" s="1" t="s">
        <v>87</v>
      </c>
      <c r="P10" s="1" t="s">
        <v>87</v>
      </c>
      <c r="Q10" s="16" t="s">
        <v>87</v>
      </c>
      <c r="R10" s="1" t="s">
        <v>87</v>
      </c>
      <c r="S10" s="1" t="s">
        <v>87</v>
      </c>
      <c r="T10" s="1" t="s">
        <v>87</v>
      </c>
      <c r="U10" s="16" t="s">
        <v>87</v>
      </c>
      <c r="V10" s="1" t="s">
        <v>87</v>
      </c>
      <c r="W10" s="1" t="s">
        <v>87</v>
      </c>
      <c r="X10" s="1" t="s">
        <v>87</v>
      </c>
      <c r="Y10" s="16" t="s">
        <v>87</v>
      </c>
    </row>
    <row r="11" spans="1:25" ht="14.25" thickTop="1">
      <c r="A11" s="8" t="s">
        <v>86</v>
      </c>
      <c r="B11" s="20">
        <v>2755829</v>
      </c>
      <c r="C11" s="20">
        <v>2586601</v>
      </c>
      <c r="D11" s="20">
        <v>2080151</v>
      </c>
      <c r="E11" s="21">
        <v>2359234</v>
      </c>
      <c r="F11" s="20">
        <v>1778504</v>
      </c>
      <c r="G11" s="20">
        <v>1905281</v>
      </c>
      <c r="H11" s="20">
        <v>1645088</v>
      </c>
      <c r="I11" s="21">
        <v>1589067</v>
      </c>
      <c r="J11" s="20">
        <v>1852811</v>
      </c>
      <c r="K11" s="20">
        <v>1750023</v>
      </c>
      <c r="L11" s="20">
        <v>1966305</v>
      </c>
      <c r="M11" s="21">
        <v>1930419</v>
      </c>
      <c r="N11" s="20">
        <v>1735498</v>
      </c>
      <c r="O11" s="20">
        <v>1780125</v>
      </c>
      <c r="P11" s="20">
        <v>1906731</v>
      </c>
      <c r="Q11" s="21">
        <v>2262740</v>
      </c>
      <c r="R11" s="20">
        <v>1979955</v>
      </c>
      <c r="S11" s="20">
        <v>1936780</v>
      </c>
      <c r="T11" s="20">
        <v>1603594</v>
      </c>
      <c r="U11" s="21">
        <v>1587996</v>
      </c>
      <c r="V11" s="20">
        <v>1301166</v>
      </c>
      <c r="W11" s="20">
        <v>1491070</v>
      </c>
      <c r="X11" s="20">
        <v>1709247</v>
      </c>
      <c r="Y11" s="21">
        <v>1917305</v>
      </c>
    </row>
    <row r="12" spans="1:25" ht="13.5">
      <c r="A12" s="2" t="s">
        <v>88</v>
      </c>
      <c r="B12" s="22">
        <v>410202</v>
      </c>
      <c r="C12" s="22">
        <v>648269</v>
      </c>
      <c r="D12" s="22">
        <v>1095150</v>
      </c>
      <c r="E12" s="23">
        <v>675566</v>
      </c>
      <c r="F12" s="22">
        <v>1116422</v>
      </c>
      <c r="G12" s="22">
        <v>717645</v>
      </c>
      <c r="H12" s="22">
        <v>790142</v>
      </c>
      <c r="I12" s="23">
        <v>683886</v>
      </c>
      <c r="J12" s="22">
        <v>802898</v>
      </c>
      <c r="K12" s="22">
        <v>668458</v>
      </c>
      <c r="L12" s="22">
        <v>484974</v>
      </c>
      <c r="M12" s="23">
        <v>694552</v>
      </c>
      <c r="N12" s="22">
        <v>790382</v>
      </c>
      <c r="O12" s="22">
        <v>786284</v>
      </c>
      <c r="P12" s="22">
        <v>553382</v>
      </c>
      <c r="Q12" s="23">
        <v>332868</v>
      </c>
      <c r="R12" s="22">
        <v>739811</v>
      </c>
      <c r="S12" s="22">
        <v>836191</v>
      </c>
      <c r="T12" s="22">
        <v>1227673</v>
      </c>
      <c r="U12" s="23">
        <v>951894</v>
      </c>
      <c r="V12" s="22">
        <v>1060012</v>
      </c>
      <c r="W12" s="22">
        <v>1002833</v>
      </c>
      <c r="X12" s="22">
        <v>935999</v>
      </c>
      <c r="Y12" s="23">
        <v>860709</v>
      </c>
    </row>
    <row r="13" spans="1:25" ht="13.5">
      <c r="A13" s="2" t="s">
        <v>89</v>
      </c>
      <c r="B13" s="22">
        <v>84571</v>
      </c>
      <c r="C13" s="22">
        <v>154278</v>
      </c>
      <c r="D13" s="22">
        <v>317275</v>
      </c>
      <c r="E13" s="23">
        <v>295447</v>
      </c>
      <c r="F13" s="22">
        <v>270487</v>
      </c>
      <c r="G13" s="22">
        <v>260524</v>
      </c>
      <c r="H13" s="22">
        <v>179170</v>
      </c>
      <c r="I13" s="23">
        <v>222942</v>
      </c>
      <c r="J13" s="22">
        <v>253298</v>
      </c>
      <c r="K13" s="22">
        <v>263702</v>
      </c>
      <c r="L13" s="22">
        <v>157216</v>
      </c>
      <c r="M13" s="23">
        <v>128285</v>
      </c>
      <c r="N13" s="22">
        <v>188084</v>
      </c>
      <c r="O13" s="22">
        <v>122687</v>
      </c>
      <c r="P13" s="22">
        <v>148706</v>
      </c>
      <c r="Q13" s="23">
        <v>93146</v>
      </c>
      <c r="R13" s="22">
        <v>40819</v>
      </c>
      <c r="S13" s="22">
        <v>155191</v>
      </c>
      <c r="T13" s="22">
        <v>223728</v>
      </c>
      <c r="U13" s="23">
        <v>357372</v>
      </c>
      <c r="V13" s="22">
        <v>203110</v>
      </c>
      <c r="W13" s="22">
        <v>272435</v>
      </c>
      <c r="X13" s="22">
        <v>329771</v>
      </c>
      <c r="Y13" s="23">
        <v>296524</v>
      </c>
    </row>
    <row r="14" spans="1:25" ht="13.5">
      <c r="A14" s="2" t="s">
        <v>90</v>
      </c>
      <c r="B14" s="22">
        <v>4358</v>
      </c>
      <c r="C14" s="22">
        <v>372</v>
      </c>
      <c r="D14" s="22">
        <v>8593</v>
      </c>
      <c r="E14" s="23">
        <v>7557</v>
      </c>
      <c r="F14" s="22">
        <v>8214</v>
      </c>
      <c r="G14" s="22">
        <v>5700</v>
      </c>
      <c r="H14" s="22">
        <v>1755</v>
      </c>
      <c r="I14" s="23">
        <v>2576</v>
      </c>
      <c r="J14" s="22">
        <v>20659</v>
      </c>
      <c r="K14" s="22">
        <v>26373</v>
      </c>
      <c r="L14" s="22">
        <v>29780</v>
      </c>
      <c r="M14" s="23">
        <v>1586</v>
      </c>
      <c r="N14" s="22">
        <v>23956</v>
      </c>
      <c r="O14" s="22">
        <v>49323</v>
      </c>
      <c r="P14" s="22">
        <v>83568</v>
      </c>
      <c r="Q14" s="23">
        <v>98641</v>
      </c>
      <c r="R14" s="22">
        <v>28049</v>
      </c>
      <c r="S14" s="22">
        <v>69663</v>
      </c>
      <c r="T14" s="22">
        <v>109187</v>
      </c>
      <c r="U14" s="23">
        <v>5947</v>
      </c>
      <c r="V14" s="22">
        <v>3863</v>
      </c>
      <c r="W14" s="22">
        <v>16777</v>
      </c>
      <c r="X14" s="22">
        <v>14254</v>
      </c>
      <c r="Y14" s="23">
        <v>39900</v>
      </c>
    </row>
    <row r="15" spans="1:25" ht="13.5">
      <c r="A15" s="2" t="s">
        <v>91</v>
      </c>
      <c r="B15" s="22">
        <v>285105</v>
      </c>
      <c r="C15" s="22">
        <v>285172</v>
      </c>
      <c r="D15" s="22">
        <v>285164</v>
      </c>
      <c r="E15" s="23">
        <v>285128</v>
      </c>
      <c r="F15" s="22">
        <v>285126</v>
      </c>
      <c r="G15" s="22">
        <v>285231</v>
      </c>
      <c r="H15" s="22">
        <v>390060</v>
      </c>
      <c r="I15" s="23">
        <v>390391</v>
      </c>
      <c r="J15" s="22">
        <v>488893</v>
      </c>
      <c r="K15" s="22">
        <v>489429</v>
      </c>
      <c r="L15" s="22">
        <v>491677</v>
      </c>
      <c r="M15" s="23">
        <v>491662</v>
      </c>
      <c r="N15" s="22">
        <v>691787</v>
      </c>
      <c r="O15" s="22">
        <v>692929</v>
      </c>
      <c r="P15" s="22">
        <v>692974</v>
      </c>
      <c r="Q15" s="23">
        <v>738242</v>
      </c>
      <c r="R15" s="22">
        <v>536782</v>
      </c>
      <c r="S15" s="22">
        <v>536199</v>
      </c>
      <c r="T15" s="22">
        <v>534910</v>
      </c>
      <c r="U15" s="23">
        <v>588599</v>
      </c>
      <c r="V15" s="22">
        <v>698120</v>
      </c>
      <c r="W15" s="22">
        <v>503419</v>
      </c>
      <c r="X15" s="22">
        <v>544224</v>
      </c>
      <c r="Y15" s="23">
        <v>545780</v>
      </c>
    </row>
    <row r="16" spans="1:25" ht="13.5">
      <c r="A16" s="2" t="s">
        <v>92</v>
      </c>
      <c r="B16" s="22">
        <v>123632</v>
      </c>
      <c r="C16" s="22">
        <v>68111</v>
      </c>
      <c r="D16" s="22">
        <v>98019</v>
      </c>
      <c r="E16" s="23">
        <v>177848</v>
      </c>
      <c r="F16" s="22">
        <v>189855</v>
      </c>
      <c r="G16" s="22">
        <v>226404</v>
      </c>
      <c r="H16" s="22">
        <v>159200</v>
      </c>
      <c r="I16" s="23">
        <v>107297</v>
      </c>
      <c r="J16" s="22">
        <v>127283</v>
      </c>
      <c r="K16" s="22">
        <v>147024</v>
      </c>
      <c r="L16" s="22">
        <v>245944</v>
      </c>
      <c r="M16" s="23">
        <v>96874</v>
      </c>
      <c r="N16" s="22">
        <v>99474</v>
      </c>
      <c r="O16" s="22">
        <v>126501</v>
      </c>
      <c r="P16" s="22">
        <v>120438</v>
      </c>
      <c r="Q16" s="23">
        <v>106772</v>
      </c>
      <c r="R16" s="22">
        <v>36481</v>
      </c>
      <c r="S16" s="22">
        <v>56117</v>
      </c>
      <c r="T16" s="22">
        <v>70826</v>
      </c>
      <c r="U16" s="23">
        <v>85700</v>
      </c>
      <c r="V16" s="22"/>
      <c r="W16" s="22"/>
      <c r="X16" s="22"/>
      <c r="Y16" s="23"/>
    </row>
    <row r="17" spans="1:25" ht="13.5">
      <c r="A17" s="2" t="s">
        <v>93</v>
      </c>
      <c r="B17" s="22">
        <v>3001</v>
      </c>
      <c r="C17" s="22">
        <v>1923</v>
      </c>
      <c r="D17" s="22">
        <v>4930</v>
      </c>
      <c r="E17" s="23">
        <v>3478</v>
      </c>
      <c r="F17" s="22">
        <v>4557</v>
      </c>
      <c r="G17" s="22">
        <v>5167</v>
      </c>
      <c r="H17" s="22">
        <v>6664</v>
      </c>
      <c r="I17" s="23">
        <v>2494</v>
      </c>
      <c r="J17" s="22">
        <v>3001</v>
      </c>
      <c r="K17" s="22">
        <v>3699</v>
      </c>
      <c r="L17" s="22">
        <v>2731</v>
      </c>
      <c r="M17" s="23">
        <v>3194</v>
      </c>
      <c r="N17" s="22">
        <v>4564</v>
      </c>
      <c r="O17" s="22">
        <v>4257</v>
      </c>
      <c r="P17" s="22">
        <v>2565</v>
      </c>
      <c r="Q17" s="23">
        <v>2676</v>
      </c>
      <c r="R17" s="22">
        <v>1686</v>
      </c>
      <c r="S17" s="22">
        <v>4954</v>
      </c>
      <c r="T17" s="22">
        <v>2772</v>
      </c>
      <c r="U17" s="23">
        <v>5245</v>
      </c>
      <c r="V17" s="22"/>
      <c r="W17" s="22"/>
      <c r="X17" s="22"/>
      <c r="Y17" s="23">
        <v>5031</v>
      </c>
    </row>
    <row r="18" spans="1:25" ht="13.5">
      <c r="A18" s="2" t="s">
        <v>94</v>
      </c>
      <c r="B18" s="22">
        <v>151</v>
      </c>
      <c r="C18" s="22">
        <v>822</v>
      </c>
      <c r="D18" s="22">
        <v>30488</v>
      </c>
      <c r="E18" s="23">
        <v>1537</v>
      </c>
      <c r="F18" s="22">
        <v>26</v>
      </c>
      <c r="G18" s="22">
        <v>808</v>
      </c>
      <c r="H18" s="22">
        <v>807</v>
      </c>
      <c r="I18" s="23">
        <v>14087</v>
      </c>
      <c r="J18" s="22">
        <v>808</v>
      </c>
      <c r="K18" s="22">
        <v>36985</v>
      </c>
      <c r="L18" s="22">
        <v>509</v>
      </c>
      <c r="M18" s="23">
        <v>6800</v>
      </c>
      <c r="N18" s="22">
        <v>44</v>
      </c>
      <c r="O18" s="22">
        <v>1829</v>
      </c>
      <c r="P18" s="22">
        <v>553</v>
      </c>
      <c r="Q18" s="23">
        <v>4219</v>
      </c>
      <c r="R18" s="22">
        <v>48459</v>
      </c>
      <c r="S18" s="22">
        <v>18975</v>
      </c>
      <c r="T18" s="22">
        <v>62855</v>
      </c>
      <c r="U18" s="23">
        <v>128140</v>
      </c>
      <c r="V18" s="22"/>
      <c r="W18" s="22"/>
      <c r="X18" s="22"/>
      <c r="Y18" s="23">
        <v>109183</v>
      </c>
    </row>
    <row r="19" spans="1:25" ht="13.5">
      <c r="A19" s="2" t="s">
        <v>95</v>
      </c>
      <c r="B19" s="22">
        <v>58868</v>
      </c>
      <c r="C19" s="22">
        <v>54023</v>
      </c>
      <c r="D19" s="22">
        <v>51901</v>
      </c>
      <c r="E19" s="23">
        <v>55827</v>
      </c>
      <c r="F19" s="22">
        <v>57091</v>
      </c>
      <c r="G19" s="22">
        <v>59876</v>
      </c>
      <c r="H19" s="22">
        <v>52472</v>
      </c>
      <c r="I19" s="23">
        <v>52085</v>
      </c>
      <c r="J19" s="22">
        <v>64002</v>
      </c>
      <c r="K19" s="22">
        <v>55953</v>
      </c>
      <c r="L19" s="22">
        <v>61688</v>
      </c>
      <c r="M19" s="23">
        <v>58156</v>
      </c>
      <c r="N19" s="22">
        <v>56169</v>
      </c>
      <c r="O19" s="22">
        <v>59125</v>
      </c>
      <c r="P19" s="22">
        <v>72526</v>
      </c>
      <c r="Q19" s="23">
        <v>67140</v>
      </c>
      <c r="R19" s="22">
        <v>70316</v>
      </c>
      <c r="S19" s="22">
        <v>57445</v>
      </c>
      <c r="T19" s="22">
        <v>70791</v>
      </c>
      <c r="U19" s="23">
        <v>68046</v>
      </c>
      <c r="V19" s="22"/>
      <c r="W19" s="22"/>
      <c r="X19" s="22"/>
      <c r="Y19" s="23"/>
    </row>
    <row r="20" spans="1:25" ht="13.5">
      <c r="A20" s="2" t="s">
        <v>96</v>
      </c>
      <c r="B20" s="22">
        <v>44274</v>
      </c>
      <c r="C20" s="22">
        <v>44274</v>
      </c>
      <c r="D20" s="22">
        <v>44274</v>
      </c>
      <c r="E20" s="23">
        <v>44274</v>
      </c>
      <c r="F20" s="22">
        <v>106346</v>
      </c>
      <c r="G20" s="22">
        <v>106346</v>
      </c>
      <c r="H20" s="22">
        <v>106346</v>
      </c>
      <c r="I20" s="23">
        <v>106346</v>
      </c>
      <c r="J20" s="22"/>
      <c r="K20" s="22"/>
      <c r="L20" s="22"/>
      <c r="M20" s="23"/>
      <c r="N20" s="22"/>
      <c r="O20" s="22"/>
      <c r="P20" s="22"/>
      <c r="Q20" s="23">
        <v>29386</v>
      </c>
      <c r="R20" s="22"/>
      <c r="S20" s="22"/>
      <c r="T20" s="22"/>
      <c r="U20" s="23">
        <v>72620</v>
      </c>
      <c r="V20" s="22"/>
      <c r="W20" s="22"/>
      <c r="X20" s="22"/>
      <c r="Y20" s="23">
        <v>56199</v>
      </c>
    </row>
    <row r="21" spans="1:25" ht="13.5">
      <c r="A21" s="2" t="s">
        <v>97</v>
      </c>
      <c r="B21" s="22">
        <v>31004</v>
      </c>
      <c r="C21" s="22">
        <v>57924</v>
      </c>
      <c r="D21" s="22">
        <v>32662</v>
      </c>
      <c r="E21" s="23">
        <v>21840</v>
      </c>
      <c r="F21" s="22">
        <v>33298</v>
      </c>
      <c r="G21" s="22">
        <v>26036</v>
      </c>
      <c r="H21" s="22">
        <v>30581</v>
      </c>
      <c r="I21" s="23">
        <v>13443</v>
      </c>
      <c r="J21" s="22">
        <v>23807</v>
      </c>
      <c r="K21" s="22">
        <v>25604</v>
      </c>
      <c r="L21" s="22">
        <v>27115</v>
      </c>
      <c r="M21" s="23">
        <v>3717</v>
      </c>
      <c r="N21" s="22">
        <v>48307</v>
      </c>
      <c r="O21" s="22">
        <v>92593</v>
      </c>
      <c r="P21" s="22">
        <v>78631</v>
      </c>
      <c r="Q21" s="23">
        <v>6982</v>
      </c>
      <c r="R21" s="22">
        <v>87935</v>
      </c>
      <c r="S21" s="22">
        <v>94625</v>
      </c>
      <c r="T21" s="22">
        <v>100007</v>
      </c>
      <c r="U21" s="23">
        <v>4083</v>
      </c>
      <c r="V21" s="22">
        <v>70350</v>
      </c>
      <c r="W21" s="22">
        <v>74699</v>
      </c>
      <c r="X21" s="22">
        <v>82269</v>
      </c>
      <c r="Y21" s="23">
        <v>362</v>
      </c>
    </row>
    <row r="22" spans="1:25" ht="13.5">
      <c r="A22" s="2" t="s">
        <v>98</v>
      </c>
      <c r="B22" s="22">
        <v>3800999</v>
      </c>
      <c r="C22" s="22">
        <v>3901773</v>
      </c>
      <c r="D22" s="22">
        <v>4048613</v>
      </c>
      <c r="E22" s="23">
        <v>3927741</v>
      </c>
      <c r="F22" s="22">
        <v>3849930</v>
      </c>
      <c r="G22" s="22">
        <v>3599023</v>
      </c>
      <c r="H22" s="22">
        <v>3362287</v>
      </c>
      <c r="I22" s="23">
        <v>3196609</v>
      </c>
      <c r="J22" s="22">
        <v>3637463</v>
      </c>
      <c r="K22" s="22">
        <v>3467255</v>
      </c>
      <c r="L22" s="22">
        <v>3467943</v>
      </c>
      <c r="M22" s="23">
        <v>3433815</v>
      </c>
      <c r="N22" s="22">
        <v>3638268</v>
      </c>
      <c r="O22" s="22">
        <v>3715657</v>
      </c>
      <c r="P22" s="22">
        <v>3660079</v>
      </c>
      <c r="Q22" s="23">
        <v>3752265</v>
      </c>
      <c r="R22" s="22">
        <v>3570298</v>
      </c>
      <c r="S22" s="22">
        <v>3766143</v>
      </c>
      <c r="T22" s="22">
        <v>4006347</v>
      </c>
      <c r="U22" s="23">
        <v>3860176</v>
      </c>
      <c r="V22" s="22">
        <v>3698137</v>
      </c>
      <c r="W22" s="22">
        <v>3713492</v>
      </c>
      <c r="X22" s="22">
        <v>3853208</v>
      </c>
      <c r="Y22" s="23">
        <v>3983057</v>
      </c>
    </row>
    <row r="23" spans="1:25" ht="13.5">
      <c r="A23" s="3" t="s">
        <v>99</v>
      </c>
      <c r="B23" s="22">
        <v>1118786</v>
      </c>
      <c r="C23" s="22">
        <v>1128786</v>
      </c>
      <c r="D23" s="22">
        <v>1098234</v>
      </c>
      <c r="E23" s="23">
        <v>1112897</v>
      </c>
      <c r="F23" s="22">
        <v>1125887</v>
      </c>
      <c r="G23" s="22">
        <v>1142322</v>
      </c>
      <c r="H23" s="22">
        <v>1153481</v>
      </c>
      <c r="I23" s="23">
        <v>1169322</v>
      </c>
      <c r="J23" s="22">
        <v>958778</v>
      </c>
      <c r="K23" s="22">
        <v>970458</v>
      </c>
      <c r="L23" s="22">
        <v>970609</v>
      </c>
      <c r="M23" s="23">
        <v>971336</v>
      </c>
      <c r="N23" s="22">
        <v>980613</v>
      </c>
      <c r="O23" s="22">
        <v>991751</v>
      </c>
      <c r="P23" s="22">
        <v>993312</v>
      </c>
      <c r="Q23" s="23">
        <v>1003128</v>
      </c>
      <c r="R23" s="22">
        <v>1014036</v>
      </c>
      <c r="S23" s="22">
        <v>1025585</v>
      </c>
      <c r="T23" s="22">
        <v>1034277</v>
      </c>
      <c r="U23" s="23">
        <v>1045707</v>
      </c>
      <c r="V23" s="22">
        <v>1057928</v>
      </c>
      <c r="W23" s="22">
        <v>1069208</v>
      </c>
      <c r="X23" s="22">
        <v>1079112</v>
      </c>
      <c r="Y23" s="23">
        <v>1091705</v>
      </c>
    </row>
    <row r="24" spans="1:25" ht="13.5">
      <c r="A24" s="3" t="s">
        <v>100</v>
      </c>
      <c r="B24" s="22">
        <v>128548</v>
      </c>
      <c r="C24" s="22">
        <v>129709</v>
      </c>
      <c r="D24" s="22">
        <v>139346</v>
      </c>
      <c r="E24" s="23">
        <v>148983</v>
      </c>
      <c r="F24" s="22">
        <v>148909</v>
      </c>
      <c r="G24" s="22">
        <v>157353</v>
      </c>
      <c r="H24" s="22">
        <v>160442</v>
      </c>
      <c r="I24" s="23">
        <v>169967</v>
      </c>
      <c r="J24" s="22">
        <v>186097</v>
      </c>
      <c r="K24" s="22">
        <v>197438</v>
      </c>
      <c r="L24" s="22">
        <v>136678</v>
      </c>
      <c r="M24" s="23">
        <v>139346</v>
      </c>
      <c r="N24" s="22">
        <v>151869</v>
      </c>
      <c r="O24" s="22">
        <v>162048</v>
      </c>
      <c r="P24" s="22">
        <v>217737</v>
      </c>
      <c r="Q24" s="23">
        <v>232328</v>
      </c>
      <c r="R24" s="22">
        <v>247908</v>
      </c>
      <c r="S24" s="22">
        <v>264338</v>
      </c>
      <c r="T24" s="22">
        <v>264188</v>
      </c>
      <c r="U24" s="23">
        <v>273804</v>
      </c>
      <c r="V24" s="22">
        <v>269818</v>
      </c>
      <c r="W24" s="22">
        <v>279459</v>
      </c>
      <c r="X24" s="22">
        <v>296632</v>
      </c>
      <c r="Y24" s="23">
        <v>311589</v>
      </c>
    </row>
    <row r="25" spans="1:25" ht="13.5">
      <c r="A25" s="3" t="s">
        <v>101</v>
      </c>
      <c r="B25" s="22">
        <v>3656382</v>
      </c>
      <c r="C25" s="22">
        <v>3656382</v>
      </c>
      <c r="D25" s="22">
        <v>3656382</v>
      </c>
      <c r="E25" s="23">
        <v>3656382</v>
      </c>
      <c r="F25" s="22">
        <v>3656382</v>
      </c>
      <c r="G25" s="22">
        <v>3656416</v>
      </c>
      <c r="H25" s="22">
        <v>3656416</v>
      </c>
      <c r="I25" s="23">
        <v>3656416</v>
      </c>
      <c r="J25" s="22">
        <v>3029413</v>
      </c>
      <c r="K25" s="22">
        <v>3029413</v>
      </c>
      <c r="L25" s="22">
        <v>3029413</v>
      </c>
      <c r="M25" s="23">
        <v>3029413</v>
      </c>
      <c r="N25" s="22">
        <v>3029413</v>
      </c>
      <c r="O25" s="22">
        <v>3029413</v>
      </c>
      <c r="P25" s="22">
        <v>3099691</v>
      </c>
      <c r="Q25" s="23">
        <v>3099691</v>
      </c>
      <c r="R25" s="22">
        <v>3099691</v>
      </c>
      <c r="S25" s="22">
        <v>3099691</v>
      </c>
      <c r="T25" s="22">
        <v>3099691</v>
      </c>
      <c r="U25" s="23">
        <v>3099691</v>
      </c>
      <c r="V25" s="22">
        <v>3099691</v>
      </c>
      <c r="W25" s="22">
        <v>3114605</v>
      </c>
      <c r="X25" s="22">
        <v>3114605</v>
      </c>
      <c r="Y25" s="23">
        <v>3114605</v>
      </c>
    </row>
    <row r="26" spans="1:25" ht="13.5">
      <c r="A26" s="3" t="s">
        <v>102</v>
      </c>
      <c r="B26" s="22">
        <v>131255</v>
      </c>
      <c r="C26" s="22">
        <v>131134</v>
      </c>
      <c r="D26" s="22">
        <v>137233</v>
      </c>
      <c r="E26" s="23">
        <v>137371</v>
      </c>
      <c r="F26" s="22">
        <v>147985</v>
      </c>
      <c r="G26" s="22">
        <v>148170</v>
      </c>
      <c r="H26" s="22">
        <v>130541</v>
      </c>
      <c r="I26" s="23"/>
      <c r="J26" s="22">
        <v>122903</v>
      </c>
      <c r="K26" s="22">
        <v>127838</v>
      </c>
      <c r="L26" s="22">
        <v>194490</v>
      </c>
      <c r="M26" s="23"/>
      <c r="N26" s="22">
        <v>98528</v>
      </c>
      <c r="O26" s="22">
        <v>76012</v>
      </c>
      <c r="P26" s="22">
        <v>116211</v>
      </c>
      <c r="Q26" s="23"/>
      <c r="R26" s="22">
        <v>127520</v>
      </c>
      <c r="S26" s="22">
        <v>133995</v>
      </c>
      <c r="T26" s="22">
        <v>137847</v>
      </c>
      <c r="U26" s="23"/>
      <c r="V26" s="22">
        <v>138351</v>
      </c>
      <c r="W26" s="22">
        <v>158449</v>
      </c>
      <c r="X26" s="22">
        <v>156729</v>
      </c>
      <c r="Y26" s="23"/>
    </row>
    <row r="27" spans="1:25" ht="13.5">
      <c r="A27" s="3" t="s">
        <v>103</v>
      </c>
      <c r="B27" s="22">
        <v>5034972</v>
      </c>
      <c r="C27" s="22">
        <v>5046012</v>
      </c>
      <c r="D27" s="22">
        <v>5031196</v>
      </c>
      <c r="E27" s="23">
        <v>5055634</v>
      </c>
      <c r="F27" s="22">
        <v>5079164</v>
      </c>
      <c r="G27" s="22">
        <v>5104262</v>
      </c>
      <c r="H27" s="22">
        <v>5100882</v>
      </c>
      <c r="I27" s="23">
        <v>5118737</v>
      </c>
      <c r="J27" s="22">
        <v>4297193</v>
      </c>
      <c r="K27" s="22">
        <v>4325148</v>
      </c>
      <c r="L27" s="22">
        <v>4331192</v>
      </c>
      <c r="M27" s="23">
        <v>4249503</v>
      </c>
      <c r="N27" s="22">
        <v>4260424</v>
      </c>
      <c r="O27" s="22">
        <v>4259226</v>
      </c>
      <c r="P27" s="22">
        <v>4426951</v>
      </c>
      <c r="Q27" s="23">
        <v>4456479</v>
      </c>
      <c r="R27" s="22">
        <v>4489157</v>
      </c>
      <c r="S27" s="22">
        <v>4523610</v>
      </c>
      <c r="T27" s="22">
        <v>4536005</v>
      </c>
      <c r="U27" s="23">
        <v>4560110</v>
      </c>
      <c r="V27" s="22">
        <v>4565789</v>
      </c>
      <c r="W27" s="22">
        <v>4621722</v>
      </c>
      <c r="X27" s="22">
        <v>4647079</v>
      </c>
      <c r="Y27" s="23">
        <v>4669053</v>
      </c>
    </row>
    <row r="28" spans="1:25" ht="13.5">
      <c r="A28" s="2" t="s">
        <v>104</v>
      </c>
      <c r="B28" s="22">
        <v>78228</v>
      </c>
      <c r="C28" s="22">
        <v>73657</v>
      </c>
      <c r="D28" s="22">
        <v>53205</v>
      </c>
      <c r="E28" s="23">
        <v>42483</v>
      </c>
      <c r="F28" s="22">
        <v>36072</v>
      </c>
      <c r="G28" s="22">
        <v>24418</v>
      </c>
      <c r="H28" s="22">
        <v>21630</v>
      </c>
      <c r="I28" s="23">
        <v>15514</v>
      </c>
      <c r="J28" s="22">
        <v>11470</v>
      </c>
      <c r="K28" s="22">
        <v>11615</v>
      </c>
      <c r="L28" s="22">
        <v>7702</v>
      </c>
      <c r="M28" s="23">
        <v>8458</v>
      </c>
      <c r="N28" s="22">
        <v>9254</v>
      </c>
      <c r="O28" s="22">
        <v>10050</v>
      </c>
      <c r="P28" s="22">
        <v>10600</v>
      </c>
      <c r="Q28" s="23">
        <v>11384</v>
      </c>
      <c r="R28" s="22">
        <v>12418</v>
      </c>
      <c r="S28" s="22">
        <v>13452</v>
      </c>
      <c r="T28" s="22">
        <v>14016</v>
      </c>
      <c r="U28" s="23">
        <v>12352</v>
      </c>
      <c r="V28" s="22">
        <v>16442</v>
      </c>
      <c r="W28" s="22">
        <v>17806</v>
      </c>
      <c r="X28" s="22">
        <v>21348</v>
      </c>
      <c r="Y28" s="23">
        <v>23527</v>
      </c>
    </row>
    <row r="29" spans="1:25" ht="13.5">
      <c r="A29" s="3" t="s">
        <v>105</v>
      </c>
      <c r="B29" s="22">
        <v>664722</v>
      </c>
      <c r="C29" s="22">
        <v>627207</v>
      </c>
      <c r="D29" s="22">
        <v>580593</v>
      </c>
      <c r="E29" s="23">
        <v>639349</v>
      </c>
      <c r="F29" s="22">
        <v>516067</v>
      </c>
      <c r="G29" s="22">
        <v>473155</v>
      </c>
      <c r="H29" s="22">
        <v>592395</v>
      </c>
      <c r="I29" s="23">
        <v>629074</v>
      </c>
      <c r="J29" s="22">
        <v>582706</v>
      </c>
      <c r="K29" s="22">
        <v>648023</v>
      </c>
      <c r="L29" s="22">
        <v>707216</v>
      </c>
      <c r="M29" s="23">
        <v>698709</v>
      </c>
      <c r="N29" s="22">
        <v>789217</v>
      </c>
      <c r="O29" s="22">
        <v>677808</v>
      </c>
      <c r="P29" s="22">
        <v>683694</v>
      </c>
      <c r="Q29" s="23">
        <v>760305</v>
      </c>
      <c r="R29" s="22">
        <v>935301</v>
      </c>
      <c r="S29" s="22">
        <v>980784</v>
      </c>
      <c r="T29" s="22">
        <v>1026876</v>
      </c>
      <c r="U29" s="23">
        <v>1057366</v>
      </c>
      <c r="V29" s="22">
        <v>1175976</v>
      </c>
      <c r="W29" s="22">
        <v>1373655</v>
      </c>
      <c r="X29" s="22">
        <v>1613135</v>
      </c>
      <c r="Y29" s="23">
        <v>1543464</v>
      </c>
    </row>
    <row r="30" spans="1:25" ht="13.5">
      <c r="A30" s="3" t="s">
        <v>97</v>
      </c>
      <c r="B30" s="22">
        <v>70947</v>
      </c>
      <c r="C30" s="22">
        <v>72433</v>
      </c>
      <c r="D30" s="22">
        <v>73823</v>
      </c>
      <c r="E30" s="23">
        <v>75260</v>
      </c>
      <c r="F30" s="22">
        <v>68007</v>
      </c>
      <c r="G30" s="22">
        <v>69463</v>
      </c>
      <c r="H30" s="22">
        <v>72878</v>
      </c>
      <c r="I30" s="23"/>
      <c r="J30" s="22">
        <v>198711</v>
      </c>
      <c r="K30" s="22">
        <v>200773</v>
      </c>
      <c r="L30" s="22">
        <v>214935</v>
      </c>
      <c r="M30" s="23"/>
      <c r="N30" s="22">
        <v>248688</v>
      </c>
      <c r="O30" s="22">
        <v>251023</v>
      </c>
      <c r="P30" s="22">
        <v>253229</v>
      </c>
      <c r="Q30" s="23"/>
      <c r="R30" s="22">
        <v>243312</v>
      </c>
      <c r="S30" s="22">
        <v>231680</v>
      </c>
      <c r="T30" s="22">
        <v>221434</v>
      </c>
      <c r="U30" s="23"/>
      <c r="V30" s="22">
        <v>233542</v>
      </c>
      <c r="W30" s="22">
        <v>276374</v>
      </c>
      <c r="X30" s="22">
        <v>237073</v>
      </c>
      <c r="Y30" s="23"/>
    </row>
    <row r="31" spans="1:25" ht="13.5">
      <c r="A31" s="3" t="s">
        <v>106</v>
      </c>
      <c r="B31" s="22">
        <v>735670</v>
      </c>
      <c r="C31" s="22">
        <v>699640</v>
      </c>
      <c r="D31" s="22">
        <v>654416</v>
      </c>
      <c r="E31" s="23">
        <v>714609</v>
      </c>
      <c r="F31" s="22">
        <v>584074</v>
      </c>
      <c r="G31" s="22">
        <v>542619</v>
      </c>
      <c r="H31" s="22">
        <v>665274</v>
      </c>
      <c r="I31" s="23">
        <v>704431</v>
      </c>
      <c r="J31" s="22">
        <v>781417</v>
      </c>
      <c r="K31" s="22">
        <v>848797</v>
      </c>
      <c r="L31" s="22">
        <v>922151</v>
      </c>
      <c r="M31" s="23">
        <v>923185</v>
      </c>
      <c r="N31" s="22">
        <v>1037906</v>
      </c>
      <c r="O31" s="22">
        <v>928832</v>
      </c>
      <c r="P31" s="22">
        <v>936923</v>
      </c>
      <c r="Q31" s="23">
        <v>1014019</v>
      </c>
      <c r="R31" s="22">
        <v>1178614</v>
      </c>
      <c r="S31" s="22">
        <v>1212464</v>
      </c>
      <c r="T31" s="22">
        <v>1248310</v>
      </c>
      <c r="U31" s="23">
        <v>1296316</v>
      </c>
      <c r="V31" s="22">
        <v>1409518</v>
      </c>
      <c r="W31" s="22">
        <v>1650029</v>
      </c>
      <c r="X31" s="22">
        <v>1850208</v>
      </c>
      <c r="Y31" s="23">
        <v>1808122</v>
      </c>
    </row>
    <row r="32" spans="1:25" ht="13.5">
      <c r="A32" s="2" t="s">
        <v>107</v>
      </c>
      <c r="B32" s="22">
        <v>5848871</v>
      </c>
      <c r="C32" s="22">
        <v>5819311</v>
      </c>
      <c r="D32" s="22">
        <v>5738818</v>
      </c>
      <c r="E32" s="23">
        <v>5812728</v>
      </c>
      <c r="F32" s="22">
        <v>5699311</v>
      </c>
      <c r="G32" s="22">
        <v>5671300</v>
      </c>
      <c r="H32" s="22">
        <v>5787787</v>
      </c>
      <c r="I32" s="23">
        <v>5838683</v>
      </c>
      <c r="J32" s="22">
        <v>5090082</v>
      </c>
      <c r="K32" s="22">
        <v>5185561</v>
      </c>
      <c r="L32" s="22">
        <v>5261046</v>
      </c>
      <c r="M32" s="23">
        <v>5181146</v>
      </c>
      <c r="N32" s="22">
        <v>5307584</v>
      </c>
      <c r="O32" s="22">
        <v>5198108</v>
      </c>
      <c r="P32" s="22">
        <v>5374476</v>
      </c>
      <c r="Q32" s="23">
        <v>5481883</v>
      </c>
      <c r="R32" s="22">
        <v>5680189</v>
      </c>
      <c r="S32" s="22">
        <v>5749527</v>
      </c>
      <c r="T32" s="22">
        <v>5798331</v>
      </c>
      <c r="U32" s="23">
        <v>5868778</v>
      </c>
      <c r="V32" s="22">
        <v>5991750</v>
      </c>
      <c r="W32" s="22">
        <v>6289558</v>
      </c>
      <c r="X32" s="22">
        <v>6518636</v>
      </c>
      <c r="Y32" s="23">
        <v>6500703</v>
      </c>
    </row>
    <row r="33" spans="1:25" ht="14.25" thickBot="1">
      <c r="A33" s="4" t="s">
        <v>108</v>
      </c>
      <c r="B33" s="24">
        <v>9649871</v>
      </c>
      <c r="C33" s="24">
        <v>9721084</v>
      </c>
      <c r="D33" s="24">
        <v>9787432</v>
      </c>
      <c r="E33" s="25">
        <v>9740469</v>
      </c>
      <c r="F33" s="24">
        <v>9549242</v>
      </c>
      <c r="G33" s="24">
        <v>9270323</v>
      </c>
      <c r="H33" s="24">
        <v>9150074</v>
      </c>
      <c r="I33" s="25">
        <v>9035292</v>
      </c>
      <c r="J33" s="24">
        <v>8727546</v>
      </c>
      <c r="K33" s="24">
        <v>8652816</v>
      </c>
      <c r="L33" s="24">
        <v>8728989</v>
      </c>
      <c r="M33" s="25">
        <v>8614962</v>
      </c>
      <c r="N33" s="24">
        <v>8945853</v>
      </c>
      <c r="O33" s="24">
        <v>8913765</v>
      </c>
      <c r="P33" s="24">
        <v>9034556</v>
      </c>
      <c r="Q33" s="25">
        <v>9234148</v>
      </c>
      <c r="R33" s="24">
        <v>9250488</v>
      </c>
      <c r="S33" s="24">
        <v>9515670</v>
      </c>
      <c r="T33" s="24">
        <v>9804679</v>
      </c>
      <c r="U33" s="25">
        <v>9728955</v>
      </c>
      <c r="V33" s="24">
        <v>9689887</v>
      </c>
      <c r="W33" s="24">
        <v>10003051</v>
      </c>
      <c r="X33" s="24">
        <v>10371845</v>
      </c>
      <c r="Y33" s="25">
        <v>10483761</v>
      </c>
    </row>
    <row r="34" spans="1:25" ht="14.25" thickTop="1">
      <c r="A34" s="2" t="s">
        <v>109</v>
      </c>
      <c r="B34" s="22">
        <v>36229</v>
      </c>
      <c r="C34" s="22">
        <v>19924</v>
      </c>
      <c r="D34" s="22">
        <v>55912</v>
      </c>
      <c r="E34" s="23">
        <v>54196</v>
      </c>
      <c r="F34" s="22">
        <v>59126</v>
      </c>
      <c r="G34" s="22">
        <v>61338</v>
      </c>
      <c r="H34" s="22">
        <v>52403</v>
      </c>
      <c r="I34" s="23">
        <v>30761</v>
      </c>
      <c r="J34" s="22">
        <v>54206</v>
      </c>
      <c r="K34" s="22">
        <v>47422</v>
      </c>
      <c r="L34" s="22">
        <v>57207</v>
      </c>
      <c r="M34" s="23">
        <v>28371</v>
      </c>
      <c r="N34" s="22">
        <v>58581</v>
      </c>
      <c r="O34" s="22">
        <v>65423</v>
      </c>
      <c r="P34" s="22">
        <v>52567</v>
      </c>
      <c r="Q34" s="23">
        <v>52489</v>
      </c>
      <c r="R34" s="22">
        <v>33502</v>
      </c>
      <c r="S34" s="22">
        <v>62467</v>
      </c>
      <c r="T34" s="22">
        <v>69957</v>
      </c>
      <c r="U34" s="23">
        <v>93961</v>
      </c>
      <c r="V34" s="22">
        <v>90432</v>
      </c>
      <c r="W34" s="22">
        <v>107174</v>
      </c>
      <c r="X34" s="22">
        <v>107398</v>
      </c>
      <c r="Y34" s="23">
        <v>84776</v>
      </c>
    </row>
    <row r="35" spans="1:25" ht="13.5">
      <c r="A35" s="2" t="s">
        <v>110</v>
      </c>
      <c r="B35" s="22">
        <v>30271</v>
      </c>
      <c r="C35" s="22">
        <v>31253</v>
      </c>
      <c r="D35" s="22">
        <v>107686</v>
      </c>
      <c r="E35" s="23">
        <v>123547</v>
      </c>
      <c r="F35" s="22">
        <v>103731</v>
      </c>
      <c r="G35" s="22">
        <v>128368</v>
      </c>
      <c r="H35" s="22">
        <v>93316</v>
      </c>
      <c r="I35" s="23">
        <v>72396</v>
      </c>
      <c r="J35" s="22">
        <v>100763</v>
      </c>
      <c r="K35" s="22">
        <v>137448</v>
      </c>
      <c r="L35" s="22">
        <v>153648</v>
      </c>
      <c r="M35" s="23">
        <v>119944</v>
      </c>
      <c r="N35" s="22">
        <v>110615</v>
      </c>
      <c r="O35" s="22">
        <v>97039</v>
      </c>
      <c r="P35" s="22">
        <v>84384</v>
      </c>
      <c r="Q35" s="23">
        <v>77405</v>
      </c>
      <c r="R35" s="22">
        <v>57654</v>
      </c>
      <c r="S35" s="22">
        <v>88559</v>
      </c>
      <c r="T35" s="22">
        <v>160774</v>
      </c>
      <c r="U35" s="23">
        <v>161295</v>
      </c>
      <c r="V35" s="22">
        <v>86634</v>
      </c>
      <c r="W35" s="22">
        <v>117847</v>
      </c>
      <c r="X35" s="22">
        <v>109600</v>
      </c>
      <c r="Y35" s="23">
        <v>137427</v>
      </c>
    </row>
    <row r="36" spans="1:25" ht="13.5">
      <c r="A36" s="2" t="s">
        <v>111</v>
      </c>
      <c r="B36" s="22">
        <v>600000</v>
      </c>
      <c r="C36" s="22">
        <v>600000</v>
      </c>
      <c r="D36" s="22">
        <v>600000</v>
      </c>
      <c r="E36" s="23">
        <v>600000</v>
      </c>
      <c r="F36" s="22">
        <v>600000</v>
      </c>
      <c r="G36" s="22">
        <v>600000</v>
      </c>
      <c r="H36" s="22">
        <v>600000</v>
      </c>
      <c r="I36" s="23">
        <v>600000</v>
      </c>
      <c r="J36" s="22">
        <v>600000</v>
      </c>
      <c r="K36" s="22">
        <v>600000</v>
      </c>
      <c r="L36" s="22">
        <v>600000</v>
      </c>
      <c r="M36" s="23">
        <v>600000</v>
      </c>
      <c r="N36" s="22">
        <v>600000</v>
      </c>
      <c r="O36" s="22">
        <v>600000</v>
      </c>
      <c r="P36" s="22">
        <v>600000</v>
      </c>
      <c r="Q36" s="23">
        <v>700000</v>
      </c>
      <c r="R36" s="22">
        <v>700000</v>
      </c>
      <c r="S36" s="22">
        <v>700000</v>
      </c>
      <c r="T36" s="22">
        <v>800000</v>
      </c>
      <c r="U36" s="23">
        <v>800000</v>
      </c>
      <c r="V36" s="22">
        <v>800000</v>
      </c>
      <c r="W36" s="22">
        <v>800000</v>
      </c>
      <c r="X36" s="22">
        <v>900000</v>
      </c>
      <c r="Y36" s="23">
        <v>900000</v>
      </c>
    </row>
    <row r="37" spans="1:25" ht="13.5">
      <c r="A37" s="2" t="s">
        <v>112</v>
      </c>
      <c r="B37" s="22">
        <v>95154</v>
      </c>
      <c r="C37" s="22">
        <v>117977</v>
      </c>
      <c r="D37" s="22">
        <v>95008</v>
      </c>
      <c r="E37" s="23">
        <v>52169</v>
      </c>
      <c r="F37" s="22">
        <v>104545</v>
      </c>
      <c r="G37" s="22">
        <v>46347</v>
      </c>
      <c r="H37" s="22">
        <v>38451</v>
      </c>
      <c r="I37" s="23">
        <v>16521</v>
      </c>
      <c r="J37" s="22">
        <v>14749</v>
      </c>
      <c r="K37" s="22">
        <v>11414</v>
      </c>
      <c r="L37" s="22">
        <v>5474</v>
      </c>
      <c r="M37" s="23">
        <v>18205</v>
      </c>
      <c r="N37" s="22">
        <v>11867</v>
      </c>
      <c r="O37" s="22">
        <v>13078</v>
      </c>
      <c r="P37" s="22">
        <v>9117</v>
      </c>
      <c r="Q37" s="23">
        <v>33375</v>
      </c>
      <c r="R37" s="22">
        <v>28658</v>
      </c>
      <c r="S37" s="22">
        <v>13700</v>
      </c>
      <c r="T37" s="22">
        <v>6800</v>
      </c>
      <c r="U37" s="23">
        <v>12970</v>
      </c>
      <c r="V37" s="22">
        <v>3289</v>
      </c>
      <c r="W37" s="22">
        <v>6227</v>
      </c>
      <c r="X37" s="22">
        <v>41570</v>
      </c>
      <c r="Y37" s="23">
        <v>107080</v>
      </c>
    </row>
    <row r="38" spans="1:25" ht="13.5">
      <c r="A38" s="2" t="s">
        <v>113</v>
      </c>
      <c r="B38" s="22"/>
      <c r="C38" s="22"/>
      <c r="D38" s="22"/>
      <c r="E38" s="23"/>
      <c r="F38" s="22"/>
      <c r="G38" s="22"/>
      <c r="H38" s="22"/>
      <c r="I38" s="23"/>
      <c r="J38" s="22"/>
      <c r="K38" s="22"/>
      <c r="L38" s="22"/>
      <c r="M38" s="23"/>
      <c r="N38" s="22">
        <v>10087</v>
      </c>
      <c r="O38" s="22"/>
      <c r="P38" s="22">
        <v>14458</v>
      </c>
      <c r="Q38" s="23"/>
      <c r="R38" s="22"/>
      <c r="S38" s="22"/>
      <c r="T38" s="22"/>
      <c r="U38" s="23"/>
      <c r="V38" s="22"/>
      <c r="W38" s="22"/>
      <c r="X38" s="22"/>
      <c r="Y38" s="23"/>
    </row>
    <row r="39" spans="1:25" ht="13.5">
      <c r="A39" s="2" t="s">
        <v>114</v>
      </c>
      <c r="B39" s="22">
        <v>13803</v>
      </c>
      <c r="C39" s="22">
        <v>27600</v>
      </c>
      <c r="D39" s="22">
        <v>42092</v>
      </c>
      <c r="E39" s="23">
        <v>27450</v>
      </c>
      <c r="F39" s="22">
        <v>13725</v>
      </c>
      <c r="G39" s="22">
        <v>24400</v>
      </c>
      <c r="H39" s="22">
        <v>33754</v>
      </c>
      <c r="I39" s="23">
        <v>18300</v>
      </c>
      <c r="J39" s="22">
        <v>9300</v>
      </c>
      <c r="K39" s="22">
        <v>15500</v>
      </c>
      <c r="L39" s="22">
        <v>24752</v>
      </c>
      <c r="M39" s="23">
        <v>16500</v>
      </c>
      <c r="N39" s="22"/>
      <c r="O39" s="22">
        <v>25317</v>
      </c>
      <c r="P39" s="22"/>
      <c r="Q39" s="23"/>
      <c r="R39" s="22"/>
      <c r="S39" s="22"/>
      <c r="T39" s="22"/>
      <c r="U39" s="23"/>
      <c r="V39" s="22"/>
      <c r="W39" s="22"/>
      <c r="X39" s="22"/>
      <c r="Y39" s="23"/>
    </row>
    <row r="40" spans="1:25" ht="13.5">
      <c r="A40" s="2" t="s">
        <v>115</v>
      </c>
      <c r="B40" s="22"/>
      <c r="C40" s="22"/>
      <c r="D40" s="22"/>
      <c r="E40" s="23">
        <v>646</v>
      </c>
      <c r="F40" s="22">
        <v>13203</v>
      </c>
      <c r="G40" s="22">
        <v>18258</v>
      </c>
      <c r="H40" s="22">
        <v>13196</v>
      </c>
      <c r="I40" s="23">
        <v>13250</v>
      </c>
      <c r="J40" s="22">
        <v>30</v>
      </c>
      <c r="K40" s="22">
        <v>100</v>
      </c>
      <c r="L40" s="22">
        <v>2960</v>
      </c>
      <c r="M40" s="23">
        <v>3350</v>
      </c>
      <c r="N40" s="22"/>
      <c r="O40" s="22"/>
      <c r="P40" s="22"/>
      <c r="Q40" s="23"/>
      <c r="R40" s="22"/>
      <c r="S40" s="22"/>
      <c r="T40" s="22"/>
      <c r="U40" s="23"/>
      <c r="V40" s="22"/>
      <c r="W40" s="22"/>
      <c r="X40" s="22"/>
      <c r="Y40" s="23"/>
    </row>
    <row r="41" spans="1:25" ht="13.5">
      <c r="A41" s="2"/>
      <c r="B41" s="22"/>
      <c r="C41" s="22"/>
      <c r="D41" s="22"/>
      <c r="E41" s="23"/>
      <c r="F41" s="22"/>
      <c r="G41" s="22"/>
      <c r="H41" s="22"/>
      <c r="I41" s="23"/>
      <c r="J41" s="22"/>
      <c r="K41" s="22"/>
      <c r="L41" s="22"/>
      <c r="M41" s="23">
        <v>24567</v>
      </c>
      <c r="N41" s="22"/>
      <c r="O41" s="22"/>
      <c r="P41" s="22"/>
      <c r="Q41" s="23"/>
      <c r="R41" s="22"/>
      <c r="S41" s="22"/>
      <c r="T41" s="22"/>
      <c r="U41" s="23"/>
      <c r="V41" s="22"/>
      <c r="W41" s="22"/>
      <c r="X41" s="22"/>
      <c r="Y41" s="23"/>
    </row>
    <row r="42" spans="1:25" ht="13.5">
      <c r="A42" s="2" t="s">
        <v>97</v>
      </c>
      <c r="B42" s="22">
        <v>159152</v>
      </c>
      <c r="C42" s="22">
        <v>209106</v>
      </c>
      <c r="D42" s="22">
        <v>267016</v>
      </c>
      <c r="E42" s="23">
        <v>280951</v>
      </c>
      <c r="F42" s="22">
        <v>221497</v>
      </c>
      <c r="G42" s="22">
        <v>238690</v>
      </c>
      <c r="H42" s="22">
        <v>253737</v>
      </c>
      <c r="I42" s="23"/>
      <c r="J42" s="22">
        <v>177435</v>
      </c>
      <c r="K42" s="22">
        <v>145735</v>
      </c>
      <c r="L42" s="22">
        <v>219659</v>
      </c>
      <c r="M42" s="23"/>
      <c r="N42" s="22">
        <v>272610</v>
      </c>
      <c r="O42" s="22">
        <v>276619</v>
      </c>
      <c r="P42" s="22">
        <v>341819</v>
      </c>
      <c r="Q42" s="23">
        <v>4809</v>
      </c>
      <c r="R42" s="22">
        <v>263445</v>
      </c>
      <c r="S42" s="22">
        <v>303027</v>
      </c>
      <c r="T42" s="22">
        <v>383117</v>
      </c>
      <c r="U42" s="23"/>
      <c r="V42" s="22">
        <v>312392</v>
      </c>
      <c r="W42" s="22">
        <v>295672</v>
      </c>
      <c r="X42" s="22">
        <v>301249</v>
      </c>
      <c r="Y42" s="23">
        <v>40</v>
      </c>
    </row>
    <row r="43" spans="1:25" ht="13.5">
      <c r="A43" s="2" t="s">
        <v>116</v>
      </c>
      <c r="B43" s="22">
        <v>934610</v>
      </c>
      <c r="C43" s="22">
        <v>1005861</v>
      </c>
      <c r="D43" s="22">
        <v>1167716</v>
      </c>
      <c r="E43" s="23">
        <v>1138962</v>
      </c>
      <c r="F43" s="22">
        <v>1115829</v>
      </c>
      <c r="G43" s="22">
        <v>1117403</v>
      </c>
      <c r="H43" s="22">
        <v>1084858</v>
      </c>
      <c r="I43" s="23">
        <v>981142</v>
      </c>
      <c r="J43" s="22">
        <v>956485</v>
      </c>
      <c r="K43" s="22">
        <v>958179</v>
      </c>
      <c r="L43" s="22">
        <v>1073992</v>
      </c>
      <c r="M43" s="23">
        <v>986114</v>
      </c>
      <c r="N43" s="22">
        <v>1063761</v>
      </c>
      <c r="O43" s="22">
        <v>1173222</v>
      </c>
      <c r="P43" s="22">
        <v>1102345</v>
      </c>
      <c r="Q43" s="23">
        <v>1150175</v>
      </c>
      <c r="R43" s="22">
        <v>1083259</v>
      </c>
      <c r="S43" s="22">
        <v>1192754</v>
      </c>
      <c r="T43" s="22">
        <v>1470649</v>
      </c>
      <c r="U43" s="23">
        <v>1547325</v>
      </c>
      <c r="V43" s="22">
        <v>1392748</v>
      </c>
      <c r="W43" s="22">
        <v>1426922</v>
      </c>
      <c r="X43" s="22">
        <v>1559818</v>
      </c>
      <c r="Y43" s="23">
        <v>1671236</v>
      </c>
    </row>
    <row r="44" spans="1:25" ht="13.5">
      <c r="A44" s="2" t="s">
        <v>117</v>
      </c>
      <c r="B44" s="22">
        <v>607640</v>
      </c>
      <c r="C44" s="22">
        <v>607640</v>
      </c>
      <c r="D44" s="22">
        <v>607640</v>
      </c>
      <c r="E44" s="23">
        <v>607640</v>
      </c>
      <c r="F44" s="22">
        <v>607640</v>
      </c>
      <c r="G44" s="22">
        <v>607640</v>
      </c>
      <c r="H44" s="22">
        <v>607640</v>
      </c>
      <c r="I44" s="23">
        <v>607640</v>
      </c>
      <c r="J44" s="22"/>
      <c r="K44" s="22"/>
      <c r="L44" s="22"/>
      <c r="M44" s="23">
        <v>693910</v>
      </c>
      <c r="N44" s="22"/>
      <c r="O44" s="22"/>
      <c r="P44" s="22"/>
      <c r="Q44" s="23">
        <v>693910</v>
      </c>
      <c r="R44" s="22"/>
      <c r="S44" s="22"/>
      <c r="T44" s="22"/>
      <c r="U44" s="23">
        <v>693910</v>
      </c>
      <c r="V44" s="22"/>
      <c r="W44" s="22"/>
      <c r="X44" s="22"/>
      <c r="Y44" s="23">
        <v>693910</v>
      </c>
    </row>
    <row r="45" spans="1:25" ht="13.5">
      <c r="A45" s="2" t="s">
        <v>97</v>
      </c>
      <c r="B45" s="22">
        <v>283329</v>
      </c>
      <c r="C45" s="22">
        <v>274756</v>
      </c>
      <c r="D45" s="22">
        <v>258751</v>
      </c>
      <c r="E45" s="23">
        <v>283975</v>
      </c>
      <c r="F45" s="22">
        <v>228471</v>
      </c>
      <c r="G45" s="22">
        <v>210288</v>
      </c>
      <c r="H45" s="22">
        <v>211783</v>
      </c>
      <c r="I45" s="23"/>
      <c r="J45" s="22">
        <v>808274</v>
      </c>
      <c r="K45" s="22">
        <v>883719</v>
      </c>
      <c r="L45" s="22">
        <v>888461</v>
      </c>
      <c r="M45" s="23"/>
      <c r="N45" s="22">
        <v>901515</v>
      </c>
      <c r="O45" s="22">
        <v>876103</v>
      </c>
      <c r="P45" s="22">
        <v>867977</v>
      </c>
      <c r="Q45" s="23"/>
      <c r="R45" s="22">
        <v>812258</v>
      </c>
      <c r="S45" s="22">
        <v>812186</v>
      </c>
      <c r="T45" s="22">
        <v>813120</v>
      </c>
      <c r="U45" s="23"/>
      <c r="V45" s="22">
        <v>816070</v>
      </c>
      <c r="W45" s="22">
        <v>816070</v>
      </c>
      <c r="X45" s="22">
        <v>899067</v>
      </c>
      <c r="Y45" s="23"/>
    </row>
    <row r="46" spans="1:25" ht="13.5">
      <c r="A46" s="2" t="s">
        <v>118</v>
      </c>
      <c r="B46" s="22">
        <v>890969</v>
      </c>
      <c r="C46" s="22">
        <v>882396</v>
      </c>
      <c r="D46" s="22">
        <v>866391</v>
      </c>
      <c r="E46" s="23">
        <v>891615</v>
      </c>
      <c r="F46" s="22">
        <v>836111</v>
      </c>
      <c r="G46" s="22">
        <v>817929</v>
      </c>
      <c r="H46" s="22">
        <v>819423</v>
      </c>
      <c r="I46" s="23">
        <v>842242</v>
      </c>
      <c r="J46" s="22">
        <v>808274</v>
      </c>
      <c r="K46" s="22">
        <v>883719</v>
      </c>
      <c r="L46" s="22">
        <v>888461</v>
      </c>
      <c r="M46" s="23">
        <v>886189</v>
      </c>
      <c r="N46" s="22">
        <v>901515</v>
      </c>
      <c r="O46" s="22">
        <v>876103</v>
      </c>
      <c r="P46" s="22">
        <v>867977</v>
      </c>
      <c r="Q46" s="23">
        <v>871619</v>
      </c>
      <c r="R46" s="22">
        <v>812258</v>
      </c>
      <c r="S46" s="22">
        <v>812186</v>
      </c>
      <c r="T46" s="22">
        <v>813120</v>
      </c>
      <c r="U46" s="23">
        <v>816160</v>
      </c>
      <c r="V46" s="22">
        <v>816070</v>
      </c>
      <c r="W46" s="22">
        <v>841070</v>
      </c>
      <c r="X46" s="22">
        <v>949067</v>
      </c>
      <c r="Y46" s="23">
        <v>972927</v>
      </c>
    </row>
    <row r="47" spans="1:25" ht="14.25" thickBot="1">
      <c r="A47" s="4" t="s">
        <v>119</v>
      </c>
      <c r="B47" s="24">
        <v>1825580</v>
      </c>
      <c r="C47" s="24">
        <v>1888257</v>
      </c>
      <c r="D47" s="24">
        <v>2034108</v>
      </c>
      <c r="E47" s="25">
        <v>2030578</v>
      </c>
      <c r="F47" s="24">
        <v>1951941</v>
      </c>
      <c r="G47" s="24">
        <v>1935332</v>
      </c>
      <c r="H47" s="24">
        <v>1904282</v>
      </c>
      <c r="I47" s="25">
        <v>1823385</v>
      </c>
      <c r="J47" s="24">
        <v>1764760</v>
      </c>
      <c r="K47" s="24">
        <v>1841898</v>
      </c>
      <c r="L47" s="24">
        <v>1962454</v>
      </c>
      <c r="M47" s="25">
        <v>1872303</v>
      </c>
      <c r="N47" s="24">
        <v>1965276</v>
      </c>
      <c r="O47" s="24">
        <v>2049326</v>
      </c>
      <c r="P47" s="24">
        <v>1970323</v>
      </c>
      <c r="Q47" s="25">
        <v>2021795</v>
      </c>
      <c r="R47" s="24">
        <v>1895518</v>
      </c>
      <c r="S47" s="24">
        <v>2004941</v>
      </c>
      <c r="T47" s="24">
        <v>2283770</v>
      </c>
      <c r="U47" s="25">
        <v>2363486</v>
      </c>
      <c r="V47" s="24">
        <v>2208819</v>
      </c>
      <c r="W47" s="24">
        <v>2267992</v>
      </c>
      <c r="X47" s="24">
        <v>2508885</v>
      </c>
      <c r="Y47" s="25">
        <v>2644163</v>
      </c>
    </row>
    <row r="48" spans="1:25" ht="14.25" thickTop="1">
      <c r="A48" s="2" t="s">
        <v>120</v>
      </c>
      <c r="B48" s="22">
        <v>3295900</v>
      </c>
      <c r="C48" s="22">
        <v>3295900</v>
      </c>
      <c r="D48" s="22">
        <v>3295900</v>
      </c>
      <c r="E48" s="23">
        <v>3295900</v>
      </c>
      <c r="F48" s="22">
        <v>3295900</v>
      </c>
      <c r="G48" s="22">
        <v>3295900</v>
      </c>
      <c r="H48" s="22">
        <v>3295900</v>
      </c>
      <c r="I48" s="23">
        <v>3295900</v>
      </c>
      <c r="J48" s="22">
        <v>3295900</v>
      </c>
      <c r="K48" s="22">
        <v>3295900</v>
      </c>
      <c r="L48" s="22">
        <v>3295900</v>
      </c>
      <c r="M48" s="23">
        <v>3295896</v>
      </c>
      <c r="N48" s="22">
        <v>3295896</v>
      </c>
      <c r="O48" s="22">
        <v>3295896</v>
      </c>
      <c r="P48" s="22">
        <v>3295896</v>
      </c>
      <c r="Q48" s="23">
        <v>3295896</v>
      </c>
      <c r="R48" s="22">
        <v>3295896</v>
      </c>
      <c r="S48" s="22">
        <v>3295896</v>
      </c>
      <c r="T48" s="22">
        <v>3295896</v>
      </c>
      <c r="U48" s="23">
        <v>3295893</v>
      </c>
      <c r="V48" s="22">
        <v>3295893</v>
      </c>
      <c r="W48" s="22">
        <v>3295893</v>
      </c>
      <c r="X48" s="22">
        <v>3295824</v>
      </c>
      <c r="Y48" s="23">
        <v>3295824</v>
      </c>
    </row>
    <row r="49" spans="1:25" ht="13.5">
      <c r="A49" s="2" t="s">
        <v>121</v>
      </c>
      <c r="B49" s="22">
        <v>3696670</v>
      </c>
      <c r="C49" s="22">
        <v>3696670</v>
      </c>
      <c r="D49" s="22">
        <v>3696670</v>
      </c>
      <c r="E49" s="23">
        <v>3696670</v>
      </c>
      <c r="F49" s="22">
        <v>3696670</v>
      </c>
      <c r="G49" s="22">
        <v>3696670</v>
      </c>
      <c r="H49" s="22">
        <v>3696670</v>
      </c>
      <c r="I49" s="23">
        <v>3696670</v>
      </c>
      <c r="J49" s="22">
        <v>3696670</v>
      </c>
      <c r="K49" s="22">
        <v>3696670</v>
      </c>
      <c r="L49" s="22">
        <v>3696670</v>
      </c>
      <c r="M49" s="23">
        <v>3696666</v>
      </c>
      <c r="N49" s="22">
        <v>3696666</v>
      </c>
      <c r="O49" s="22">
        <v>3696666</v>
      </c>
      <c r="P49" s="22">
        <v>3696666</v>
      </c>
      <c r="Q49" s="23">
        <v>3696666</v>
      </c>
      <c r="R49" s="22">
        <v>3696666</v>
      </c>
      <c r="S49" s="22">
        <v>3696666</v>
      </c>
      <c r="T49" s="22">
        <v>3696666</v>
      </c>
      <c r="U49" s="23">
        <v>3710472</v>
      </c>
      <c r="V49" s="22">
        <v>3710472</v>
      </c>
      <c r="W49" s="22">
        <v>3710472</v>
      </c>
      <c r="X49" s="22">
        <v>3710403</v>
      </c>
      <c r="Y49" s="23">
        <v>3710403</v>
      </c>
    </row>
    <row r="50" spans="1:25" ht="13.5">
      <c r="A50" s="2" t="s">
        <v>122</v>
      </c>
      <c r="B50" s="22">
        <v>634277</v>
      </c>
      <c r="C50" s="22">
        <v>666885</v>
      </c>
      <c r="D50" s="22">
        <v>631834</v>
      </c>
      <c r="E50" s="23">
        <v>551841</v>
      </c>
      <c r="F50" s="22">
        <v>526951</v>
      </c>
      <c r="G50" s="22">
        <v>285096</v>
      </c>
      <c r="H50" s="22">
        <v>254823</v>
      </c>
      <c r="I50" s="23">
        <v>191036</v>
      </c>
      <c r="J50" s="22">
        <v>25667</v>
      </c>
      <c r="K50" s="22">
        <v>-65635</v>
      </c>
      <c r="L50" s="22">
        <v>-165723</v>
      </c>
      <c r="M50" s="23">
        <v>-185549</v>
      </c>
      <c r="N50" s="22">
        <v>1283</v>
      </c>
      <c r="O50" s="22">
        <v>-57768</v>
      </c>
      <c r="P50" s="22">
        <v>422364</v>
      </c>
      <c r="Q50" s="23">
        <v>513897</v>
      </c>
      <c r="R50" s="22">
        <v>691086</v>
      </c>
      <c r="S50" s="22">
        <v>797249</v>
      </c>
      <c r="T50" s="22">
        <v>799764</v>
      </c>
      <c r="U50" s="23">
        <v>772338</v>
      </c>
      <c r="V50" s="22">
        <v>893638</v>
      </c>
      <c r="W50" s="22">
        <v>1317229</v>
      </c>
      <c r="X50" s="22">
        <v>1374760</v>
      </c>
      <c r="Y50" s="23">
        <v>1373920</v>
      </c>
    </row>
    <row r="51" spans="1:25" ht="13.5">
      <c r="A51" s="2" t="s">
        <v>123</v>
      </c>
      <c r="B51" s="22">
        <v>-370588</v>
      </c>
      <c r="C51" s="22">
        <v>-370588</v>
      </c>
      <c r="D51" s="22">
        <v>-370567</v>
      </c>
      <c r="E51" s="23">
        <v>-370567</v>
      </c>
      <c r="F51" s="22">
        <v>-370567</v>
      </c>
      <c r="G51" s="22">
        <v>-370567</v>
      </c>
      <c r="H51" s="22">
        <v>-370567</v>
      </c>
      <c r="I51" s="23">
        <v>-370567</v>
      </c>
      <c r="J51" s="22">
        <v>-370567</v>
      </c>
      <c r="K51" s="22">
        <v>-370567</v>
      </c>
      <c r="L51" s="22">
        <v>-370567</v>
      </c>
      <c r="M51" s="23">
        <v>-370567</v>
      </c>
      <c r="N51" s="22">
        <v>-330164</v>
      </c>
      <c r="O51" s="22">
        <v>-312983</v>
      </c>
      <c r="P51" s="22">
        <v>-300409</v>
      </c>
      <c r="Q51" s="23">
        <v>-300402</v>
      </c>
      <c r="R51" s="22">
        <v>-296318</v>
      </c>
      <c r="S51" s="22">
        <v>-290409</v>
      </c>
      <c r="T51" s="22">
        <v>-271935</v>
      </c>
      <c r="U51" s="23">
        <v>-317727</v>
      </c>
      <c r="V51" s="22">
        <v>-288452</v>
      </c>
      <c r="W51" s="22">
        <v>-281118</v>
      </c>
      <c r="X51" s="22">
        <v>-277486</v>
      </c>
      <c r="Y51" s="23">
        <v>-277457</v>
      </c>
    </row>
    <row r="52" spans="1:25" ht="13.5">
      <c r="A52" s="2" t="s">
        <v>124</v>
      </c>
      <c r="B52" s="22">
        <v>7256259</v>
      </c>
      <c r="C52" s="22">
        <v>7288867</v>
      </c>
      <c r="D52" s="22">
        <v>7253837</v>
      </c>
      <c r="E52" s="23">
        <v>7173844</v>
      </c>
      <c r="F52" s="22">
        <v>7148954</v>
      </c>
      <c r="G52" s="22">
        <v>6907099</v>
      </c>
      <c r="H52" s="22">
        <v>6876826</v>
      </c>
      <c r="I52" s="23">
        <v>6813039</v>
      </c>
      <c r="J52" s="22">
        <v>6647670</v>
      </c>
      <c r="K52" s="22">
        <v>6556367</v>
      </c>
      <c r="L52" s="22">
        <v>6456279</v>
      </c>
      <c r="M52" s="23">
        <v>6436446</v>
      </c>
      <c r="N52" s="22">
        <v>6663682</v>
      </c>
      <c r="O52" s="22">
        <v>6621811</v>
      </c>
      <c r="P52" s="22">
        <v>7114518</v>
      </c>
      <c r="Q52" s="23">
        <v>7206057</v>
      </c>
      <c r="R52" s="22">
        <v>7387330</v>
      </c>
      <c r="S52" s="22">
        <v>7499402</v>
      </c>
      <c r="T52" s="22">
        <v>7520391</v>
      </c>
      <c r="U52" s="23">
        <v>7460975</v>
      </c>
      <c r="V52" s="22">
        <v>7611551</v>
      </c>
      <c r="W52" s="22">
        <v>8042475</v>
      </c>
      <c r="X52" s="22">
        <v>8103502</v>
      </c>
      <c r="Y52" s="23">
        <v>8102691</v>
      </c>
    </row>
    <row r="53" spans="1:25" ht="13.5">
      <c r="A53" s="2" t="s">
        <v>125</v>
      </c>
      <c r="B53" s="22">
        <v>159658</v>
      </c>
      <c r="C53" s="22">
        <v>135586</v>
      </c>
      <c r="D53" s="22">
        <v>91112</v>
      </c>
      <c r="E53" s="23">
        <v>127673</v>
      </c>
      <c r="F53" s="22">
        <v>39973</v>
      </c>
      <c r="G53" s="22">
        <v>19518</v>
      </c>
      <c r="H53" s="22">
        <v>-39406</v>
      </c>
      <c r="I53" s="23">
        <v>-9505</v>
      </c>
      <c r="J53" s="22">
        <v>-93258</v>
      </c>
      <c r="K53" s="22">
        <v>-67553</v>
      </c>
      <c r="L53" s="22">
        <v>-11847</v>
      </c>
      <c r="M53" s="23">
        <v>-15890</v>
      </c>
      <c r="N53" s="22">
        <v>-5208</v>
      </c>
      <c r="O53" s="22">
        <v>-79475</v>
      </c>
      <c r="P53" s="22">
        <v>-128203</v>
      </c>
      <c r="Q53" s="23">
        <v>-71622</v>
      </c>
      <c r="R53" s="22">
        <v>-110278</v>
      </c>
      <c r="S53" s="22">
        <v>-66590</v>
      </c>
      <c r="T53" s="22">
        <v>-77399</v>
      </c>
      <c r="U53" s="23">
        <v>-173424</v>
      </c>
      <c r="V53" s="22">
        <v>-208400</v>
      </c>
      <c r="W53" s="22">
        <v>-72800</v>
      </c>
      <c r="X53" s="22">
        <v>-5926</v>
      </c>
      <c r="Y53" s="23">
        <v>-28476</v>
      </c>
    </row>
    <row r="54" spans="1:25" ht="13.5">
      <c r="A54" s="2" t="s">
        <v>126</v>
      </c>
      <c r="B54" s="22">
        <v>408373</v>
      </c>
      <c r="C54" s="22">
        <v>408373</v>
      </c>
      <c r="D54" s="22">
        <v>408373</v>
      </c>
      <c r="E54" s="23">
        <v>408373</v>
      </c>
      <c r="F54" s="22">
        <v>408373</v>
      </c>
      <c r="G54" s="22">
        <v>408373</v>
      </c>
      <c r="H54" s="22">
        <v>408373</v>
      </c>
      <c r="I54" s="23">
        <v>408373</v>
      </c>
      <c r="J54" s="22">
        <v>408373</v>
      </c>
      <c r="K54" s="22">
        <v>322103</v>
      </c>
      <c r="L54" s="22">
        <v>322103</v>
      </c>
      <c r="M54" s="23">
        <v>322103</v>
      </c>
      <c r="N54" s="22">
        <v>322103</v>
      </c>
      <c r="O54" s="22">
        <v>322103</v>
      </c>
      <c r="P54" s="22">
        <v>77917</v>
      </c>
      <c r="Q54" s="23">
        <v>77917</v>
      </c>
      <c r="R54" s="22">
        <v>77917</v>
      </c>
      <c r="S54" s="22">
        <v>77917</v>
      </c>
      <c r="T54" s="22">
        <v>77917</v>
      </c>
      <c r="U54" s="23">
        <v>77917</v>
      </c>
      <c r="V54" s="22">
        <v>77917</v>
      </c>
      <c r="W54" s="22">
        <v>-234616</v>
      </c>
      <c r="X54" s="22">
        <v>-234616</v>
      </c>
      <c r="Y54" s="23">
        <v>-234616</v>
      </c>
    </row>
    <row r="55" spans="1:25" ht="13.5">
      <c r="A55" s="2" t="s">
        <v>127</v>
      </c>
      <c r="B55" s="22">
        <v>568031</v>
      </c>
      <c r="C55" s="22">
        <v>543959</v>
      </c>
      <c r="D55" s="22">
        <v>499485</v>
      </c>
      <c r="E55" s="23">
        <v>536046</v>
      </c>
      <c r="F55" s="22">
        <v>448346</v>
      </c>
      <c r="G55" s="22">
        <v>427891</v>
      </c>
      <c r="H55" s="22">
        <v>368966</v>
      </c>
      <c r="I55" s="23">
        <v>398867</v>
      </c>
      <c r="J55" s="22">
        <v>315115</v>
      </c>
      <c r="K55" s="22">
        <v>254550</v>
      </c>
      <c r="L55" s="22">
        <v>310255</v>
      </c>
      <c r="M55" s="23">
        <v>306212</v>
      </c>
      <c r="N55" s="22">
        <v>316894</v>
      </c>
      <c r="O55" s="22">
        <v>242627</v>
      </c>
      <c r="P55" s="22">
        <v>-50285</v>
      </c>
      <c r="Q55" s="23">
        <v>6295</v>
      </c>
      <c r="R55" s="22">
        <v>-32360</v>
      </c>
      <c r="S55" s="22">
        <v>11327</v>
      </c>
      <c r="T55" s="22">
        <v>517</v>
      </c>
      <c r="U55" s="23">
        <v>-95506</v>
      </c>
      <c r="V55" s="22">
        <v>-130482</v>
      </c>
      <c r="W55" s="22">
        <v>-307417</v>
      </c>
      <c r="X55" s="22">
        <v>-240543</v>
      </c>
      <c r="Y55" s="23">
        <v>-263093</v>
      </c>
    </row>
    <row r="56" spans="1:25" ht="13.5">
      <c r="A56" s="5" t="s">
        <v>128</v>
      </c>
      <c r="B56" s="22">
        <v>7824291</v>
      </c>
      <c r="C56" s="22">
        <v>7832827</v>
      </c>
      <c r="D56" s="22">
        <v>7753323</v>
      </c>
      <c r="E56" s="23">
        <v>7709891</v>
      </c>
      <c r="F56" s="22">
        <v>7597301</v>
      </c>
      <c r="G56" s="22">
        <v>7334991</v>
      </c>
      <c r="H56" s="22">
        <v>7245792</v>
      </c>
      <c r="I56" s="23">
        <v>7211907</v>
      </c>
      <c r="J56" s="22">
        <v>6962785</v>
      </c>
      <c r="K56" s="22">
        <v>6810917</v>
      </c>
      <c r="L56" s="22">
        <v>6766535</v>
      </c>
      <c r="M56" s="23">
        <v>6742659</v>
      </c>
      <c r="N56" s="22">
        <v>6980576</v>
      </c>
      <c r="O56" s="22">
        <v>6864439</v>
      </c>
      <c r="P56" s="22">
        <v>7064232</v>
      </c>
      <c r="Q56" s="23">
        <v>7212353</v>
      </c>
      <c r="R56" s="22">
        <v>7354969</v>
      </c>
      <c r="S56" s="22">
        <v>7510729</v>
      </c>
      <c r="T56" s="22">
        <v>7520909</v>
      </c>
      <c r="U56" s="23">
        <v>7365468</v>
      </c>
      <c r="V56" s="22">
        <v>7481068</v>
      </c>
      <c r="W56" s="22">
        <v>7735058</v>
      </c>
      <c r="X56" s="22">
        <v>7862959</v>
      </c>
      <c r="Y56" s="23">
        <v>7839597</v>
      </c>
    </row>
    <row r="57" spans="1:25" ht="14.25" thickBot="1">
      <c r="A57" s="6" t="s">
        <v>129</v>
      </c>
      <c r="B57" s="22">
        <v>9649871</v>
      </c>
      <c r="C57" s="22">
        <v>9721084</v>
      </c>
      <c r="D57" s="22">
        <v>9787432</v>
      </c>
      <c r="E57" s="23">
        <v>9740469</v>
      </c>
      <c r="F57" s="22">
        <v>9549242</v>
      </c>
      <c r="G57" s="22">
        <v>9270323</v>
      </c>
      <c r="H57" s="22">
        <v>9150074</v>
      </c>
      <c r="I57" s="23">
        <v>9035292</v>
      </c>
      <c r="J57" s="22">
        <v>8727546</v>
      </c>
      <c r="K57" s="22">
        <v>8652816</v>
      </c>
      <c r="L57" s="22">
        <v>8728989</v>
      </c>
      <c r="M57" s="23">
        <v>8614962</v>
      </c>
      <c r="N57" s="22">
        <v>8945853</v>
      </c>
      <c r="O57" s="22">
        <v>8913765</v>
      </c>
      <c r="P57" s="22">
        <v>9034556</v>
      </c>
      <c r="Q57" s="23">
        <v>9234148</v>
      </c>
      <c r="R57" s="22">
        <v>9250488</v>
      </c>
      <c r="S57" s="22">
        <v>9515670</v>
      </c>
      <c r="T57" s="22">
        <v>9804679</v>
      </c>
      <c r="U57" s="23">
        <v>9728955</v>
      </c>
      <c r="V57" s="22">
        <v>9689887</v>
      </c>
      <c r="W57" s="22">
        <v>10003051</v>
      </c>
      <c r="X57" s="22">
        <v>10371845</v>
      </c>
      <c r="Y57" s="23">
        <v>10483761</v>
      </c>
    </row>
    <row r="58" spans="1:25" ht="14.25" thickTop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60" ht="13.5">
      <c r="A60" s="19" t="s">
        <v>134</v>
      </c>
    </row>
    <row r="61" ht="13.5">
      <c r="A61" s="19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2014-02-14T15:29:53Z</dcterms:created>
  <dcterms:modified xsi:type="dcterms:W3CDTF">2014-02-14T15:29:59Z</dcterms:modified>
  <cp:category/>
  <cp:version/>
  <cp:contentType/>
  <cp:contentStatus/>
</cp:coreProperties>
</file>