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<sst xmlns="http://schemas.openxmlformats.org/spreadsheetml/2006/main" count="704" uniqueCount="269">
  <si>
    <t>負ののれん</t>
  </si>
  <si>
    <t>為替換算調整勘定</t>
  </si>
  <si>
    <t>少数株主持分</t>
  </si>
  <si>
    <t>連結・貸借対照表</t>
  </si>
  <si>
    <t>累積四半期</t>
  </si>
  <si>
    <t>2013/04/01</t>
  </si>
  <si>
    <t>負ののれん償却額</t>
  </si>
  <si>
    <t>貸倒引当金の増減額（△は減少）</t>
  </si>
  <si>
    <t>賞与引当金の増減額（△は減少）</t>
  </si>
  <si>
    <t>閉山費用引当金の増減額（△は減少）</t>
  </si>
  <si>
    <t>受取利息及び受取配当金</t>
  </si>
  <si>
    <t>為替差損益（△は益）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</si>
  <si>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</si>
  <si>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</si>
  <si>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</si>
  <si>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</si>
  <si>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</si>
  <si>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</si>
  <si>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</si>
  <si>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保険金の受取額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</si>
  <si>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</si>
  <si>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</si>
  <si>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</si>
  <si>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</si>
  <si>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定期預金の預入による支出</t>
  </si>
  <si>
    <t>定期預金の払戻による収入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</si>
  <si>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</si>
  <si>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</si>
  <si>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</si>
  <si>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</si>
  <si>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ファイナンス・リース債務の返済による支出</t>
  </si>
  <si>
    <t>自己株式の純増減額（△は増加）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</si>
  <si>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</si>
  <si>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</si>
  <si>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</si>
  <si>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</si>
  <si>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</si>
  <si>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</si>
  <si>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</si>
  <si>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2010/12/31</t>
  </si>
  <si>
    <t>保険解約返戻金</t>
  </si>
  <si>
    <t>固定資産除却損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</si>
  <si>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</si>
  <si>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</si>
  <si>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</si>
  <si>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</si>
  <si>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</si>
  <si>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</si>
  <si>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</si>
  <si>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</si>
  <si>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</si>
  <si>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</si>
  <si>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</si>
  <si>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</si>
  <si>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</si>
  <si>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</si>
  <si>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</si>
  <si>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</si>
  <si>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</si>
  <si>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</si>
  <si>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</si>
  <si>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</si>
  <si>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</si>
  <si>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</si>
  <si>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</si>
  <si>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</si>
  <si>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</si>
  <si>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</si>
  <si>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</si>
  <si>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</si>
  <si>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</si>
  <si>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</si>
  <si>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</si>
  <si>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</si>
  <si>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</si>
  <si>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</si>
  <si>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</si>
  <si>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</si>
  <si>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</si>
  <si>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</si>
  <si>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</si>
  <si>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</si>
  <si>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減損損失累計額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</si>
  <si>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</si>
  <si>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</si>
  <si>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</si>
  <si>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</si>
  <si>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</si>
  <si>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</si>
  <si>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</si>
  <si>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</si>
  <si>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</si>
  <si>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</si>
  <si>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借地権</t>
  </si>
  <si>
    <t>鉱業権</t>
  </si>
  <si>
    <t>ソフトウエア</t>
  </si>
  <si>
    <t>ソフトウエア仮勘定</t>
  </si>
  <si>
    <t>無形固定資産</t>
  </si>
  <si>
    <t>投資有価証券</t>
  </si>
  <si>
    <t>関係会社株式</t>
  </si>
  <si>
    <t>関係会社長期貸付金</t>
  </si>
  <si>
    <t>長期前払費用</t>
  </si>
  <si>
    <t>保険積立金</t>
  </si>
  <si>
    <t>敷金及び保証金</t>
  </si>
  <si>
    <t>その他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</si>
  <si>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</si>
  <si>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</si>
  <si>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</si>
  <si>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</si>
  <si>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</si>
  <si>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</si>
  <si>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</si>
  <si>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</si>
  <si>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</si>
  <si>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</si>
  <si>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</si>
  <si>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</si>
  <si>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預り金</t>
  </si>
  <si>
    <t>賞与引当金</t>
  </si>
  <si>
    <t>資産除去債務</t>
  </si>
  <si>
    <t>流動負債</t>
  </si>
  <si>
    <t>長期借入金</t>
  </si>
  <si>
    <t>環境対策引当金</t>
  </si>
  <si>
    <t>閉山費用引当金</t>
  </si>
  <si>
    <t>長期預り保証金</t>
  </si>
  <si>
    <t>長期未払金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</si>
  <si>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</si>
  <si>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</si>
  <si>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</si>
  <si>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</si>
  <si>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</si>
  <si>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</si>
  <si>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</si>
  <si>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配当準備積立金</t>
  </si>
  <si>
    <t>研究開発積立金</t>
  </si>
  <si>
    <t>資源開発積立金</t>
  </si>
  <si>
    <t>固定資産圧縮積立金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</si>
  <si>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</si>
  <si>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</si>
  <si>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</si>
  <si>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</si>
  <si>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</si>
  <si>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</si>
  <si>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</si>
  <si>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</si>
  <si>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</si>
  <si>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純資産</t>
  </si>
  <si>
    <t>負債純資産</t>
  </si>
  <si>
    <t>証券コード</t>
  </si>
  <si>
    <t>企業名</t>
  </si>
  <si>
    <t>クニミネ工業株式会社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</si>
  <si>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</si>
  <si>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</si>
  <si>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</si>
  <si>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</si>
  <si>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</si>
  <si>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</si>
  <si>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</si>
  <si>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</si>
  <si>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</si>
  <si>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商品及び製品売上高</t>
  </si>
  <si>
    <t>サービス売上高</t>
  </si>
  <si>
    <t>売上高</t>
  </si>
  <si>
    <t>商品及び製品期首たな卸高</t>
  </si>
  <si>
    <t>当期製品製造原価</t>
  </si>
  <si>
    <t>当期商品仕入高</t>
  </si>
  <si>
    <t>他勘定受入高</t>
  </si>
  <si>
    <t>合計</t>
  </si>
  <si>
    <t>他勘定振替高</t>
  </si>
  <si>
    <t>商品及び製品期末たな卸高</t>
  </si>
  <si>
    <t>原材料評価損</t>
  </si>
  <si>
    <t>仕掛品評価損</t>
  </si>
  <si>
    <t>たな卸資産廃棄損</t>
  </si>
  <si>
    <t>商品及び製品売上原価</t>
  </si>
  <si>
    <t>サービス売上原価</t>
  </si>
  <si>
    <t>売上原価</t>
  </si>
  <si>
    <t>売上総利益</t>
  </si>
  <si>
    <t>発送運賃</t>
  </si>
  <si>
    <t>保管費</t>
  </si>
  <si>
    <t>貸倒引当金繰入額</t>
  </si>
  <si>
    <t>役員報酬</t>
  </si>
  <si>
    <t>給料及び手当</t>
  </si>
  <si>
    <t>賞与</t>
  </si>
  <si>
    <t>（うち賞与引当金繰入額）</t>
  </si>
  <si>
    <t>（うち退職給付費用）</t>
  </si>
  <si>
    <t>福利厚生費</t>
  </si>
  <si>
    <t>旅費及び交通費</t>
  </si>
  <si>
    <t>研究開発費</t>
  </si>
  <si>
    <t>減価償却費</t>
  </si>
  <si>
    <t>賃借料</t>
  </si>
  <si>
    <t>支払手数料</t>
  </si>
  <si>
    <t>販売費・一般管理費</t>
  </si>
  <si>
    <t>営業利益</t>
  </si>
  <si>
    <t>受取利息</t>
  </si>
  <si>
    <t>受取配当金</t>
  </si>
  <si>
    <t>為替差益</t>
  </si>
  <si>
    <t>受取補償金</t>
  </si>
  <si>
    <t>助成金収入</t>
  </si>
  <si>
    <t>貸倒引当金戻入額</t>
  </si>
  <si>
    <t>雑収益</t>
  </si>
  <si>
    <t>営業外収益</t>
  </si>
  <si>
    <t>支払利息</t>
  </si>
  <si>
    <t>手形売却損</t>
  </si>
  <si>
    <t>コミットメントフィー</t>
  </si>
  <si>
    <t>為替差損</t>
  </si>
  <si>
    <t>台風被害修繕費</t>
  </si>
  <si>
    <t>保険解約損</t>
  </si>
  <si>
    <t>雑損失</t>
  </si>
  <si>
    <t>営業外費用</t>
  </si>
  <si>
    <t>経常利益</t>
  </si>
  <si>
    <t>固定資産売却益</t>
  </si>
  <si>
    <t>収用補償金</t>
  </si>
  <si>
    <t>特別利益</t>
  </si>
  <si>
    <t>特別利益</t>
  </si>
  <si>
    <t>固定資産除却損</t>
  </si>
  <si>
    <t>役員退職慰労引当金繰入額</t>
  </si>
  <si>
    <t>減損損失</t>
  </si>
  <si>
    <t>災害による損失</t>
  </si>
  <si>
    <t>投資有価証券評価損</t>
  </si>
  <si>
    <t>過年度閉山費用引当金繰入額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</si>
  <si>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</si>
  <si>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</si>
  <si>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</si>
  <si>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</si>
  <si>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</si>
  <si>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</si>
  <si>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</si>
  <si>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</si>
  <si>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</si>
  <si>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</si>
  <si>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</si>
  <si>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2013/11/08</t>
  </si>
  <si>
    <t>2013/09/30</t>
  </si>
  <si>
    <t>2013/08/09</t>
  </si>
  <si>
    <t>2013/06/30</t>
  </si>
  <si>
    <t>2013/02/08</t>
  </si>
  <si>
    <t>2012/12/31</t>
  </si>
  <si>
    <t>2012/11/09</t>
  </si>
  <si>
    <t>2012/09/30</t>
  </si>
  <si>
    <t>2012/08/10</t>
  </si>
  <si>
    <t>2012/06/30</t>
  </si>
  <si>
    <t>2012/02/10</t>
  </si>
  <si>
    <t>2011/12/31</t>
  </si>
  <si>
    <t>2011/11/10</t>
  </si>
  <si>
    <t>2011/09/30</t>
  </si>
  <si>
    <t>2011/08/10</t>
  </si>
  <si>
    <t>2011/06/30</t>
  </si>
  <si>
    <t>2010/11/10</t>
  </si>
  <si>
    <t>2010/09/30</t>
  </si>
  <si>
    <t>2010/08/10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</si>
  <si>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</si>
  <si>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</si>
  <si>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</si>
  <si>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</si>
  <si>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</si>
  <si>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</si>
  <si>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</si>
  <si>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2009/05/15</t>
  </si>
  <si>
    <t>2008/12/31</t>
  </si>
  <si>
    <t>2008/09/30</t>
  </si>
  <si>
    <t>2008/06/30</t>
  </si>
  <si>
    <t>受取手形及び営業未収入金</t>
  </si>
  <si>
    <t>有価証券</t>
  </si>
  <si>
    <t>建物及び構築物（純額）</t>
  </si>
  <si>
    <t>機械装置及び運搬具（純額）</t>
  </si>
  <si>
    <t>その他（純額）</t>
  </si>
  <si>
    <t>資産</t>
  </si>
  <si>
    <t>支払手形</t>
  </si>
  <si>
    <t>退職給付引当金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</si>
</sst>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148</v>
      </c>
      <c r="B2" s="14">
        <v>5388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45</v>
      </c>
      <c r="B4" s="15" t="str">
        <f>HYPERLINK("http://www.kabupro.jp/mark/20140207/S10011F7.htm","四半期報告書")</f>
        <v>四半期報告書</v>
      </c>
      <c r="C4" s="15" t="str">
        <f>HYPERLINK("http://www.kabupro.jp/mark/20131108/S1000CHY.htm","四半期報告書")</f>
        <v>四半期報告書</v>
      </c>
      <c r="D4" s="15" t="str">
        <f>HYPERLINK("http://www.kabupro.jp/mark/20130809/S000E4JR.htm","四半期報告書")</f>
        <v>四半期報告書</v>
      </c>
      <c r="E4" s="15" t="str">
        <f>HYPERLINK("http://www.kabupro.jp/mark/20130627/S000DLBL.htm","有価証券報告書")</f>
        <v>有価証券報告書</v>
      </c>
      <c r="F4" s="15" t="str">
        <f>HYPERLINK("http://www.kabupro.jp/mark/20140207/S10011F7.htm","四半期報告書")</f>
        <v>四半期報告書</v>
      </c>
      <c r="G4" s="15" t="str">
        <f>HYPERLINK("http://www.kabupro.jp/mark/20131108/S1000CHY.htm","四半期報告書")</f>
        <v>四半期報告書</v>
      </c>
      <c r="H4" s="15" t="str">
        <f>HYPERLINK("http://www.kabupro.jp/mark/20130809/S000E4JR.htm","四半期報告書")</f>
        <v>四半期報告書</v>
      </c>
      <c r="I4" s="15" t="str">
        <f>HYPERLINK("http://www.kabupro.jp/mark/20130627/S000DLBL.htm","有価証券報告書")</f>
        <v>有価証券報告書</v>
      </c>
      <c r="J4" s="15" t="str">
        <f>HYPERLINK("http://www.kabupro.jp/mark/20130208/S000CPKT.htm","四半期報告書")</f>
        <v>四半期報告書</v>
      </c>
      <c r="K4" s="15" t="str">
        <f>HYPERLINK("http://www.kabupro.jp/mark/20121109/S000C575.htm","四半期報告書")</f>
        <v>四半期報告書</v>
      </c>
      <c r="L4" s="15" t="str">
        <f>HYPERLINK("http://www.kabupro.jp/mark/20120810/S000BJPX.htm","四半期報告書")</f>
        <v>四半期報告書</v>
      </c>
      <c r="M4" s="15" t="str">
        <f>HYPERLINK("http://www.kabupro.jp/mark/20120628/S000B1L1.htm","有価証券報告書")</f>
        <v>有価証券報告書</v>
      </c>
      <c r="N4" s="15" t="str">
        <f>HYPERLINK("http://www.kabupro.jp/mark/20120210/S000A5K1.htm","四半期報告書")</f>
        <v>四半期報告書</v>
      </c>
      <c r="O4" s="15" t="str">
        <f>HYPERLINK("http://www.kabupro.jp/mark/20111110/S0009MI8.htm","四半期報告書")</f>
        <v>四半期報告書</v>
      </c>
      <c r="P4" s="15" t="str">
        <f>HYPERLINK("http://www.kabupro.jp/mark/20110810/S00090VI.htm","四半期報告書")</f>
        <v>四半期報告書</v>
      </c>
      <c r="Q4" s="15" t="str">
        <f>HYPERLINK("http://www.kabupro.jp/mark/20110629/S0008H9Z.htm","有価証券報告書")</f>
        <v>有価証券報告書</v>
      </c>
      <c r="R4" s="15" t="str">
        <f>HYPERLINK("http://www.kabupro.jp/mark/20100212/S00051HN.htm","四半期報告書")</f>
        <v>四半期報告書</v>
      </c>
      <c r="S4" s="15" t="str">
        <f>HYPERLINK("http://www.kabupro.jp/mark/20101110/S00071Q8.htm","四半期報告書")</f>
        <v>四半期報告書</v>
      </c>
      <c r="T4" s="15" t="str">
        <f>HYPERLINK("http://www.kabupro.jp/mark/20100810/S0006HHE.htm","四半期報告書")</f>
        <v>四半期報告書</v>
      </c>
      <c r="U4" s="15" t="str">
        <f>HYPERLINK("http://www.kabupro.jp/mark/20090626/S0003BR4.htm","有価証券報告書")</f>
        <v>有価証券報告書</v>
      </c>
      <c r="V4" s="15" t="str">
        <f>HYPERLINK("http://www.kabupro.jp/mark/20100212/S00051HN.htm","四半期報告書")</f>
        <v>四半期報告書</v>
      </c>
      <c r="W4" s="15" t="str">
        <f>HYPERLINK("http://www.kabupro.jp/mark/20091113/S0004G52.htm","四半期報告書")</f>
        <v>四半期報告書</v>
      </c>
      <c r="X4" s="15" t="str">
        <f>HYPERLINK("http://www.kabupro.jp/mark/20090812/S0003SS0.htm","四半期報告書")</f>
        <v>四半期報告書</v>
      </c>
      <c r="Y4" s="15" t="str">
        <f>HYPERLINK("http://www.kabupro.jp/mark/20090626/S0003BR4.htm","有価証券報告書")</f>
        <v>有価証券報告書</v>
      </c>
    </row>
    <row r="5" spans="1:25" ht="14.25" thickBot="1">
      <c r="A5" s="11" t="s">
        <v>46</v>
      </c>
      <c r="B5" s="1" t="s">
        <v>228</v>
      </c>
      <c r="C5" s="1" t="s">
        <v>231</v>
      </c>
      <c r="D5" s="1" t="s">
        <v>233</v>
      </c>
      <c r="E5" s="1" t="s">
        <v>52</v>
      </c>
      <c r="F5" s="1" t="s">
        <v>228</v>
      </c>
      <c r="G5" s="1" t="s">
        <v>231</v>
      </c>
      <c r="H5" s="1" t="s">
        <v>233</v>
      </c>
      <c r="I5" s="1" t="s">
        <v>52</v>
      </c>
      <c r="J5" s="1" t="s">
        <v>235</v>
      </c>
      <c r="K5" s="1" t="s">
        <v>237</v>
      </c>
      <c r="L5" s="1" t="s">
        <v>239</v>
      </c>
      <c r="M5" s="1" t="s">
        <v>56</v>
      </c>
      <c r="N5" s="1" t="s">
        <v>241</v>
      </c>
      <c r="O5" s="1" t="s">
        <v>243</v>
      </c>
      <c r="P5" s="1" t="s">
        <v>245</v>
      </c>
      <c r="Q5" s="1" t="s">
        <v>58</v>
      </c>
      <c r="R5" s="1" t="s">
        <v>251</v>
      </c>
      <c r="S5" s="1" t="s">
        <v>247</v>
      </c>
      <c r="T5" s="1" t="s">
        <v>249</v>
      </c>
      <c r="U5" s="1" t="s">
        <v>60</v>
      </c>
      <c r="V5" s="1" t="s">
        <v>251</v>
      </c>
      <c r="W5" s="1" t="s">
        <v>253</v>
      </c>
      <c r="X5" s="1" t="s">
        <v>255</v>
      </c>
      <c r="Y5" s="1" t="s">
        <v>60</v>
      </c>
    </row>
    <row r="6" spans="1:25" ht="15" thickBot="1" thickTop="1">
      <c r="A6" s="10" t="s">
        <v>47</v>
      </c>
      <c r="B6" s="18" t="s">
        <v>44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48</v>
      </c>
      <c r="B7" s="14" t="s">
        <v>4</v>
      </c>
      <c r="C7" s="14" t="s">
        <v>4</v>
      </c>
      <c r="D7" s="14" t="s">
        <v>4</v>
      </c>
      <c r="E7" s="16" t="s">
        <v>53</v>
      </c>
      <c r="F7" s="14" t="s">
        <v>4</v>
      </c>
      <c r="G7" s="14" t="s">
        <v>4</v>
      </c>
      <c r="H7" s="14" t="s">
        <v>4</v>
      </c>
      <c r="I7" s="16" t="s">
        <v>53</v>
      </c>
      <c r="J7" s="14" t="s">
        <v>4</v>
      </c>
      <c r="K7" s="14" t="s">
        <v>4</v>
      </c>
      <c r="L7" s="14" t="s">
        <v>4</v>
      </c>
      <c r="M7" s="16" t="s">
        <v>53</v>
      </c>
      <c r="N7" s="14" t="s">
        <v>4</v>
      </c>
      <c r="O7" s="14" t="s">
        <v>4</v>
      </c>
      <c r="P7" s="14" t="s">
        <v>4</v>
      </c>
      <c r="Q7" s="16" t="s">
        <v>53</v>
      </c>
      <c r="R7" s="14" t="s">
        <v>4</v>
      </c>
      <c r="S7" s="14" t="s">
        <v>4</v>
      </c>
      <c r="T7" s="14" t="s">
        <v>4</v>
      </c>
      <c r="U7" s="16" t="s">
        <v>53</v>
      </c>
      <c r="V7" s="14" t="s">
        <v>4</v>
      </c>
      <c r="W7" s="14" t="s">
        <v>4</v>
      </c>
      <c r="X7" s="14" t="s">
        <v>4</v>
      </c>
      <c r="Y7" s="16" t="s">
        <v>53</v>
      </c>
    </row>
    <row r="8" spans="1:25" ht="13.5">
      <c r="A8" s="13" t="s">
        <v>49</v>
      </c>
      <c r="B8" s="1" t="s">
        <v>5</v>
      </c>
      <c r="C8" s="1" t="s">
        <v>5</v>
      </c>
      <c r="D8" s="1" t="s">
        <v>5</v>
      </c>
      <c r="E8" s="17" t="s">
        <v>154</v>
      </c>
      <c r="F8" s="1" t="s">
        <v>154</v>
      </c>
      <c r="G8" s="1" t="s">
        <v>154</v>
      </c>
      <c r="H8" s="1" t="s">
        <v>154</v>
      </c>
      <c r="I8" s="17" t="s">
        <v>155</v>
      </c>
      <c r="J8" s="1" t="s">
        <v>155</v>
      </c>
      <c r="K8" s="1" t="s">
        <v>155</v>
      </c>
      <c r="L8" s="1" t="s">
        <v>155</v>
      </c>
      <c r="M8" s="17" t="s">
        <v>156</v>
      </c>
      <c r="N8" s="1" t="s">
        <v>156</v>
      </c>
      <c r="O8" s="1" t="s">
        <v>156</v>
      </c>
      <c r="P8" s="1" t="s">
        <v>156</v>
      </c>
      <c r="Q8" s="17" t="s">
        <v>157</v>
      </c>
      <c r="R8" s="1" t="s">
        <v>157</v>
      </c>
      <c r="S8" s="1" t="s">
        <v>157</v>
      </c>
      <c r="T8" s="1" t="s">
        <v>157</v>
      </c>
      <c r="U8" s="17" t="s">
        <v>158</v>
      </c>
      <c r="V8" s="1" t="s">
        <v>158</v>
      </c>
      <c r="W8" s="1" t="s">
        <v>158</v>
      </c>
      <c r="X8" s="1" t="s">
        <v>158</v>
      </c>
      <c r="Y8" s="17" t="s">
        <v>159</v>
      </c>
    </row>
    <row r="9" spans="1:25" ht="13.5">
      <c r="A9" s="13" t="s">
        <v>50</v>
      </c>
      <c r="B9" s="1" t="s">
        <v>230</v>
      </c>
      <c r="C9" s="1" t="s">
        <v>232</v>
      </c>
      <c r="D9" s="1" t="s">
        <v>234</v>
      </c>
      <c r="E9" s="17" t="s">
        <v>54</v>
      </c>
      <c r="F9" s="1" t="s">
        <v>236</v>
      </c>
      <c r="G9" s="1" t="s">
        <v>238</v>
      </c>
      <c r="H9" s="1" t="s">
        <v>240</v>
      </c>
      <c r="I9" s="17" t="s">
        <v>55</v>
      </c>
      <c r="J9" s="1" t="s">
        <v>242</v>
      </c>
      <c r="K9" s="1" t="s">
        <v>244</v>
      </c>
      <c r="L9" s="1" t="s">
        <v>246</v>
      </c>
      <c r="M9" s="17" t="s">
        <v>57</v>
      </c>
      <c r="N9" s="1" t="s">
        <v>39</v>
      </c>
      <c r="O9" s="1" t="s">
        <v>248</v>
      </c>
      <c r="P9" s="1" t="s">
        <v>250</v>
      </c>
      <c r="Q9" s="17" t="s">
        <v>59</v>
      </c>
      <c r="R9" s="1" t="s">
        <v>252</v>
      </c>
      <c r="S9" s="1" t="s">
        <v>254</v>
      </c>
      <c r="T9" s="1" t="s">
        <v>256</v>
      </c>
      <c r="U9" s="17" t="s">
        <v>61</v>
      </c>
      <c r="V9" s="1" t="s">
        <v>258</v>
      </c>
      <c r="W9" s="1" t="s">
        <v>259</v>
      </c>
      <c r="X9" s="1" t="s">
        <v>260</v>
      </c>
      <c r="Y9" s="17" t="s">
        <v>62</v>
      </c>
    </row>
    <row r="10" spans="1:25" ht="14.25" thickBot="1">
      <c r="A10" s="13" t="s">
        <v>51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" t="s">
        <v>64</v>
      </c>
      <c r="Q10" s="17" t="s">
        <v>64</v>
      </c>
      <c r="R10" s="1" t="s">
        <v>64</v>
      </c>
      <c r="S10" s="1" t="s">
        <v>64</v>
      </c>
      <c r="T10" s="1" t="s">
        <v>64</v>
      </c>
      <c r="U10" s="17" t="s">
        <v>64</v>
      </c>
      <c r="V10" s="1" t="s">
        <v>64</v>
      </c>
      <c r="W10" s="1" t="s">
        <v>64</v>
      </c>
      <c r="X10" s="1" t="s">
        <v>64</v>
      </c>
      <c r="Y10" s="17" t="s">
        <v>64</v>
      </c>
    </row>
    <row r="11" spans="1:25" ht="14.25" thickTop="1">
      <c r="A11" s="30" t="s">
        <v>162</v>
      </c>
      <c r="B11" s="27">
        <v>8548481</v>
      </c>
      <c r="C11" s="27">
        <v>5253604</v>
      </c>
      <c r="D11" s="27">
        <v>2568325</v>
      </c>
      <c r="E11" s="21">
        <v>11680325</v>
      </c>
      <c r="F11" s="27">
        <v>8318191</v>
      </c>
      <c r="G11" s="27">
        <v>5104871</v>
      </c>
      <c r="H11" s="27">
        <v>2508556</v>
      </c>
      <c r="I11" s="21">
        <v>11282184</v>
      </c>
      <c r="J11" s="27">
        <v>8029988</v>
      </c>
      <c r="K11" s="27">
        <v>4873260</v>
      </c>
      <c r="L11" s="27">
        <v>2372620</v>
      </c>
      <c r="M11" s="21">
        <v>10699151</v>
      </c>
      <c r="N11" s="27">
        <v>7915407</v>
      </c>
      <c r="O11" s="27">
        <v>4870867</v>
      </c>
      <c r="P11" s="27">
        <v>2409319</v>
      </c>
      <c r="Q11" s="21">
        <v>10023023</v>
      </c>
      <c r="R11" s="27">
        <v>7179181</v>
      </c>
      <c r="S11" s="27">
        <v>4340577</v>
      </c>
      <c r="T11" s="27">
        <v>2042662</v>
      </c>
      <c r="U11" s="21">
        <v>10746585</v>
      </c>
      <c r="V11" s="27">
        <v>8226820</v>
      </c>
      <c r="W11" s="27">
        <v>5391489</v>
      </c>
      <c r="X11" s="27">
        <v>2682443</v>
      </c>
      <c r="Y11" s="21">
        <v>10395338</v>
      </c>
    </row>
    <row r="12" spans="1:25" ht="13.5">
      <c r="A12" s="7" t="s">
        <v>175</v>
      </c>
      <c r="B12" s="28">
        <v>5728975</v>
      </c>
      <c r="C12" s="28">
        <v>3579600</v>
      </c>
      <c r="D12" s="28">
        <v>1736733</v>
      </c>
      <c r="E12" s="22">
        <v>7767019</v>
      </c>
      <c r="F12" s="28">
        <v>5496716</v>
      </c>
      <c r="G12" s="28">
        <v>3500208</v>
      </c>
      <c r="H12" s="28">
        <v>1684689</v>
      </c>
      <c r="I12" s="22">
        <v>7517192</v>
      </c>
      <c r="J12" s="28">
        <v>5303830</v>
      </c>
      <c r="K12" s="28">
        <v>3263003</v>
      </c>
      <c r="L12" s="28">
        <v>1551714</v>
      </c>
      <c r="M12" s="22">
        <v>7195112</v>
      </c>
      <c r="N12" s="28">
        <v>5301944</v>
      </c>
      <c r="O12" s="28">
        <v>3374197</v>
      </c>
      <c r="P12" s="28">
        <v>1695020</v>
      </c>
      <c r="Q12" s="22">
        <v>6998749</v>
      </c>
      <c r="R12" s="28">
        <v>5122294</v>
      </c>
      <c r="S12" s="28">
        <v>3167539</v>
      </c>
      <c r="T12" s="28">
        <v>1506866</v>
      </c>
      <c r="U12" s="22">
        <v>7721003</v>
      </c>
      <c r="V12" s="28">
        <v>5993016</v>
      </c>
      <c r="W12" s="28">
        <v>3906512</v>
      </c>
      <c r="X12" s="28">
        <v>1972403</v>
      </c>
      <c r="Y12" s="22">
        <v>7460427</v>
      </c>
    </row>
    <row r="13" spans="1:25" ht="13.5">
      <c r="A13" s="7" t="s">
        <v>176</v>
      </c>
      <c r="B13" s="28">
        <v>2819505</v>
      </c>
      <c r="C13" s="28">
        <v>1674004</v>
      </c>
      <c r="D13" s="28">
        <v>831591</v>
      </c>
      <c r="E13" s="22">
        <v>3913305</v>
      </c>
      <c r="F13" s="28">
        <v>2821474</v>
      </c>
      <c r="G13" s="28">
        <v>1604662</v>
      </c>
      <c r="H13" s="28">
        <v>823866</v>
      </c>
      <c r="I13" s="22">
        <v>3764991</v>
      </c>
      <c r="J13" s="28">
        <v>2726157</v>
      </c>
      <c r="K13" s="28">
        <v>1610256</v>
      </c>
      <c r="L13" s="28">
        <v>820905</v>
      </c>
      <c r="M13" s="22">
        <v>3504039</v>
      </c>
      <c r="N13" s="28">
        <v>2613463</v>
      </c>
      <c r="O13" s="28">
        <v>1496669</v>
      </c>
      <c r="P13" s="28">
        <v>714298</v>
      </c>
      <c r="Q13" s="22">
        <v>3024273</v>
      </c>
      <c r="R13" s="28">
        <v>2056886</v>
      </c>
      <c r="S13" s="28">
        <v>1173038</v>
      </c>
      <c r="T13" s="28">
        <v>535796</v>
      </c>
      <c r="U13" s="22">
        <v>3025581</v>
      </c>
      <c r="V13" s="28">
        <v>2233803</v>
      </c>
      <c r="W13" s="28">
        <v>1484977</v>
      </c>
      <c r="X13" s="28">
        <v>710040</v>
      </c>
      <c r="Y13" s="22">
        <v>2934910</v>
      </c>
    </row>
    <row r="14" spans="1:25" ht="13.5">
      <c r="A14" s="7" t="s">
        <v>191</v>
      </c>
      <c r="B14" s="28">
        <v>1867625</v>
      </c>
      <c r="C14" s="28">
        <v>1237443</v>
      </c>
      <c r="D14" s="28">
        <v>614453</v>
      </c>
      <c r="E14" s="22">
        <v>2519655</v>
      </c>
      <c r="F14" s="28">
        <v>1875911</v>
      </c>
      <c r="G14" s="28">
        <v>1232871</v>
      </c>
      <c r="H14" s="28">
        <v>618768</v>
      </c>
      <c r="I14" s="22">
        <v>2519815</v>
      </c>
      <c r="J14" s="28">
        <v>1863922</v>
      </c>
      <c r="K14" s="28">
        <v>1215398</v>
      </c>
      <c r="L14" s="28">
        <v>594582</v>
      </c>
      <c r="M14" s="22">
        <v>2534907</v>
      </c>
      <c r="N14" s="28">
        <v>1911415</v>
      </c>
      <c r="O14" s="28">
        <v>1270432</v>
      </c>
      <c r="P14" s="28">
        <v>630305</v>
      </c>
      <c r="Q14" s="22">
        <v>2471461</v>
      </c>
      <c r="R14" s="28">
        <v>1833693</v>
      </c>
      <c r="S14" s="28">
        <v>1188223</v>
      </c>
      <c r="T14" s="28">
        <v>590970</v>
      </c>
      <c r="U14" s="22">
        <v>2650124</v>
      </c>
      <c r="V14" s="28">
        <v>2048109</v>
      </c>
      <c r="W14" s="28">
        <v>1379281</v>
      </c>
      <c r="X14" s="28">
        <v>697940</v>
      </c>
      <c r="Y14" s="22">
        <v>2605918</v>
      </c>
    </row>
    <row r="15" spans="1:25" ht="14.25" thickBot="1">
      <c r="A15" s="25" t="s">
        <v>192</v>
      </c>
      <c r="B15" s="29">
        <v>951880</v>
      </c>
      <c r="C15" s="29">
        <v>436560</v>
      </c>
      <c r="D15" s="29">
        <v>217138</v>
      </c>
      <c r="E15" s="23">
        <v>1393649</v>
      </c>
      <c r="F15" s="29">
        <v>945563</v>
      </c>
      <c r="G15" s="29">
        <v>371791</v>
      </c>
      <c r="H15" s="29">
        <v>205098</v>
      </c>
      <c r="I15" s="23">
        <v>1245175</v>
      </c>
      <c r="J15" s="29">
        <v>862235</v>
      </c>
      <c r="K15" s="29">
        <v>394857</v>
      </c>
      <c r="L15" s="29">
        <v>226322</v>
      </c>
      <c r="M15" s="23">
        <v>969132</v>
      </c>
      <c r="N15" s="29">
        <v>702047</v>
      </c>
      <c r="O15" s="29">
        <v>226236</v>
      </c>
      <c r="P15" s="29">
        <v>83993</v>
      </c>
      <c r="Q15" s="23">
        <v>552812</v>
      </c>
      <c r="R15" s="29">
        <v>223192</v>
      </c>
      <c r="S15" s="29">
        <v>-15185</v>
      </c>
      <c r="T15" s="29">
        <v>-55174</v>
      </c>
      <c r="U15" s="23">
        <v>375456</v>
      </c>
      <c r="V15" s="29">
        <v>185694</v>
      </c>
      <c r="W15" s="29">
        <v>105695</v>
      </c>
      <c r="X15" s="29">
        <v>12100</v>
      </c>
      <c r="Y15" s="23">
        <v>328991</v>
      </c>
    </row>
    <row r="16" spans="1:25" ht="14.25" thickTop="1">
      <c r="A16" s="6" t="s">
        <v>193</v>
      </c>
      <c r="B16" s="28">
        <v>1038</v>
      </c>
      <c r="C16" s="28">
        <v>804</v>
      </c>
      <c r="D16" s="28">
        <v>661</v>
      </c>
      <c r="E16" s="22">
        <v>611</v>
      </c>
      <c r="F16" s="28">
        <v>485</v>
      </c>
      <c r="G16" s="28">
        <v>411</v>
      </c>
      <c r="H16" s="28">
        <v>197</v>
      </c>
      <c r="I16" s="22">
        <v>993</v>
      </c>
      <c r="J16" s="28">
        <v>690</v>
      </c>
      <c r="K16" s="28">
        <v>468</v>
      </c>
      <c r="L16" s="28">
        <v>233</v>
      </c>
      <c r="M16" s="22">
        <v>1116</v>
      </c>
      <c r="N16" s="28">
        <v>805</v>
      </c>
      <c r="O16" s="28">
        <v>573</v>
      </c>
      <c r="P16" s="28">
        <v>248</v>
      </c>
      <c r="Q16" s="22">
        <v>1565</v>
      </c>
      <c r="R16" s="28">
        <v>1182</v>
      </c>
      <c r="S16" s="28">
        <v>876</v>
      </c>
      <c r="T16" s="28">
        <v>443</v>
      </c>
      <c r="U16" s="22">
        <v>3274</v>
      </c>
      <c r="V16" s="28">
        <v>2563</v>
      </c>
      <c r="W16" s="28">
        <v>1821</v>
      </c>
      <c r="X16" s="28">
        <v>761</v>
      </c>
      <c r="Y16" s="22">
        <v>4122</v>
      </c>
    </row>
    <row r="17" spans="1:25" ht="13.5">
      <c r="A17" s="6" t="s">
        <v>194</v>
      </c>
      <c r="B17" s="28">
        <v>98381</v>
      </c>
      <c r="C17" s="28">
        <v>63107</v>
      </c>
      <c r="D17" s="28">
        <v>32886</v>
      </c>
      <c r="E17" s="22">
        <v>130240</v>
      </c>
      <c r="F17" s="28">
        <v>96514</v>
      </c>
      <c r="G17" s="28">
        <v>65751</v>
      </c>
      <c r="H17" s="28">
        <v>33672</v>
      </c>
      <c r="I17" s="22">
        <v>83693</v>
      </c>
      <c r="J17" s="28">
        <v>62554</v>
      </c>
      <c r="K17" s="28">
        <v>43621</v>
      </c>
      <c r="L17" s="28">
        <v>22575</v>
      </c>
      <c r="M17" s="22">
        <v>98650</v>
      </c>
      <c r="N17" s="28">
        <v>58363</v>
      </c>
      <c r="O17" s="28">
        <v>39091</v>
      </c>
      <c r="P17" s="28">
        <v>22404</v>
      </c>
      <c r="Q17" s="22">
        <v>84535</v>
      </c>
      <c r="R17" s="28">
        <v>54729</v>
      </c>
      <c r="S17" s="28">
        <v>40619</v>
      </c>
      <c r="T17" s="28">
        <v>23134</v>
      </c>
      <c r="U17" s="22">
        <v>73507</v>
      </c>
      <c r="V17" s="28">
        <v>52324</v>
      </c>
      <c r="W17" s="28">
        <v>36264</v>
      </c>
      <c r="X17" s="28">
        <v>17953</v>
      </c>
      <c r="Y17" s="22">
        <v>98300</v>
      </c>
    </row>
    <row r="18" spans="1:25" ht="13.5">
      <c r="A18" s="6" t="s">
        <v>6</v>
      </c>
      <c r="B18" s="28"/>
      <c r="C18" s="28"/>
      <c r="D18" s="28"/>
      <c r="E18" s="22">
        <v>55127</v>
      </c>
      <c r="F18" s="28">
        <v>41345</v>
      </c>
      <c r="G18" s="28">
        <v>27563</v>
      </c>
      <c r="H18" s="28">
        <v>13781</v>
      </c>
      <c r="I18" s="22">
        <v>55127</v>
      </c>
      <c r="J18" s="28">
        <v>41345</v>
      </c>
      <c r="K18" s="28">
        <v>27563</v>
      </c>
      <c r="L18" s="28">
        <v>13781</v>
      </c>
      <c r="M18" s="22">
        <v>55127</v>
      </c>
      <c r="N18" s="28">
        <v>41345</v>
      </c>
      <c r="O18" s="28">
        <v>27563</v>
      </c>
      <c r="P18" s="28">
        <v>13781</v>
      </c>
      <c r="Q18" s="22">
        <v>55127</v>
      </c>
      <c r="R18" s="28">
        <v>41345</v>
      </c>
      <c r="S18" s="28">
        <v>27563</v>
      </c>
      <c r="T18" s="28">
        <v>13781</v>
      </c>
      <c r="U18" s="22">
        <v>55127</v>
      </c>
      <c r="V18" s="28">
        <v>41345</v>
      </c>
      <c r="W18" s="28">
        <v>27563</v>
      </c>
      <c r="X18" s="28">
        <v>13781</v>
      </c>
      <c r="Y18" s="22"/>
    </row>
    <row r="19" spans="1:25" ht="13.5">
      <c r="A19" s="6" t="s">
        <v>195</v>
      </c>
      <c r="B19" s="28">
        <v>50478</v>
      </c>
      <c r="C19" s="28">
        <v>8549</v>
      </c>
      <c r="D19" s="28">
        <v>13110</v>
      </c>
      <c r="E19" s="22">
        <v>28216</v>
      </c>
      <c r="F19" s="28">
        <v>11812</v>
      </c>
      <c r="G19" s="28"/>
      <c r="H19" s="28"/>
      <c r="I19" s="22"/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>
        <v>15787</v>
      </c>
      <c r="V19" s="28"/>
      <c r="W19" s="28">
        <v>25533</v>
      </c>
      <c r="X19" s="28">
        <v>33686</v>
      </c>
      <c r="Y19" s="22"/>
    </row>
    <row r="20" spans="1:25" ht="13.5">
      <c r="A20" s="6" t="s">
        <v>198</v>
      </c>
      <c r="B20" s="28">
        <v>87</v>
      </c>
      <c r="C20" s="28">
        <v>11</v>
      </c>
      <c r="D20" s="28"/>
      <c r="E20" s="22">
        <v>8084</v>
      </c>
      <c r="F20" s="28">
        <v>2101</v>
      </c>
      <c r="G20" s="28">
        <v>2238</v>
      </c>
      <c r="H20" s="28">
        <v>843</v>
      </c>
      <c r="I20" s="22">
        <v>16692</v>
      </c>
      <c r="J20" s="28">
        <v>10335</v>
      </c>
      <c r="K20" s="28">
        <v>10119</v>
      </c>
      <c r="L20" s="28">
        <v>8694</v>
      </c>
      <c r="M20" s="22"/>
      <c r="N20" s="28"/>
      <c r="O20" s="28"/>
      <c r="P20" s="28"/>
      <c r="Q20" s="22"/>
      <c r="R20" s="28"/>
      <c r="S20" s="28"/>
      <c r="T20" s="28"/>
      <c r="U20" s="22"/>
      <c r="V20" s="28"/>
      <c r="W20" s="28"/>
      <c r="X20" s="28"/>
      <c r="Y20" s="22"/>
    </row>
    <row r="21" spans="1:25" ht="13.5">
      <c r="A21" s="6" t="s">
        <v>72</v>
      </c>
      <c r="B21" s="28">
        <v>34808</v>
      </c>
      <c r="C21" s="28">
        <v>18676</v>
      </c>
      <c r="D21" s="28">
        <v>10149</v>
      </c>
      <c r="E21" s="22">
        <v>43805</v>
      </c>
      <c r="F21" s="28">
        <v>29895</v>
      </c>
      <c r="G21" s="28">
        <v>13605</v>
      </c>
      <c r="H21" s="28">
        <v>6677</v>
      </c>
      <c r="I21" s="22">
        <v>25663</v>
      </c>
      <c r="J21" s="28">
        <v>21052</v>
      </c>
      <c r="K21" s="28">
        <v>16517</v>
      </c>
      <c r="L21" s="28">
        <v>9833</v>
      </c>
      <c r="M21" s="22">
        <v>34879</v>
      </c>
      <c r="N21" s="28">
        <v>41205</v>
      </c>
      <c r="O21" s="28">
        <v>20099</v>
      </c>
      <c r="P21" s="28">
        <v>12710</v>
      </c>
      <c r="Q21" s="22">
        <v>36731</v>
      </c>
      <c r="R21" s="28">
        <v>26472</v>
      </c>
      <c r="S21" s="28">
        <v>18840</v>
      </c>
      <c r="T21" s="28">
        <v>13397</v>
      </c>
      <c r="U21" s="22">
        <v>27532</v>
      </c>
      <c r="V21" s="28">
        <v>41721</v>
      </c>
      <c r="W21" s="28">
        <v>30799</v>
      </c>
      <c r="X21" s="28">
        <v>18641</v>
      </c>
      <c r="Y21" s="22">
        <v>26346</v>
      </c>
    </row>
    <row r="22" spans="1:25" ht="13.5">
      <c r="A22" s="6" t="s">
        <v>200</v>
      </c>
      <c r="B22" s="28">
        <v>184794</v>
      </c>
      <c r="C22" s="28">
        <v>91150</v>
      </c>
      <c r="D22" s="28">
        <v>56807</v>
      </c>
      <c r="E22" s="22">
        <v>296017</v>
      </c>
      <c r="F22" s="28">
        <v>182154</v>
      </c>
      <c r="G22" s="28">
        <v>109571</v>
      </c>
      <c r="H22" s="28">
        <v>55173</v>
      </c>
      <c r="I22" s="22">
        <v>188279</v>
      </c>
      <c r="J22" s="28">
        <v>135979</v>
      </c>
      <c r="K22" s="28">
        <v>98289</v>
      </c>
      <c r="L22" s="28">
        <v>55120</v>
      </c>
      <c r="M22" s="22">
        <v>248245</v>
      </c>
      <c r="N22" s="28">
        <v>174707</v>
      </c>
      <c r="O22" s="28">
        <v>120315</v>
      </c>
      <c r="P22" s="28">
        <v>49145</v>
      </c>
      <c r="Q22" s="22">
        <v>177959</v>
      </c>
      <c r="R22" s="28">
        <v>123729</v>
      </c>
      <c r="S22" s="28">
        <v>87900</v>
      </c>
      <c r="T22" s="28">
        <v>50757</v>
      </c>
      <c r="U22" s="22">
        <v>203550</v>
      </c>
      <c r="V22" s="28">
        <v>137955</v>
      </c>
      <c r="W22" s="28">
        <v>121983</v>
      </c>
      <c r="X22" s="28">
        <v>84824</v>
      </c>
      <c r="Y22" s="22">
        <v>182080</v>
      </c>
    </row>
    <row r="23" spans="1:25" ht="13.5">
      <c r="A23" s="6" t="s">
        <v>201</v>
      </c>
      <c r="B23" s="28">
        <v>3344</v>
      </c>
      <c r="C23" s="28">
        <v>2492</v>
      </c>
      <c r="D23" s="28">
        <v>1246</v>
      </c>
      <c r="E23" s="22">
        <v>8022</v>
      </c>
      <c r="F23" s="28">
        <v>6297</v>
      </c>
      <c r="G23" s="28">
        <v>4491</v>
      </c>
      <c r="H23" s="28">
        <v>2243</v>
      </c>
      <c r="I23" s="22">
        <v>13347</v>
      </c>
      <c r="J23" s="28">
        <v>10976</v>
      </c>
      <c r="K23" s="28">
        <v>7765</v>
      </c>
      <c r="L23" s="28">
        <v>4084</v>
      </c>
      <c r="M23" s="22">
        <v>20238</v>
      </c>
      <c r="N23" s="28">
        <v>15800</v>
      </c>
      <c r="O23" s="28">
        <v>11022</v>
      </c>
      <c r="P23" s="28">
        <v>5583</v>
      </c>
      <c r="Q23" s="22">
        <v>24715</v>
      </c>
      <c r="R23" s="28">
        <v>19134</v>
      </c>
      <c r="S23" s="28">
        <v>13243</v>
      </c>
      <c r="T23" s="28">
        <v>6686</v>
      </c>
      <c r="U23" s="22">
        <v>30291</v>
      </c>
      <c r="V23" s="28">
        <v>22544</v>
      </c>
      <c r="W23" s="28">
        <v>16024</v>
      </c>
      <c r="X23" s="28">
        <v>7933</v>
      </c>
      <c r="Y23" s="22">
        <v>29790</v>
      </c>
    </row>
    <row r="24" spans="1:25" ht="13.5">
      <c r="A24" s="6" t="s">
        <v>204</v>
      </c>
      <c r="B24" s="28"/>
      <c r="C24" s="28"/>
      <c r="D24" s="28"/>
      <c r="E24" s="22"/>
      <c r="F24" s="28"/>
      <c r="G24" s="28">
        <v>11207</v>
      </c>
      <c r="H24" s="28">
        <v>3827</v>
      </c>
      <c r="I24" s="22">
        <v>9947</v>
      </c>
      <c r="J24" s="28">
        <v>10478</v>
      </c>
      <c r="K24" s="28">
        <v>18557</v>
      </c>
      <c r="L24" s="28">
        <v>7939</v>
      </c>
      <c r="M24" s="22">
        <v>12007</v>
      </c>
      <c r="N24" s="28">
        <v>26458</v>
      </c>
      <c r="O24" s="28">
        <v>21323</v>
      </c>
      <c r="P24" s="28">
        <v>9205</v>
      </c>
      <c r="Q24" s="22">
        <v>14566</v>
      </c>
      <c r="R24" s="28">
        <v>22614</v>
      </c>
      <c r="S24" s="28">
        <v>31012</v>
      </c>
      <c r="T24" s="28">
        <v>10283</v>
      </c>
      <c r="U24" s="22"/>
      <c r="V24" s="28">
        <v>14874</v>
      </c>
      <c r="W24" s="28"/>
      <c r="X24" s="28"/>
      <c r="Y24" s="22">
        <v>51411</v>
      </c>
    </row>
    <row r="25" spans="1:25" ht="13.5">
      <c r="A25" s="6" t="s">
        <v>203</v>
      </c>
      <c r="B25" s="28">
        <v>2222</v>
      </c>
      <c r="C25" s="28">
        <v>1479</v>
      </c>
      <c r="D25" s="28">
        <v>735</v>
      </c>
      <c r="E25" s="22">
        <v>2949</v>
      </c>
      <c r="F25" s="28">
        <v>2222</v>
      </c>
      <c r="G25" s="28">
        <v>1479</v>
      </c>
      <c r="H25" s="28">
        <v>735</v>
      </c>
      <c r="I25" s="22">
        <v>484</v>
      </c>
      <c r="J25" s="28"/>
      <c r="K25" s="28"/>
      <c r="L25" s="28"/>
      <c r="M25" s="22"/>
      <c r="N25" s="28"/>
      <c r="O25" s="28"/>
      <c r="P25" s="28"/>
      <c r="Q25" s="22"/>
      <c r="R25" s="28"/>
      <c r="S25" s="28"/>
      <c r="T25" s="28"/>
      <c r="U25" s="22"/>
      <c r="V25" s="28"/>
      <c r="W25" s="28"/>
      <c r="X25" s="28"/>
      <c r="Y25" s="22"/>
    </row>
    <row r="26" spans="1:25" ht="13.5">
      <c r="A26" s="6" t="s">
        <v>72</v>
      </c>
      <c r="B26" s="28">
        <v>2530</v>
      </c>
      <c r="C26" s="28">
        <v>2362</v>
      </c>
      <c r="D26" s="28">
        <v>1536</v>
      </c>
      <c r="E26" s="22">
        <v>5205</v>
      </c>
      <c r="F26" s="28">
        <v>3431</v>
      </c>
      <c r="G26" s="28">
        <v>2776</v>
      </c>
      <c r="H26" s="28">
        <v>2331</v>
      </c>
      <c r="I26" s="22">
        <v>6355</v>
      </c>
      <c r="J26" s="28">
        <v>5833</v>
      </c>
      <c r="K26" s="28">
        <v>1108</v>
      </c>
      <c r="L26" s="28">
        <v>743</v>
      </c>
      <c r="M26" s="22">
        <v>9129</v>
      </c>
      <c r="N26" s="28">
        <v>9253</v>
      </c>
      <c r="O26" s="28">
        <v>3496</v>
      </c>
      <c r="P26" s="28">
        <v>1751</v>
      </c>
      <c r="Q26" s="22">
        <v>11014</v>
      </c>
      <c r="R26" s="28">
        <v>8939</v>
      </c>
      <c r="S26" s="28">
        <v>8183</v>
      </c>
      <c r="T26" s="28">
        <v>394</v>
      </c>
      <c r="U26" s="22">
        <v>5202</v>
      </c>
      <c r="V26" s="28">
        <v>6805</v>
      </c>
      <c r="W26" s="28">
        <v>5435</v>
      </c>
      <c r="X26" s="28">
        <v>146</v>
      </c>
      <c r="Y26" s="22">
        <v>7525</v>
      </c>
    </row>
    <row r="27" spans="1:25" ht="13.5">
      <c r="A27" s="6" t="s">
        <v>208</v>
      </c>
      <c r="B27" s="28">
        <v>8097</v>
      </c>
      <c r="C27" s="28">
        <v>6334</v>
      </c>
      <c r="D27" s="28">
        <v>3518</v>
      </c>
      <c r="E27" s="22">
        <v>18018</v>
      </c>
      <c r="F27" s="28">
        <v>11951</v>
      </c>
      <c r="G27" s="28">
        <v>19954</v>
      </c>
      <c r="H27" s="28">
        <v>9137</v>
      </c>
      <c r="I27" s="22">
        <v>30135</v>
      </c>
      <c r="J27" s="28">
        <v>27288</v>
      </c>
      <c r="K27" s="28">
        <v>27431</v>
      </c>
      <c r="L27" s="28">
        <v>12768</v>
      </c>
      <c r="M27" s="22">
        <v>41375</v>
      </c>
      <c r="N27" s="28">
        <v>51513</v>
      </c>
      <c r="O27" s="28">
        <v>35842</v>
      </c>
      <c r="P27" s="28">
        <v>16540</v>
      </c>
      <c r="Q27" s="22">
        <v>56747</v>
      </c>
      <c r="R27" s="28">
        <v>50687</v>
      </c>
      <c r="S27" s="28">
        <v>52439</v>
      </c>
      <c r="T27" s="28">
        <v>17364</v>
      </c>
      <c r="U27" s="22">
        <v>39621</v>
      </c>
      <c r="V27" s="28">
        <v>44223</v>
      </c>
      <c r="W27" s="28">
        <v>21459</v>
      </c>
      <c r="X27" s="28">
        <v>11130</v>
      </c>
      <c r="Y27" s="22">
        <v>98407</v>
      </c>
    </row>
    <row r="28" spans="1:25" ht="14.25" thickBot="1">
      <c r="A28" s="25" t="s">
        <v>209</v>
      </c>
      <c r="B28" s="29">
        <v>1128576</v>
      </c>
      <c r="C28" s="29">
        <v>521375</v>
      </c>
      <c r="D28" s="29">
        <v>270428</v>
      </c>
      <c r="E28" s="23">
        <v>1671648</v>
      </c>
      <c r="F28" s="29">
        <v>1115767</v>
      </c>
      <c r="G28" s="29">
        <v>461408</v>
      </c>
      <c r="H28" s="29">
        <v>251134</v>
      </c>
      <c r="I28" s="23">
        <v>1403319</v>
      </c>
      <c r="J28" s="29">
        <v>970926</v>
      </c>
      <c r="K28" s="29">
        <v>465715</v>
      </c>
      <c r="L28" s="29">
        <v>268674</v>
      </c>
      <c r="M28" s="23">
        <v>1176002</v>
      </c>
      <c r="N28" s="29">
        <v>825241</v>
      </c>
      <c r="O28" s="29">
        <v>310709</v>
      </c>
      <c r="P28" s="29">
        <v>116598</v>
      </c>
      <c r="Q28" s="23">
        <v>674025</v>
      </c>
      <c r="R28" s="29">
        <v>296234</v>
      </c>
      <c r="S28" s="29">
        <v>20274</v>
      </c>
      <c r="T28" s="29">
        <v>-21781</v>
      </c>
      <c r="U28" s="23">
        <v>539384</v>
      </c>
      <c r="V28" s="29">
        <v>279425</v>
      </c>
      <c r="W28" s="29">
        <v>206219</v>
      </c>
      <c r="X28" s="29">
        <v>85794</v>
      </c>
      <c r="Y28" s="23">
        <v>412664</v>
      </c>
    </row>
    <row r="29" spans="1:25" ht="14.25" thickTop="1">
      <c r="A29" s="6" t="s">
        <v>210</v>
      </c>
      <c r="B29" s="28">
        <v>8038</v>
      </c>
      <c r="C29" s="28">
        <v>8038</v>
      </c>
      <c r="D29" s="28">
        <v>3729</v>
      </c>
      <c r="E29" s="22">
        <v>1392</v>
      </c>
      <c r="F29" s="28">
        <v>1292</v>
      </c>
      <c r="G29" s="28">
        <v>1292</v>
      </c>
      <c r="H29" s="28">
        <v>1292</v>
      </c>
      <c r="I29" s="22">
        <v>2842</v>
      </c>
      <c r="J29" s="28">
        <v>1007</v>
      </c>
      <c r="K29" s="28">
        <v>762</v>
      </c>
      <c r="L29" s="28">
        <v>762</v>
      </c>
      <c r="M29" s="22">
        <v>1459</v>
      </c>
      <c r="N29" s="28">
        <v>1459</v>
      </c>
      <c r="O29" s="28">
        <v>1459</v>
      </c>
      <c r="P29" s="28">
        <v>1425</v>
      </c>
      <c r="Q29" s="22">
        <v>1481</v>
      </c>
      <c r="R29" s="28">
        <v>1118</v>
      </c>
      <c r="S29" s="28"/>
      <c r="T29" s="28"/>
      <c r="U29" s="22"/>
      <c r="V29" s="28"/>
      <c r="W29" s="28"/>
      <c r="X29" s="28"/>
      <c r="Y29" s="22"/>
    </row>
    <row r="30" spans="1:25" ht="13.5">
      <c r="A30" s="6" t="s">
        <v>40</v>
      </c>
      <c r="B30" s="28"/>
      <c r="C30" s="28"/>
      <c r="D30" s="28"/>
      <c r="E30" s="22"/>
      <c r="F30" s="28">
        <v>21579</v>
      </c>
      <c r="G30" s="28">
        <v>21579</v>
      </c>
      <c r="H30" s="28">
        <v>21579</v>
      </c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211</v>
      </c>
      <c r="B31" s="28"/>
      <c r="C31" s="28"/>
      <c r="D31" s="28"/>
      <c r="E31" s="22"/>
      <c r="F31" s="28">
        <v>1795</v>
      </c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72</v>
      </c>
      <c r="B32" s="28"/>
      <c r="C32" s="28"/>
      <c r="D32" s="28"/>
      <c r="E32" s="22">
        <v>1319</v>
      </c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>
        <v>60</v>
      </c>
      <c r="Q32" s="22"/>
      <c r="R32" s="28"/>
      <c r="S32" s="28">
        <v>738</v>
      </c>
      <c r="T32" s="28"/>
      <c r="U32" s="22">
        <v>766</v>
      </c>
      <c r="V32" s="28">
        <v>766</v>
      </c>
      <c r="W32" s="28">
        <v>766</v>
      </c>
      <c r="X32" s="28">
        <v>796</v>
      </c>
      <c r="Y32" s="22">
        <v>850</v>
      </c>
    </row>
    <row r="33" spans="1:25" ht="13.5">
      <c r="A33" s="6" t="s">
        <v>212</v>
      </c>
      <c r="B33" s="28">
        <v>8038</v>
      </c>
      <c r="C33" s="28">
        <v>8038</v>
      </c>
      <c r="D33" s="28">
        <v>3729</v>
      </c>
      <c r="E33" s="22">
        <v>24292</v>
      </c>
      <c r="F33" s="28">
        <v>24668</v>
      </c>
      <c r="G33" s="28">
        <v>22872</v>
      </c>
      <c r="H33" s="28">
        <v>22872</v>
      </c>
      <c r="I33" s="22">
        <v>20286</v>
      </c>
      <c r="J33" s="28">
        <v>1007</v>
      </c>
      <c r="K33" s="28">
        <v>762</v>
      </c>
      <c r="L33" s="28">
        <v>762</v>
      </c>
      <c r="M33" s="22">
        <v>7778</v>
      </c>
      <c r="N33" s="28">
        <v>7019</v>
      </c>
      <c r="O33" s="28">
        <v>6364</v>
      </c>
      <c r="P33" s="28">
        <v>6869</v>
      </c>
      <c r="Q33" s="22">
        <v>3116</v>
      </c>
      <c r="R33" s="28">
        <v>3170</v>
      </c>
      <c r="S33" s="28">
        <v>5328</v>
      </c>
      <c r="T33" s="28">
        <v>1130</v>
      </c>
      <c r="U33" s="22">
        <v>64907</v>
      </c>
      <c r="V33" s="28">
        <v>45729</v>
      </c>
      <c r="W33" s="28">
        <v>48677</v>
      </c>
      <c r="X33" s="28">
        <v>44693</v>
      </c>
      <c r="Y33" s="22">
        <v>34118</v>
      </c>
    </row>
    <row r="34" spans="1:25" ht="13.5">
      <c r="A34" s="6" t="s">
        <v>41</v>
      </c>
      <c r="B34" s="28">
        <v>8989</v>
      </c>
      <c r="C34" s="28">
        <v>8363</v>
      </c>
      <c r="D34" s="28">
        <v>760</v>
      </c>
      <c r="E34" s="22">
        <v>12201</v>
      </c>
      <c r="F34" s="28">
        <v>11216</v>
      </c>
      <c r="G34" s="28">
        <v>10278</v>
      </c>
      <c r="H34" s="28">
        <v>5552</v>
      </c>
      <c r="I34" s="22">
        <v>11345</v>
      </c>
      <c r="J34" s="28">
        <v>8739</v>
      </c>
      <c r="K34" s="28">
        <v>3290</v>
      </c>
      <c r="L34" s="28">
        <v>144</v>
      </c>
      <c r="M34" s="22">
        <v>12819</v>
      </c>
      <c r="N34" s="28">
        <v>9752</v>
      </c>
      <c r="O34" s="28">
        <v>2644</v>
      </c>
      <c r="P34" s="28">
        <v>2058</v>
      </c>
      <c r="Q34" s="22">
        <v>14283</v>
      </c>
      <c r="R34" s="28">
        <v>7935</v>
      </c>
      <c r="S34" s="28">
        <v>1951</v>
      </c>
      <c r="T34" s="28">
        <v>398</v>
      </c>
      <c r="U34" s="22">
        <v>15831</v>
      </c>
      <c r="V34" s="28">
        <v>12726</v>
      </c>
      <c r="W34" s="28">
        <v>8670</v>
      </c>
      <c r="X34" s="28">
        <v>7020</v>
      </c>
      <c r="Y34" s="22">
        <v>10214</v>
      </c>
    </row>
    <row r="35" spans="1:25" ht="13.5">
      <c r="A35" s="6" t="s">
        <v>216</v>
      </c>
      <c r="B35" s="28"/>
      <c r="C35" s="28"/>
      <c r="D35" s="28"/>
      <c r="E35" s="22">
        <v>28254</v>
      </c>
      <c r="F35" s="28">
        <v>28254</v>
      </c>
      <c r="G35" s="28">
        <v>28254</v>
      </c>
      <c r="H35" s="28"/>
      <c r="I35" s="22"/>
      <c r="J35" s="28"/>
      <c r="K35" s="28"/>
      <c r="L35" s="28"/>
      <c r="M35" s="22">
        <v>21885</v>
      </c>
      <c r="N35" s="28"/>
      <c r="O35" s="28"/>
      <c r="P35" s="28"/>
      <c r="Q35" s="22">
        <v>26721</v>
      </c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217</v>
      </c>
      <c r="B36" s="28"/>
      <c r="C36" s="28"/>
      <c r="D36" s="28"/>
      <c r="E36" s="22"/>
      <c r="F36" s="28"/>
      <c r="G36" s="28"/>
      <c r="H36" s="28"/>
      <c r="I36" s="22">
        <v>10144</v>
      </c>
      <c r="J36" s="28">
        <v>40540</v>
      </c>
      <c r="K36" s="28">
        <v>31223</v>
      </c>
      <c r="L36" s="28">
        <v>6035</v>
      </c>
      <c r="M36" s="22">
        <v>32671</v>
      </c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218</v>
      </c>
      <c r="B37" s="28"/>
      <c r="C37" s="28"/>
      <c r="D37" s="28"/>
      <c r="E37" s="22">
        <v>1133</v>
      </c>
      <c r="F37" s="28">
        <v>1133</v>
      </c>
      <c r="G37" s="28">
        <v>1133</v>
      </c>
      <c r="H37" s="28">
        <v>1133</v>
      </c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72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>
        <v>3110</v>
      </c>
      <c r="N38" s="28">
        <v>3020</v>
      </c>
      <c r="O38" s="28">
        <v>3020</v>
      </c>
      <c r="P38" s="28">
        <v>3000</v>
      </c>
      <c r="Q38" s="22">
        <v>318</v>
      </c>
      <c r="R38" s="28"/>
      <c r="S38" s="28"/>
      <c r="T38" s="28"/>
      <c r="U38" s="22">
        <v>275</v>
      </c>
      <c r="V38" s="28">
        <v>275</v>
      </c>
      <c r="W38" s="28">
        <v>11</v>
      </c>
      <c r="X38" s="28">
        <v>11</v>
      </c>
      <c r="Y38" s="22">
        <v>11651</v>
      </c>
    </row>
    <row r="39" spans="1:25" ht="13.5">
      <c r="A39" s="6" t="s">
        <v>220</v>
      </c>
      <c r="B39" s="28">
        <v>8989</v>
      </c>
      <c r="C39" s="28">
        <v>8363</v>
      </c>
      <c r="D39" s="28">
        <v>760</v>
      </c>
      <c r="E39" s="22">
        <v>41588</v>
      </c>
      <c r="F39" s="28">
        <v>40604</v>
      </c>
      <c r="G39" s="28">
        <v>39666</v>
      </c>
      <c r="H39" s="28">
        <v>6685</v>
      </c>
      <c r="I39" s="22">
        <v>23784</v>
      </c>
      <c r="J39" s="28">
        <v>49280</v>
      </c>
      <c r="K39" s="28">
        <v>34514</v>
      </c>
      <c r="L39" s="28">
        <v>6180</v>
      </c>
      <c r="M39" s="22">
        <v>494420</v>
      </c>
      <c r="N39" s="28">
        <v>39356</v>
      </c>
      <c r="O39" s="28">
        <v>32248</v>
      </c>
      <c r="P39" s="28">
        <v>31641</v>
      </c>
      <c r="Q39" s="22">
        <v>41323</v>
      </c>
      <c r="R39" s="28">
        <v>7935</v>
      </c>
      <c r="S39" s="28">
        <v>1951</v>
      </c>
      <c r="T39" s="28">
        <v>398</v>
      </c>
      <c r="U39" s="22">
        <v>16107</v>
      </c>
      <c r="V39" s="28">
        <v>13001</v>
      </c>
      <c r="W39" s="28">
        <v>8682</v>
      </c>
      <c r="X39" s="28">
        <v>7032</v>
      </c>
      <c r="Y39" s="22">
        <v>321926</v>
      </c>
    </row>
    <row r="40" spans="1:25" ht="13.5">
      <c r="A40" s="7" t="s">
        <v>221</v>
      </c>
      <c r="B40" s="28">
        <v>1127626</v>
      </c>
      <c r="C40" s="28">
        <v>521050</v>
      </c>
      <c r="D40" s="28">
        <v>273397</v>
      </c>
      <c r="E40" s="22">
        <v>1654351</v>
      </c>
      <c r="F40" s="28">
        <v>1099831</v>
      </c>
      <c r="G40" s="28">
        <v>444614</v>
      </c>
      <c r="H40" s="28">
        <v>267320</v>
      </c>
      <c r="I40" s="22">
        <v>1399821</v>
      </c>
      <c r="J40" s="28">
        <v>922653</v>
      </c>
      <c r="K40" s="28">
        <v>431963</v>
      </c>
      <c r="L40" s="28">
        <v>263256</v>
      </c>
      <c r="M40" s="22">
        <v>689360</v>
      </c>
      <c r="N40" s="28">
        <v>792904</v>
      </c>
      <c r="O40" s="28">
        <v>284825</v>
      </c>
      <c r="P40" s="28">
        <v>91825</v>
      </c>
      <c r="Q40" s="22">
        <v>635817</v>
      </c>
      <c r="R40" s="28">
        <v>291469</v>
      </c>
      <c r="S40" s="28">
        <v>23651</v>
      </c>
      <c r="T40" s="28">
        <v>-21049</v>
      </c>
      <c r="U40" s="22">
        <v>588185</v>
      </c>
      <c r="V40" s="28">
        <v>312154</v>
      </c>
      <c r="W40" s="28">
        <v>246213</v>
      </c>
      <c r="X40" s="28">
        <v>123455</v>
      </c>
      <c r="Y40" s="22">
        <v>124856</v>
      </c>
    </row>
    <row r="41" spans="1:25" ht="13.5">
      <c r="A41" s="7" t="s">
        <v>222</v>
      </c>
      <c r="B41" s="28">
        <v>366952</v>
      </c>
      <c r="C41" s="28">
        <v>158905</v>
      </c>
      <c r="D41" s="28">
        <v>18983</v>
      </c>
      <c r="E41" s="22">
        <v>586978</v>
      </c>
      <c r="F41" s="28">
        <v>336828</v>
      </c>
      <c r="G41" s="28">
        <v>142220</v>
      </c>
      <c r="H41" s="28">
        <v>41855</v>
      </c>
      <c r="I41" s="22">
        <v>537219</v>
      </c>
      <c r="J41" s="28">
        <v>318603</v>
      </c>
      <c r="K41" s="28">
        <v>155959</v>
      </c>
      <c r="L41" s="28">
        <v>36215</v>
      </c>
      <c r="M41" s="22">
        <v>392179</v>
      </c>
      <c r="N41" s="28">
        <v>268569</v>
      </c>
      <c r="O41" s="28">
        <v>87153</v>
      </c>
      <c r="P41" s="28">
        <v>14056</v>
      </c>
      <c r="Q41" s="22">
        <v>220619</v>
      </c>
      <c r="R41" s="28">
        <v>66088</v>
      </c>
      <c r="S41" s="28">
        <v>16592</v>
      </c>
      <c r="T41" s="28">
        <v>9100</v>
      </c>
      <c r="U41" s="22">
        <v>182223</v>
      </c>
      <c r="V41" s="28">
        <v>87131</v>
      </c>
      <c r="W41" s="28">
        <v>80619</v>
      </c>
      <c r="X41" s="28">
        <v>17009</v>
      </c>
      <c r="Y41" s="22">
        <v>98618</v>
      </c>
    </row>
    <row r="42" spans="1:25" ht="13.5">
      <c r="A42" s="7" t="s">
        <v>224</v>
      </c>
      <c r="B42" s="28">
        <v>64859</v>
      </c>
      <c r="C42" s="28">
        <v>42698</v>
      </c>
      <c r="D42" s="28">
        <v>85569</v>
      </c>
      <c r="E42" s="22">
        <v>-34786</v>
      </c>
      <c r="F42" s="28">
        <v>29221</v>
      </c>
      <c r="G42" s="28">
        <v>11787</v>
      </c>
      <c r="H42" s="28">
        <v>57786</v>
      </c>
      <c r="I42" s="22">
        <v>-33550</v>
      </c>
      <c r="J42" s="28">
        <v>-17894</v>
      </c>
      <c r="K42" s="28">
        <v>-47562</v>
      </c>
      <c r="L42" s="28">
        <v>63955</v>
      </c>
      <c r="M42" s="22">
        <v>-19105</v>
      </c>
      <c r="N42" s="28">
        <v>17552</v>
      </c>
      <c r="O42" s="28">
        <v>4365</v>
      </c>
      <c r="P42" s="28">
        <v>28495</v>
      </c>
      <c r="Q42" s="22">
        <v>-36587</v>
      </c>
      <c r="R42" s="28">
        <v>18591</v>
      </c>
      <c r="S42" s="28">
        <v>-4561</v>
      </c>
      <c r="T42" s="28">
        <v>-15048</v>
      </c>
      <c r="U42" s="22">
        <v>66799</v>
      </c>
      <c r="V42" s="28">
        <v>36846</v>
      </c>
      <c r="W42" s="28">
        <v>13004</v>
      </c>
      <c r="X42" s="28">
        <v>37686</v>
      </c>
      <c r="Y42" s="22">
        <v>-7702</v>
      </c>
    </row>
    <row r="43" spans="1:25" ht="13.5">
      <c r="A43" s="7" t="s">
        <v>225</v>
      </c>
      <c r="B43" s="28">
        <v>431811</v>
      </c>
      <c r="C43" s="28">
        <v>201604</v>
      </c>
      <c r="D43" s="28">
        <v>104553</v>
      </c>
      <c r="E43" s="22">
        <v>552191</v>
      </c>
      <c r="F43" s="28">
        <v>366049</v>
      </c>
      <c r="G43" s="28">
        <v>154007</v>
      </c>
      <c r="H43" s="28">
        <v>99642</v>
      </c>
      <c r="I43" s="22">
        <v>503668</v>
      </c>
      <c r="J43" s="28">
        <v>300709</v>
      </c>
      <c r="K43" s="28">
        <v>108397</v>
      </c>
      <c r="L43" s="28">
        <v>100170</v>
      </c>
      <c r="M43" s="22">
        <v>373074</v>
      </c>
      <c r="N43" s="28">
        <v>286122</v>
      </c>
      <c r="O43" s="28">
        <v>91519</v>
      </c>
      <c r="P43" s="28">
        <v>42551</v>
      </c>
      <c r="Q43" s="22">
        <v>200754</v>
      </c>
      <c r="R43" s="28">
        <v>84680</v>
      </c>
      <c r="S43" s="28">
        <v>12031</v>
      </c>
      <c r="T43" s="28">
        <v>-5947</v>
      </c>
      <c r="U43" s="22">
        <v>249022</v>
      </c>
      <c r="V43" s="28">
        <v>123977</v>
      </c>
      <c r="W43" s="28">
        <v>93623</v>
      </c>
      <c r="X43" s="28">
        <v>54696</v>
      </c>
      <c r="Y43" s="22">
        <v>90915</v>
      </c>
    </row>
    <row r="44" spans="1:25" ht="13.5">
      <c r="A44" s="7" t="s">
        <v>42</v>
      </c>
      <c r="B44" s="28">
        <v>695814</v>
      </c>
      <c r="C44" s="28">
        <v>319446</v>
      </c>
      <c r="D44" s="28">
        <v>168843</v>
      </c>
      <c r="E44" s="22">
        <v>1102159</v>
      </c>
      <c r="F44" s="28">
        <v>733781</v>
      </c>
      <c r="G44" s="28">
        <v>290607</v>
      </c>
      <c r="H44" s="28">
        <v>167678</v>
      </c>
      <c r="I44" s="22">
        <v>896152</v>
      </c>
      <c r="J44" s="28">
        <v>621943</v>
      </c>
      <c r="K44" s="28">
        <v>323566</v>
      </c>
      <c r="L44" s="28">
        <v>163086</v>
      </c>
      <c r="M44" s="22">
        <v>316285</v>
      </c>
      <c r="N44" s="28">
        <v>506782</v>
      </c>
      <c r="O44" s="28">
        <v>193306</v>
      </c>
      <c r="P44" s="28">
        <v>49274</v>
      </c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7" t="s">
        <v>43</v>
      </c>
      <c r="B45" s="28">
        <v>14777</v>
      </c>
      <c r="C45" s="28">
        <v>9758</v>
      </c>
      <c r="D45" s="28">
        <v>4827</v>
      </c>
      <c r="E45" s="22">
        <v>26479</v>
      </c>
      <c r="F45" s="28">
        <v>15334</v>
      </c>
      <c r="G45" s="28">
        <v>10435</v>
      </c>
      <c r="H45" s="28">
        <v>5187</v>
      </c>
      <c r="I45" s="22">
        <v>32883</v>
      </c>
      <c r="J45" s="28">
        <v>28615</v>
      </c>
      <c r="K45" s="28">
        <v>22720</v>
      </c>
      <c r="L45" s="28">
        <v>3214</v>
      </c>
      <c r="M45" s="22">
        <v>16944</v>
      </c>
      <c r="N45" s="28">
        <v>10105</v>
      </c>
      <c r="O45" s="28">
        <v>6740</v>
      </c>
      <c r="P45" s="28">
        <v>4373</v>
      </c>
      <c r="Q45" s="22">
        <v>13251</v>
      </c>
      <c r="R45" s="28">
        <v>8586</v>
      </c>
      <c r="S45" s="28">
        <v>6343</v>
      </c>
      <c r="T45" s="28">
        <v>3990</v>
      </c>
      <c r="U45" s="22">
        <v>11030</v>
      </c>
      <c r="V45" s="28">
        <v>8624</v>
      </c>
      <c r="W45" s="28">
        <v>5841</v>
      </c>
      <c r="X45" s="28">
        <v>3136</v>
      </c>
      <c r="Y45" s="22">
        <v>15181</v>
      </c>
    </row>
    <row r="46" spans="1:25" ht="14.25" thickBot="1">
      <c r="A46" s="7" t="s">
        <v>226</v>
      </c>
      <c r="B46" s="28">
        <v>681036</v>
      </c>
      <c r="C46" s="28">
        <v>309688</v>
      </c>
      <c r="D46" s="28">
        <v>164016</v>
      </c>
      <c r="E46" s="22">
        <v>1075680</v>
      </c>
      <c r="F46" s="28">
        <v>718446</v>
      </c>
      <c r="G46" s="28">
        <v>280171</v>
      </c>
      <c r="H46" s="28">
        <v>162490</v>
      </c>
      <c r="I46" s="22">
        <v>863269</v>
      </c>
      <c r="J46" s="28">
        <v>593328</v>
      </c>
      <c r="K46" s="28">
        <v>300846</v>
      </c>
      <c r="L46" s="28">
        <v>159871</v>
      </c>
      <c r="M46" s="22">
        <v>299341</v>
      </c>
      <c r="N46" s="28">
        <v>496677</v>
      </c>
      <c r="O46" s="28">
        <v>186566</v>
      </c>
      <c r="P46" s="28">
        <v>44901</v>
      </c>
      <c r="Q46" s="22">
        <v>421812</v>
      </c>
      <c r="R46" s="28">
        <v>198201</v>
      </c>
      <c r="S46" s="28">
        <v>5277</v>
      </c>
      <c r="T46" s="28">
        <v>-19092</v>
      </c>
      <c r="U46" s="22">
        <v>328131</v>
      </c>
      <c r="V46" s="28">
        <v>179552</v>
      </c>
      <c r="W46" s="28">
        <v>146749</v>
      </c>
      <c r="X46" s="28">
        <v>65622</v>
      </c>
      <c r="Y46" s="22">
        <v>18759</v>
      </c>
    </row>
    <row r="47" spans="1:25" ht="14.25" thickTop="1">
      <c r="A47" s="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9" ht="13.5">
      <c r="A49" s="20" t="s">
        <v>152</v>
      </c>
    </row>
    <row r="50" ht="13.5">
      <c r="A50" s="20" t="s">
        <v>153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148</v>
      </c>
      <c r="B2" s="14">
        <v>5388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45</v>
      </c>
      <c r="B4" s="15" t="str">
        <f>HYPERLINK("http://www.kabupro.jp/mark/20131108/S1000CHY.htm","四半期報告書")</f>
        <v>四半期報告書</v>
      </c>
      <c r="C4" s="15" t="str">
        <f>HYPERLINK("http://www.kabupro.jp/mark/20130627/S000DLBL.htm","有価証券報告書")</f>
        <v>有価証券報告書</v>
      </c>
      <c r="D4" s="15" t="str">
        <f>HYPERLINK("http://www.kabupro.jp/mark/20131108/S1000CHY.htm","四半期報告書")</f>
        <v>四半期報告書</v>
      </c>
      <c r="E4" s="15" t="str">
        <f>HYPERLINK("http://www.kabupro.jp/mark/20130627/S000DLBL.htm","有価証券報告書")</f>
        <v>有価証券報告書</v>
      </c>
      <c r="F4" s="15" t="str">
        <f>HYPERLINK("http://www.kabupro.jp/mark/20121109/S000C575.htm","四半期報告書")</f>
        <v>四半期報告書</v>
      </c>
      <c r="G4" s="15" t="str">
        <f>HYPERLINK("http://www.kabupro.jp/mark/20120628/S000B1L1.htm","有価証券報告書")</f>
        <v>有価証券報告書</v>
      </c>
      <c r="H4" s="15" t="str">
        <f>HYPERLINK("http://www.kabupro.jp/mark/20111110/S0009MI8.htm","四半期報告書")</f>
        <v>四半期報告書</v>
      </c>
      <c r="I4" s="15" t="str">
        <f>HYPERLINK("http://www.kabupro.jp/mark/20100810/S0006HHE.htm","四半期報告書")</f>
        <v>四半期報告書</v>
      </c>
      <c r="J4" s="15" t="str">
        <f>HYPERLINK("http://www.kabupro.jp/mark/20110629/S0008H9Z.htm","有価証券報告書")</f>
        <v>有価証券報告書</v>
      </c>
      <c r="K4" s="15" t="str">
        <f>HYPERLINK("http://www.kabupro.jp/mark/20100212/S00051HN.htm","四半期報告書")</f>
        <v>四半期報告書</v>
      </c>
      <c r="L4" s="15" t="str">
        <f>HYPERLINK("http://www.kabupro.jp/mark/20101110/S00071Q8.htm","四半期報告書")</f>
        <v>四半期報告書</v>
      </c>
      <c r="M4" s="15" t="str">
        <f>HYPERLINK("http://www.kabupro.jp/mark/20100810/S0006HHE.htm","四半期報告書")</f>
        <v>四半期報告書</v>
      </c>
      <c r="N4" s="15" t="str">
        <f>HYPERLINK("http://www.kabupro.jp/mark/20090626/S0003BR4.htm","有価証券報告書")</f>
        <v>有価証券報告書</v>
      </c>
      <c r="O4" s="15" t="str">
        <f>HYPERLINK("http://www.kabupro.jp/mark/20100212/S00051HN.htm","四半期報告書")</f>
        <v>四半期報告書</v>
      </c>
      <c r="P4" s="15" t="str">
        <f>HYPERLINK("http://www.kabupro.jp/mark/20091113/S0004G52.htm","四半期報告書")</f>
        <v>四半期報告書</v>
      </c>
      <c r="Q4" s="15" t="str">
        <f>HYPERLINK("http://www.kabupro.jp/mark/20090812/S0003SS0.htm","四半期報告書")</f>
        <v>四半期報告書</v>
      </c>
      <c r="R4" s="15" t="str">
        <f>HYPERLINK("http://www.kabupro.jp/mark/20090626/S0003BR4.htm","有価証券報告書")</f>
        <v>有価証券報告書</v>
      </c>
    </row>
    <row r="5" spans="1:18" ht="14.25" thickBot="1">
      <c r="A5" s="11" t="s">
        <v>46</v>
      </c>
      <c r="B5" s="1" t="s">
        <v>231</v>
      </c>
      <c r="C5" s="1" t="s">
        <v>52</v>
      </c>
      <c r="D5" s="1" t="s">
        <v>231</v>
      </c>
      <c r="E5" s="1" t="s">
        <v>52</v>
      </c>
      <c r="F5" s="1" t="s">
        <v>237</v>
      </c>
      <c r="G5" s="1" t="s">
        <v>56</v>
      </c>
      <c r="H5" s="1" t="s">
        <v>243</v>
      </c>
      <c r="I5" s="1" t="s">
        <v>249</v>
      </c>
      <c r="J5" s="1" t="s">
        <v>58</v>
      </c>
      <c r="K5" s="1" t="s">
        <v>251</v>
      </c>
      <c r="L5" s="1" t="s">
        <v>247</v>
      </c>
      <c r="M5" s="1" t="s">
        <v>249</v>
      </c>
      <c r="N5" s="1" t="s">
        <v>60</v>
      </c>
      <c r="O5" s="1" t="s">
        <v>251</v>
      </c>
      <c r="P5" s="1" t="s">
        <v>253</v>
      </c>
      <c r="Q5" s="1" t="s">
        <v>255</v>
      </c>
      <c r="R5" s="1" t="s">
        <v>60</v>
      </c>
    </row>
    <row r="6" spans="1:18" ht="15" thickBot="1" thickTop="1">
      <c r="A6" s="10" t="s">
        <v>47</v>
      </c>
      <c r="B6" s="18" t="s">
        <v>38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48</v>
      </c>
      <c r="B7" s="14" t="s">
        <v>4</v>
      </c>
      <c r="C7" s="16" t="s">
        <v>53</v>
      </c>
      <c r="D7" s="14" t="s">
        <v>4</v>
      </c>
      <c r="E7" s="16" t="s">
        <v>53</v>
      </c>
      <c r="F7" s="14" t="s">
        <v>4</v>
      </c>
      <c r="G7" s="16" t="s">
        <v>53</v>
      </c>
      <c r="H7" s="14" t="s">
        <v>4</v>
      </c>
      <c r="I7" s="14" t="s">
        <v>4</v>
      </c>
      <c r="J7" s="16" t="s">
        <v>53</v>
      </c>
      <c r="K7" s="14" t="s">
        <v>4</v>
      </c>
      <c r="L7" s="14" t="s">
        <v>4</v>
      </c>
      <c r="M7" s="14" t="s">
        <v>4</v>
      </c>
      <c r="N7" s="16" t="s">
        <v>53</v>
      </c>
      <c r="O7" s="14" t="s">
        <v>4</v>
      </c>
      <c r="P7" s="14" t="s">
        <v>4</v>
      </c>
      <c r="Q7" s="14" t="s">
        <v>4</v>
      </c>
      <c r="R7" s="16" t="s">
        <v>53</v>
      </c>
    </row>
    <row r="8" spans="1:18" ht="13.5">
      <c r="A8" s="13" t="s">
        <v>49</v>
      </c>
      <c r="B8" s="1" t="s">
        <v>5</v>
      </c>
      <c r="C8" s="17" t="s">
        <v>154</v>
      </c>
      <c r="D8" s="1" t="s">
        <v>154</v>
      </c>
      <c r="E8" s="17" t="s">
        <v>155</v>
      </c>
      <c r="F8" s="1" t="s">
        <v>155</v>
      </c>
      <c r="G8" s="17" t="s">
        <v>156</v>
      </c>
      <c r="H8" s="1" t="s">
        <v>156</v>
      </c>
      <c r="I8" s="1" t="s">
        <v>156</v>
      </c>
      <c r="J8" s="17" t="s">
        <v>157</v>
      </c>
      <c r="K8" s="1" t="s">
        <v>157</v>
      </c>
      <c r="L8" s="1" t="s">
        <v>157</v>
      </c>
      <c r="M8" s="1" t="s">
        <v>157</v>
      </c>
      <c r="N8" s="17" t="s">
        <v>158</v>
      </c>
      <c r="O8" s="1" t="s">
        <v>158</v>
      </c>
      <c r="P8" s="1" t="s">
        <v>158</v>
      </c>
      <c r="Q8" s="1" t="s">
        <v>158</v>
      </c>
      <c r="R8" s="17" t="s">
        <v>159</v>
      </c>
    </row>
    <row r="9" spans="1:18" ht="13.5">
      <c r="A9" s="13" t="s">
        <v>50</v>
      </c>
      <c r="B9" s="1" t="s">
        <v>232</v>
      </c>
      <c r="C9" s="17" t="s">
        <v>54</v>
      </c>
      <c r="D9" s="1" t="s">
        <v>238</v>
      </c>
      <c r="E9" s="17" t="s">
        <v>55</v>
      </c>
      <c r="F9" s="1" t="s">
        <v>244</v>
      </c>
      <c r="G9" s="17" t="s">
        <v>57</v>
      </c>
      <c r="H9" s="1" t="s">
        <v>248</v>
      </c>
      <c r="I9" s="1" t="s">
        <v>250</v>
      </c>
      <c r="J9" s="17" t="s">
        <v>59</v>
      </c>
      <c r="K9" s="1" t="s">
        <v>252</v>
      </c>
      <c r="L9" s="1" t="s">
        <v>254</v>
      </c>
      <c r="M9" s="1" t="s">
        <v>256</v>
      </c>
      <c r="N9" s="17" t="s">
        <v>61</v>
      </c>
      <c r="O9" s="1" t="s">
        <v>258</v>
      </c>
      <c r="P9" s="1" t="s">
        <v>259</v>
      </c>
      <c r="Q9" s="1" t="s">
        <v>260</v>
      </c>
      <c r="R9" s="17" t="s">
        <v>62</v>
      </c>
    </row>
    <row r="10" spans="1:18" ht="14.25" thickBot="1">
      <c r="A10" s="13" t="s">
        <v>51</v>
      </c>
      <c r="B10" s="1" t="s">
        <v>64</v>
      </c>
      <c r="C10" s="17" t="s">
        <v>64</v>
      </c>
      <c r="D10" s="1" t="s">
        <v>64</v>
      </c>
      <c r="E10" s="17" t="s">
        <v>64</v>
      </c>
      <c r="F10" s="1" t="s">
        <v>64</v>
      </c>
      <c r="G10" s="17" t="s">
        <v>64</v>
      </c>
      <c r="H10" s="1" t="s">
        <v>64</v>
      </c>
      <c r="I10" s="1" t="s">
        <v>64</v>
      </c>
      <c r="J10" s="17" t="s">
        <v>64</v>
      </c>
      <c r="K10" s="1" t="s">
        <v>64</v>
      </c>
      <c r="L10" s="1" t="s">
        <v>64</v>
      </c>
      <c r="M10" s="1" t="s">
        <v>64</v>
      </c>
      <c r="N10" s="17" t="s">
        <v>64</v>
      </c>
      <c r="O10" s="1" t="s">
        <v>64</v>
      </c>
      <c r="P10" s="1" t="s">
        <v>64</v>
      </c>
      <c r="Q10" s="1" t="s">
        <v>64</v>
      </c>
      <c r="R10" s="17" t="s">
        <v>64</v>
      </c>
    </row>
    <row r="11" spans="1:18" ht="14.25" thickTop="1">
      <c r="A11" s="26" t="s">
        <v>221</v>
      </c>
      <c r="B11" s="27">
        <v>521050</v>
      </c>
      <c r="C11" s="21">
        <v>1654351</v>
      </c>
      <c r="D11" s="27">
        <v>444614</v>
      </c>
      <c r="E11" s="21">
        <v>1399821</v>
      </c>
      <c r="F11" s="27">
        <v>431963</v>
      </c>
      <c r="G11" s="21">
        <v>689360</v>
      </c>
      <c r="H11" s="27">
        <v>284825</v>
      </c>
      <c r="I11" s="27">
        <v>91825</v>
      </c>
      <c r="J11" s="21">
        <v>635817</v>
      </c>
      <c r="K11" s="27">
        <v>291469</v>
      </c>
      <c r="L11" s="27">
        <v>23651</v>
      </c>
      <c r="M11" s="27">
        <v>-21049</v>
      </c>
      <c r="N11" s="21">
        <v>588185</v>
      </c>
      <c r="O11" s="27">
        <v>312154</v>
      </c>
      <c r="P11" s="27">
        <v>246213</v>
      </c>
      <c r="Q11" s="27">
        <v>123455</v>
      </c>
      <c r="R11" s="21">
        <v>124856</v>
      </c>
    </row>
    <row r="12" spans="1:18" ht="13.5">
      <c r="A12" s="6" t="s">
        <v>188</v>
      </c>
      <c r="B12" s="28">
        <v>247145</v>
      </c>
      <c r="C12" s="22">
        <v>523949</v>
      </c>
      <c r="D12" s="28">
        <v>252657</v>
      </c>
      <c r="E12" s="22">
        <v>618455</v>
      </c>
      <c r="F12" s="28">
        <v>297477</v>
      </c>
      <c r="G12" s="22">
        <v>671531</v>
      </c>
      <c r="H12" s="28">
        <v>325080</v>
      </c>
      <c r="I12" s="28">
        <v>160626</v>
      </c>
      <c r="J12" s="22">
        <v>744628</v>
      </c>
      <c r="K12" s="28">
        <v>553037</v>
      </c>
      <c r="L12" s="28">
        <v>366830</v>
      </c>
      <c r="M12" s="28">
        <v>183445</v>
      </c>
      <c r="N12" s="22">
        <v>818558</v>
      </c>
      <c r="O12" s="28">
        <v>447184</v>
      </c>
      <c r="P12" s="28">
        <v>295317</v>
      </c>
      <c r="Q12" s="28">
        <v>144765</v>
      </c>
      <c r="R12" s="22">
        <v>459190</v>
      </c>
    </row>
    <row r="13" spans="1:18" ht="13.5">
      <c r="A13" s="6" t="s">
        <v>6</v>
      </c>
      <c r="B13" s="28"/>
      <c r="C13" s="22">
        <v>-55127</v>
      </c>
      <c r="D13" s="28">
        <v>-27563</v>
      </c>
      <c r="E13" s="22">
        <v>-55127</v>
      </c>
      <c r="F13" s="28">
        <v>-27563</v>
      </c>
      <c r="G13" s="22">
        <v>-55127</v>
      </c>
      <c r="H13" s="28">
        <v>-27563</v>
      </c>
      <c r="I13" s="28">
        <v>-13781</v>
      </c>
      <c r="J13" s="22">
        <v>-55127</v>
      </c>
      <c r="K13" s="28">
        <v>-41345</v>
      </c>
      <c r="L13" s="28">
        <v>-27563</v>
      </c>
      <c r="M13" s="28">
        <v>-13781</v>
      </c>
      <c r="N13" s="22">
        <v>-55127</v>
      </c>
      <c r="O13" s="28">
        <v>-41345</v>
      </c>
      <c r="P13" s="28">
        <v>-27563</v>
      </c>
      <c r="Q13" s="28">
        <v>-13781</v>
      </c>
      <c r="R13" s="22"/>
    </row>
    <row r="14" spans="1:18" ht="13.5">
      <c r="A14" s="6" t="s">
        <v>7</v>
      </c>
      <c r="B14" s="28">
        <v>-11</v>
      </c>
      <c r="C14" s="22">
        <v>-8084</v>
      </c>
      <c r="D14" s="28">
        <v>-2238</v>
      </c>
      <c r="E14" s="22">
        <v>-16692</v>
      </c>
      <c r="F14" s="28">
        <v>-10119</v>
      </c>
      <c r="G14" s="22">
        <v>-2854</v>
      </c>
      <c r="H14" s="28">
        <v>-726</v>
      </c>
      <c r="I14" s="28">
        <v>-5383</v>
      </c>
      <c r="J14" s="22">
        <v>21542</v>
      </c>
      <c r="K14" s="28">
        <v>15072</v>
      </c>
      <c r="L14" s="28">
        <v>-4590</v>
      </c>
      <c r="M14" s="28">
        <v>-595</v>
      </c>
      <c r="N14" s="22">
        <v>-16185</v>
      </c>
      <c r="O14" s="28">
        <v>-2891</v>
      </c>
      <c r="P14" s="28">
        <v>-5839</v>
      </c>
      <c r="Q14" s="28">
        <v>-1825</v>
      </c>
      <c r="R14" s="22">
        <v>-33268</v>
      </c>
    </row>
    <row r="15" spans="1:18" ht="13.5">
      <c r="A15" s="6" t="s">
        <v>8</v>
      </c>
      <c r="B15" s="28">
        <v>-24634</v>
      </c>
      <c r="C15" s="22">
        <v>16278</v>
      </c>
      <c r="D15" s="28">
        <v>-13305</v>
      </c>
      <c r="E15" s="22">
        <v>13426</v>
      </c>
      <c r="F15" s="28">
        <v>-530</v>
      </c>
      <c r="G15" s="22">
        <v>-467</v>
      </c>
      <c r="H15" s="28">
        <v>-6376</v>
      </c>
      <c r="I15" s="28">
        <v>-76704</v>
      </c>
      <c r="J15" s="22">
        <v>36103</v>
      </c>
      <c r="K15" s="28">
        <v>-39308</v>
      </c>
      <c r="L15" s="28">
        <v>15672</v>
      </c>
      <c r="M15" s="28">
        <v>-41243</v>
      </c>
      <c r="N15" s="22">
        <v>-11202</v>
      </c>
      <c r="O15" s="28">
        <v>-44405</v>
      </c>
      <c r="P15" s="28">
        <v>9849</v>
      </c>
      <c r="Q15" s="28">
        <v>-44857</v>
      </c>
      <c r="R15" s="22">
        <v>450</v>
      </c>
    </row>
    <row r="16" spans="1:18" ht="13.5">
      <c r="A16" s="6" t="s">
        <v>9</v>
      </c>
      <c r="B16" s="28"/>
      <c r="C16" s="22">
        <v>5196</v>
      </c>
      <c r="D16" s="28"/>
      <c r="E16" s="22">
        <v>7345</v>
      </c>
      <c r="F16" s="28"/>
      <c r="G16" s="22">
        <v>406337</v>
      </c>
      <c r="H16" s="28"/>
      <c r="I16" s="28"/>
      <c r="J16" s="22"/>
      <c r="K16" s="28"/>
      <c r="L16" s="28"/>
      <c r="M16" s="28"/>
      <c r="N16" s="22"/>
      <c r="O16" s="28"/>
      <c r="P16" s="28"/>
      <c r="Q16" s="28"/>
      <c r="R16" s="22"/>
    </row>
    <row r="17" spans="1:18" ht="13.5">
      <c r="A17" s="6" t="s">
        <v>10</v>
      </c>
      <c r="B17" s="28">
        <v>-63912</v>
      </c>
      <c r="C17" s="22">
        <v>-130851</v>
      </c>
      <c r="D17" s="28">
        <v>-66163</v>
      </c>
      <c r="E17" s="22">
        <v>-84686</v>
      </c>
      <c r="F17" s="28">
        <v>-44089</v>
      </c>
      <c r="G17" s="22">
        <v>-99766</v>
      </c>
      <c r="H17" s="28">
        <v>-39665</v>
      </c>
      <c r="I17" s="28">
        <v>-22653</v>
      </c>
      <c r="J17" s="22">
        <v>-86100</v>
      </c>
      <c r="K17" s="28">
        <v>-55911</v>
      </c>
      <c r="L17" s="28">
        <v>-41495</v>
      </c>
      <c r="M17" s="28">
        <v>-23578</v>
      </c>
      <c r="N17" s="22">
        <v>-76781</v>
      </c>
      <c r="O17" s="28">
        <v>-54888</v>
      </c>
      <c r="P17" s="28">
        <v>-38086</v>
      </c>
      <c r="Q17" s="28">
        <v>-18715</v>
      </c>
      <c r="R17" s="22">
        <v>-102422</v>
      </c>
    </row>
    <row r="18" spans="1:18" ht="13.5">
      <c r="A18" s="6" t="s">
        <v>201</v>
      </c>
      <c r="B18" s="28">
        <v>2492</v>
      </c>
      <c r="C18" s="22">
        <v>8022</v>
      </c>
      <c r="D18" s="28">
        <v>4491</v>
      </c>
      <c r="E18" s="22">
        <v>13347</v>
      </c>
      <c r="F18" s="28">
        <v>7765</v>
      </c>
      <c r="G18" s="22">
        <v>20238</v>
      </c>
      <c r="H18" s="28">
        <v>11022</v>
      </c>
      <c r="I18" s="28">
        <v>5583</v>
      </c>
      <c r="J18" s="22">
        <v>24715</v>
      </c>
      <c r="K18" s="28">
        <v>19134</v>
      </c>
      <c r="L18" s="28">
        <v>13243</v>
      </c>
      <c r="M18" s="28">
        <v>6686</v>
      </c>
      <c r="N18" s="22">
        <v>30291</v>
      </c>
      <c r="O18" s="28">
        <v>22544</v>
      </c>
      <c r="P18" s="28">
        <v>16024</v>
      </c>
      <c r="Q18" s="28">
        <v>7933</v>
      </c>
      <c r="R18" s="22">
        <v>29790</v>
      </c>
    </row>
    <row r="19" spans="1:18" ht="13.5">
      <c r="A19" s="6" t="s">
        <v>11</v>
      </c>
      <c r="B19" s="28">
        <v>-8271</v>
      </c>
      <c r="C19" s="22"/>
      <c r="D19" s="28">
        <v>4295</v>
      </c>
      <c r="E19" s="22">
        <v>-56531</v>
      </c>
      <c r="F19" s="28">
        <v>-1172</v>
      </c>
      <c r="G19" s="22">
        <v>7093</v>
      </c>
      <c r="H19" s="28">
        <v>13259</v>
      </c>
      <c r="I19" s="28">
        <v>1164</v>
      </c>
      <c r="J19" s="22">
        <v>14144</v>
      </c>
      <c r="K19" s="28">
        <v>21027</v>
      </c>
      <c r="L19" s="28">
        <v>28556</v>
      </c>
      <c r="M19" s="28">
        <v>9714</v>
      </c>
      <c r="N19" s="22">
        <v>-18521</v>
      </c>
      <c r="O19" s="28">
        <v>21949</v>
      </c>
      <c r="P19" s="28">
        <v>-19184</v>
      </c>
      <c r="Q19" s="28">
        <v>-31624</v>
      </c>
      <c r="R19" s="22">
        <v>68107</v>
      </c>
    </row>
    <row r="20" spans="1:18" ht="13.5">
      <c r="A20" s="6" t="s">
        <v>214</v>
      </c>
      <c r="B20" s="28">
        <v>8363</v>
      </c>
      <c r="C20" s="22">
        <v>12201</v>
      </c>
      <c r="D20" s="28">
        <v>10278</v>
      </c>
      <c r="E20" s="22">
        <v>11345</v>
      </c>
      <c r="F20" s="28">
        <v>3290</v>
      </c>
      <c r="G20" s="22">
        <v>12819</v>
      </c>
      <c r="H20" s="28">
        <v>2644</v>
      </c>
      <c r="I20" s="28">
        <v>2058</v>
      </c>
      <c r="J20" s="22">
        <v>14283</v>
      </c>
      <c r="K20" s="28">
        <v>7935</v>
      </c>
      <c r="L20" s="28">
        <v>1951</v>
      </c>
      <c r="M20" s="28">
        <v>398</v>
      </c>
      <c r="N20" s="22">
        <v>15831</v>
      </c>
      <c r="O20" s="28">
        <v>12726</v>
      </c>
      <c r="P20" s="28">
        <v>8670</v>
      </c>
      <c r="Q20" s="28">
        <v>7020</v>
      </c>
      <c r="R20" s="22">
        <v>10214</v>
      </c>
    </row>
    <row r="21" spans="1:18" ht="13.5">
      <c r="A21" s="6" t="s">
        <v>216</v>
      </c>
      <c r="B21" s="28"/>
      <c r="C21" s="22">
        <v>28254</v>
      </c>
      <c r="D21" s="28">
        <v>28254</v>
      </c>
      <c r="E21" s="22"/>
      <c r="F21" s="28"/>
      <c r="G21" s="22">
        <v>21885</v>
      </c>
      <c r="H21" s="28"/>
      <c r="I21" s="28"/>
      <c r="J21" s="22">
        <v>26721</v>
      </c>
      <c r="K21" s="28"/>
      <c r="L21" s="28"/>
      <c r="M21" s="28"/>
      <c r="N21" s="22"/>
      <c r="O21" s="28"/>
      <c r="P21" s="28"/>
      <c r="Q21" s="28"/>
      <c r="R21" s="22"/>
    </row>
    <row r="22" spans="1:18" ht="13.5">
      <c r="A22" s="6" t="s">
        <v>12</v>
      </c>
      <c r="B22" s="28">
        <v>692120</v>
      </c>
      <c r="C22" s="22">
        <v>-28919</v>
      </c>
      <c r="D22" s="28">
        <v>602858</v>
      </c>
      <c r="E22" s="22">
        <v>-691607</v>
      </c>
      <c r="F22" s="28">
        <v>162460</v>
      </c>
      <c r="G22" s="22">
        <v>183586</v>
      </c>
      <c r="H22" s="28">
        <v>334594</v>
      </c>
      <c r="I22" s="28">
        <v>341485</v>
      </c>
      <c r="J22" s="22">
        <v>-300364</v>
      </c>
      <c r="K22" s="28">
        <v>-381524</v>
      </c>
      <c r="L22" s="28">
        <v>360844</v>
      </c>
      <c r="M22" s="28">
        <v>576187</v>
      </c>
      <c r="N22" s="22">
        <v>769684</v>
      </c>
      <c r="O22" s="28">
        <v>332109</v>
      </c>
      <c r="P22" s="28">
        <v>640227</v>
      </c>
      <c r="Q22" s="28">
        <v>310977</v>
      </c>
      <c r="R22" s="22">
        <v>259953</v>
      </c>
    </row>
    <row r="23" spans="1:18" ht="13.5">
      <c r="A23" s="6" t="s">
        <v>13</v>
      </c>
      <c r="B23" s="28">
        <v>-66045</v>
      </c>
      <c r="C23" s="22">
        <v>80602</v>
      </c>
      <c r="D23" s="28">
        <v>76099</v>
      </c>
      <c r="E23" s="22">
        <v>-516828</v>
      </c>
      <c r="F23" s="28">
        <v>-489607</v>
      </c>
      <c r="G23" s="22">
        <v>203441</v>
      </c>
      <c r="H23" s="28">
        <v>-90957</v>
      </c>
      <c r="I23" s="28">
        <v>-171592</v>
      </c>
      <c r="J23" s="22">
        <v>460512</v>
      </c>
      <c r="K23" s="28">
        <v>528958</v>
      </c>
      <c r="L23" s="28">
        <v>211811</v>
      </c>
      <c r="M23" s="28">
        <v>-20293</v>
      </c>
      <c r="N23" s="22">
        <v>-680824</v>
      </c>
      <c r="O23" s="28">
        <v>-663143</v>
      </c>
      <c r="P23" s="28">
        <v>-593821</v>
      </c>
      <c r="Q23" s="28">
        <v>-354681</v>
      </c>
      <c r="R23" s="22">
        <v>364767</v>
      </c>
    </row>
    <row r="24" spans="1:18" ht="13.5">
      <c r="A24" s="6" t="s">
        <v>14</v>
      </c>
      <c r="B24" s="28">
        <v>-200794</v>
      </c>
      <c r="C24" s="22">
        <v>11367</v>
      </c>
      <c r="D24" s="28">
        <v>-134449</v>
      </c>
      <c r="E24" s="22">
        <v>229891</v>
      </c>
      <c r="F24" s="28">
        <v>11922</v>
      </c>
      <c r="G24" s="22">
        <v>-278958</v>
      </c>
      <c r="H24" s="28">
        <v>-180350</v>
      </c>
      <c r="I24" s="28">
        <v>-162393</v>
      </c>
      <c r="J24" s="22">
        <v>183801</v>
      </c>
      <c r="K24" s="28">
        <v>140777</v>
      </c>
      <c r="L24" s="28">
        <v>-170065</v>
      </c>
      <c r="M24" s="28">
        <v>-129094</v>
      </c>
      <c r="N24" s="22">
        <v>-226484</v>
      </c>
      <c r="O24" s="28">
        <v>95279</v>
      </c>
      <c r="P24" s="28">
        <v>-117429</v>
      </c>
      <c r="Q24" s="28">
        <v>-110387</v>
      </c>
      <c r="R24" s="22">
        <v>-189151</v>
      </c>
    </row>
    <row r="25" spans="1:18" ht="13.5">
      <c r="A25" s="6" t="s">
        <v>72</v>
      </c>
      <c r="B25" s="28">
        <v>-16255</v>
      </c>
      <c r="C25" s="22">
        <v>-75566</v>
      </c>
      <c r="D25" s="28">
        <v>25537</v>
      </c>
      <c r="E25" s="22">
        <v>-102639</v>
      </c>
      <c r="F25" s="28">
        <v>-54861</v>
      </c>
      <c r="G25" s="22">
        <v>249756</v>
      </c>
      <c r="H25" s="28">
        <v>9916</v>
      </c>
      <c r="I25" s="28">
        <v>40072</v>
      </c>
      <c r="J25" s="22">
        <v>-2451</v>
      </c>
      <c r="K25" s="28">
        <v>91959</v>
      </c>
      <c r="L25" s="28">
        <v>-34316</v>
      </c>
      <c r="M25" s="28">
        <v>16347</v>
      </c>
      <c r="N25" s="22">
        <v>-28603</v>
      </c>
      <c r="O25" s="28">
        <v>-133881</v>
      </c>
      <c r="P25" s="28">
        <v>-134714</v>
      </c>
      <c r="Q25" s="28">
        <v>-106182</v>
      </c>
      <c r="R25" s="22">
        <v>-47455</v>
      </c>
    </row>
    <row r="26" spans="1:18" ht="13.5">
      <c r="A26" s="6" t="s">
        <v>15</v>
      </c>
      <c r="B26" s="28">
        <v>1091247</v>
      </c>
      <c r="C26" s="22">
        <v>2104483</v>
      </c>
      <c r="D26" s="28">
        <v>1205367</v>
      </c>
      <c r="E26" s="22">
        <v>780897</v>
      </c>
      <c r="F26" s="28">
        <v>286935</v>
      </c>
      <c r="G26" s="22">
        <v>1941760</v>
      </c>
      <c r="H26" s="28">
        <v>635704</v>
      </c>
      <c r="I26" s="28">
        <v>190308</v>
      </c>
      <c r="J26" s="22">
        <v>1754831</v>
      </c>
      <c r="K26" s="28">
        <v>1151281</v>
      </c>
      <c r="L26" s="28">
        <v>744531</v>
      </c>
      <c r="M26" s="28">
        <v>543143</v>
      </c>
      <c r="N26" s="22">
        <v>929227</v>
      </c>
      <c r="O26" s="28">
        <v>238589</v>
      </c>
      <c r="P26" s="28">
        <v>214865</v>
      </c>
      <c r="Q26" s="28">
        <v>-152703</v>
      </c>
      <c r="R26" s="22">
        <v>1178736</v>
      </c>
    </row>
    <row r="27" spans="1:18" ht="13.5">
      <c r="A27" s="6" t="s">
        <v>16</v>
      </c>
      <c r="B27" s="28">
        <v>63912</v>
      </c>
      <c r="C27" s="22">
        <v>130851</v>
      </c>
      <c r="D27" s="28">
        <v>66163</v>
      </c>
      <c r="E27" s="22">
        <v>84686</v>
      </c>
      <c r="F27" s="28">
        <v>44089</v>
      </c>
      <c r="G27" s="22">
        <v>99766</v>
      </c>
      <c r="H27" s="28">
        <v>39665</v>
      </c>
      <c r="I27" s="28">
        <v>22513</v>
      </c>
      <c r="J27" s="22">
        <v>86100</v>
      </c>
      <c r="K27" s="28">
        <v>55770</v>
      </c>
      <c r="L27" s="28">
        <v>41495</v>
      </c>
      <c r="M27" s="28">
        <v>3780</v>
      </c>
      <c r="N27" s="22">
        <v>76781</v>
      </c>
      <c r="O27" s="28">
        <v>54747</v>
      </c>
      <c r="P27" s="28">
        <v>38086</v>
      </c>
      <c r="Q27" s="28">
        <v>18575</v>
      </c>
      <c r="R27" s="22">
        <v>102422</v>
      </c>
    </row>
    <row r="28" spans="1:18" ht="13.5">
      <c r="A28" s="6" t="s">
        <v>17</v>
      </c>
      <c r="B28" s="28">
        <v>-2254</v>
      </c>
      <c r="C28" s="22">
        <v>-7515</v>
      </c>
      <c r="D28" s="28">
        <v>-4236</v>
      </c>
      <c r="E28" s="22">
        <v>-12213</v>
      </c>
      <c r="F28" s="28">
        <v>-7583</v>
      </c>
      <c r="G28" s="22">
        <v>-19450</v>
      </c>
      <c r="H28" s="28">
        <v>-10634</v>
      </c>
      <c r="I28" s="28">
        <v>-5721</v>
      </c>
      <c r="J28" s="22">
        <v>-23869</v>
      </c>
      <c r="K28" s="28">
        <v>-18506</v>
      </c>
      <c r="L28" s="28">
        <v>-12780</v>
      </c>
      <c r="M28" s="28">
        <v>-6759</v>
      </c>
      <c r="N28" s="22">
        <v>-29872</v>
      </c>
      <c r="O28" s="28">
        <v>-22665</v>
      </c>
      <c r="P28" s="28">
        <v>-15636</v>
      </c>
      <c r="Q28" s="28">
        <v>-8630</v>
      </c>
      <c r="R28" s="22">
        <v>-29529</v>
      </c>
    </row>
    <row r="29" spans="1:18" ht="13.5">
      <c r="A29" s="6" t="s">
        <v>18</v>
      </c>
      <c r="B29" s="28">
        <v>-471080</v>
      </c>
      <c r="C29" s="22">
        <v>-513824</v>
      </c>
      <c r="D29" s="28">
        <v>-390562</v>
      </c>
      <c r="E29" s="22">
        <v>-459333</v>
      </c>
      <c r="F29" s="28">
        <v>-304311</v>
      </c>
      <c r="G29" s="22">
        <v>-291728</v>
      </c>
      <c r="H29" s="28">
        <v>-207639</v>
      </c>
      <c r="I29" s="28">
        <v>-197027</v>
      </c>
      <c r="J29" s="22">
        <v>-136004</v>
      </c>
      <c r="K29" s="28">
        <v>-121196</v>
      </c>
      <c r="L29" s="28">
        <v>-108270</v>
      </c>
      <c r="M29" s="28">
        <v>-97889</v>
      </c>
      <c r="N29" s="22">
        <v>-142458</v>
      </c>
      <c r="O29" s="28">
        <v>-138091</v>
      </c>
      <c r="P29" s="28">
        <v>-57402</v>
      </c>
      <c r="Q29" s="28">
        <v>-60454</v>
      </c>
      <c r="R29" s="22">
        <v>-166367</v>
      </c>
    </row>
    <row r="30" spans="1:18" ht="13.5">
      <c r="A30" s="6" t="s">
        <v>19</v>
      </c>
      <c r="B30" s="28"/>
      <c r="C30" s="22">
        <v>21579</v>
      </c>
      <c r="D30" s="28">
        <v>21579</v>
      </c>
      <c r="E30" s="22">
        <v>47889</v>
      </c>
      <c r="F30" s="28"/>
      <c r="G30" s="22"/>
      <c r="H30" s="28"/>
      <c r="I30" s="28"/>
      <c r="J30" s="22"/>
      <c r="K30" s="28"/>
      <c r="L30" s="28"/>
      <c r="M30" s="28"/>
      <c r="N30" s="22"/>
      <c r="O30" s="28"/>
      <c r="P30" s="28"/>
      <c r="Q30" s="28"/>
      <c r="R30" s="22"/>
    </row>
    <row r="31" spans="1:18" ht="14.25" thickBot="1">
      <c r="A31" s="5" t="s">
        <v>20</v>
      </c>
      <c r="B31" s="29">
        <v>681825</v>
      </c>
      <c r="C31" s="23">
        <v>1735574</v>
      </c>
      <c r="D31" s="29">
        <v>898312</v>
      </c>
      <c r="E31" s="23">
        <v>441927</v>
      </c>
      <c r="F31" s="29">
        <v>19129</v>
      </c>
      <c r="G31" s="23">
        <v>1730349</v>
      </c>
      <c r="H31" s="29">
        <v>457094</v>
      </c>
      <c r="I31" s="29">
        <v>10073</v>
      </c>
      <c r="J31" s="23">
        <v>1681058</v>
      </c>
      <c r="K31" s="29">
        <v>1067349</v>
      </c>
      <c r="L31" s="29">
        <v>664976</v>
      </c>
      <c r="M31" s="29">
        <v>442274</v>
      </c>
      <c r="N31" s="23">
        <v>833678</v>
      </c>
      <c r="O31" s="29">
        <v>132579</v>
      </c>
      <c r="P31" s="29">
        <v>179912</v>
      </c>
      <c r="Q31" s="29">
        <v>-203213</v>
      </c>
      <c r="R31" s="23">
        <v>1085261</v>
      </c>
    </row>
    <row r="32" spans="1:18" ht="14.25" thickTop="1">
      <c r="A32" s="6" t="s">
        <v>21</v>
      </c>
      <c r="B32" s="28">
        <v>-402025</v>
      </c>
      <c r="C32" s="22">
        <v>-532885</v>
      </c>
      <c r="D32" s="28">
        <v>-318800</v>
      </c>
      <c r="E32" s="22">
        <v>-534182</v>
      </c>
      <c r="F32" s="28">
        <v>-201752</v>
      </c>
      <c r="G32" s="22">
        <v>-488651</v>
      </c>
      <c r="H32" s="28">
        <v>-365865</v>
      </c>
      <c r="I32" s="28">
        <v>-101712</v>
      </c>
      <c r="J32" s="22">
        <v>-403239</v>
      </c>
      <c r="K32" s="28">
        <v>-279193</v>
      </c>
      <c r="L32" s="28">
        <v>-132393</v>
      </c>
      <c r="M32" s="28">
        <v>-67561</v>
      </c>
      <c r="N32" s="22">
        <v>-413479</v>
      </c>
      <c r="O32" s="28">
        <v>-328014</v>
      </c>
      <c r="P32" s="28">
        <v>-204525</v>
      </c>
      <c r="Q32" s="28">
        <v>-91316</v>
      </c>
      <c r="R32" s="22">
        <v>-275989</v>
      </c>
    </row>
    <row r="33" spans="1:18" ht="13.5">
      <c r="A33" s="6" t="s">
        <v>22</v>
      </c>
      <c r="B33" s="28">
        <v>-2079</v>
      </c>
      <c r="C33" s="22">
        <v>-83383</v>
      </c>
      <c r="D33" s="28">
        <v>-24420</v>
      </c>
      <c r="E33" s="22">
        <v>-27309</v>
      </c>
      <c r="F33" s="28">
        <v>-4468</v>
      </c>
      <c r="G33" s="22">
        <v>-7735</v>
      </c>
      <c r="H33" s="28">
        <v>-1300</v>
      </c>
      <c r="I33" s="28"/>
      <c r="J33" s="22">
        <v>-80560</v>
      </c>
      <c r="K33" s="28">
        <v>-80560</v>
      </c>
      <c r="L33" s="28">
        <v>-80009</v>
      </c>
      <c r="M33" s="28">
        <v>-70784</v>
      </c>
      <c r="N33" s="22">
        <v>-82432</v>
      </c>
      <c r="O33" s="28">
        <v>-25922</v>
      </c>
      <c r="P33" s="28">
        <v>-25922</v>
      </c>
      <c r="Q33" s="28"/>
      <c r="R33" s="22">
        <v>-5467</v>
      </c>
    </row>
    <row r="34" spans="1:18" ht="13.5">
      <c r="A34" s="6" t="s">
        <v>23</v>
      </c>
      <c r="B34" s="28">
        <v>-6341</v>
      </c>
      <c r="C34" s="22">
        <v>-12527</v>
      </c>
      <c r="D34" s="28">
        <v>-6077</v>
      </c>
      <c r="E34" s="22">
        <v>-12168</v>
      </c>
      <c r="F34" s="28">
        <v>-5929</v>
      </c>
      <c r="G34" s="22">
        <v>-93338</v>
      </c>
      <c r="H34" s="28">
        <v>-5941</v>
      </c>
      <c r="I34" s="28">
        <v>-2052</v>
      </c>
      <c r="J34" s="22">
        <v>-11546</v>
      </c>
      <c r="K34" s="28">
        <v>-7621</v>
      </c>
      <c r="L34" s="28">
        <v>-5719</v>
      </c>
      <c r="M34" s="28">
        <v>-1884</v>
      </c>
      <c r="N34" s="22">
        <v>-40239</v>
      </c>
      <c r="O34" s="28">
        <v>-7441</v>
      </c>
      <c r="P34" s="28">
        <v>-5553</v>
      </c>
      <c r="Q34" s="28">
        <v>-1935</v>
      </c>
      <c r="R34" s="22">
        <v>-10701</v>
      </c>
    </row>
    <row r="35" spans="1:18" ht="13.5">
      <c r="A35" s="6" t="s">
        <v>24</v>
      </c>
      <c r="B35" s="28"/>
      <c r="C35" s="22"/>
      <c r="D35" s="28"/>
      <c r="E35" s="22"/>
      <c r="F35" s="28"/>
      <c r="G35" s="22">
        <v>-253639</v>
      </c>
      <c r="H35" s="28">
        <v>-195600</v>
      </c>
      <c r="I35" s="28">
        <v>-110300</v>
      </c>
      <c r="J35" s="22">
        <v>-58665</v>
      </c>
      <c r="K35" s="28"/>
      <c r="L35" s="28"/>
      <c r="M35" s="28"/>
      <c r="N35" s="22"/>
      <c r="O35" s="28"/>
      <c r="P35" s="28"/>
      <c r="Q35" s="28"/>
      <c r="R35" s="22"/>
    </row>
    <row r="36" spans="1:18" ht="13.5">
      <c r="A36" s="6" t="s">
        <v>25</v>
      </c>
      <c r="B36" s="28"/>
      <c r="C36" s="22">
        <v>65795</v>
      </c>
      <c r="D36" s="28"/>
      <c r="E36" s="22">
        <v>24812</v>
      </c>
      <c r="F36" s="28"/>
      <c r="G36" s="22"/>
      <c r="H36" s="28"/>
      <c r="I36" s="28"/>
      <c r="J36" s="22"/>
      <c r="K36" s="28"/>
      <c r="L36" s="28"/>
      <c r="M36" s="28"/>
      <c r="N36" s="22"/>
      <c r="O36" s="28"/>
      <c r="P36" s="28"/>
      <c r="Q36" s="28"/>
      <c r="R36" s="22"/>
    </row>
    <row r="37" spans="1:18" ht="13.5">
      <c r="A37" s="6" t="s">
        <v>72</v>
      </c>
      <c r="B37" s="28">
        <v>-5469</v>
      </c>
      <c r="C37" s="22">
        <v>-2198</v>
      </c>
      <c r="D37" s="28">
        <v>70822</v>
      </c>
      <c r="E37" s="22">
        <v>10407</v>
      </c>
      <c r="F37" s="28">
        <v>22657</v>
      </c>
      <c r="G37" s="22">
        <v>476</v>
      </c>
      <c r="H37" s="28">
        <v>607</v>
      </c>
      <c r="I37" s="28">
        <v>563</v>
      </c>
      <c r="J37" s="22">
        <v>-4504</v>
      </c>
      <c r="K37" s="28">
        <v>-1877</v>
      </c>
      <c r="L37" s="28">
        <v>1070</v>
      </c>
      <c r="M37" s="28">
        <v>-119</v>
      </c>
      <c r="N37" s="22">
        <v>6029</v>
      </c>
      <c r="O37" s="28">
        <v>7829</v>
      </c>
      <c r="P37" s="28">
        <v>7410</v>
      </c>
      <c r="Q37" s="28">
        <v>808</v>
      </c>
      <c r="R37" s="22">
        <v>-3062</v>
      </c>
    </row>
    <row r="38" spans="1:18" ht="14.25" thickBot="1">
      <c r="A38" s="5" t="s">
        <v>26</v>
      </c>
      <c r="B38" s="29">
        <v>-415915</v>
      </c>
      <c r="C38" s="23">
        <v>-565199</v>
      </c>
      <c r="D38" s="29">
        <v>-278476</v>
      </c>
      <c r="E38" s="23">
        <v>-538440</v>
      </c>
      <c r="F38" s="29">
        <v>-189491</v>
      </c>
      <c r="G38" s="23">
        <v>-842887</v>
      </c>
      <c r="H38" s="29">
        <v>-568099</v>
      </c>
      <c r="I38" s="29">
        <v>-213501</v>
      </c>
      <c r="J38" s="23">
        <v>-558515</v>
      </c>
      <c r="K38" s="29">
        <v>-369252</v>
      </c>
      <c r="L38" s="29">
        <v>-217051</v>
      </c>
      <c r="M38" s="29">
        <v>-140349</v>
      </c>
      <c r="N38" s="23">
        <v>-500184</v>
      </c>
      <c r="O38" s="29">
        <v>-323611</v>
      </c>
      <c r="P38" s="29">
        <v>-198653</v>
      </c>
      <c r="Q38" s="29">
        <v>-62506</v>
      </c>
      <c r="R38" s="23">
        <v>-295221</v>
      </c>
    </row>
    <row r="39" spans="1:18" ht="14.25" thickTop="1">
      <c r="A39" s="6" t="s">
        <v>27</v>
      </c>
      <c r="B39" s="28"/>
      <c r="C39" s="22"/>
      <c r="D39" s="28"/>
      <c r="E39" s="22"/>
      <c r="F39" s="28"/>
      <c r="G39" s="22"/>
      <c r="H39" s="28"/>
      <c r="I39" s="28">
        <v>262500</v>
      </c>
      <c r="J39" s="22">
        <v>-110000</v>
      </c>
      <c r="K39" s="28">
        <v>-35000</v>
      </c>
      <c r="L39" s="28">
        <v>-110000</v>
      </c>
      <c r="M39" s="28">
        <v>115000</v>
      </c>
      <c r="N39" s="22">
        <v>90000</v>
      </c>
      <c r="O39" s="28">
        <v>547500</v>
      </c>
      <c r="P39" s="28">
        <v>-20000</v>
      </c>
      <c r="Q39" s="28">
        <v>490000</v>
      </c>
      <c r="R39" s="22">
        <v>-150000</v>
      </c>
    </row>
    <row r="40" spans="1:18" ht="13.5">
      <c r="A40" s="6" t="s">
        <v>28</v>
      </c>
      <c r="B40" s="28"/>
      <c r="C40" s="22"/>
      <c r="D40" s="28"/>
      <c r="E40" s="22">
        <v>550000</v>
      </c>
      <c r="F40" s="28">
        <v>250000</v>
      </c>
      <c r="G40" s="22"/>
      <c r="H40" s="28"/>
      <c r="I40" s="28"/>
      <c r="J40" s="22"/>
      <c r="K40" s="28"/>
      <c r="L40" s="28"/>
      <c r="M40" s="28"/>
      <c r="N40" s="22">
        <v>200000</v>
      </c>
      <c r="O40" s="28"/>
      <c r="P40" s="28"/>
      <c r="Q40" s="28"/>
      <c r="R40" s="22">
        <v>200000</v>
      </c>
    </row>
    <row r="41" spans="1:18" ht="13.5">
      <c r="A41" s="6" t="s">
        <v>29</v>
      </c>
      <c r="B41" s="28">
        <v>-91000</v>
      </c>
      <c r="C41" s="22">
        <v>-182000</v>
      </c>
      <c r="D41" s="28">
        <v>-91000</v>
      </c>
      <c r="E41" s="22">
        <v>-793700</v>
      </c>
      <c r="F41" s="28">
        <v>-367600</v>
      </c>
      <c r="G41" s="22">
        <v>-261200</v>
      </c>
      <c r="H41" s="28">
        <v>-130200</v>
      </c>
      <c r="I41" s="28">
        <v>-65100</v>
      </c>
      <c r="J41" s="22">
        <v>-260400</v>
      </c>
      <c r="K41" s="28">
        <v>-195300</v>
      </c>
      <c r="L41" s="28">
        <v>-130200</v>
      </c>
      <c r="M41" s="28">
        <v>-65100</v>
      </c>
      <c r="N41" s="22">
        <v>-360507</v>
      </c>
      <c r="O41" s="28">
        <v>-311407</v>
      </c>
      <c r="P41" s="28">
        <v>-237307</v>
      </c>
      <c r="Q41" s="28">
        <v>-160733</v>
      </c>
      <c r="R41" s="22">
        <v>-254637</v>
      </c>
    </row>
    <row r="42" spans="1:18" ht="13.5">
      <c r="A42" s="6" t="s">
        <v>30</v>
      </c>
      <c r="B42" s="28">
        <v>-13244</v>
      </c>
      <c r="C42" s="22">
        <v>-49540</v>
      </c>
      <c r="D42" s="28">
        <v>-32386</v>
      </c>
      <c r="E42" s="22">
        <v>-73419</v>
      </c>
      <c r="F42" s="28">
        <v>-39020</v>
      </c>
      <c r="G42" s="22">
        <v>-103109</v>
      </c>
      <c r="H42" s="28">
        <v>-52392</v>
      </c>
      <c r="I42" s="28">
        <v>-26585</v>
      </c>
      <c r="J42" s="22">
        <v>-168821</v>
      </c>
      <c r="K42" s="28">
        <v>-137524</v>
      </c>
      <c r="L42" s="28">
        <v>-99647</v>
      </c>
      <c r="M42" s="28">
        <v>-50267</v>
      </c>
      <c r="N42" s="22">
        <v>-227105</v>
      </c>
      <c r="O42" s="28"/>
      <c r="P42" s="28"/>
      <c r="Q42" s="28"/>
      <c r="R42" s="22"/>
    </row>
    <row r="43" spans="1:18" ht="13.5">
      <c r="A43" s="6" t="s">
        <v>31</v>
      </c>
      <c r="B43" s="28">
        <v>-880</v>
      </c>
      <c r="C43" s="22"/>
      <c r="D43" s="28"/>
      <c r="E43" s="22"/>
      <c r="F43" s="28"/>
      <c r="G43" s="22"/>
      <c r="H43" s="28">
        <v>-244</v>
      </c>
      <c r="I43" s="28">
        <v>-244</v>
      </c>
      <c r="J43" s="22"/>
      <c r="K43" s="28">
        <v>-774</v>
      </c>
      <c r="L43" s="28">
        <v>-336</v>
      </c>
      <c r="M43" s="28">
        <v>-186</v>
      </c>
      <c r="N43" s="22"/>
      <c r="O43" s="28">
        <v>1552</v>
      </c>
      <c r="P43" s="28">
        <v>1552</v>
      </c>
      <c r="Q43" s="28">
        <v>1636</v>
      </c>
      <c r="R43" s="22"/>
    </row>
    <row r="44" spans="1:18" ht="13.5">
      <c r="A44" s="6" t="s">
        <v>32</v>
      </c>
      <c r="B44" s="28">
        <v>-305201</v>
      </c>
      <c r="C44" s="22">
        <v>-183650</v>
      </c>
      <c r="D44" s="28">
        <v>-183444</v>
      </c>
      <c r="E44" s="22">
        <v>-122009</v>
      </c>
      <c r="F44" s="28">
        <v>-121733</v>
      </c>
      <c r="G44" s="22">
        <v>-122582</v>
      </c>
      <c r="H44" s="28">
        <v>-122117</v>
      </c>
      <c r="I44" s="28">
        <v>-91166</v>
      </c>
      <c r="J44" s="22">
        <v>-122390</v>
      </c>
      <c r="K44" s="28">
        <v>-122354</v>
      </c>
      <c r="L44" s="28">
        <v>-122114</v>
      </c>
      <c r="M44" s="28">
        <v>-91130</v>
      </c>
      <c r="N44" s="22">
        <v>-122346</v>
      </c>
      <c r="O44" s="28">
        <v>-122035</v>
      </c>
      <c r="P44" s="28">
        <v>-121930</v>
      </c>
      <c r="Q44" s="28">
        <v>-92198</v>
      </c>
      <c r="R44" s="22">
        <v>-122604</v>
      </c>
    </row>
    <row r="45" spans="1:18" ht="13.5">
      <c r="A45" s="6" t="s">
        <v>33</v>
      </c>
      <c r="B45" s="28"/>
      <c r="C45" s="22"/>
      <c r="D45" s="28"/>
      <c r="E45" s="22"/>
      <c r="F45" s="28"/>
      <c r="G45" s="22">
        <v>-14421</v>
      </c>
      <c r="H45" s="28"/>
      <c r="I45" s="28"/>
      <c r="J45" s="22">
        <v>-24264</v>
      </c>
      <c r="K45" s="28">
        <v>-11769</v>
      </c>
      <c r="L45" s="28">
        <v>-11769</v>
      </c>
      <c r="M45" s="28">
        <v>-11769</v>
      </c>
      <c r="N45" s="22"/>
      <c r="O45" s="28"/>
      <c r="P45" s="28"/>
      <c r="Q45" s="28"/>
      <c r="R45" s="22">
        <v>-7872</v>
      </c>
    </row>
    <row r="46" spans="1:18" ht="14.25" thickBot="1">
      <c r="A46" s="5" t="s">
        <v>34</v>
      </c>
      <c r="B46" s="29">
        <v>-410325</v>
      </c>
      <c r="C46" s="23">
        <v>-416071</v>
      </c>
      <c r="D46" s="29">
        <v>-306830</v>
      </c>
      <c r="E46" s="23">
        <v>-439724</v>
      </c>
      <c r="F46" s="29">
        <v>-278354</v>
      </c>
      <c r="G46" s="23">
        <v>-501733</v>
      </c>
      <c r="H46" s="29">
        <v>-304954</v>
      </c>
      <c r="I46" s="29">
        <v>79403</v>
      </c>
      <c r="J46" s="23">
        <v>-686650</v>
      </c>
      <c r="K46" s="29">
        <v>-502722</v>
      </c>
      <c r="L46" s="29">
        <v>-474067</v>
      </c>
      <c r="M46" s="29">
        <v>-103454</v>
      </c>
      <c r="N46" s="23">
        <v>-418405</v>
      </c>
      <c r="O46" s="29">
        <v>115610</v>
      </c>
      <c r="P46" s="29">
        <v>-377684</v>
      </c>
      <c r="Q46" s="29">
        <v>238704</v>
      </c>
      <c r="R46" s="23">
        <v>-335698</v>
      </c>
    </row>
    <row r="47" spans="1:18" ht="14.25" thickTop="1">
      <c r="A47" s="7" t="s">
        <v>35</v>
      </c>
      <c r="B47" s="28">
        <v>32782</v>
      </c>
      <c r="C47" s="22">
        <v>14634</v>
      </c>
      <c r="D47" s="28">
        <v>1053</v>
      </c>
      <c r="E47" s="22">
        <v>-4353</v>
      </c>
      <c r="F47" s="28">
        <v>-1046</v>
      </c>
      <c r="G47" s="22">
        <v>-9020</v>
      </c>
      <c r="H47" s="28">
        <v>-3586</v>
      </c>
      <c r="I47" s="28">
        <v>-1697</v>
      </c>
      <c r="J47" s="22">
        <v>2267</v>
      </c>
      <c r="K47" s="28">
        <v>1228</v>
      </c>
      <c r="L47" s="28">
        <v>3925</v>
      </c>
      <c r="M47" s="28">
        <v>4278</v>
      </c>
      <c r="N47" s="22">
        <v>-13855</v>
      </c>
      <c r="O47" s="28">
        <v>-7026</v>
      </c>
      <c r="P47" s="28">
        <v>-5376</v>
      </c>
      <c r="Q47" s="28">
        <v>-7388</v>
      </c>
      <c r="R47" s="22">
        <v>-2920</v>
      </c>
    </row>
    <row r="48" spans="1:18" ht="13.5">
      <c r="A48" s="7" t="s">
        <v>36</v>
      </c>
      <c r="B48" s="28">
        <v>-111633</v>
      </c>
      <c r="C48" s="22">
        <v>768938</v>
      </c>
      <c r="D48" s="28">
        <v>314058</v>
      </c>
      <c r="E48" s="22">
        <v>-540589</v>
      </c>
      <c r="F48" s="28">
        <v>-449763</v>
      </c>
      <c r="G48" s="22">
        <v>376708</v>
      </c>
      <c r="H48" s="28">
        <v>-419545</v>
      </c>
      <c r="I48" s="28">
        <v>-125721</v>
      </c>
      <c r="J48" s="22">
        <v>438159</v>
      </c>
      <c r="K48" s="28">
        <v>196602</v>
      </c>
      <c r="L48" s="28">
        <v>-22217</v>
      </c>
      <c r="M48" s="28">
        <v>202749</v>
      </c>
      <c r="N48" s="22">
        <v>-98767</v>
      </c>
      <c r="O48" s="28">
        <v>-82447</v>
      </c>
      <c r="P48" s="28">
        <v>-401801</v>
      </c>
      <c r="Q48" s="28">
        <v>-34403</v>
      </c>
      <c r="R48" s="22">
        <v>451420</v>
      </c>
    </row>
    <row r="49" spans="1:18" ht="13.5">
      <c r="A49" s="7" t="s">
        <v>37</v>
      </c>
      <c r="B49" s="28">
        <v>2765311</v>
      </c>
      <c r="C49" s="22">
        <v>1996373</v>
      </c>
      <c r="D49" s="28">
        <v>1996373</v>
      </c>
      <c r="E49" s="22">
        <v>2536963</v>
      </c>
      <c r="F49" s="28">
        <v>2536963</v>
      </c>
      <c r="G49" s="22">
        <v>2160255</v>
      </c>
      <c r="H49" s="28">
        <v>2160255</v>
      </c>
      <c r="I49" s="28">
        <v>2160255</v>
      </c>
      <c r="J49" s="22">
        <v>1722095</v>
      </c>
      <c r="K49" s="28">
        <v>1722095</v>
      </c>
      <c r="L49" s="28">
        <v>1722095</v>
      </c>
      <c r="M49" s="28">
        <v>1722095</v>
      </c>
      <c r="N49" s="22">
        <v>1820862</v>
      </c>
      <c r="O49" s="28">
        <v>1820862</v>
      </c>
      <c r="P49" s="28">
        <v>1820862</v>
      </c>
      <c r="Q49" s="28">
        <v>1820862</v>
      </c>
      <c r="R49" s="22">
        <v>1369441</v>
      </c>
    </row>
    <row r="50" spans="1:18" ht="14.25" thickBot="1">
      <c r="A50" s="7" t="s">
        <v>37</v>
      </c>
      <c r="B50" s="28">
        <v>2653677</v>
      </c>
      <c r="C50" s="22">
        <v>2765311</v>
      </c>
      <c r="D50" s="28">
        <v>2310431</v>
      </c>
      <c r="E50" s="22">
        <v>1996373</v>
      </c>
      <c r="F50" s="28">
        <v>2087200</v>
      </c>
      <c r="G50" s="22">
        <v>2536963</v>
      </c>
      <c r="H50" s="28">
        <v>1740709</v>
      </c>
      <c r="I50" s="28">
        <v>2034533</v>
      </c>
      <c r="J50" s="22">
        <v>2160255</v>
      </c>
      <c r="K50" s="28">
        <v>1918697</v>
      </c>
      <c r="L50" s="28">
        <v>1699877</v>
      </c>
      <c r="M50" s="28">
        <v>1924844</v>
      </c>
      <c r="N50" s="22">
        <v>1722095</v>
      </c>
      <c r="O50" s="28">
        <v>1738415</v>
      </c>
      <c r="P50" s="28">
        <v>1419060</v>
      </c>
      <c r="Q50" s="28">
        <v>1786459</v>
      </c>
      <c r="R50" s="22">
        <v>1820862</v>
      </c>
    </row>
    <row r="51" spans="1:18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</row>
    <row r="53" ht="13.5">
      <c r="A53" s="20" t="s">
        <v>152</v>
      </c>
    </row>
    <row r="54" ht="13.5">
      <c r="A54" s="20" t="s">
        <v>153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148</v>
      </c>
      <c r="B2" s="14">
        <v>5388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149</v>
      </c>
      <c r="B3" s="1" t="s">
        <v>150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45</v>
      </c>
      <c r="B4" s="15" t="str">
        <f>HYPERLINK("http://www.kabupro.jp/mark/20140207/S10011F7.htm","四半期報告書")</f>
        <v>四半期報告書</v>
      </c>
      <c r="C4" s="15" t="str">
        <f>HYPERLINK("http://www.kabupro.jp/mark/20131108/S1000CHY.htm","四半期報告書")</f>
        <v>四半期報告書</v>
      </c>
      <c r="D4" s="15" t="str">
        <f>HYPERLINK("http://www.kabupro.jp/mark/20130809/S000E4JR.htm","四半期報告書")</f>
        <v>四半期報告書</v>
      </c>
      <c r="E4" s="15" t="str">
        <f>HYPERLINK("http://www.kabupro.jp/mark/20140207/S10011F7.htm","四半期報告書")</f>
        <v>四半期報告書</v>
      </c>
      <c r="F4" s="15" t="str">
        <f>HYPERLINK("http://www.kabupro.jp/mark/20130208/S000CPKT.htm","四半期報告書")</f>
        <v>四半期報告書</v>
      </c>
      <c r="G4" s="15" t="str">
        <f>HYPERLINK("http://www.kabupro.jp/mark/20121109/S000C575.htm","四半期報告書")</f>
        <v>四半期報告書</v>
      </c>
      <c r="H4" s="15" t="str">
        <f>HYPERLINK("http://www.kabupro.jp/mark/20120810/S000BJPX.htm","四半期報告書")</f>
        <v>四半期報告書</v>
      </c>
      <c r="I4" s="15" t="str">
        <f>HYPERLINK("http://www.kabupro.jp/mark/20130627/S000DLBL.htm","有価証券報告書")</f>
        <v>有価証券報告書</v>
      </c>
      <c r="J4" s="15" t="str">
        <f>HYPERLINK("http://www.kabupro.jp/mark/20120210/S000A5K1.htm","四半期報告書")</f>
        <v>四半期報告書</v>
      </c>
      <c r="K4" s="15" t="str">
        <f>HYPERLINK("http://www.kabupro.jp/mark/20111110/S0009MI8.htm","四半期報告書")</f>
        <v>四半期報告書</v>
      </c>
      <c r="L4" s="15" t="str">
        <f>HYPERLINK("http://www.kabupro.jp/mark/20110810/S00090VI.htm","四半期報告書")</f>
        <v>四半期報告書</v>
      </c>
      <c r="M4" s="15" t="str">
        <f>HYPERLINK("http://www.kabupro.jp/mark/20120628/S000B1L1.htm","有価証券報告書")</f>
        <v>有価証券報告書</v>
      </c>
      <c r="N4" s="15" t="str">
        <f>HYPERLINK("http://www.kabupro.jp/mark/20101110/S00071Q8.htm","四半期報告書")</f>
        <v>四半期報告書</v>
      </c>
      <c r="O4" s="15" t="str">
        <f>HYPERLINK("http://www.kabupro.jp/mark/20100810/S0006HHE.htm","四半期報告書")</f>
        <v>四半期報告書</v>
      </c>
      <c r="P4" s="15" t="str">
        <f>HYPERLINK("http://www.kabupro.jp/mark/20110629/S0008H9Z.htm","有価証券報告書")</f>
        <v>有価証券報告書</v>
      </c>
      <c r="Q4" s="15" t="str">
        <f>HYPERLINK("http://www.kabupro.jp/mark/20100212/S00051HN.htm","四半期報告書")</f>
        <v>四半期報告書</v>
      </c>
      <c r="R4" s="15" t="str">
        <f>HYPERLINK("http://www.kabupro.jp/mark/20091113/S0004G52.htm","四半期報告書")</f>
        <v>四半期報告書</v>
      </c>
      <c r="S4" s="15" t="str">
        <f>HYPERLINK("http://www.kabupro.jp/mark/20090812/S0003SS0.htm","四半期報告書")</f>
        <v>四半期報告書</v>
      </c>
      <c r="T4" s="15" t="str">
        <f>HYPERLINK("http://www.kabupro.jp/mark/20100212/S00051HN.htm","四半期報告書")</f>
        <v>四半期報告書</v>
      </c>
      <c r="U4" s="15" t="str">
        <f>HYPERLINK("http://www.kabupro.jp/mark/20090515/S00032GW.htm","訂正四半期報告書")</f>
        <v>訂正四半期報告書</v>
      </c>
      <c r="V4" s="15" t="str">
        <f>HYPERLINK("http://www.kabupro.jp/mark/20090515/S00032GA.htm","訂正四半期報告書")</f>
        <v>訂正四半期報告書</v>
      </c>
      <c r="W4" s="15" t="str">
        <f>HYPERLINK("http://www.kabupro.jp/mark/20090515/S00032FD.htm","訂正四半期報告書")</f>
        <v>訂正四半期報告書</v>
      </c>
      <c r="X4" s="15" t="str">
        <f>HYPERLINK("http://www.kabupro.jp/mark/20090626/S0003BR4.htm","有価証券報告書")</f>
        <v>有価証券報告書</v>
      </c>
    </row>
    <row r="5" spans="1:24" ht="14.25" thickBot="1">
      <c r="A5" s="11" t="s">
        <v>46</v>
      </c>
      <c r="B5" s="1" t="s">
        <v>228</v>
      </c>
      <c r="C5" s="1" t="s">
        <v>231</v>
      </c>
      <c r="D5" s="1" t="s">
        <v>233</v>
      </c>
      <c r="E5" s="1" t="s">
        <v>228</v>
      </c>
      <c r="F5" s="1" t="s">
        <v>235</v>
      </c>
      <c r="G5" s="1" t="s">
        <v>237</v>
      </c>
      <c r="H5" s="1" t="s">
        <v>239</v>
      </c>
      <c r="I5" s="1" t="s">
        <v>52</v>
      </c>
      <c r="J5" s="1" t="s">
        <v>241</v>
      </c>
      <c r="K5" s="1" t="s">
        <v>243</v>
      </c>
      <c r="L5" s="1" t="s">
        <v>245</v>
      </c>
      <c r="M5" s="1" t="s">
        <v>56</v>
      </c>
      <c r="N5" s="1" t="s">
        <v>247</v>
      </c>
      <c r="O5" s="1" t="s">
        <v>249</v>
      </c>
      <c r="P5" s="1" t="s">
        <v>58</v>
      </c>
      <c r="Q5" s="1" t="s">
        <v>251</v>
      </c>
      <c r="R5" s="1" t="s">
        <v>253</v>
      </c>
      <c r="S5" s="1" t="s">
        <v>255</v>
      </c>
      <c r="T5" s="1" t="s">
        <v>251</v>
      </c>
      <c r="U5" s="1" t="s">
        <v>257</v>
      </c>
      <c r="V5" s="1" t="s">
        <v>257</v>
      </c>
      <c r="W5" s="1" t="s">
        <v>257</v>
      </c>
      <c r="X5" s="1" t="s">
        <v>60</v>
      </c>
    </row>
    <row r="6" spans="1:24" ht="15" thickBot="1" thickTop="1">
      <c r="A6" s="10" t="s">
        <v>47</v>
      </c>
      <c r="B6" s="18" t="s">
        <v>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48</v>
      </c>
      <c r="B7" s="14" t="s">
        <v>229</v>
      </c>
      <c r="C7" s="14" t="s">
        <v>229</v>
      </c>
      <c r="D7" s="14" t="s">
        <v>229</v>
      </c>
      <c r="E7" s="16" t="s">
        <v>53</v>
      </c>
      <c r="F7" s="14" t="s">
        <v>229</v>
      </c>
      <c r="G7" s="14" t="s">
        <v>229</v>
      </c>
      <c r="H7" s="14" t="s">
        <v>229</v>
      </c>
      <c r="I7" s="16" t="s">
        <v>53</v>
      </c>
      <c r="J7" s="14" t="s">
        <v>229</v>
      </c>
      <c r="K7" s="14" t="s">
        <v>229</v>
      </c>
      <c r="L7" s="14" t="s">
        <v>229</v>
      </c>
      <c r="M7" s="16" t="s">
        <v>53</v>
      </c>
      <c r="N7" s="14" t="s">
        <v>229</v>
      </c>
      <c r="O7" s="14" t="s">
        <v>229</v>
      </c>
      <c r="P7" s="16" t="s">
        <v>53</v>
      </c>
      <c r="Q7" s="14" t="s">
        <v>229</v>
      </c>
      <c r="R7" s="14" t="s">
        <v>229</v>
      </c>
      <c r="S7" s="14" t="s">
        <v>229</v>
      </c>
      <c r="T7" s="16" t="s">
        <v>53</v>
      </c>
      <c r="U7" s="14" t="s">
        <v>229</v>
      </c>
      <c r="V7" s="14" t="s">
        <v>229</v>
      </c>
      <c r="W7" s="14" t="s">
        <v>229</v>
      </c>
      <c r="X7" s="16" t="s">
        <v>53</v>
      </c>
    </row>
    <row r="8" spans="1:24" ht="13.5">
      <c r="A8" s="13" t="s">
        <v>49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50</v>
      </c>
      <c r="B9" s="1" t="s">
        <v>230</v>
      </c>
      <c r="C9" s="1" t="s">
        <v>232</v>
      </c>
      <c r="D9" s="1" t="s">
        <v>234</v>
      </c>
      <c r="E9" s="17" t="s">
        <v>54</v>
      </c>
      <c r="F9" s="1" t="s">
        <v>236</v>
      </c>
      <c r="G9" s="1" t="s">
        <v>238</v>
      </c>
      <c r="H9" s="1" t="s">
        <v>240</v>
      </c>
      <c r="I9" s="17" t="s">
        <v>55</v>
      </c>
      <c r="J9" s="1" t="s">
        <v>242</v>
      </c>
      <c r="K9" s="1" t="s">
        <v>244</v>
      </c>
      <c r="L9" s="1" t="s">
        <v>246</v>
      </c>
      <c r="M9" s="17" t="s">
        <v>57</v>
      </c>
      <c r="N9" s="1" t="s">
        <v>248</v>
      </c>
      <c r="O9" s="1" t="s">
        <v>250</v>
      </c>
      <c r="P9" s="17" t="s">
        <v>59</v>
      </c>
      <c r="Q9" s="1" t="s">
        <v>252</v>
      </c>
      <c r="R9" s="1" t="s">
        <v>254</v>
      </c>
      <c r="S9" s="1" t="s">
        <v>256</v>
      </c>
      <c r="T9" s="17" t="s">
        <v>61</v>
      </c>
      <c r="U9" s="1" t="s">
        <v>258</v>
      </c>
      <c r="V9" s="1" t="s">
        <v>259</v>
      </c>
      <c r="W9" s="1" t="s">
        <v>260</v>
      </c>
      <c r="X9" s="17" t="s">
        <v>62</v>
      </c>
    </row>
    <row r="10" spans="1:24" ht="14.25" thickBot="1">
      <c r="A10" s="13" t="s">
        <v>51</v>
      </c>
      <c r="B10" s="1" t="s">
        <v>64</v>
      </c>
      <c r="C10" s="1" t="s">
        <v>64</v>
      </c>
      <c r="D10" s="1" t="s">
        <v>64</v>
      </c>
      <c r="E10" s="17" t="s">
        <v>64</v>
      </c>
      <c r="F10" s="1" t="s">
        <v>64</v>
      </c>
      <c r="G10" s="1" t="s">
        <v>64</v>
      </c>
      <c r="H10" s="1" t="s">
        <v>64</v>
      </c>
      <c r="I10" s="17" t="s">
        <v>64</v>
      </c>
      <c r="J10" s="1" t="s">
        <v>64</v>
      </c>
      <c r="K10" s="1" t="s">
        <v>64</v>
      </c>
      <c r="L10" s="1" t="s">
        <v>64</v>
      </c>
      <c r="M10" s="17" t="s">
        <v>64</v>
      </c>
      <c r="N10" s="1" t="s">
        <v>64</v>
      </c>
      <c r="O10" s="1" t="s">
        <v>64</v>
      </c>
      <c r="P10" s="17" t="s">
        <v>64</v>
      </c>
      <c r="Q10" s="1" t="s">
        <v>64</v>
      </c>
      <c r="R10" s="1" t="s">
        <v>64</v>
      </c>
      <c r="S10" s="1" t="s">
        <v>64</v>
      </c>
      <c r="T10" s="17" t="s">
        <v>64</v>
      </c>
      <c r="U10" s="1" t="s">
        <v>64</v>
      </c>
      <c r="V10" s="1" t="s">
        <v>64</v>
      </c>
      <c r="W10" s="1" t="s">
        <v>64</v>
      </c>
      <c r="X10" s="17" t="s">
        <v>64</v>
      </c>
    </row>
    <row r="11" spans="1:24" ht="14.25" thickTop="1">
      <c r="A11" s="9" t="s">
        <v>63</v>
      </c>
      <c r="B11" s="27">
        <v>2675721</v>
      </c>
      <c r="C11" s="27">
        <v>2781469</v>
      </c>
      <c r="D11" s="27">
        <v>2859691</v>
      </c>
      <c r="E11" s="21">
        <v>3077008</v>
      </c>
      <c r="F11" s="27">
        <v>2605501</v>
      </c>
      <c r="G11" s="27">
        <v>2613524</v>
      </c>
      <c r="H11" s="27">
        <v>2354952</v>
      </c>
      <c r="I11" s="21">
        <v>2273865</v>
      </c>
      <c r="J11" s="27">
        <v>2278778</v>
      </c>
      <c r="K11" s="27">
        <v>2379105</v>
      </c>
      <c r="L11" s="27">
        <v>2657198</v>
      </c>
      <c r="M11" s="21">
        <v>2849268</v>
      </c>
      <c r="N11" s="27">
        <v>1994975</v>
      </c>
      <c r="O11" s="27">
        <v>2203499</v>
      </c>
      <c r="P11" s="21">
        <v>2218921</v>
      </c>
      <c r="Q11" s="27">
        <v>1918697</v>
      </c>
      <c r="R11" s="27">
        <v>1699877</v>
      </c>
      <c r="S11" s="27">
        <v>1924844</v>
      </c>
      <c r="T11" s="21">
        <v>1722095</v>
      </c>
      <c r="U11" s="27">
        <v>1738415</v>
      </c>
      <c r="V11" s="27">
        <v>1419060</v>
      </c>
      <c r="W11" s="27">
        <v>1792459</v>
      </c>
      <c r="X11" s="21">
        <v>1820862</v>
      </c>
    </row>
    <row r="12" spans="1:24" ht="13.5">
      <c r="A12" s="2" t="s">
        <v>261</v>
      </c>
      <c r="B12" s="28">
        <v>3800566</v>
      </c>
      <c r="C12" s="28">
        <v>3179725</v>
      </c>
      <c r="D12" s="28">
        <v>3284903</v>
      </c>
      <c r="E12" s="22">
        <v>3871846</v>
      </c>
      <c r="F12" s="28">
        <v>3723275</v>
      </c>
      <c r="G12" s="28">
        <v>3240068</v>
      </c>
      <c r="H12" s="28">
        <v>3311807</v>
      </c>
      <c r="I12" s="22">
        <v>3842927</v>
      </c>
      <c r="J12" s="28">
        <v>3726444</v>
      </c>
      <c r="K12" s="28">
        <v>2988858</v>
      </c>
      <c r="L12" s="28">
        <v>2811897</v>
      </c>
      <c r="M12" s="22">
        <v>3151319</v>
      </c>
      <c r="N12" s="28">
        <v>3000323</v>
      </c>
      <c r="O12" s="28">
        <v>2993459</v>
      </c>
      <c r="P12" s="22">
        <v>3334906</v>
      </c>
      <c r="Q12" s="28">
        <v>3416066</v>
      </c>
      <c r="R12" s="28">
        <v>2673697</v>
      </c>
      <c r="S12" s="28">
        <v>2458367</v>
      </c>
      <c r="T12" s="22">
        <v>3034542</v>
      </c>
      <c r="U12" s="28">
        <v>3472117</v>
      </c>
      <c r="V12" s="28">
        <v>3164304</v>
      </c>
      <c r="W12" s="28">
        <v>3493258</v>
      </c>
      <c r="X12" s="22">
        <v>3490580</v>
      </c>
    </row>
    <row r="13" spans="1:24" ht="13.5">
      <c r="A13" s="2" t="s">
        <v>262</v>
      </c>
      <c r="B13" s="28">
        <v>208789</v>
      </c>
      <c r="C13" s="28">
        <v>193504</v>
      </c>
      <c r="D13" s="28">
        <v>97590</v>
      </c>
      <c r="E13" s="22"/>
      <c r="F13" s="28"/>
      <c r="G13" s="28"/>
      <c r="H13" s="28"/>
      <c r="I13" s="22"/>
      <c r="J13" s="28"/>
      <c r="K13" s="28"/>
      <c r="L13" s="28"/>
      <c r="M13" s="22"/>
      <c r="N13" s="28"/>
      <c r="O13" s="28"/>
      <c r="P13" s="22"/>
      <c r="Q13" s="28"/>
      <c r="R13" s="28"/>
      <c r="S13" s="28"/>
      <c r="T13" s="22"/>
      <c r="U13" s="28"/>
      <c r="V13" s="28"/>
      <c r="W13" s="28"/>
      <c r="X13" s="22"/>
    </row>
    <row r="14" spans="1:24" ht="13.5">
      <c r="A14" s="2" t="s">
        <v>67</v>
      </c>
      <c r="B14" s="28">
        <v>379172</v>
      </c>
      <c r="C14" s="28">
        <v>317458</v>
      </c>
      <c r="D14" s="28">
        <v>321711</v>
      </c>
      <c r="E14" s="22">
        <v>290266</v>
      </c>
      <c r="F14" s="28">
        <v>369455</v>
      </c>
      <c r="G14" s="28">
        <v>297898</v>
      </c>
      <c r="H14" s="28">
        <v>317949</v>
      </c>
      <c r="I14" s="22">
        <v>284021</v>
      </c>
      <c r="J14" s="28">
        <v>381913</v>
      </c>
      <c r="K14" s="28">
        <v>311558</v>
      </c>
      <c r="L14" s="28">
        <v>374357</v>
      </c>
      <c r="M14" s="22">
        <v>282746</v>
      </c>
      <c r="N14" s="28">
        <v>264334</v>
      </c>
      <c r="O14" s="28">
        <v>264810</v>
      </c>
      <c r="P14" s="22">
        <v>265472</v>
      </c>
      <c r="Q14" s="28">
        <v>279593</v>
      </c>
      <c r="R14" s="28">
        <v>310188</v>
      </c>
      <c r="S14" s="28">
        <v>349277</v>
      </c>
      <c r="T14" s="22">
        <v>320026</v>
      </c>
      <c r="U14" s="28">
        <v>390927</v>
      </c>
      <c r="V14" s="28">
        <v>403141</v>
      </c>
      <c r="W14" s="28">
        <v>322301</v>
      </c>
      <c r="X14" s="22"/>
    </row>
    <row r="15" spans="1:24" ht="13.5">
      <c r="A15" s="2" t="s">
        <v>68</v>
      </c>
      <c r="B15" s="28">
        <v>283336</v>
      </c>
      <c r="C15" s="28">
        <v>297139</v>
      </c>
      <c r="D15" s="28">
        <v>267332</v>
      </c>
      <c r="E15" s="22">
        <v>227509</v>
      </c>
      <c r="F15" s="28">
        <v>285715</v>
      </c>
      <c r="G15" s="28">
        <v>288321</v>
      </c>
      <c r="H15" s="28">
        <v>235782</v>
      </c>
      <c r="I15" s="22">
        <v>229162</v>
      </c>
      <c r="J15" s="28">
        <v>271187</v>
      </c>
      <c r="K15" s="28">
        <v>254889</v>
      </c>
      <c r="L15" s="28">
        <v>252899</v>
      </c>
      <c r="M15" s="22">
        <v>211257</v>
      </c>
      <c r="N15" s="28">
        <v>320631</v>
      </c>
      <c r="O15" s="28">
        <v>268375</v>
      </c>
      <c r="P15" s="22">
        <v>210421</v>
      </c>
      <c r="Q15" s="28">
        <v>255274</v>
      </c>
      <c r="R15" s="28">
        <v>232172</v>
      </c>
      <c r="S15" s="28">
        <v>250718</v>
      </c>
      <c r="T15" s="22">
        <v>176620</v>
      </c>
      <c r="U15" s="28">
        <v>227808</v>
      </c>
      <c r="V15" s="28">
        <v>182062</v>
      </c>
      <c r="W15" s="28">
        <v>152285</v>
      </c>
      <c r="X15" s="22"/>
    </row>
    <row r="16" spans="1:24" ht="13.5">
      <c r="A16" s="2" t="s">
        <v>69</v>
      </c>
      <c r="B16" s="28">
        <v>1278075</v>
      </c>
      <c r="C16" s="28">
        <v>1104835</v>
      </c>
      <c r="D16" s="28">
        <v>1301487</v>
      </c>
      <c r="E16" s="22">
        <v>1135611</v>
      </c>
      <c r="F16" s="28">
        <v>1350207</v>
      </c>
      <c r="G16" s="28">
        <v>1071671</v>
      </c>
      <c r="H16" s="28">
        <v>1209302</v>
      </c>
      <c r="I16" s="22">
        <v>1220806</v>
      </c>
      <c r="J16" s="28">
        <v>1117759</v>
      </c>
      <c r="K16" s="28">
        <v>1140321</v>
      </c>
      <c r="L16" s="28">
        <v>1006026</v>
      </c>
      <c r="M16" s="22">
        <v>723157</v>
      </c>
      <c r="N16" s="28">
        <v>926594</v>
      </c>
      <c r="O16" s="28">
        <v>1059009</v>
      </c>
      <c r="P16" s="22">
        <v>944709</v>
      </c>
      <c r="Q16" s="28">
        <v>817290</v>
      </c>
      <c r="R16" s="28">
        <v>1126943</v>
      </c>
      <c r="S16" s="28">
        <v>1301413</v>
      </c>
      <c r="T16" s="22">
        <v>1384469</v>
      </c>
      <c r="U16" s="28">
        <v>1244699</v>
      </c>
      <c r="V16" s="28">
        <v>1208908</v>
      </c>
      <c r="W16" s="28">
        <v>1080386</v>
      </c>
      <c r="X16" s="22"/>
    </row>
    <row r="17" spans="1:24" ht="13.5">
      <c r="A17" s="2" t="s">
        <v>72</v>
      </c>
      <c r="B17" s="28">
        <v>134287</v>
      </c>
      <c r="C17" s="28">
        <v>176163</v>
      </c>
      <c r="D17" s="28">
        <v>144209</v>
      </c>
      <c r="E17" s="22">
        <v>280957</v>
      </c>
      <c r="F17" s="28">
        <v>107452</v>
      </c>
      <c r="G17" s="28">
        <v>119783</v>
      </c>
      <c r="H17" s="28">
        <v>85983</v>
      </c>
      <c r="I17" s="22">
        <v>48870</v>
      </c>
      <c r="J17" s="28">
        <v>126667</v>
      </c>
      <c r="K17" s="28">
        <v>149549</v>
      </c>
      <c r="L17" s="28">
        <v>78477</v>
      </c>
      <c r="M17" s="22">
        <v>25164</v>
      </c>
      <c r="N17" s="28">
        <v>199625</v>
      </c>
      <c r="O17" s="28">
        <v>162537</v>
      </c>
      <c r="P17" s="22">
        <v>60724</v>
      </c>
      <c r="Q17" s="28">
        <v>120846</v>
      </c>
      <c r="R17" s="28">
        <v>150026</v>
      </c>
      <c r="S17" s="28">
        <v>182392</v>
      </c>
      <c r="T17" s="22">
        <v>162926</v>
      </c>
      <c r="U17" s="28">
        <v>174766</v>
      </c>
      <c r="V17" s="28">
        <v>209523</v>
      </c>
      <c r="W17" s="28">
        <v>201621</v>
      </c>
      <c r="X17" s="22">
        <v>83650</v>
      </c>
    </row>
    <row r="18" spans="1:24" ht="13.5">
      <c r="A18" s="2" t="s">
        <v>74</v>
      </c>
      <c r="B18" s="28">
        <v>-1795</v>
      </c>
      <c r="C18" s="28">
        <v>-1574</v>
      </c>
      <c r="D18" s="28">
        <v>-2015</v>
      </c>
      <c r="E18" s="22">
        <v>-1585</v>
      </c>
      <c r="F18" s="28">
        <v>-7568</v>
      </c>
      <c r="G18" s="28">
        <v>-7343</v>
      </c>
      <c r="H18" s="28">
        <v>-8517</v>
      </c>
      <c r="I18" s="22">
        <v>-8400</v>
      </c>
      <c r="J18" s="28">
        <v>-15957</v>
      </c>
      <c r="K18" s="28">
        <v>-12214</v>
      </c>
      <c r="L18" s="28">
        <v>-13639</v>
      </c>
      <c r="M18" s="22">
        <v>-22333</v>
      </c>
      <c r="N18" s="28">
        <v>-24083</v>
      </c>
      <c r="O18" s="28">
        <v>-19426</v>
      </c>
      <c r="P18" s="22">
        <v>-24805</v>
      </c>
      <c r="Q18" s="28">
        <v>-37625</v>
      </c>
      <c r="R18" s="28">
        <v>-16958</v>
      </c>
      <c r="S18" s="28">
        <v>-20953</v>
      </c>
      <c r="T18" s="22">
        <v>-21549</v>
      </c>
      <c r="U18" s="28">
        <v>-40017</v>
      </c>
      <c r="V18" s="28">
        <v>-36916</v>
      </c>
      <c r="W18" s="28">
        <v>-40863</v>
      </c>
      <c r="X18" s="22">
        <v>-38768</v>
      </c>
    </row>
    <row r="19" spans="1:24" ht="13.5">
      <c r="A19" s="2" t="s">
        <v>75</v>
      </c>
      <c r="B19" s="28">
        <v>8758154</v>
      </c>
      <c r="C19" s="28">
        <v>8048723</v>
      </c>
      <c r="D19" s="28">
        <v>8274911</v>
      </c>
      <c r="E19" s="22">
        <v>8881614</v>
      </c>
      <c r="F19" s="28">
        <v>8434039</v>
      </c>
      <c r="G19" s="28">
        <v>7623922</v>
      </c>
      <c r="H19" s="28">
        <v>7507260</v>
      </c>
      <c r="I19" s="22">
        <v>8004207</v>
      </c>
      <c r="J19" s="28">
        <v>7886792</v>
      </c>
      <c r="K19" s="28">
        <v>7212067</v>
      </c>
      <c r="L19" s="28">
        <v>7167217</v>
      </c>
      <c r="M19" s="22">
        <v>7342050</v>
      </c>
      <c r="N19" s="28">
        <v>6682401</v>
      </c>
      <c r="O19" s="28">
        <v>6932265</v>
      </c>
      <c r="P19" s="22">
        <v>7134864</v>
      </c>
      <c r="Q19" s="28">
        <v>6770143</v>
      </c>
      <c r="R19" s="28">
        <v>6175948</v>
      </c>
      <c r="S19" s="28">
        <v>6446060</v>
      </c>
      <c r="T19" s="22">
        <v>6779130</v>
      </c>
      <c r="U19" s="28">
        <v>7208717</v>
      </c>
      <c r="V19" s="28">
        <v>6550085</v>
      </c>
      <c r="W19" s="28">
        <v>7001447</v>
      </c>
      <c r="X19" s="22">
        <v>6639492</v>
      </c>
    </row>
    <row r="20" spans="1:24" ht="13.5">
      <c r="A20" s="3" t="s">
        <v>263</v>
      </c>
      <c r="B20" s="28">
        <v>1470202</v>
      </c>
      <c r="C20" s="28">
        <v>1398939</v>
      </c>
      <c r="D20" s="28">
        <v>1383518</v>
      </c>
      <c r="E20" s="22">
        <v>1405861</v>
      </c>
      <c r="F20" s="28">
        <v>1392354</v>
      </c>
      <c r="G20" s="28">
        <v>1367897</v>
      </c>
      <c r="H20" s="28">
        <v>1392090</v>
      </c>
      <c r="I20" s="22">
        <v>1413722</v>
      </c>
      <c r="J20" s="28">
        <v>1286678</v>
      </c>
      <c r="K20" s="28">
        <v>1312551</v>
      </c>
      <c r="L20" s="28">
        <v>1208626</v>
      </c>
      <c r="M20" s="22">
        <v>1227345</v>
      </c>
      <c r="N20" s="28">
        <v>1275159</v>
      </c>
      <c r="O20" s="28">
        <v>1296180</v>
      </c>
      <c r="P20" s="22">
        <v>1318556</v>
      </c>
      <c r="Q20" s="28">
        <v>1344443</v>
      </c>
      <c r="R20" s="28">
        <v>1367926</v>
      </c>
      <c r="S20" s="28">
        <v>1390377</v>
      </c>
      <c r="T20" s="22">
        <v>1359628</v>
      </c>
      <c r="U20" s="28">
        <v>1386397</v>
      </c>
      <c r="V20" s="28">
        <v>1406389</v>
      </c>
      <c r="W20" s="28">
        <v>1421203</v>
      </c>
      <c r="X20" s="22">
        <v>1246704</v>
      </c>
    </row>
    <row r="21" spans="1:24" ht="13.5">
      <c r="A21" s="3" t="s">
        <v>264</v>
      </c>
      <c r="B21" s="28">
        <v>1208946</v>
      </c>
      <c r="C21" s="28">
        <v>1025690</v>
      </c>
      <c r="D21" s="28">
        <v>875806</v>
      </c>
      <c r="E21" s="22">
        <v>857213</v>
      </c>
      <c r="F21" s="28">
        <v>901242</v>
      </c>
      <c r="G21" s="28">
        <v>799514</v>
      </c>
      <c r="H21" s="28">
        <v>799569</v>
      </c>
      <c r="I21" s="22">
        <v>816756</v>
      </c>
      <c r="J21" s="28">
        <v>880988</v>
      </c>
      <c r="K21" s="28">
        <v>923764</v>
      </c>
      <c r="L21" s="28">
        <v>985471</v>
      </c>
      <c r="M21" s="22">
        <v>1025731</v>
      </c>
      <c r="N21" s="28">
        <v>1115059</v>
      </c>
      <c r="O21" s="28">
        <v>1184935</v>
      </c>
      <c r="P21" s="22">
        <v>1253113</v>
      </c>
      <c r="Q21" s="28">
        <v>1263918</v>
      </c>
      <c r="R21" s="28">
        <v>1240971</v>
      </c>
      <c r="S21" s="28">
        <v>1314578</v>
      </c>
      <c r="T21" s="22">
        <v>1318970</v>
      </c>
      <c r="U21" s="28">
        <v>1411574</v>
      </c>
      <c r="V21" s="28">
        <v>1493632</v>
      </c>
      <c r="W21" s="28">
        <v>1583521</v>
      </c>
      <c r="X21" s="22">
        <v>1586021</v>
      </c>
    </row>
    <row r="22" spans="1:24" ht="13.5">
      <c r="A22" s="3" t="s">
        <v>88</v>
      </c>
      <c r="B22" s="28">
        <v>1780254</v>
      </c>
      <c r="C22" s="28">
        <v>1778254</v>
      </c>
      <c r="D22" s="28">
        <v>1778254</v>
      </c>
      <c r="E22" s="22">
        <v>1778254</v>
      </c>
      <c r="F22" s="28">
        <v>1778254</v>
      </c>
      <c r="G22" s="28">
        <v>1778256</v>
      </c>
      <c r="H22" s="28">
        <v>1777880</v>
      </c>
      <c r="I22" s="22">
        <v>1777880</v>
      </c>
      <c r="J22" s="28">
        <v>1641863</v>
      </c>
      <c r="K22" s="28">
        <v>1636236</v>
      </c>
      <c r="L22" s="28">
        <v>1636236</v>
      </c>
      <c r="M22" s="22">
        <v>1636236</v>
      </c>
      <c r="N22" s="28">
        <v>1636793</v>
      </c>
      <c r="O22" s="28">
        <v>1428675</v>
      </c>
      <c r="P22" s="22">
        <v>1427058</v>
      </c>
      <c r="Q22" s="28">
        <v>1453695</v>
      </c>
      <c r="R22" s="28">
        <v>1453695</v>
      </c>
      <c r="S22" s="28">
        <v>1453695</v>
      </c>
      <c r="T22" s="22">
        <v>1453695</v>
      </c>
      <c r="U22" s="28">
        <v>1453695</v>
      </c>
      <c r="V22" s="28">
        <v>1453695</v>
      </c>
      <c r="W22" s="28">
        <v>1453695</v>
      </c>
      <c r="X22" s="22">
        <v>1386891</v>
      </c>
    </row>
    <row r="23" spans="1:24" ht="13.5">
      <c r="A23" s="3" t="s">
        <v>89</v>
      </c>
      <c r="B23" s="28">
        <v>70875</v>
      </c>
      <c r="C23" s="28">
        <v>78758</v>
      </c>
      <c r="D23" s="28">
        <v>80789</v>
      </c>
      <c r="E23" s="22">
        <v>85229</v>
      </c>
      <c r="F23" s="28">
        <v>76325</v>
      </c>
      <c r="G23" s="28">
        <v>80246</v>
      </c>
      <c r="H23" s="28">
        <v>94220</v>
      </c>
      <c r="I23" s="22">
        <v>98064</v>
      </c>
      <c r="J23" s="28">
        <v>97133</v>
      </c>
      <c r="K23" s="28">
        <v>111289</v>
      </c>
      <c r="L23" s="28">
        <v>122916</v>
      </c>
      <c r="M23" s="22">
        <v>138422</v>
      </c>
      <c r="N23" s="28">
        <v>179935</v>
      </c>
      <c r="O23" s="28">
        <v>200661</v>
      </c>
      <c r="P23" s="22">
        <v>221346</v>
      </c>
      <c r="Q23" s="28">
        <v>247701</v>
      </c>
      <c r="R23" s="28">
        <v>274656</v>
      </c>
      <c r="S23" s="28">
        <v>321127</v>
      </c>
      <c r="T23" s="22">
        <v>350337</v>
      </c>
      <c r="U23" s="28"/>
      <c r="V23" s="28"/>
      <c r="W23" s="28"/>
      <c r="X23" s="22"/>
    </row>
    <row r="24" spans="1:24" ht="13.5">
      <c r="A24" s="3" t="s">
        <v>265</v>
      </c>
      <c r="B24" s="28">
        <v>64074</v>
      </c>
      <c r="C24" s="28">
        <v>230996</v>
      </c>
      <c r="D24" s="28">
        <v>145466</v>
      </c>
      <c r="E24" s="22">
        <v>156300</v>
      </c>
      <c r="F24" s="28">
        <v>74683</v>
      </c>
      <c r="G24" s="28">
        <v>227373</v>
      </c>
      <c r="H24" s="28">
        <v>175282</v>
      </c>
      <c r="I24" s="22">
        <v>54740</v>
      </c>
      <c r="J24" s="28">
        <v>189277</v>
      </c>
      <c r="K24" s="28">
        <v>135168</v>
      </c>
      <c r="L24" s="28">
        <v>227669</v>
      </c>
      <c r="M24" s="22">
        <v>56943</v>
      </c>
      <c r="N24" s="28">
        <v>234136</v>
      </c>
      <c r="O24" s="28">
        <v>203439</v>
      </c>
      <c r="P24" s="22">
        <v>52302</v>
      </c>
      <c r="Q24" s="28">
        <v>241898</v>
      </c>
      <c r="R24" s="28">
        <v>213036</v>
      </c>
      <c r="S24" s="28">
        <v>182068</v>
      </c>
      <c r="T24" s="22">
        <v>267250</v>
      </c>
      <c r="U24" s="28">
        <v>195871</v>
      </c>
      <c r="V24" s="28">
        <v>142575</v>
      </c>
      <c r="W24" s="28">
        <v>110751</v>
      </c>
      <c r="X24" s="22">
        <v>65830</v>
      </c>
    </row>
    <row r="25" spans="1:24" ht="13.5">
      <c r="A25" s="3" t="s">
        <v>91</v>
      </c>
      <c r="B25" s="28">
        <v>4594353</v>
      </c>
      <c r="C25" s="28">
        <v>4512640</v>
      </c>
      <c r="D25" s="28">
        <v>4263835</v>
      </c>
      <c r="E25" s="22">
        <v>4282859</v>
      </c>
      <c r="F25" s="28">
        <v>4222860</v>
      </c>
      <c r="G25" s="28">
        <v>4253288</v>
      </c>
      <c r="H25" s="28">
        <v>4239043</v>
      </c>
      <c r="I25" s="22">
        <v>4211559</v>
      </c>
      <c r="J25" s="28">
        <v>4095942</v>
      </c>
      <c r="K25" s="28">
        <v>4119010</v>
      </c>
      <c r="L25" s="28">
        <v>4180919</v>
      </c>
      <c r="M25" s="22">
        <v>4246571</v>
      </c>
      <c r="N25" s="28">
        <v>4441083</v>
      </c>
      <c r="O25" s="28">
        <v>4313891</v>
      </c>
      <c r="P25" s="22">
        <v>4424760</v>
      </c>
      <c r="Q25" s="28">
        <v>4551658</v>
      </c>
      <c r="R25" s="28">
        <v>4550286</v>
      </c>
      <c r="S25" s="28">
        <v>4661848</v>
      </c>
      <c r="T25" s="22">
        <v>4749882</v>
      </c>
      <c r="U25" s="28">
        <v>4447538</v>
      </c>
      <c r="V25" s="28">
        <v>4496292</v>
      </c>
      <c r="W25" s="28">
        <v>4569172</v>
      </c>
      <c r="X25" s="22">
        <v>4345847</v>
      </c>
    </row>
    <row r="26" spans="1:24" ht="13.5">
      <c r="A26" s="2" t="s">
        <v>97</v>
      </c>
      <c r="B26" s="28">
        <v>118977</v>
      </c>
      <c r="C26" s="28">
        <v>123760</v>
      </c>
      <c r="D26" s="28">
        <v>128681</v>
      </c>
      <c r="E26" s="22">
        <v>141910</v>
      </c>
      <c r="F26" s="28">
        <v>141539</v>
      </c>
      <c r="G26" s="28">
        <v>106878</v>
      </c>
      <c r="H26" s="28">
        <v>126646</v>
      </c>
      <c r="I26" s="22">
        <v>133238</v>
      </c>
      <c r="J26" s="28">
        <v>120116</v>
      </c>
      <c r="K26" s="28">
        <v>105948</v>
      </c>
      <c r="L26" s="28">
        <v>113014</v>
      </c>
      <c r="M26" s="22">
        <v>120315</v>
      </c>
      <c r="N26" s="28">
        <v>126838</v>
      </c>
      <c r="O26" s="28">
        <v>133465</v>
      </c>
      <c r="P26" s="22">
        <v>141364</v>
      </c>
      <c r="Q26" s="28">
        <v>149264</v>
      </c>
      <c r="R26" s="28">
        <v>156613</v>
      </c>
      <c r="S26" s="28">
        <v>157912</v>
      </c>
      <c r="T26" s="22">
        <v>167952</v>
      </c>
      <c r="U26" s="28">
        <v>98685</v>
      </c>
      <c r="V26" s="28">
        <v>43468</v>
      </c>
      <c r="W26" s="28">
        <v>19336</v>
      </c>
      <c r="X26" s="22">
        <v>20488</v>
      </c>
    </row>
    <row r="27" spans="1:24" ht="13.5">
      <c r="A27" s="2" t="s">
        <v>105</v>
      </c>
      <c r="B27" s="28">
        <v>1601546</v>
      </c>
      <c r="C27" s="28">
        <v>1547717</v>
      </c>
      <c r="D27" s="28">
        <v>1442635</v>
      </c>
      <c r="E27" s="22">
        <v>1379701</v>
      </c>
      <c r="F27" s="28">
        <v>1212006</v>
      </c>
      <c r="G27" s="28">
        <v>1125769</v>
      </c>
      <c r="H27" s="28">
        <v>1197770</v>
      </c>
      <c r="I27" s="22">
        <v>1253618</v>
      </c>
      <c r="J27" s="28">
        <v>1177168</v>
      </c>
      <c r="K27" s="28">
        <v>1151604</v>
      </c>
      <c r="L27" s="28">
        <v>1163731</v>
      </c>
      <c r="M27" s="22">
        <v>1100780</v>
      </c>
      <c r="N27" s="28">
        <v>1214810</v>
      </c>
      <c r="O27" s="28">
        <v>1200740</v>
      </c>
      <c r="P27" s="22">
        <v>1245892</v>
      </c>
      <c r="Q27" s="28">
        <v>1231322</v>
      </c>
      <c r="R27" s="28">
        <v>1249316</v>
      </c>
      <c r="S27" s="28">
        <v>1235904</v>
      </c>
      <c r="T27" s="22">
        <v>1115490</v>
      </c>
      <c r="U27" s="28">
        <v>1103307</v>
      </c>
      <c r="V27" s="28">
        <v>1207707</v>
      </c>
      <c r="W27" s="28">
        <v>1214863</v>
      </c>
      <c r="X27" s="22">
        <v>1150099</v>
      </c>
    </row>
    <row r="28" spans="1:24" ht="13.5">
      <c r="A28" s="2" t="s">
        <v>106</v>
      </c>
      <c r="B28" s="28">
        <v>6314877</v>
      </c>
      <c r="C28" s="28">
        <v>6184117</v>
      </c>
      <c r="D28" s="28">
        <v>5835152</v>
      </c>
      <c r="E28" s="22">
        <v>5804472</v>
      </c>
      <c r="F28" s="28">
        <v>5576406</v>
      </c>
      <c r="G28" s="28">
        <v>5485936</v>
      </c>
      <c r="H28" s="28">
        <v>5563460</v>
      </c>
      <c r="I28" s="22">
        <v>5598417</v>
      </c>
      <c r="J28" s="28">
        <v>5393226</v>
      </c>
      <c r="K28" s="28">
        <v>5376562</v>
      </c>
      <c r="L28" s="28">
        <v>5457665</v>
      </c>
      <c r="M28" s="22">
        <v>5467666</v>
      </c>
      <c r="N28" s="28">
        <v>5782732</v>
      </c>
      <c r="O28" s="28">
        <v>5648097</v>
      </c>
      <c r="P28" s="22">
        <v>5812017</v>
      </c>
      <c r="Q28" s="28">
        <v>5932244</v>
      </c>
      <c r="R28" s="28">
        <v>5956216</v>
      </c>
      <c r="S28" s="28">
        <v>6055665</v>
      </c>
      <c r="T28" s="22">
        <v>6033325</v>
      </c>
      <c r="U28" s="28">
        <v>5649532</v>
      </c>
      <c r="V28" s="28">
        <v>5747468</v>
      </c>
      <c r="W28" s="28">
        <v>5803372</v>
      </c>
      <c r="X28" s="22">
        <v>5516435</v>
      </c>
    </row>
    <row r="29" spans="1:24" ht="14.25" thickBot="1">
      <c r="A29" s="5" t="s">
        <v>266</v>
      </c>
      <c r="B29" s="29">
        <v>15073032</v>
      </c>
      <c r="C29" s="29">
        <v>14232841</v>
      </c>
      <c r="D29" s="29">
        <v>14110064</v>
      </c>
      <c r="E29" s="23">
        <v>14686086</v>
      </c>
      <c r="F29" s="29">
        <v>14010446</v>
      </c>
      <c r="G29" s="29">
        <v>13109859</v>
      </c>
      <c r="H29" s="29">
        <v>13070720</v>
      </c>
      <c r="I29" s="23">
        <v>13602624</v>
      </c>
      <c r="J29" s="29">
        <v>13280018</v>
      </c>
      <c r="K29" s="29">
        <v>12588629</v>
      </c>
      <c r="L29" s="29">
        <v>12624882</v>
      </c>
      <c r="M29" s="23">
        <v>12809717</v>
      </c>
      <c r="N29" s="29">
        <v>12465134</v>
      </c>
      <c r="O29" s="29">
        <v>12580363</v>
      </c>
      <c r="P29" s="23">
        <v>12946882</v>
      </c>
      <c r="Q29" s="29">
        <v>12702388</v>
      </c>
      <c r="R29" s="29">
        <v>12132164</v>
      </c>
      <c r="S29" s="29">
        <v>12501726</v>
      </c>
      <c r="T29" s="23">
        <v>12812456</v>
      </c>
      <c r="U29" s="29">
        <v>12858249</v>
      </c>
      <c r="V29" s="29">
        <v>12297553</v>
      </c>
      <c r="W29" s="29">
        <v>12804820</v>
      </c>
      <c r="X29" s="23">
        <v>12155928</v>
      </c>
    </row>
    <row r="30" spans="1:24" ht="14.25" thickTop="1">
      <c r="A30" s="2" t="s">
        <v>267</v>
      </c>
      <c r="B30" s="28"/>
      <c r="C30" s="28"/>
      <c r="D30" s="28"/>
      <c r="E30" s="22">
        <v>54618</v>
      </c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2"/>
      <c r="Q30" s="28"/>
      <c r="R30" s="28"/>
      <c r="S30" s="28"/>
      <c r="T30" s="22"/>
      <c r="U30" s="28"/>
      <c r="V30" s="28"/>
      <c r="W30" s="28"/>
      <c r="X30" s="22"/>
    </row>
    <row r="31" spans="1:24" ht="13.5">
      <c r="A31" s="2" t="s">
        <v>108</v>
      </c>
      <c r="B31" s="28">
        <v>829339</v>
      </c>
      <c r="C31" s="28">
        <v>589866</v>
      </c>
      <c r="D31" s="28"/>
      <c r="E31" s="22">
        <v>736043</v>
      </c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2"/>
      <c r="Q31" s="28"/>
      <c r="R31" s="28"/>
      <c r="S31" s="28"/>
      <c r="T31" s="22"/>
      <c r="U31" s="28"/>
      <c r="V31" s="28"/>
      <c r="W31" s="28"/>
      <c r="X31" s="22">
        <v>722449</v>
      </c>
    </row>
    <row r="32" spans="1:24" ht="13.5">
      <c r="A32" s="2" t="s">
        <v>109</v>
      </c>
      <c r="B32" s="28">
        <v>294800</v>
      </c>
      <c r="C32" s="28">
        <v>164200</v>
      </c>
      <c r="D32" s="28">
        <v>409800</v>
      </c>
      <c r="E32" s="22">
        <v>182000</v>
      </c>
      <c r="F32" s="28">
        <v>332000</v>
      </c>
      <c r="G32" s="28">
        <v>182000</v>
      </c>
      <c r="H32" s="28">
        <v>407000</v>
      </c>
      <c r="I32" s="22">
        <v>182000</v>
      </c>
      <c r="J32" s="28">
        <v>356000</v>
      </c>
      <c r="K32" s="28">
        <v>442400</v>
      </c>
      <c r="L32" s="28">
        <v>808500</v>
      </c>
      <c r="M32" s="22">
        <v>707000</v>
      </c>
      <c r="N32" s="28">
        <v>478000</v>
      </c>
      <c r="O32" s="28">
        <v>507100</v>
      </c>
      <c r="P32" s="22">
        <v>261200</v>
      </c>
      <c r="Q32" s="28">
        <v>335400</v>
      </c>
      <c r="R32" s="28">
        <v>260400</v>
      </c>
      <c r="S32" s="28">
        <v>485400</v>
      </c>
      <c r="T32" s="22">
        <v>370400</v>
      </c>
      <c r="U32" s="28">
        <v>763900</v>
      </c>
      <c r="V32" s="28">
        <v>221400</v>
      </c>
      <c r="W32" s="28">
        <v>758874</v>
      </c>
      <c r="X32" s="22">
        <v>271400</v>
      </c>
    </row>
    <row r="33" spans="1:24" ht="13.5">
      <c r="A33" s="2" t="s">
        <v>114</v>
      </c>
      <c r="B33" s="28">
        <v>218238</v>
      </c>
      <c r="C33" s="28">
        <v>150751</v>
      </c>
      <c r="D33" s="28">
        <v>15426</v>
      </c>
      <c r="E33" s="22">
        <v>482077</v>
      </c>
      <c r="F33" s="28">
        <v>214735</v>
      </c>
      <c r="G33" s="28">
        <v>132582</v>
      </c>
      <c r="H33" s="28">
        <v>40373</v>
      </c>
      <c r="I33" s="22">
        <v>398404</v>
      </c>
      <c r="J33" s="28">
        <v>173648</v>
      </c>
      <c r="K33" s="28">
        <v>155237</v>
      </c>
      <c r="L33" s="28">
        <v>37084</v>
      </c>
      <c r="M33" s="22">
        <v>308950</v>
      </c>
      <c r="N33" s="28">
        <v>84960</v>
      </c>
      <c r="O33" s="28">
        <v>14983</v>
      </c>
      <c r="P33" s="22">
        <v>203532</v>
      </c>
      <c r="Q33" s="28">
        <v>50176</v>
      </c>
      <c r="R33" s="28">
        <v>13381</v>
      </c>
      <c r="S33" s="28">
        <v>11907</v>
      </c>
      <c r="T33" s="22">
        <v>105848</v>
      </c>
      <c r="U33" s="28">
        <v>10429</v>
      </c>
      <c r="V33" s="28">
        <v>84657</v>
      </c>
      <c r="W33" s="28">
        <v>21548</v>
      </c>
      <c r="X33" s="22">
        <v>70384</v>
      </c>
    </row>
    <row r="34" spans="1:24" ht="13.5">
      <c r="A34" s="2" t="s">
        <v>118</v>
      </c>
      <c r="B34" s="28">
        <v>65643</v>
      </c>
      <c r="C34" s="28">
        <v>135114</v>
      </c>
      <c r="D34" s="28">
        <v>64323</v>
      </c>
      <c r="E34" s="22">
        <v>159748</v>
      </c>
      <c r="F34" s="28">
        <v>63423</v>
      </c>
      <c r="G34" s="28">
        <v>130165</v>
      </c>
      <c r="H34" s="28">
        <v>63085</v>
      </c>
      <c r="I34" s="22">
        <v>143470</v>
      </c>
      <c r="J34" s="28">
        <v>61489</v>
      </c>
      <c r="K34" s="28">
        <v>129513</v>
      </c>
      <c r="L34" s="28">
        <v>59773</v>
      </c>
      <c r="M34" s="22">
        <v>130043</v>
      </c>
      <c r="N34" s="28">
        <v>124135</v>
      </c>
      <c r="O34" s="28">
        <v>53807</v>
      </c>
      <c r="P34" s="22">
        <v>130511</v>
      </c>
      <c r="Q34" s="28">
        <v>55098</v>
      </c>
      <c r="R34" s="28">
        <v>110079</v>
      </c>
      <c r="S34" s="28">
        <v>53164</v>
      </c>
      <c r="T34" s="22">
        <v>94407</v>
      </c>
      <c r="U34" s="28">
        <v>61204</v>
      </c>
      <c r="V34" s="28">
        <v>115459</v>
      </c>
      <c r="W34" s="28">
        <v>60752</v>
      </c>
      <c r="X34" s="22">
        <v>105610</v>
      </c>
    </row>
    <row r="35" spans="1:24" ht="13.5">
      <c r="A35" s="2" t="s">
        <v>73</v>
      </c>
      <c r="B35" s="28">
        <v>698975</v>
      </c>
      <c r="C35" s="28">
        <v>618444</v>
      </c>
      <c r="D35" s="28">
        <v>661956</v>
      </c>
      <c r="E35" s="22">
        <v>631651</v>
      </c>
      <c r="F35" s="28">
        <v>591442</v>
      </c>
      <c r="G35" s="28">
        <v>559993</v>
      </c>
      <c r="H35" s="28">
        <v>647070</v>
      </c>
      <c r="I35" s="22">
        <v>55578</v>
      </c>
      <c r="J35" s="28">
        <v>642046</v>
      </c>
      <c r="K35" s="28">
        <v>538873</v>
      </c>
      <c r="L35" s="28">
        <v>592758</v>
      </c>
      <c r="M35" s="22">
        <v>116524</v>
      </c>
      <c r="N35" s="28">
        <v>687685</v>
      </c>
      <c r="O35" s="28">
        <v>718934</v>
      </c>
      <c r="P35" s="22">
        <v>85971</v>
      </c>
      <c r="Q35" s="28">
        <v>778112</v>
      </c>
      <c r="R35" s="28">
        <v>656116</v>
      </c>
      <c r="S35" s="28">
        <v>751529</v>
      </c>
      <c r="T35" s="22">
        <v>800883</v>
      </c>
      <c r="U35" s="28">
        <v>665993</v>
      </c>
      <c r="V35" s="28">
        <v>566025</v>
      </c>
      <c r="W35" s="28">
        <v>660690</v>
      </c>
      <c r="X35" s="22">
        <v>224880</v>
      </c>
    </row>
    <row r="36" spans="1:24" ht="13.5">
      <c r="A36" s="2" t="s">
        <v>120</v>
      </c>
      <c r="B36" s="28">
        <v>2106996</v>
      </c>
      <c r="C36" s="28">
        <v>1658378</v>
      </c>
      <c r="D36" s="28">
        <v>1786461</v>
      </c>
      <c r="E36" s="22">
        <v>2246139</v>
      </c>
      <c r="F36" s="28">
        <v>2087768</v>
      </c>
      <c r="G36" s="28">
        <v>1649585</v>
      </c>
      <c r="H36" s="28">
        <v>1680598</v>
      </c>
      <c r="I36" s="22">
        <v>2085921</v>
      </c>
      <c r="J36" s="28">
        <v>2092269</v>
      </c>
      <c r="K36" s="28">
        <v>1827350</v>
      </c>
      <c r="L36" s="28">
        <v>2078580</v>
      </c>
      <c r="M36" s="22">
        <v>2319624</v>
      </c>
      <c r="N36" s="28">
        <v>2022792</v>
      </c>
      <c r="O36" s="28">
        <v>1960793</v>
      </c>
      <c r="P36" s="22">
        <v>2125973</v>
      </c>
      <c r="Q36" s="28">
        <v>2004126</v>
      </c>
      <c r="R36" s="28">
        <v>1514472</v>
      </c>
      <c r="S36" s="28">
        <v>1817466</v>
      </c>
      <c r="T36" s="22">
        <v>2016099</v>
      </c>
      <c r="U36" s="28">
        <v>2467850</v>
      </c>
      <c r="V36" s="28">
        <v>1741158</v>
      </c>
      <c r="W36" s="28">
        <v>2262521</v>
      </c>
      <c r="X36" s="22">
        <v>1858036</v>
      </c>
    </row>
    <row r="37" spans="1:24" ht="13.5">
      <c r="A37" s="2" t="s">
        <v>121</v>
      </c>
      <c r="B37" s="28"/>
      <c r="C37" s="28">
        <v>26100</v>
      </c>
      <c r="D37" s="28">
        <v>51000</v>
      </c>
      <c r="E37" s="22">
        <v>99300</v>
      </c>
      <c r="F37" s="28">
        <v>144800</v>
      </c>
      <c r="G37" s="28">
        <v>190300</v>
      </c>
      <c r="H37" s="28">
        <v>235800</v>
      </c>
      <c r="I37" s="22">
        <v>281300</v>
      </c>
      <c r="J37" s="28">
        <v>326800</v>
      </c>
      <c r="K37" s="28">
        <v>147000</v>
      </c>
      <c r="L37" s="28"/>
      <c r="M37" s="22"/>
      <c r="N37" s="28">
        <v>360000</v>
      </c>
      <c r="O37" s="28">
        <v>658500</v>
      </c>
      <c r="P37" s="22">
        <v>707000</v>
      </c>
      <c r="Q37" s="28">
        <v>772900</v>
      </c>
      <c r="R37" s="28">
        <v>838000</v>
      </c>
      <c r="S37" s="28">
        <v>903100</v>
      </c>
      <c r="T37" s="22">
        <v>968200</v>
      </c>
      <c r="U37" s="28">
        <v>881300</v>
      </c>
      <c r="V37" s="28">
        <v>930400</v>
      </c>
      <c r="W37" s="28">
        <v>979500</v>
      </c>
      <c r="X37" s="22">
        <v>1028600</v>
      </c>
    </row>
    <row r="38" spans="1:24" ht="13.5">
      <c r="A38" s="2" t="s">
        <v>268</v>
      </c>
      <c r="B38" s="28">
        <v>12508</v>
      </c>
      <c r="C38" s="28">
        <v>12272</v>
      </c>
      <c r="D38" s="28">
        <v>13451</v>
      </c>
      <c r="E38" s="22">
        <v>13650</v>
      </c>
      <c r="F38" s="28">
        <v>8171</v>
      </c>
      <c r="G38" s="28">
        <v>9049</v>
      </c>
      <c r="H38" s="28">
        <v>9273</v>
      </c>
      <c r="I38" s="22">
        <v>8410</v>
      </c>
      <c r="J38" s="28">
        <v>10181</v>
      </c>
      <c r="K38" s="28">
        <v>11083</v>
      </c>
      <c r="L38" s="28">
        <v>11452</v>
      </c>
      <c r="M38" s="22">
        <v>11914</v>
      </c>
      <c r="N38" s="28">
        <v>11957</v>
      </c>
      <c r="O38" s="28">
        <v>12368</v>
      </c>
      <c r="P38" s="22">
        <v>11432</v>
      </c>
      <c r="Q38" s="28">
        <v>10455</v>
      </c>
      <c r="R38" s="28">
        <v>10579</v>
      </c>
      <c r="S38" s="28">
        <v>11959</v>
      </c>
      <c r="T38" s="22">
        <v>11229</v>
      </c>
      <c r="U38" s="28">
        <v>10216</v>
      </c>
      <c r="V38" s="28">
        <v>10667</v>
      </c>
      <c r="W38" s="28">
        <v>10828</v>
      </c>
      <c r="X38" s="22">
        <v>8401</v>
      </c>
    </row>
    <row r="39" spans="1:24" ht="13.5">
      <c r="A39" s="2" t="s">
        <v>123</v>
      </c>
      <c r="B39" s="28">
        <v>483337</v>
      </c>
      <c r="C39" s="28">
        <v>481968</v>
      </c>
      <c r="D39" s="28">
        <v>480694</v>
      </c>
      <c r="E39" s="22">
        <v>479395</v>
      </c>
      <c r="F39" s="28">
        <v>478361</v>
      </c>
      <c r="G39" s="28">
        <v>477115</v>
      </c>
      <c r="H39" s="28">
        <v>475951</v>
      </c>
      <c r="I39" s="22">
        <v>474198</v>
      </c>
      <c r="J39" s="28">
        <v>472704</v>
      </c>
      <c r="K39" s="28">
        <v>470876</v>
      </c>
      <c r="L39" s="28">
        <v>469058</v>
      </c>
      <c r="M39" s="22">
        <v>466853</v>
      </c>
      <c r="N39" s="28">
        <v>60515</v>
      </c>
      <c r="O39" s="28">
        <v>60515</v>
      </c>
      <c r="P39" s="22">
        <v>60515</v>
      </c>
      <c r="Q39" s="28">
        <v>60515</v>
      </c>
      <c r="R39" s="28">
        <v>60515</v>
      </c>
      <c r="S39" s="28">
        <v>60515</v>
      </c>
      <c r="T39" s="22">
        <v>60515</v>
      </c>
      <c r="U39" s="28">
        <v>60515</v>
      </c>
      <c r="V39" s="28">
        <v>60515</v>
      </c>
      <c r="W39" s="28">
        <v>60515</v>
      </c>
      <c r="X39" s="22"/>
    </row>
    <row r="40" spans="1:24" ht="13.5">
      <c r="A40" s="2" t="s">
        <v>122</v>
      </c>
      <c r="B40" s="28">
        <v>2225</v>
      </c>
      <c r="C40" s="28">
        <v>2225</v>
      </c>
      <c r="D40" s="28">
        <v>2225</v>
      </c>
      <c r="E40" s="22">
        <v>2225</v>
      </c>
      <c r="F40" s="28">
        <v>2225</v>
      </c>
      <c r="G40" s="28">
        <v>2825</v>
      </c>
      <c r="H40" s="28">
        <v>2825</v>
      </c>
      <c r="I40" s="22">
        <v>2825</v>
      </c>
      <c r="J40" s="28">
        <v>3200</v>
      </c>
      <c r="K40" s="28">
        <v>3200</v>
      </c>
      <c r="L40" s="28">
        <v>3200</v>
      </c>
      <c r="M40" s="22">
        <v>3200</v>
      </c>
      <c r="N40" s="28">
        <v>5395</v>
      </c>
      <c r="O40" s="28">
        <v>5395</v>
      </c>
      <c r="P40" s="22">
        <v>5395</v>
      </c>
      <c r="Q40" s="28">
        <v>5077</v>
      </c>
      <c r="R40" s="28">
        <v>5077</v>
      </c>
      <c r="S40" s="28">
        <v>5077</v>
      </c>
      <c r="T40" s="22">
        <v>5077</v>
      </c>
      <c r="U40" s="28">
        <v>5077</v>
      </c>
      <c r="V40" s="28">
        <v>5077</v>
      </c>
      <c r="W40" s="28">
        <v>5077</v>
      </c>
      <c r="X40" s="22">
        <v>5077</v>
      </c>
    </row>
    <row r="41" spans="1:24" ht="13.5">
      <c r="A41" s="2" t="s">
        <v>0</v>
      </c>
      <c r="B41" s="28"/>
      <c r="C41" s="28"/>
      <c r="D41" s="28"/>
      <c r="E41" s="22"/>
      <c r="F41" s="28">
        <v>13781</v>
      </c>
      <c r="G41" s="28">
        <v>27563</v>
      </c>
      <c r="H41" s="28">
        <v>41345</v>
      </c>
      <c r="I41" s="22">
        <v>55127</v>
      </c>
      <c r="J41" s="28">
        <v>68909</v>
      </c>
      <c r="K41" s="28">
        <v>82691</v>
      </c>
      <c r="L41" s="28">
        <v>96473</v>
      </c>
      <c r="M41" s="22">
        <v>110254</v>
      </c>
      <c r="N41" s="28">
        <v>137818</v>
      </c>
      <c r="O41" s="28">
        <v>151600</v>
      </c>
      <c r="P41" s="22">
        <v>165382</v>
      </c>
      <c r="Q41" s="28">
        <v>179164</v>
      </c>
      <c r="R41" s="28">
        <v>192946</v>
      </c>
      <c r="S41" s="28">
        <v>206728</v>
      </c>
      <c r="T41" s="22">
        <v>220509</v>
      </c>
      <c r="U41" s="28">
        <v>234291</v>
      </c>
      <c r="V41" s="28">
        <v>248073</v>
      </c>
      <c r="W41" s="28">
        <v>261855</v>
      </c>
      <c r="X41" s="22"/>
    </row>
    <row r="42" spans="1:24" ht="13.5">
      <c r="A42" s="2" t="s">
        <v>119</v>
      </c>
      <c r="B42" s="28">
        <v>23494</v>
      </c>
      <c r="C42" s="28">
        <v>23494</v>
      </c>
      <c r="D42" s="28">
        <v>23494</v>
      </c>
      <c r="E42" s="22">
        <v>23494</v>
      </c>
      <c r="F42" s="28">
        <v>23494</v>
      </c>
      <c r="G42" s="28">
        <v>23494</v>
      </c>
      <c r="H42" s="28">
        <v>23494</v>
      </c>
      <c r="I42" s="22">
        <v>23494</v>
      </c>
      <c r="J42" s="28">
        <v>23494</v>
      </c>
      <c r="K42" s="28">
        <v>23494</v>
      </c>
      <c r="L42" s="28">
        <v>23494</v>
      </c>
      <c r="M42" s="22">
        <v>23494</v>
      </c>
      <c r="N42" s="28">
        <v>23494</v>
      </c>
      <c r="O42" s="28">
        <v>23494</v>
      </c>
      <c r="P42" s="22"/>
      <c r="Q42" s="28"/>
      <c r="R42" s="28"/>
      <c r="S42" s="28"/>
      <c r="T42" s="22"/>
      <c r="U42" s="28"/>
      <c r="V42" s="28"/>
      <c r="W42" s="28"/>
      <c r="X42" s="22"/>
    </row>
    <row r="43" spans="1:24" ht="13.5">
      <c r="A43" s="2" t="s">
        <v>72</v>
      </c>
      <c r="B43" s="28">
        <v>563018</v>
      </c>
      <c r="C43" s="28">
        <v>550396</v>
      </c>
      <c r="D43" s="28">
        <v>515020</v>
      </c>
      <c r="E43" s="22">
        <v>503401</v>
      </c>
      <c r="F43" s="28">
        <v>444149</v>
      </c>
      <c r="G43" s="28">
        <v>412326</v>
      </c>
      <c r="H43" s="28">
        <v>416294</v>
      </c>
      <c r="I43" s="22">
        <v>326251</v>
      </c>
      <c r="J43" s="28">
        <v>398100</v>
      </c>
      <c r="K43" s="28">
        <v>414725</v>
      </c>
      <c r="L43" s="28">
        <v>465471</v>
      </c>
      <c r="M43" s="22">
        <v>335016</v>
      </c>
      <c r="N43" s="28">
        <v>503203</v>
      </c>
      <c r="O43" s="28">
        <v>511903</v>
      </c>
      <c r="P43" s="22">
        <v>331318</v>
      </c>
      <c r="Q43" s="28">
        <v>593275</v>
      </c>
      <c r="R43" s="28">
        <v>611746</v>
      </c>
      <c r="S43" s="28">
        <v>629149</v>
      </c>
      <c r="T43" s="22">
        <v>594189</v>
      </c>
      <c r="U43" s="28">
        <v>385732</v>
      </c>
      <c r="V43" s="28">
        <v>442598</v>
      </c>
      <c r="W43" s="28">
        <v>448412</v>
      </c>
      <c r="X43" s="22">
        <v>82913</v>
      </c>
    </row>
    <row r="44" spans="1:24" ht="13.5">
      <c r="A44" s="2" t="s">
        <v>126</v>
      </c>
      <c r="B44" s="28">
        <v>1084584</v>
      </c>
      <c r="C44" s="28">
        <v>1096458</v>
      </c>
      <c r="D44" s="28">
        <v>1085885</v>
      </c>
      <c r="E44" s="22">
        <v>1121467</v>
      </c>
      <c r="F44" s="28">
        <v>1114985</v>
      </c>
      <c r="G44" s="28">
        <v>1142675</v>
      </c>
      <c r="H44" s="28">
        <v>1204985</v>
      </c>
      <c r="I44" s="22">
        <v>1288145</v>
      </c>
      <c r="J44" s="28">
        <v>1303390</v>
      </c>
      <c r="K44" s="28">
        <v>1153071</v>
      </c>
      <c r="L44" s="28">
        <v>1069151</v>
      </c>
      <c r="M44" s="22">
        <v>1076689</v>
      </c>
      <c r="N44" s="28">
        <v>1102385</v>
      </c>
      <c r="O44" s="28">
        <v>1423778</v>
      </c>
      <c r="P44" s="22">
        <v>1524248</v>
      </c>
      <c r="Q44" s="28">
        <v>1621388</v>
      </c>
      <c r="R44" s="28">
        <v>1718864</v>
      </c>
      <c r="S44" s="28">
        <v>1816529</v>
      </c>
      <c r="T44" s="22">
        <v>1859721</v>
      </c>
      <c r="U44" s="28">
        <v>1577133</v>
      </c>
      <c r="V44" s="28">
        <v>1697332</v>
      </c>
      <c r="W44" s="28">
        <v>1766189</v>
      </c>
      <c r="X44" s="22">
        <v>1464512</v>
      </c>
    </row>
    <row r="45" spans="1:24" ht="14.25" thickBot="1">
      <c r="A45" s="5" t="s">
        <v>127</v>
      </c>
      <c r="B45" s="29">
        <v>3191581</v>
      </c>
      <c r="C45" s="29">
        <v>2754836</v>
      </c>
      <c r="D45" s="29">
        <v>2872347</v>
      </c>
      <c r="E45" s="23">
        <v>3367607</v>
      </c>
      <c r="F45" s="29">
        <v>3202754</v>
      </c>
      <c r="G45" s="29">
        <v>2792261</v>
      </c>
      <c r="H45" s="29">
        <v>2885584</v>
      </c>
      <c r="I45" s="23">
        <v>3374066</v>
      </c>
      <c r="J45" s="29">
        <v>3395660</v>
      </c>
      <c r="K45" s="29">
        <v>2980421</v>
      </c>
      <c r="L45" s="29">
        <v>3147731</v>
      </c>
      <c r="M45" s="23">
        <v>3396313</v>
      </c>
      <c r="N45" s="29">
        <v>3125178</v>
      </c>
      <c r="O45" s="29">
        <v>3384571</v>
      </c>
      <c r="P45" s="23">
        <v>3650221</v>
      </c>
      <c r="Q45" s="29">
        <v>3625515</v>
      </c>
      <c r="R45" s="29">
        <v>3233336</v>
      </c>
      <c r="S45" s="29">
        <v>3633995</v>
      </c>
      <c r="T45" s="23">
        <v>3875821</v>
      </c>
      <c r="U45" s="29">
        <v>4044984</v>
      </c>
      <c r="V45" s="29">
        <v>3438490</v>
      </c>
      <c r="W45" s="29">
        <v>4028711</v>
      </c>
      <c r="X45" s="23">
        <v>3322548</v>
      </c>
    </row>
    <row r="46" spans="1:24" ht="14.25" thickTop="1">
      <c r="A46" s="2" t="s">
        <v>128</v>
      </c>
      <c r="B46" s="28">
        <v>1617800</v>
      </c>
      <c r="C46" s="28">
        <v>1617800</v>
      </c>
      <c r="D46" s="28">
        <v>1617800</v>
      </c>
      <c r="E46" s="22">
        <v>1617800</v>
      </c>
      <c r="F46" s="28">
        <v>1617800</v>
      </c>
      <c r="G46" s="28">
        <v>1617800</v>
      </c>
      <c r="H46" s="28">
        <v>1617800</v>
      </c>
      <c r="I46" s="22">
        <v>1617800</v>
      </c>
      <c r="J46" s="28">
        <v>1617800</v>
      </c>
      <c r="K46" s="28">
        <v>1617800</v>
      </c>
      <c r="L46" s="28">
        <v>1617800</v>
      </c>
      <c r="M46" s="22">
        <v>1617800</v>
      </c>
      <c r="N46" s="28">
        <v>1617800</v>
      </c>
      <c r="O46" s="28">
        <v>1617800</v>
      </c>
      <c r="P46" s="22">
        <v>1617800</v>
      </c>
      <c r="Q46" s="28">
        <v>1617800</v>
      </c>
      <c r="R46" s="28">
        <v>1617800</v>
      </c>
      <c r="S46" s="28">
        <v>1617800</v>
      </c>
      <c r="T46" s="22">
        <v>1617800</v>
      </c>
      <c r="U46" s="28">
        <v>1617800</v>
      </c>
      <c r="V46" s="28">
        <v>1617800</v>
      </c>
      <c r="W46" s="28">
        <v>1617800</v>
      </c>
      <c r="X46" s="22">
        <v>1617800</v>
      </c>
    </row>
    <row r="47" spans="1:24" ht="13.5">
      <c r="A47" s="2" t="s">
        <v>131</v>
      </c>
      <c r="B47" s="28">
        <v>2223224</v>
      </c>
      <c r="C47" s="28">
        <v>2223224</v>
      </c>
      <c r="D47" s="28">
        <v>2223224</v>
      </c>
      <c r="E47" s="22">
        <v>2223224</v>
      </c>
      <c r="F47" s="28">
        <v>2223224</v>
      </c>
      <c r="G47" s="28">
        <v>2223224</v>
      </c>
      <c r="H47" s="28">
        <v>2223224</v>
      </c>
      <c r="I47" s="22">
        <v>2223224</v>
      </c>
      <c r="J47" s="28">
        <v>2223224</v>
      </c>
      <c r="K47" s="28">
        <v>2223224</v>
      </c>
      <c r="L47" s="28">
        <v>2223224</v>
      </c>
      <c r="M47" s="22">
        <v>2223224</v>
      </c>
      <c r="N47" s="28">
        <v>2223224</v>
      </c>
      <c r="O47" s="28">
        <v>2223224</v>
      </c>
      <c r="P47" s="22">
        <v>2223224</v>
      </c>
      <c r="Q47" s="28">
        <v>2223224</v>
      </c>
      <c r="R47" s="28">
        <v>2223224</v>
      </c>
      <c r="S47" s="28">
        <v>2223224</v>
      </c>
      <c r="T47" s="22">
        <v>2223224</v>
      </c>
      <c r="U47" s="28">
        <v>2223224</v>
      </c>
      <c r="V47" s="28">
        <v>2223224</v>
      </c>
      <c r="W47" s="28">
        <v>2223224</v>
      </c>
      <c r="X47" s="22">
        <v>2223956</v>
      </c>
    </row>
    <row r="48" spans="1:24" ht="13.5">
      <c r="A48" s="2" t="s">
        <v>139</v>
      </c>
      <c r="B48" s="28">
        <v>8053477</v>
      </c>
      <c r="C48" s="28">
        <v>7682129</v>
      </c>
      <c r="D48" s="28">
        <v>7536457</v>
      </c>
      <c r="E48" s="22">
        <v>7678481</v>
      </c>
      <c r="F48" s="28">
        <v>7321247</v>
      </c>
      <c r="G48" s="28">
        <v>6882972</v>
      </c>
      <c r="H48" s="28">
        <v>6765290</v>
      </c>
      <c r="I48" s="22">
        <v>6786452</v>
      </c>
      <c r="J48" s="28">
        <v>6516512</v>
      </c>
      <c r="K48" s="28">
        <v>6224029</v>
      </c>
      <c r="L48" s="28">
        <v>6083055</v>
      </c>
      <c r="M48" s="22">
        <v>6045633</v>
      </c>
      <c r="N48" s="28">
        <v>5932858</v>
      </c>
      <c r="O48" s="28">
        <v>5791193</v>
      </c>
      <c r="P48" s="22">
        <v>5868758</v>
      </c>
      <c r="Q48" s="28">
        <v>5645147</v>
      </c>
      <c r="R48" s="28">
        <v>5452223</v>
      </c>
      <c r="S48" s="28">
        <v>5427853</v>
      </c>
      <c r="T48" s="22">
        <v>5569445</v>
      </c>
      <c r="U48" s="28">
        <v>5420865</v>
      </c>
      <c r="V48" s="28">
        <v>5388062</v>
      </c>
      <c r="W48" s="28">
        <v>5306936</v>
      </c>
      <c r="X48" s="22">
        <v>5363823</v>
      </c>
    </row>
    <row r="49" spans="1:24" ht="13.5">
      <c r="A49" s="2" t="s">
        <v>140</v>
      </c>
      <c r="B49" s="28">
        <v>-526487</v>
      </c>
      <c r="C49" s="28">
        <v>-526487</v>
      </c>
      <c r="D49" s="28">
        <v>-526298</v>
      </c>
      <c r="E49" s="22">
        <v>-525606</v>
      </c>
      <c r="F49" s="28">
        <v>-524726</v>
      </c>
      <c r="G49" s="28">
        <v>-524726</v>
      </c>
      <c r="H49" s="28">
        <v>-524726</v>
      </c>
      <c r="I49" s="22">
        <v>-524726</v>
      </c>
      <c r="J49" s="28">
        <v>-524131</v>
      </c>
      <c r="K49" s="28">
        <v>-524131</v>
      </c>
      <c r="L49" s="28">
        <v>-524131</v>
      </c>
      <c r="M49" s="22">
        <v>-524131</v>
      </c>
      <c r="N49" s="28">
        <v>-523955</v>
      </c>
      <c r="O49" s="28">
        <v>-523955</v>
      </c>
      <c r="P49" s="22">
        <v>-523711</v>
      </c>
      <c r="Q49" s="28">
        <v>-523711</v>
      </c>
      <c r="R49" s="28">
        <v>-523272</v>
      </c>
      <c r="S49" s="28">
        <v>-523123</v>
      </c>
      <c r="T49" s="22">
        <v>-522936</v>
      </c>
      <c r="U49" s="28">
        <v>-522936</v>
      </c>
      <c r="V49" s="28">
        <v>-522936</v>
      </c>
      <c r="W49" s="28">
        <v>-522853</v>
      </c>
      <c r="X49" s="22">
        <v>-522657</v>
      </c>
    </row>
    <row r="50" spans="1:24" ht="13.5">
      <c r="A50" s="2" t="s">
        <v>141</v>
      </c>
      <c r="B50" s="28">
        <v>11368014</v>
      </c>
      <c r="C50" s="28">
        <v>10996666</v>
      </c>
      <c r="D50" s="28">
        <v>10851183</v>
      </c>
      <c r="E50" s="22">
        <v>10993898</v>
      </c>
      <c r="F50" s="28">
        <v>10637544</v>
      </c>
      <c r="G50" s="28">
        <v>10199269</v>
      </c>
      <c r="H50" s="28">
        <v>10081588</v>
      </c>
      <c r="I50" s="22">
        <v>10102749</v>
      </c>
      <c r="J50" s="28">
        <v>9833405</v>
      </c>
      <c r="K50" s="28">
        <v>9540922</v>
      </c>
      <c r="L50" s="28">
        <v>9399948</v>
      </c>
      <c r="M50" s="22">
        <v>9362526</v>
      </c>
      <c r="N50" s="28">
        <v>9249927</v>
      </c>
      <c r="O50" s="28">
        <v>9108262</v>
      </c>
      <c r="P50" s="22">
        <v>9186070</v>
      </c>
      <c r="Q50" s="28">
        <v>8962460</v>
      </c>
      <c r="R50" s="28">
        <v>8769974</v>
      </c>
      <c r="S50" s="28">
        <v>8745754</v>
      </c>
      <c r="T50" s="22">
        <v>8887532</v>
      </c>
      <c r="U50" s="28">
        <v>8738952</v>
      </c>
      <c r="V50" s="28">
        <v>8706149</v>
      </c>
      <c r="W50" s="28">
        <v>8625106</v>
      </c>
      <c r="X50" s="22">
        <v>8682922</v>
      </c>
    </row>
    <row r="51" spans="1:24" ht="13.5">
      <c r="A51" s="2" t="s">
        <v>142</v>
      </c>
      <c r="B51" s="28">
        <v>373886</v>
      </c>
      <c r="C51" s="28">
        <v>341052</v>
      </c>
      <c r="D51" s="28">
        <v>270299</v>
      </c>
      <c r="E51" s="22">
        <v>252694</v>
      </c>
      <c r="F51" s="28">
        <v>161082</v>
      </c>
      <c r="G51" s="28">
        <v>107339</v>
      </c>
      <c r="H51" s="28">
        <v>87136</v>
      </c>
      <c r="I51" s="22">
        <v>130403</v>
      </c>
      <c r="J51" s="28">
        <v>63255</v>
      </c>
      <c r="K51" s="28">
        <v>71165</v>
      </c>
      <c r="L51" s="28">
        <v>81547</v>
      </c>
      <c r="M51" s="22">
        <v>61266</v>
      </c>
      <c r="N51" s="28">
        <v>77792</v>
      </c>
      <c r="O51" s="28">
        <v>66902</v>
      </c>
      <c r="P51" s="22">
        <v>94434</v>
      </c>
      <c r="Q51" s="28">
        <v>95158</v>
      </c>
      <c r="R51" s="28">
        <v>97952</v>
      </c>
      <c r="S51" s="28">
        <v>88122</v>
      </c>
      <c r="T51" s="22">
        <v>26323</v>
      </c>
      <c r="U51" s="28">
        <v>22740</v>
      </c>
      <c r="V51" s="28">
        <v>97030</v>
      </c>
      <c r="W51" s="28">
        <v>112136</v>
      </c>
      <c r="X51" s="22">
        <v>79316</v>
      </c>
    </row>
    <row r="52" spans="1:24" ht="13.5">
      <c r="A52" s="2" t="s">
        <v>143</v>
      </c>
      <c r="B52" s="28">
        <v>13371</v>
      </c>
      <c r="C52" s="28">
        <v>14774</v>
      </c>
      <c r="D52" s="28">
        <v>17160</v>
      </c>
      <c r="E52" s="22">
        <v>12050</v>
      </c>
      <c r="F52" s="28"/>
      <c r="G52" s="28"/>
      <c r="H52" s="28"/>
      <c r="I52" s="22"/>
      <c r="J52" s="28"/>
      <c r="K52" s="28"/>
      <c r="L52" s="28"/>
      <c r="M52" s="22"/>
      <c r="N52" s="28"/>
      <c r="O52" s="28"/>
      <c r="P52" s="22"/>
      <c r="Q52" s="28"/>
      <c r="R52" s="28"/>
      <c r="S52" s="28"/>
      <c r="T52" s="22"/>
      <c r="U52" s="28"/>
      <c r="V52" s="28"/>
      <c r="W52" s="28"/>
      <c r="X52" s="22"/>
    </row>
    <row r="53" spans="1:24" ht="13.5">
      <c r="A53" s="2" t="s">
        <v>1</v>
      </c>
      <c r="B53" s="28">
        <v>-16296</v>
      </c>
      <c r="C53" s="28">
        <v>-13187</v>
      </c>
      <c r="D53" s="28">
        <v>-28549</v>
      </c>
      <c r="E53" s="22">
        <v>-53128</v>
      </c>
      <c r="F53" s="28">
        <v>-81433</v>
      </c>
      <c r="G53" s="28">
        <v>-76559</v>
      </c>
      <c r="H53" s="28">
        <v>-68937</v>
      </c>
      <c r="I53" s="22">
        <v>-80237</v>
      </c>
      <c r="J53" s="28">
        <v>-82693</v>
      </c>
      <c r="K53" s="28">
        <v>-72466</v>
      </c>
      <c r="L53" s="28">
        <v>-58865</v>
      </c>
      <c r="M53" s="22">
        <v>-60886</v>
      </c>
      <c r="N53" s="28">
        <v>-47738</v>
      </c>
      <c r="O53" s="28">
        <v>-40054</v>
      </c>
      <c r="P53" s="22">
        <v>-40124</v>
      </c>
      <c r="Q53" s="28">
        <v>-43504</v>
      </c>
      <c r="R53" s="28">
        <v>-33581</v>
      </c>
      <c r="S53" s="28">
        <v>-29792</v>
      </c>
      <c r="T53" s="22">
        <v>-43259</v>
      </c>
      <c r="U53" s="28">
        <v>-20974</v>
      </c>
      <c r="V53" s="28">
        <v>-15907</v>
      </c>
      <c r="W53" s="28">
        <v>-26130</v>
      </c>
      <c r="X53" s="22">
        <v>-836</v>
      </c>
    </row>
    <row r="54" spans="1:24" ht="13.5">
      <c r="A54" s="2" t="s">
        <v>144</v>
      </c>
      <c r="B54" s="28">
        <v>370961</v>
      </c>
      <c r="C54" s="28">
        <v>342639</v>
      </c>
      <c r="D54" s="28">
        <v>258911</v>
      </c>
      <c r="E54" s="22">
        <v>211616</v>
      </c>
      <c r="F54" s="28">
        <v>79649</v>
      </c>
      <c r="G54" s="28">
        <v>30779</v>
      </c>
      <c r="H54" s="28">
        <v>18199</v>
      </c>
      <c r="I54" s="22">
        <v>50166</v>
      </c>
      <c r="J54" s="28">
        <v>-19437</v>
      </c>
      <c r="K54" s="28">
        <v>-1300</v>
      </c>
      <c r="L54" s="28">
        <v>22681</v>
      </c>
      <c r="M54" s="22">
        <v>379</v>
      </c>
      <c r="N54" s="28">
        <v>30054</v>
      </c>
      <c r="O54" s="28">
        <v>26848</v>
      </c>
      <c r="P54" s="22">
        <v>54310</v>
      </c>
      <c r="Q54" s="28">
        <v>51654</v>
      </c>
      <c r="R54" s="28">
        <v>64370</v>
      </c>
      <c r="S54" s="28">
        <v>58329</v>
      </c>
      <c r="T54" s="22">
        <v>-16935</v>
      </c>
      <c r="U54" s="28">
        <v>1766</v>
      </c>
      <c r="V54" s="28">
        <v>81122</v>
      </c>
      <c r="W54" s="28">
        <v>86005</v>
      </c>
      <c r="X54" s="22">
        <v>78480</v>
      </c>
    </row>
    <row r="55" spans="1:24" ht="13.5">
      <c r="A55" s="6" t="s">
        <v>2</v>
      </c>
      <c r="B55" s="28">
        <v>142474</v>
      </c>
      <c r="C55" s="28">
        <v>138698</v>
      </c>
      <c r="D55" s="28">
        <v>127622</v>
      </c>
      <c r="E55" s="22">
        <v>112964</v>
      </c>
      <c r="F55" s="28">
        <v>90497</v>
      </c>
      <c r="G55" s="28">
        <v>87548</v>
      </c>
      <c r="H55" s="28">
        <v>85348</v>
      </c>
      <c r="I55" s="22">
        <v>75641</v>
      </c>
      <c r="J55" s="28">
        <v>70390</v>
      </c>
      <c r="K55" s="28">
        <v>68586</v>
      </c>
      <c r="L55" s="28">
        <v>54520</v>
      </c>
      <c r="M55" s="22">
        <v>50497</v>
      </c>
      <c r="N55" s="28">
        <v>59974</v>
      </c>
      <c r="O55" s="28">
        <v>60681</v>
      </c>
      <c r="P55" s="22">
        <v>56279</v>
      </c>
      <c r="Q55" s="28">
        <v>62757</v>
      </c>
      <c r="R55" s="28">
        <v>64482</v>
      </c>
      <c r="S55" s="28">
        <v>63646</v>
      </c>
      <c r="T55" s="22">
        <v>66038</v>
      </c>
      <c r="U55" s="28">
        <v>72546</v>
      </c>
      <c r="V55" s="28">
        <v>71790</v>
      </c>
      <c r="W55" s="28">
        <v>64996</v>
      </c>
      <c r="X55" s="22">
        <v>71977</v>
      </c>
    </row>
    <row r="56" spans="1:24" ht="13.5">
      <c r="A56" s="6" t="s">
        <v>145</v>
      </c>
      <c r="B56" s="28">
        <v>11881451</v>
      </c>
      <c r="C56" s="28">
        <v>11478004</v>
      </c>
      <c r="D56" s="28">
        <v>11237717</v>
      </c>
      <c r="E56" s="22">
        <v>11318479</v>
      </c>
      <c r="F56" s="28">
        <v>10807691</v>
      </c>
      <c r="G56" s="28">
        <v>10317597</v>
      </c>
      <c r="H56" s="28">
        <v>10185136</v>
      </c>
      <c r="I56" s="22">
        <v>10228557</v>
      </c>
      <c r="J56" s="28">
        <v>9884358</v>
      </c>
      <c r="K56" s="28">
        <v>9608207</v>
      </c>
      <c r="L56" s="28">
        <v>9477151</v>
      </c>
      <c r="M56" s="22">
        <v>9413404</v>
      </c>
      <c r="N56" s="28">
        <v>9339956</v>
      </c>
      <c r="O56" s="28">
        <v>9195791</v>
      </c>
      <c r="P56" s="22">
        <v>9296660</v>
      </c>
      <c r="Q56" s="28">
        <v>9076873</v>
      </c>
      <c r="R56" s="28">
        <v>8898828</v>
      </c>
      <c r="S56" s="28">
        <v>8867730</v>
      </c>
      <c r="T56" s="22">
        <v>8936635</v>
      </c>
      <c r="U56" s="28">
        <v>8813265</v>
      </c>
      <c r="V56" s="28">
        <v>8859062</v>
      </c>
      <c r="W56" s="28">
        <v>8776108</v>
      </c>
      <c r="X56" s="22">
        <v>8833379</v>
      </c>
    </row>
    <row r="57" spans="1:24" ht="14.25" thickBot="1">
      <c r="A57" s="7" t="s">
        <v>147</v>
      </c>
      <c r="B57" s="28">
        <v>15073032</v>
      </c>
      <c r="C57" s="28">
        <v>14232841</v>
      </c>
      <c r="D57" s="28">
        <v>14110064</v>
      </c>
      <c r="E57" s="22">
        <v>14686086</v>
      </c>
      <c r="F57" s="28">
        <v>14010446</v>
      </c>
      <c r="G57" s="28">
        <v>13109859</v>
      </c>
      <c r="H57" s="28">
        <v>13070720</v>
      </c>
      <c r="I57" s="22">
        <v>13602624</v>
      </c>
      <c r="J57" s="28">
        <v>13280018</v>
      </c>
      <c r="K57" s="28">
        <v>12588629</v>
      </c>
      <c r="L57" s="28">
        <v>12624882</v>
      </c>
      <c r="M57" s="22">
        <v>12809717</v>
      </c>
      <c r="N57" s="28">
        <v>12465134</v>
      </c>
      <c r="O57" s="28">
        <v>12580363</v>
      </c>
      <c r="P57" s="22">
        <v>12946882</v>
      </c>
      <c r="Q57" s="28">
        <v>12702388</v>
      </c>
      <c r="R57" s="28">
        <v>12132164</v>
      </c>
      <c r="S57" s="28">
        <v>12501726</v>
      </c>
      <c r="T57" s="22">
        <v>12812456</v>
      </c>
      <c r="U57" s="28">
        <v>12858249</v>
      </c>
      <c r="V57" s="28">
        <v>12297553</v>
      </c>
      <c r="W57" s="28">
        <v>12804820</v>
      </c>
      <c r="X57" s="22">
        <v>12155928</v>
      </c>
    </row>
    <row r="58" spans="1:24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60" ht="13.5">
      <c r="A60" s="20" t="s">
        <v>152</v>
      </c>
    </row>
    <row r="61" ht="13.5">
      <c r="A61" s="20" t="s">
        <v>153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148</v>
      </c>
      <c r="B2" s="14">
        <v>5388</v>
      </c>
      <c r="C2" s="14"/>
      <c r="D2" s="14"/>
      <c r="E2" s="14"/>
      <c r="F2" s="14"/>
      <c r="G2" s="14"/>
    </row>
    <row r="3" spans="1:7" ht="14.25" thickBot="1">
      <c r="A3" s="11" t="s">
        <v>149</v>
      </c>
      <c r="B3" s="1" t="s">
        <v>150</v>
      </c>
      <c r="C3" s="1"/>
      <c r="D3" s="1"/>
      <c r="E3" s="1"/>
      <c r="F3" s="1"/>
      <c r="G3" s="1"/>
    </row>
    <row r="4" spans="1:7" ht="14.25" thickTop="1">
      <c r="A4" s="10" t="s">
        <v>45</v>
      </c>
      <c r="B4" s="15" t="str">
        <f>HYPERLINK("http://www.kabupro.jp/mark/20130627/S000DLBL.htm","有価証券報告書")</f>
        <v>有価証券報告書</v>
      </c>
      <c r="C4" s="15" t="str">
        <f>HYPERLINK("http://www.kabupro.jp/mark/20130627/S000DLBL.htm","有価証券報告書")</f>
        <v>有価証券報告書</v>
      </c>
      <c r="D4" s="15" t="str">
        <f>HYPERLINK("http://www.kabupro.jp/mark/20120628/S000B1L1.htm","有価証券報告書")</f>
        <v>有価証券報告書</v>
      </c>
      <c r="E4" s="15" t="str">
        <f>HYPERLINK("http://www.kabupro.jp/mark/20110629/S0008H9Z.htm","有価証券報告書")</f>
        <v>有価証券報告書</v>
      </c>
      <c r="F4" s="15" t="str">
        <f>HYPERLINK("http://www.kabupro.jp/mark/20090626/S0003BR4.htm","有価証券報告書")</f>
        <v>有価証券報告書</v>
      </c>
      <c r="G4" s="15" t="str">
        <f>HYPERLINK("http://www.kabupro.jp/mark/20090626/S0003BR4.htm","有価証券報告書")</f>
        <v>有価証券報告書</v>
      </c>
    </row>
    <row r="5" spans="1:7" ht="14.25" thickBot="1">
      <c r="A5" s="11" t="s">
        <v>46</v>
      </c>
      <c r="B5" s="1" t="s">
        <v>52</v>
      </c>
      <c r="C5" s="1" t="s">
        <v>52</v>
      </c>
      <c r="D5" s="1" t="s">
        <v>56</v>
      </c>
      <c r="E5" s="1" t="s">
        <v>58</v>
      </c>
      <c r="F5" s="1" t="s">
        <v>60</v>
      </c>
      <c r="G5" s="1" t="s">
        <v>60</v>
      </c>
    </row>
    <row r="6" spans="1:7" ht="15" thickBot="1" thickTop="1">
      <c r="A6" s="10" t="s">
        <v>47</v>
      </c>
      <c r="B6" s="18" t="s">
        <v>227</v>
      </c>
      <c r="C6" s="19"/>
      <c r="D6" s="19"/>
      <c r="E6" s="19"/>
      <c r="F6" s="19"/>
      <c r="G6" s="19"/>
    </row>
    <row r="7" spans="1:7" ht="14.25" thickTop="1">
      <c r="A7" s="12" t="s">
        <v>48</v>
      </c>
      <c r="B7" s="16" t="s">
        <v>53</v>
      </c>
      <c r="C7" s="16" t="s">
        <v>53</v>
      </c>
      <c r="D7" s="16" t="s">
        <v>53</v>
      </c>
      <c r="E7" s="16" t="s">
        <v>53</v>
      </c>
      <c r="F7" s="16" t="s">
        <v>53</v>
      </c>
      <c r="G7" s="16" t="s">
        <v>53</v>
      </c>
    </row>
    <row r="8" spans="1:7" ht="13.5">
      <c r="A8" s="13" t="s">
        <v>49</v>
      </c>
      <c r="B8" s="17" t="s">
        <v>154</v>
      </c>
      <c r="C8" s="17" t="s">
        <v>155</v>
      </c>
      <c r="D8" s="17" t="s">
        <v>156</v>
      </c>
      <c r="E8" s="17" t="s">
        <v>157</v>
      </c>
      <c r="F8" s="17" t="s">
        <v>158</v>
      </c>
      <c r="G8" s="17" t="s">
        <v>159</v>
      </c>
    </row>
    <row r="9" spans="1:7" ht="13.5">
      <c r="A9" s="13" t="s">
        <v>50</v>
      </c>
      <c r="B9" s="17" t="s">
        <v>54</v>
      </c>
      <c r="C9" s="17" t="s">
        <v>55</v>
      </c>
      <c r="D9" s="17" t="s">
        <v>57</v>
      </c>
      <c r="E9" s="17" t="s">
        <v>59</v>
      </c>
      <c r="F9" s="17" t="s">
        <v>61</v>
      </c>
      <c r="G9" s="17" t="s">
        <v>62</v>
      </c>
    </row>
    <row r="10" spans="1:7" ht="14.25" thickBot="1">
      <c r="A10" s="13" t="s">
        <v>51</v>
      </c>
      <c r="B10" s="17" t="s">
        <v>64</v>
      </c>
      <c r="C10" s="17" t="s">
        <v>64</v>
      </c>
      <c r="D10" s="17" t="s">
        <v>64</v>
      </c>
      <c r="E10" s="17" t="s">
        <v>64</v>
      </c>
      <c r="F10" s="17" t="s">
        <v>64</v>
      </c>
      <c r="G10" s="17" t="s">
        <v>64</v>
      </c>
    </row>
    <row r="11" spans="1:7" ht="14.25" thickTop="1">
      <c r="A11" s="26" t="s">
        <v>160</v>
      </c>
      <c r="B11" s="21">
        <v>11054144</v>
      </c>
      <c r="C11" s="21">
        <v>10668102</v>
      </c>
      <c r="D11" s="21">
        <v>10000632</v>
      </c>
      <c r="E11" s="21">
        <v>9282703</v>
      </c>
      <c r="F11" s="21">
        <v>9944592</v>
      </c>
      <c r="G11" s="21"/>
    </row>
    <row r="12" spans="1:7" ht="13.5">
      <c r="A12" s="6" t="s">
        <v>161</v>
      </c>
      <c r="B12" s="22">
        <v>101261</v>
      </c>
      <c r="C12" s="22">
        <v>116834</v>
      </c>
      <c r="D12" s="22">
        <v>101027</v>
      </c>
      <c r="E12" s="22">
        <v>150148</v>
      </c>
      <c r="F12" s="22">
        <v>71077</v>
      </c>
      <c r="G12" s="22"/>
    </row>
    <row r="13" spans="1:7" ht="13.5">
      <c r="A13" s="6" t="s">
        <v>162</v>
      </c>
      <c r="B13" s="22">
        <v>11155405</v>
      </c>
      <c r="C13" s="22">
        <v>10784937</v>
      </c>
      <c r="D13" s="22">
        <v>10101660</v>
      </c>
      <c r="E13" s="22">
        <v>9432852</v>
      </c>
      <c r="F13" s="22">
        <v>10015670</v>
      </c>
      <c r="G13" s="22">
        <v>10392888</v>
      </c>
    </row>
    <row r="14" spans="1:7" ht="13.5">
      <c r="A14" s="6" t="s">
        <v>163</v>
      </c>
      <c r="B14" s="22">
        <v>228804</v>
      </c>
      <c r="C14" s="22">
        <v>260143</v>
      </c>
      <c r="D14" s="22">
        <v>211285</v>
      </c>
      <c r="E14" s="22">
        <v>245573</v>
      </c>
      <c r="F14" s="22">
        <v>231485</v>
      </c>
      <c r="G14" s="22"/>
    </row>
    <row r="15" spans="1:7" ht="13.5">
      <c r="A15" s="6" t="s">
        <v>164</v>
      </c>
      <c r="B15" s="22">
        <v>6462312</v>
      </c>
      <c r="C15" s="22">
        <v>6278791</v>
      </c>
      <c r="D15" s="22">
        <v>6141831</v>
      </c>
      <c r="E15" s="22">
        <v>5732289</v>
      </c>
      <c r="F15" s="22">
        <v>6436484</v>
      </c>
      <c r="G15" s="22">
        <v>6827299</v>
      </c>
    </row>
    <row r="16" spans="1:7" ht="13.5">
      <c r="A16" s="6" t="s">
        <v>165</v>
      </c>
      <c r="B16" s="22">
        <v>1231297</v>
      </c>
      <c r="C16" s="22">
        <v>1067344</v>
      </c>
      <c r="D16" s="22">
        <v>1002459</v>
      </c>
      <c r="E16" s="22">
        <v>997744</v>
      </c>
      <c r="F16" s="22">
        <v>884276</v>
      </c>
      <c r="G16" s="22">
        <v>810394</v>
      </c>
    </row>
    <row r="17" spans="1:7" ht="13.5">
      <c r="A17" s="6" t="s">
        <v>166</v>
      </c>
      <c r="B17" s="22"/>
      <c r="C17" s="22"/>
      <c r="D17" s="22"/>
      <c r="E17" s="22"/>
      <c r="F17" s="22">
        <v>236</v>
      </c>
      <c r="G17" s="22">
        <v>26194</v>
      </c>
    </row>
    <row r="18" spans="1:7" ht="13.5">
      <c r="A18" s="6" t="s">
        <v>167</v>
      </c>
      <c r="B18" s="22">
        <v>7922414</v>
      </c>
      <c r="C18" s="22">
        <v>7606279</v>
      </c>
      <c r="D18" s="22">
        <v>7355576</v>
      </c>
      <c r="E18" s="22">
        <v>6975607</v>
      </c>
      <c r="F18" s="22">
        <v>7552482</v>
      </c>
      <c r="G18" s="22">
        <v>7886684</v>
      </c>
    </row>
    <row r="19" spans="1:7" ht="13.5">
      <c r="A19" s="6" t="s">
        <v>168</v>
      </c>
      <c r="B19" s="22">
        <v>31622</v>
      </c>
      <c r="C19" s="22">
        <v>40584</v>
      </c>
      <c r="D19" s="22">
        <v>36093</v>
      </c>
      <c r="E19" s="22">
        <v>34675</v>
      </c>
      <c r="F19" s="22">
        <v>12339</v>
      </c>
      <c r="G19" s="22">
        <v>8183</v>
      </c>
    </row>
    <row r="20" spans="1:7" ht="13.5">
      <c r="A20" s="6" t="s">
        <v>169</v>
      </c>
      <c r="B20" s="22">
        <v>250146</v>
      </c>
      <c r="C20" s="22">
        <v>228804</v>
      </c>
      <c r="D20" s="22">
        <v>260143</v>
      </c>
      <c r="E20" s="22">
        <v>211285</v>
      </c>
      <c r="F20" s="22">
        <v>245573</v>
      </c>
      <c r="G20" s="22"/>
    </row>
    <row r="21" spans="1:7" ht="13.5">
      <c r="A21" s="6" t="s">
        <v>170</v>
      </c>
      <c r="B21" s="22">
        <v>1563</v>
      </c>
      <c r="C21" s="22">
        <v>115</v>
      </c>
      <c r="D21" s="22">
        <v>-2457</v>
      </c>
      <c r="E21" s="22">
        <v>-14883</v>
      </c>
      <c r="F21" s="22">
        <v>23003</v>
      </c>
      <c r="G21" s="22"/>
    </row>
    <row r="22" spans="1:7" ht="13.5">
      <c r="A22" s="6" t="s">
        <v>171</v>
      </c>
      <c r="B22" s="22">
        <v>7535</v>
      </c>
      <c r="C22" s="22">
        <v>-2169</v>
      </c>
      <c r="D22" s="22">
        <v>-1052</v>
      </c>
      <c r="E22" s="22">
        <v>4472</v>
      </c>
      <c r="F22" s="22">
        <v>761</v>
      </c>
      <c r="G22" s="22"/>
    </row>
    <row r="23" spans="1:7" ht="13.5">
      <c r="A23" s="6" t="s">
        <v>172</v>
      </c>
      <c r="B23" s="22">
        <v>7825</v>
      </c>
      <c r="C23" s="22">
        <v>8768</v>
      </c>
      <c r="D23" s="22">
        <v>943</v>
      </c>
      <c r="E23" s="22">
        <v>7981</v>
      </c>
      <c r="F23" s="22">
        <v>8652</v>
      </c>
      <c r="G23" s="22"/>
    </row>
    <row r="24" spans="1:7" ht="13.5">
      <c r="A24" s="6" t="s">
        <v>173</v>
      </c>
      <c r="B24" s="22">
        <v>7657571</v>
      </c>
      <c r="C24" s="22">
        <v>7343604</v>
      </c>
      <c r="D24" s="22">
        <v>7056773</v>
      </c>
      <c r="E24" s="22">
        <v>6727217</v>
      </c>
      <c r="F24" s="22">
        <v>7326986</v>
      </c>
      <c r="G24" s="22"/>
    </row>
    <row r="25" spans="1:7" ht="13.5">
      <c r="A25" s="6" t="s">
        <v>174</v>
      </c>
      <c r="B25" s="22">
        <v>62274</v>
      </c>
      <c r="C25" s="22">
        <v>67647</v>
      </c>
      <c r="D25" s="22">
        <v>59959</v>
      </c>
      <c r="E25" s="22">
        <v>95593</v>
      </c>
      <c r="F25" s="22">
        <v>51672</v>
      </c>
      <c r="G25" s="22"/>
    </row>
    <row r="26" spans="1:7" ht="13.5">
      <c r="A26" s="6" t="s">
        <v>175</v>
      </c>
      <c r="B26" s="22">
        <v>7719846</v>
      </c>
      <c r="C26" s="22">
        <v>7411252</v>
      </c>
      <c r="D26" s="22">
        <v>7116732</v>
      </c>
      <c r="E26" s="22">
        <v>6822811</v>
      </c>
      <c r="F26" s="22">
        <v>7378659</v>
      </c>
      <c r="G26" s="22">
        <v>7674818</v>
      </c>
    </row>
    <row r="27" spans="1:7" ht="13.5">
      <c r="A27" s="7" t="s">
        <v>176</v>
      </c>
      <c r="B27" s="22">
        <v>3435559</v>
      </c>
      <c r="C27" s="22">
        <v>3373685</v>
      </c>
      <c r="D27" s="22">
        <v>2984927</v>
      </c>
      <c r="E27" s="22">
        <v>2610040</v>
      </c>
      <c r="F27" s="22">
        <v>2637010</v>
      </c>
      <c r="G27" s="22">
        <v>2718069</v>
      </c>
    </row>
    <row r="28" spans="1:7" ht="13.5">
      <c r="A28" s="6" t="s">
        <v>177</v>
      </c>
      <c r="B28" s="22">
        <v>904294</v>
      </c>
      <c r="C28" s="22">
        <v>873465</v>
      </c>
      <c r="D28" s="22">
        <v>888253</v>
      </c>
      <c r="E28" s="22">
        <v>838999</v>
      </c>
      <c r="F28" s="22">
        <v>963277</v>
      </c>
      <c r="G28" s="22">
        <v>1117502</v>
      </c>
    </row>
    <row r="29" spans="1:7" ht="13.5">
      <c r="A29" s="6" t="s">
        <v>178</v>
      </c>
      <c r="B29" s="22">
        <v>41447</v>
      </c>
      <c r="C29" s="22">
        <v>54803</v>
      </c>
      <c r="D29" s="22">
        <v>58065</v>
      </c>
      <c r="E29" s="22">
        <v>53126</v>
      </c>
      <c r="F29" s="22">
        <v>47319</v>
      </c>
      <c r="G29" s="22">
        <v>61411</v>
      </c>
    </row>
    <row r="30" spans="1:7" ht="13.5">
      <c r="A30" s="6" t="s">
        <v>179</v>
      </c>
      <c r="B30" s="22"/>
      <c r="C30" s="22"/>
      <c r="D30" s="22">
        <v>3478</v>
      </c>
      <c r="E30" s="22">
        <v>20279</v>
      </c>
      <c r="F30" s="22">
        <v>6061</v>
      </c>
      <c r="G30" s="22"/>
    </row>
    <row r="31" spans="1:7" ht="13.5">
      <c r="A31" s="6" t="s">
        <v>180</v>
      </c>
      <c r="B31" s="22">
        <v>111849</v>
      </c>
      <c r="C31" s="22">
        <v>98019</v>
      </c>
      <c r="D31" s="22">
        <v>85740</v>
      </c>
      <c r="E31" s="22">
        <v>66696</v>
      </c>
      <c r="F31" s="22">
        <v>72485</v>
      </c>
      <c r="G31" s="22">
        <v>69115</v>
      </c>
    </row>
    <row r="32" spans="1:7" ht="13.5">
      <c r="A32" s="6" t="s">
        <v>181</v>
      </c>
      <c r="B32" s="22">
        <v>304715</v>
      </c>
      <c r="C32" s="22">
        <v>313840</v>
      </c>
      <c r="D32" s="22">
        <v>330694</v>
      </c>
      <c r="E32" s="22">
        <v>327233</v>
      </c>
      <c r="F32" s="22">
        <v>337259</v>
      </c>
      <c r="G32" s="22">
        <v>344149</v>
      </c>
    </row>
    <row r="33" spans="1:7" ht="13.5">
      <c r="A33" s="6" t="s">
        <v>182</v>
      </c>
      <c r="B33" s="22">
        <v>43638</v>
      </c>
      <c r="C33" s="22">
        <v>41528</v>
      </c>
      <c r="D33" s="22">
        <v>50809</v>
      </c>
      <c r="E33" s="22">
        <v>42717</v>
      </c>
      <c r="F33" s="22">
        <v>43342</v>
      </c>
      <c r="G33" s="22">
        <v>40732</v>
      </c>
    </row>
    <row r="34" spans="1:7" ht="13.5">
      <c r="A34" s="6" t="s">
        <v>183</v>
      </c>
      <c r="B34" s="22">
        <v>50982</v>
      </c>
      <c r="C34" s="22">
        <v>45776</v>
      </c>
      <c r="D34" s="22">
        <v>46772</v>
      </c>
      <c r="E34" s="22">
        <v>52597</v>
      </c>
      <c r="F34" s="22">
        <v>33260</v>
      </c>
      <c r="G34" s="22">
        <v>41946</v>
      </c>
    </row>
    <row r="35" spans="1:7" ht="13.5">
      <c r="A35" s="6" t="s">
        <v>184</v>
      </c>
      <c r="B35" s="22">
        <v>27340</v>
      </c>
      <c r="C35" s="22">
        <v>27213</v>
      </c>
      <c r="D35" s="22">
        <v>29014</v>
      </c>
      <c r="E35" s="22">
        <v>27991</v>
      </c>
      <c r="F35" s="22">
        <v>27687</v>
      </c>
      <c r="G35" s="22">
        <v>28525</v>
      </c>
    </row>
    <row r="36" spans="1:7" ht="13.5">
      <c r="A36" s="6" t="s">
        <v>185</v>
      </c>
      <c r="B36" s="22">
        <v>54155</v>
      </c>
      <c r="C36" s="22">
        <v>53300</v>
      </c>
      <c r="D36" s="22">
        <v>53950</v>
      </c>
      <c r="E36" s="22">
        <v>48989</v>
      </c>
      <c r="F36" s="22">
        <v>49396</v>
      </c>
      <c r="G36" s="22">
        <v>49229</v>
      </c>
    </row>
    <row r="37" spans="1:7" ht="13.5">
      <c r="A37" s="6" t="s">
        <v>186</v>
      </c>
      <c r="B37" s="22">
        <v>63391</v>
      </c>
      <c r="C37" s="22">
        <v>60911</v>
      </c>
      <c r="D37" s="22">
        <v>62828</v>
      </c>
      <c r="E37" s="22">
        <v>66450</v>
      </c>
      <c r="F37" s="22">
        <v>65609</v>
      </c>
      <c r="G37" s="22">
        <v>65306</v>
      </c>
    </row>
    <row r="38" spans="1:7" ht="13.5">
      <c r="A38" s="6" t="s">
        <v>187</v>
      </c>
      <c r="B38" s="22">
        <v>127973</v>
      </c>
      <c r="C38" s="22">
        <v>146409</v>
      </c>
      <c r="D38" s="22">
        <v>146098</v>
      </c>
      <c r="E38" s="22">
        <v>163726</v>
      </c>
      <c r="F38" s="22">
        <v>214287</v>
      </c>
      <c r="G38" s="22">
        <v>202709</v>
      </c>
    </row>
    <row r="39" spans="1:7" ht="13.5">
      <c r="A39" s="6" t="s">
        <v>188</v>
      </c>
      <c r="B39" s="22">
        <v>53286</v>
      </c>
      <c r="C39" s="22">
        <v>55748</v>
      </c>
      <c r="D39" s="22">
        <v>59458</v>
      </c>
      <c r="E39" s="22">
        <v>70101</v>
      </c>
      <c r="F39" s="22">
        <v>40373</v>
      </c>
      <c r="G39" s="22">
        <v>33296</v>
      </c>
    </row>
    <row r="40" spans="1:7" ht="13.5">
      <c r="A40" s="6" t="s">
        <v>189</v>
      </c>
      <c r="B40" s="22">
        <v>51514</v>
      </c>
      <c r="C40" s="22">
        <v>53742</v>
      </c>
      <c r="D40" s="22">
        <v>58727</v>
      </c>
      <c r="E40" s="22">
        <v>53025</v>
      </c>
      <c r="F40" s="22">
        <v>52349</v>
      </c>
      <c r="G40" s="22">
        <v>73788</v>
      </c>
    </row>
    <row r="41" spans="1:7" ht="13.5">
      <c r="A41" s="6" t="s">
        <v>190</v>
      </c>
      <c r="B41" s="22">
        <v>99851</v>
      </c>
      <c r="C41" s="22">
        <v>93730</v>
      </c>
      <c r="D41" s="22">
        <v>99212</v>
      </c>
      <c r="E41" s="22">
        <v>107832</v>
      </c>
      <c r="F41" s="22">
        <v>128801</v>
      </c>
      <c r="G41" s="22">
        <v>100974</v>
      </c>
    </row>
    <row r="42" spans="1:7" ht="13.5">
      <c r="A42" s="6" t="s">
        <v>72</v>
      </c>
      <c r="B42" s="22">
        <v>243218</v>
      </c>
      <c r="C42" s="22">
        <v>261355</v>
      </c>
      <c r="D42" s="22">
        <v>242737</v>
      </c>
      <c r="E42" s="22">
        <v>220771</v>
      </c>
      <c r="F42" s="22">
        <v>221487</v>
      </c>
      <c r="G42" s="22">
        <v>227569</v>
      </c>
    </row>
    <row r="43" spans="1:7" ht="13.5">
      <c r="A43" s="6" t="s">
        <v>191</v>
      </c>
      <c r="B43" s="22">
        <v>2177659</v>
      </c>
      <c r="C43" s="22">
        <v>2179845</v>
      </c>
      <c r="D43" s="22">
        <v>2215843</v>
      </c>
      <c r="E43" s="22">
        <v>2160538</v>
      </c>
      <c r="F43" s="22">
        <v>2303000</v>
      </c>
      <c r="G43" s="22">
        <v>2456257</v>
      </c>
    </row>
    <row r="44" spans="1:7" ht="14.25" thickBot="1">
      <c r="A44" s="25" t="s">
        <v>192</v>
      </c>
      <c r="B44" s="23">
        <v>1257899</v>
      </c>
      <c r="C44" s="23">
        <v>1193839</v>
      </c>
      <c r="D44" s="23">
        <v>769083</v>
      </c>
      <c r="E44" s="23">
        <v>449502</v>
      </c>
      <c r="F44" s="23">
        <v>334010</v>
      </c>
      <c r="G44" s="23">
        <v>261811</v>
      </c>
    </row>
    <row r="45" spans="1:7" ht="14.25" thickTop="1">
      <c r="A45" s="6" t="s">
        <v>193</v>
      </c>
      <c r="B45" s="22">
        <v>3055</v>
      </c>
      <c r="C45" s="22">
        <v>5504</v>
      </c>
      <c r="D45" s="22">
        <v>6601</v>
      </c>
      <c r="E45" s="22">
        <v>7618</v>
      </c>
      <c r="F45" s="22">
        <v>6939</v>
      </c>
      <c r="G45" s="22">
        <v>5845</v>
      </c>
    </row>
    <row r="46" spans="1:7" ht="13.5">
      <c r="A46" s="6" t="s">
        <v>194</v>
      </c>
      <c r="B46" s="22">
        <v>18252</v>
      </c>
      <c r="C46" s="22">
        <v>16450</v>
      </c>
      <c r="D46" s="22">
        <v>48514</v>
      </c>
      <c r="E46" s="22">
        <v>73102</v>
      </c>
      <c r="F46" s="22">
        <v>11604</v>
      </c>
      <c r="G46" s="22">
        <v>30565</v>
      </c>
    </row>
    <row r="47" spans="1:7" ht="13.5">
      <c r="A47" s="6" t="s">
        <v>195</v>
      </c>
      <c r="B47" s="22">
        <v>28216</v>
      </c>
      <c r="C47" s="22"/>
      <c r="D47" s="22"/>
      <c r="E47" s="22"/>
      <c r="F47" s="22">
        <v>15787</v>
      </c>
      <c r="G47" s="22"/>
    </row>
    <row r="48" spans="1:7" ht="13.5">
      <c r="A48" s="6" t="s">
        <v>196</v>
      </c>
      <c r="B48" s="22"/>
      <c r="C48" s="22"/>
      <c r="D48" s="22">
        <v>32559</v>
      </c>
      <c r="E48" s="22"/>
      <c r="F48" s="22"/>
      <c r="G48" s="22"/>
    </row>
    <row r="49" spans="1:7" ht="13.5">
      <c r="A49" s="6" t="s">
        <v>197</v>
      </c>
      <c r="B49" s="22">
        <v>29931</v>
      </c>
      <c r="C49" s="22">
        <v>6109</v>
      </c>
      <c r="D49" s="22">
        <v>25912</v>
      </c>
      <c r="E49" s="22"/>
      <c r="F49" s="22"/>
      <c r="G49" s="22"/>
    </row>
    <row r="50" spans="1:7" ht="13.5">
      <c r="A50" s="6" t="s">
        <v>198</v>
      </c>
      <c r="B50" s="22">
        <v>8462</v>
      </c>
      <c r="C50" s="22">
        <v>16932</v>
      </c>
      <c r="D50" s="22"/>
      <c r="E50" s="22"/>
      <c r="F50" s="22"/>
      <c r="G50" s="22"/>
    </row>
    <row r="51" spans="1:7" ht="13.5">
      <c r="A51" s="6" t="s">
        <v>199</v>
      </c>
      <c r="B51" s="22">
        <v>35531</v>
      </c>
      <c r="C51" s="22">
        <v>22113</v>
      </c>
      <c r="D51" s="22">
        <v>24843</v>
      </c>
      <c r="E51" s="22">
        <v>34255</v>
      </c>
      <c r="F51" s="22">
        <v>24585</v>
      </c>
      <c r="G51" s="22">
        <v>22486</v>
      </c>
    </row>
    <row r="52" spans="1:7" ht="13.5">
      <c r="A52" s="6" t="s">
        <v>200</v>
      </c>
      <c r="B52" s="22">
        <v>123450</v>
      </c>
      <c r="C52" s="22">
        <v>67110</v>
      </c>
      <c r="D52" s="22">
        <v>138431</v>
      </c>
      <c r="E52" s="22">
        <v>114976</v>
      </c>
      <c r="F52" s="22">
        <v>87237</v>
      </c>
      <c r="G52" s="22">
        <v>113008</v>
      </c>
    </row>
    <row r="53" spans="1:7" ht="13.5">
      <c r="A53" s="6" t="s">
        <v>201</v>
      </c>
      <c r="B53" s="22">
        <v>8019</v>
      </c>
      <c r="C53" s="22">
        <v>13344</v>
      </c>
      <c r="D53" s="22">
        <v>20234</v>
      </c>
      <c r="E53" s="22">
        <v>24704</v>
      </c>
      <c r="F53" s="22">
        <v>30185</v>
      </c>
      <c r="G53" s="22">
        <v>29790</v>
      </c>
    </row>
    <row r="54" spans="1:7" ht="13.5">
      <c r="A54" s="6" t="s">
        <v>202</v>
      </c>
      <c r="B54" s="22"/>
      <c r="C54" s="22"/>
      <c r="D54" s="22"/>
      <c r="E54" s="22"/>
      <c r="F54" s="22">
        <v>4025</v>
      </c>
      <c r="G54" s="22"/>
    </row>
    <row r="55" spans="1:7" ht="13.5">
      <c r="A55" s="6" t="s">
        <v>203</v>
      </c>
      <c r="B55" s="22">
        <v>2949</v>
      </c>
      <c r="C55" s="22">
        <v>484</v>
      </c>
      <c r="D55" s="22"/>
      <c r="E55" s="22"/>
      <c r="F55" s="22"/>
      <c r="G55" s="22"/>
    </row>
    <row r="56" spans="1:7" ht="13.5">
      <c r="A56" s="6" t="s">
        <v>204</v>
      </c>
      <c r="B56" s="22"/>
      <c r="C56" s="22">
        <v>9947</v>
      </c>
      <c r="D56" s="22">
        <v>12007</v>
      </c>
      <c r="E56" s="22">
        <v>14566</v>
      </c>
      <c r="F56" s="22"/>
      <c r="G56" s="22">
        <v>51411</v>
      </c>
    </row>
    <row r="57" spans="1:7" ht="13.5">
      <c r="A57" s="6" t="s">
        <v>172</v>
      </c>
      <c r="B57" s="22"/>
      <c r="C57" s="22"/>
      <c r="D57" s="22"/>
      <c r="E57" s="22"/>
      <c r="F57" s="22"/>
      <c r="G57" s="22">
        <v>9679</v>
      </c>
    </row>
    <row r="58" spans="1:7" ht="13.5">
      <c r="A58" s="6" t="s">
        <v>205</v>
      </c>
      <c r="B58" s="22">
        <v>1840</v>
      </c>
      <c r="C58" s="22"/>
      <c r="D58" s="22"/>
      <c r="E58" s="22"/>
      <c r="F58" s="22"/>
      <c r="G58" s="22"/>
    </row>
    <row r="59" spans="1:7" ht="13.5">
      <c r="A59" s="6" t="s">
        <v>206</v>
      </c>
      <c r="B59" s="22"/>
      <c r="C59" s="22"/>
      <c r="D59" s="22"/>
      <c r="E59" s="22">
        <v>6450</v>
      </c>
      <c r="F59" s="22"/>
      <c r="G59" s="22"/>
    </row>
    <row r="60" spans="1:7" ht="13.5">
      <c r="A60" s="6" t="s">
        <v>207</v>
      </c>
      <c r="B60" s="22">
        <v>4710</v>
      </c>
      <c r="C60" s="22">
        <v>2887</v>
      </c>
      <c r="D60" s="22">
        <v>8100</v>
      </c>
      <c r="E60" s="22">
        <v>11284</v>
      </c>
      <c r="F60" s="22">
        <v>5301</v>
      </c>
      <c r="G60" s="22">
        <v>6880</v>
      </c>
    </row>
    <row r="61" spans="1:7" ht="13.5">
      <c r="A61" s="6" t="s">
        <v>208</v>
      </c>
      <c r="B61" s="22">
        <v>17520</v>
      </c>
      <c r="C61" s="22">
        <v>26664</v>
      </c>
      <c r="D61" s="22">
        <v>40342</v>
      </c>
      <c r="E61" s="22">
        <v>57005</v>
      </c>
      <c r="F61" s="22">
        <v>39512</v>
      </c>
      <c r="G61" s="22">
        <v>97761</v>
      </c>
    </row>
    <row r="62" spans="1:7" ht="14.25" thickBot="1">
      <c r="A62" s="25" t="s">
        <v>209</v>
      </c>
      <c r="B62" s="23">
        <v>1363829</v>
      </c>
      <c r="C62" s="23">
        <v>1234285</v>
      </c>
      <c r="D62" s="23">
        <v>867172</v>
      </c>
      <c r="E62" s="23">
        <v>507473</v>
      </c>
      <c r="F62" s="23">
        <v>381735</v>
      </c>
      <c r="G62" s="23">
        <v>277058</v>
      </c>
    </row>
    <row r="63" spans="1:7" ht="14.25" thickTop="1">
      <c r="A63" s="6" t="s">
        <v>198</v>
      </c>
      <c r="B63" s="22"/>
      <c r="C63" s="22"/>
      <c r="D63" s="22">
        <v>998</v>
      </c>
      <c r="E63" s="22">
        <v>1577</v>
      </c>
      <c r="F63" s="22">
        <v>20984</v>
      </c>
      <c r="G63" s="22">
        <v>33928</v>
      </c>
    </row>
    <row r="64" spans="1:7" ht="13.5">
      <c r="A64" s="6" t="s">
        <v>196</v>
      </c>
      <c r="B64" s="22"/>
      <c r="C64" s="22"/>
      <c r="D64" s="22"/>
      <c r="E64" s="22"/>
      <c r="F64" s="22">
        <v>42071</v>
      </c>
      <c r="G64" s="22"/>
    </row>
    <row r="65" spans="1:7" ht="13.5">
      <c r="A65" s="6" t="s">
        <v>210</v>
      </c>
      <c r="B65" s="22">
        <v>799</v>
      </c>
      <c r="C65" s="22">
        <v>245</v>
      </c>
      <c r="D65" s="22">
        <v>1425</v>
      </c>
      <c r="E65" s="22"/>
      <c r="F65" s="22"/>
      <c r="G65" s="22"/>
    </row>
    <row r="66" spans="1:7" ht="13.5">
      <c r="A66" s="6" t="s">
        <v>211</v>
      </c>
      <c r="B66" s="22">
        <v>1319</v>
      </c>
      <c r="C66" s="22"/>
      <c r="D66" s="22"/>
      <c r="E66" s="22"/>
      <c r="F66" s="22"/>
      <c r="G66" s="22"/>
    </row>
    <row r="67" spans="1:7" ht="13.5">
      <c r="A67" s="6" t="s">
        <v>72</v>
      </c>
      <c r="B67" s="22"/>
      <c r="C67" s="22"/>
      <c r="D67" s="22"/>
      <c r="E67" s="22"/>
      <c r="F67" s="22"/>
      <c r="G67" s="22">
        <v>330</v>
      </c>
    </row>
    <row r="68" spans="1:7" ht="13.5">
      <c r="A68" s="6" t="s">
        <v>213</v>
      </c>
      <c r="B68" s="22">
        <v>2119</v>
      </c>
      <c r="C68" s="22">
        <v>245</v>
      </c>
      <c r="D68" s="22">
        <v>2424</v>
      </c>
      <c r="E68" s="22">
        <v>1577</v>
      </c>
      <c r="F68" s="22">
        <v>63056</v>
      </c>
      <c r="G68" s="22">
        <v>345844</v>
      </c>
    </row>
    <row r="69" spans="1:7" ht="13.5">
      <c r="A69" s="6" t="s">
        <v>214</v>
      </c>
      <c r="B69" s="22">
        <v>8807</v>
      </c>
      <c r="C69" s="22">
        <v>9259</v>
      </c>
      <c r="D69" s="22">
        <v>8610</v>
      </c>
      <c r="E69" s="22">
        <v>9453</v>
      </c>
      <c r="F69" s="22">
        <v>12789</v>
      </c>
      <c r="G69" s="22">
        <v>8121</v>
      </c>
    </row>
    <row r="70" spans="1:7" ht="13.5">
      <c r="A70" s="6" t="s">
        <v>215</v>
      </c>
      <c r="B70" s="22"/>
      <c r="C70" s="22"/>
      <c r="D70" s="22"/>
      <c r="E70" s="22"/>
      <c r="F70" s="22"/>
      <c r="G70" s="22">
        <v>295160</v>
      </c>
    </row>
    <row r="71" spans="1:7" ht="13.5">
      <c r="A71" s="6" t="s">
        <v>216</v>
      </c>
      <c r="B71" s="22">
        <v>28254</v>
      </c>
      <c r="C71" s="22"/>
      <c r="D71" s="22">
        <v>21885</v>
      </c>
      <c r="E71" s="22"/>
      <c r="F71" s="22"/>
      <c r="G71" s="22"/>
    </row>
    <row r="72" spans="1:7" ht="13.5">
      <c r="A72" s="6" t="s">
        <v>217</v>
      </c>
      <c r="B72" s="22"/>
      <c r="C72" s="22">
        <v>10144</v>
      </c>
      <c r="D72" s="22">
        <v>32671</v>
      </c>
      <c r="E72" s="22"/>
      <c r="F72" s="22"/>
      <c r="G72" s="22"/>
    </row>
    <row r="73" spans="1:7" ht="13.5">
      <c r="A73" s="6" t="s">
        <v>218</v>
      </c>
      <c r="B73" s="22">
        <v>1133</v>
      </c>
      <c r="C73" s="22"/>
      <c r="D73" s="22"/>
      <c r="E73" s="22"/>
      <c r="F73" s="22"/>
      <c r="G73" s="22"/>
    </row>
    <row r="74" spans="1:7" ht="13.5">
      <c r="A74" s="6" t="s">
        <v>219</v>
      </c>
      <c r="B74" s="22"/>
      <c r="C74" s="22"/>
      <c r="D74" s="22">
        <v>76208</v>
      </c>
      <c r="E74" s="22"/>
      <c r="F74" s="22"/>
      <c r="G74" s="22"/>
    </row>
    <row r="75" spans="1:7" ht="13.5">
      <c r="A75" s="6" t="s">
        <v>72</v>
      </c>
      <c r="B75" s="22"/>
      <c r="C75" s="22"/>
      <c r="D75" s="22"/>
      <c r="E75" s="22"/>
      <c r="F75" s="22">
        <v>263</v>
      </c>
      <c r="G75" s="22">
        <v>11651</v>
      </c>
    </row>
    <row r="76" spans="1:7" ht="13.5">
      <c r="A76" s="6" t="s">
        <v>220</v>
      </c>
      <c r="B76" s="22">
        <v>38195</v>
      </c>
      <c r="C76" s="22">
        <v>19403</v>
      </c>
      <c r="D76" s="22">
        <v>165959</v>
      </c>
      <c r="E76" s="22">
        <v>9453</v>
      </c>
      <c r="F76" s="22">
        <v>13053</v>
      </c>
      <c r="G76" s="22">
        <v>314932</v>
      </c>
    </row>
    <row r="77" spans="1:7" ht="13.5">
      <c r="A77" s="7" t="s">
        <v>221</v>
      </c>
      <c r="B77" s="22">
        <v>1327754</v>
      </c>
      <c r="C77" s="22">
        <v>1215126</v>
      </c>
      <c r="D77" s="22">
        <v>703637</v>
      </c>
      <c r="E77" s="22">
        <v>499596</v>
      </c>
      <c r="F77" s="22">
        <v>431738</v>
      </c>
      <c r="G77" s="22">
        <v>307970</v>
      </c>
    </row>
    <row r="78" spans="1:7" ht="13.5">
      <c r="A78" s="7" t="s">
        <v>222</v>
      </c>
      <c r="B78" s="22">
        <v>498782</v>
      </c>
      <c r="C78" s="22">
        <v>500653</v>
      </c>
      <c r="D78" s="22">
        <v>310112</v>
      </c>
      <c r="E78" s="22">
        <v>188866</v>
      </c>
      <c r="F78" s="22">
        <v>166846</v>
      </c>
      <c r="G78" s="22">
        <v>66397</v>
      </c>
    </row>
    <row r="79" spans="1:7" ht="13.5">
      <c r="A79" s="7" t="s">
        <v>223</v>
      </c>
      <c r="B79" s="22"/>
      <c r="C79" s="22"/>
      <c r="D79" s="22"/>
      <c r="E79" s="22">
        <v>16722</v>
      </c>
      <c r="F79" s="22"/>
      <c r="G79" s="22"/>
    </row>
    <row r="80" spans="1:7" ht="13.5">
      <c r="A80" s="7" t="s">
        <v>224</v>
      </c>
      <c r="B80" s="22">
        <v>-30809</v>
      </c>
      <c r="C80" s="22">
        <v>2404</v>
      </c>
      <c r="D80" s="22">
        <v>10490</v>
      </c>
      <c r="E80" s="22">
        <v>-35717</v>
      </c>
      <c r="F80" s="22">
        <v>13496</v>
      </c>
      <c r="G80" s="22">
        <v>34544</v>
      </c>
    </row>
    <row r="81" spans="1:7" ht="13.5">
      <c r="A81" s="7" t="s">
        <v>225</v>
      </c>
      <c r="B81" s="22">
        <v>467972</v>
      </c>
      <c r="C81" s="22">
        <v>503058</v>
      </c>
      <c r="D81" s="22">
        <v>320603</v>
      </c>
      <c r="E81" s="22">
        <v>169871</v>
      </c>
      <c r="F81" s="22">
        <v>180342</v>
      </c>
      <c r="G81" s="22">
        <v>100942</v>
      </c>
    </row>
    <row r="82" spans="1:7" ht="14.25" thickBot="1">
      <c r="A82" s="7" t="s">
        <v>226</v>
      </c>
      <c r="B82" s="22">
        <v>859781</v>
      </c>
      <c r="C82" s="22">
        <v>712068</v>
      </c>
      <c r="D82" s="22">
        <v>383033</v>
      </c>
      <c r="E82" s="22">
        <v>329725</v>
      </c>
      <c r="F82" s="22">
        <v>251395</v>
      </c>
      <c r="G82" s="22">
        <v>207028</v>
      </c>
    </row>
    <row r="83" spans="1:7" ht="14.25" thickTop="1">
      <c r="A83" s="8"/>
      <c r="B83" s="24"/>
      <c r="C83" s="24"/>
      <c r="D83" s="24"/>
      <c r="E83" s="24"/>
      <c r="F83" s="24"/>
      <c r="G83" s="24"/>
    </row>
    <row r="85" ht="13.5">
      <c r="A85" s="20" t="s">
        <v>152</v>
      </c>
    </row>
    <row r="86" ht="13.5">
      <c r="A86" s="20" t="s">
        <v>153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148</v>
      </c>
      <c r="B2" s="14">
        <v>5388</v>
      </c>
      <c r="C2" s="14"/>
      <c r="D2" s="14"/>
      <c r="E2" s="14"/>
      <c r="F2" s="14"/>
      <c r="G2" s="14"/>
    </row>
    <row r="3" spans="1:7" ht="14.25" thickBot="1">
      <c r="A3" s="11" t="s">
        <v>149</v>
      </c>
      <c r="B3" s="1" t="s">
        <v>150</v>
      </c>
      <c r="C3" s="1"/>
      <c r="D3" s="1"/>
      <c r="E3" s="1"/>
      <c r="F3" s="1"/>
      <c r="G3" s="1"/>
    </row>
    <row r="4" spans="1:7" ht="14.25" thickTop="1">
      <c r="A4" s="10" t="s">
        <v>45</v>
      </c>
      <c r="B4" s="15" t="str">
        <f>HYPERLINK("http://www.kabupro.jp/mark/20130627/S000DLBL.htm","有価証券報告書")</f>
        <v>有価証券報告書</v>
      </c>
      <c r="C4" s="15" t="str">
        <f>HYPERLINK("http://www.kabupro.jp/mark/20130627/S000DLBL.htm","有価証券報告書")</f>
        <v>有価証券報告書</v>
      </c>
      <c r="D4" s="15" t="str">
        <f>HYPERLINK("http://www.kabupro.jp/mark/20120628/S000B1L1.htm","有価証券報告書")</f>
        <v>有価証券報告書</v>
      </c>
      <c r="E4" s="15" t="str">
        <f>HYPERLINK("http://www.kabupro.jp/mark/20110629/S0008H9Z.htm","有価証券報告書")</f>
        <v>有価証券報告書</v>
      </c>
      <c r="F4" s="15" t="str">
        <f>HYPERLINK("http://www.kabupro.jp/mark/20090626/S0003BR4.htm","有価証券報告書")</f>
        <v>有価証券報告書</v>
      </c>
      <c r="G4" s="15" t="str">
        <f>HYPERLINK("http://www.kabupro.jp/mark/20090626/S0003BR4.htm","有価証券報告書")</f>
        <v>有価証券報告書</v>
      </c>
    </row>
    <row r="5" spans="1:7" ht="14.25" thickBot="1">
      <c r="A5" s="11" t="s">
        <v>46</v>
      </c>
      <c r="B5" s="1" t="s">
        <v>52</v>
      </c>
      <c r="C5" s="1" t="s">
        <v>52</v>
      </c>
      <c r="D5" s="1" t="s">
        <v>56</v>
      </c>
      <c r="E5" s="1" t="s">
        <v>58</v>
      </c>
      <c r="F5" s="1" t="s">
        <v>60</v>
      </c>
      <c r="G5" s="1" t="s">
        <v>60</v>
      </c>
    </row>
    <row r="6" spans="1:7" ht="15" thickBot="1" thickTop="1">
      <c r="A6" s="10" t="s">
        <v>47</v>
      </c>
      <c r="B6" s="18" t="s">
        <v>151</v>
      </c>
      <c r="C6" s="19"/>
      <c r="D6" s="19"/>
      <c r="E6" s="19"/>
      <c r="F6" s="19"/>
      <c r="G6" s="19"/>
    </row>
    <row r="7" spans="1:7" ht="14.25" thickTop="1">
      <c r="A7" s="12" t="s">
        <v>48</v>
      </c>
      <c r="B7" s="16" t="s">
        <v>53</v>
      </c>
      <c r="C7" s="16" t="s">
        <v>53</v>
      </c>
      <c r="D7" s="16" t="s">
        <v>53</v>
      </c>
      <c r="E7" s="16" t="s">
        <v>53</v>
      </c>
      <c r="F7" s="16" t="s">
        <v>53</v>
      </c>
      <c r="G7" s="16" t="s">
        <v>53</v>
      </c>
    </row>
    <row r="8" spans="1:7" ht="13.5">
      <c r="A8" s="13" t="s">
        <v>49</v>
      </c>
      <c r="B8" s="17"/>
      <c r="C8" s="17"/>
      <c r="D8" s="17"/>
      <c r="E8" s="17"/>
      <c r="F8" s="17"/>
      <c r="G8" s="17"/>
    </row>
    <row r="9" spans="1:7" ht="13.5">
      <c r="A9" s="13" t="s">
        <v>50</v>
      </c>
      <c r="B9" s="17" t="s">
        <v>54</v>
      </c>
      <c r="C9" s="17" t="s">
        <v>55</v>
      </c>
      <c r="D9" s="17" t="s">
        <v>57</v>
      </c>
      <c r="E9" s="17" t="s">
        <v>59</v>
      </c>
      <c r="F9" s="17" t="s">
        <v>61</v>
      </c>
      <c r="G9" s="17" t="s">
        <v>62</v>
      </c>
    </row>
    <row r="10" spans="1:7" ht="14.25" thickBot="1">
      <c r="A10" s="13" t="s">
        <v>51</v>
      </c>
      <c r="B10" s="17" t="s">
        <v>64</v>
      </c>
      <c r="C10" s="17" t="s">
        <v>64</v>
      </c>
      <c r="D10" s="17" t="s">
        <v>64</v>
      </c>
      <c r="E10" s="17" t="s">
        <v>64</v>
      </c>
      <c r="F10" s="17" t="s">
        <v>64</v>
      </c>
      <c r="G10" s="17" t="s">
        <v>64</v>
      </c>
    </row>
    <row r="11" spans="1:7" ht="14.25" thickTop="1">
      <c r="A11" s="9" t="s">
        <v>63</v>
      </c>
      <c r="B11" s="21">
        <v>2043258</v>
      </c>
      <c r="C11" s="21">
        <v>1439781</v>
      </c>
      <c r="D11" s="21">
        <v>1966124</v>
      </c>
      <c r="E11" s="21">
        <v>1477333</v>
      </c>
      <c r="F11" s="21">
        <v>1189830</v>
      </c>
      <c r="G11" s="21">
        <v>1418779</v>
      </c>
    </row>
    <row r="12" spans="1:7" ht="13.5">
      <c r="A12" s="2" t="s">
        <v>65</v>
      </c>
      <c r="B12" s="22">
        <v>1084185</v>
      </c>
      <c r="C12" s="22">
        <v>1111131</v>
      </c>
      <c r="D12" s="22">
        <v>1028175</v>
      </c>
      <c r="E12" s="22">
        <v>1030140</v>
      </c>
      <c r="F12" s="22">
        <v>944930</v>
      </c>
      <c r="G12" s="22">
        <v>1387360</v>
      </c>
    </row>
    <row r="13" spans="1:7" ht="13.5">
      <c r="A13" s="2" t="s">
        <v>66</v>
      </c>
      <c r="B13" s="22">
        <v>2581166</v>
      </c>
      <c r="C13" s="22">
        <v>2493567</v>
      </c>
      <c r="D13" s="22">
        <v>1931458</v>
      </c>
      <c r="E13" s="22">
        <v>2111898</v>
      </c>
      <c r="F13" s="22">
        <v>1841619</v>
      </c>
      <c r="G13" s="22">
        <v>2102640</v>
      </c>
    </row>
    <row r="14" spans="1:7" ht="13.5">
      <c r="A14" s="2" t="s">
        <v>67</v>
      </c>
      <c r="B14" s="22">
        <v>250146</v>
      </c>
      <c r="C14" s="22">
        <v>228804</v>
      </c>
      <c r="D14" s="22">
        <v>260143</v>
      </c>
      <c r="E14" s="22">
        <v>211285</v>
      </c>
      <c r="F14" s="22">
        <v>245573</v>
      </c>
      <c r="G14" s="22"/>
    </row>
    <row r="15" spans="1:7" ht="13.5">
      <c r="A15" s="2" t="s">
        <v>68</v>
      </c>
      <c r="B15" s="22">
        <v>220426</v>
      </c>
      <c r="C15" s="22">
        <v>234936</v>
      </c>
      <c r="D15" s="22">
        <v>223552</v>
      </c>
      <c r="E15" s="22">
        <v>220651</v>
      </c>
      <c r="F15" s="22">
        <v>178728</v>
      </c>
      <c r="G15" s="22">
        <v>143414</v>
      </c>
    </row>
    <row r="16" spans="1:7" ht="13.5">
      <c r="A16" s="2" t="s">
        <v>69</v>
      </c>
      <c r="B16" s="22">
        <v>1077087</v>
      </c>
      <c r="C16" s="22">
        <v>1162249</v>
      </c>
      <c r="D16" s="22">
        <v>700320</v>
      </c>
      <c r="E16" s="22">
        <v>929658</v>
      </c>
      <c r="F16" s="22">
        <v>1360152</v>
      </c>
      <c r="G16" s="22"/>
    </row>
    <row r="17" spans="1:7" ht="13.5">
      <c r="A17" s="2" t="s">
        <v>70</v>
      </c>
      <c r="B17" s="22">
        <v>984</v>
      </c>
      <c r="C17" s="22">
        <v>2583</v>
      </c>
      <c r="D17" s="22">
        <v>6187</v>
      </c>
      <c r="E17" s="22">
        <v>10059</v>
      </c>
      <c r="F17" s="22">
        <v>17523</v>
      </c>
      <c r="G17" s="22">
        <v>46611</v>
      </c>
    </row>
    <row r="18" spans="1:7" ht="13.5">
      <c r="A18" s="2" t="s">
        <v>71</v>
      </c>
      <c r="B18" s="22">
        <v>108606</v>
      </c>
      <c r="C18" s="22">
        <v>95141</v>
      </c>
      <c r="D18" s="22">
        <v>91495</v>
      </c>
      <c r="E18" s="22">
        <v>109720</v>
      </c>
      <c r="F18" s="22">
        <v>76944</v>
      </c>
      <c r="G18" s="22">
        <v>76966</v>
      </c>
    </row>
    <row r="19" spans="1:7" ht="13.5">
      <c r="A19" s="2" t="s">
        <v>73</v>
      </c>
      <c r="B19" s="22">
        <v>191563</v>
      </c>
      <c r="C19" s="22">
        <v>120278</v>
      </c>
      <c r="D19" s="22">
        <v>98488</v>
      </c>
      <c r="E19" s="22">
        <v>127173</v>
      </c>
      <c r="F19" s="22">
        <v>104027</v>
      </c>
      <c r="G19" s="22">
        <v>52907</v>
      </c>
    </row>
    <row r="20" spans="1:7" ht="13.5">
      <c r="A20" s="2" t="s">
        <v>74</v>
      </c>
      <c r="B20" s="22">
        <v>-1585</v>
      </c>
      <c r="C20" s="22">
        <v>-8579</v>
      </c>
      <c r="D20" s="22">
        <v>-22553</v>
      </c>
      <c r="E20" s="22">
        <v>-19511</v>
      </c>
      <c r="F20" s="22">
        <v>-19025</v>
      </c>
      <c r="G20" s="22">
        <v>-38798</v>
      </c>
    </row>
    <row r="21" spans="1:7" ht="13.5">
      <c r="A21" s="2" t="s">
        <v>75</v>
      </c>
      <c r="B21" s="22">
        <v>7555837</v>
      </c>
      <c r="C21" s="22">
        <v>6879895</v>
      </c>
      <c r="D21" s="22">
        <v>6283392</v>
      </c>
      <c r="E21" s="22">
        <v>6208409</v>
      </c>
      <c r="F21" s="22">
        <v>5954605</v>
      </c>
      <c r="G21" s="22">
        <v>6171757</v>
      </c>
    </row>
    <row r="22" spans="1:7" ht="13.5">
      <c r="A22" s="3" t="s">
        <v>76</v>
      </c>
      <c r="B22" s="22">
        <v>3388879</v>
      </c>
      <c r="C22" s="22">
        <v>3304042</v>
      </c>
      <c r="D22" s="22">
        <v>3176757</v>
      </c>
      <c r="E22" s="22">
        <v>3181286</v>
      </c>
      <c r="F22" s="22">
        <v>3119888</v>
      </c>
      <c r="G22" s="22">
        <v>3106686</v>
      </c>
    </row>
    <row r="23" spans="1:7" ht="13.5">
      <c r="A23" s="4" t="s">
        <v>77</v>
      </c>
      <c r="B23" s="22">
        <v>-2448068</v>
      </c>
      <c r="C23" s="22">
        <v>-2397148</v>
      </c>
      <c r="D23" s="22">
        <v>-2341652</v>
      </c>
      <c r="E23" s="22">
        <v>-2285467</v>
      </c>
      <c r="F23" s="22">
        <v>-2221712</v>
      </c>
      <c r="G23" s="22">
        <v>-2161094</v>
      </c>
    </row>
    <row r="24" spans="1:7" ht="13.5">
      <c r="A24" s="4" t="s">
        <v>78</v>
      </c>
      <c r="B24" s="22">
        <v>940810</v>
      </c>
      <c r="C24" s="22">
        <v>906894</v>
      </c>
      <c r="D24" s="22">
        <v>835104</v>
      </c>
      <c r="E24" s="22">
        <v>895819</v>
      </c>
      <c r="F24" s="22">
        <v>898176</v>
      </c>
      <c r="G24" s="22">
        <v>945591</v>
      </c>
    </row>
    <row r="25" spans="1:7" ht="13.5">
      <c r="A25" s="3" t="s">
        <v>79</v>
      </c>
      <c r="B25" s="22">
        <v>851976</v>
      </c>
      <c r="C25" s="22">
        <v>846724</v>
      </c>
      <c r="D25" s="22">
        <v>832233</v>
      </c>
      <c r="E25" s="22">
        <v>829322</v>
      </c>
      <c r="F25" s="22">
        <v>829772</v>
      </c>
      <c r="G25" s="22">
        <v>798689</v>
      </c>
    </row>
    <row r="26" spans="1:7" ht="13.5">
      <c r="A26" s="4" t="s">
        <v>77</v>
      </c>
      <c r="B26" s="22">
        <v>-730116</v>
      </c>
      <c r="C26" s="22">
        <v>-716848</v>
      </c>
      <c r="D26" s="22">
        <v>-701636</v>
      </c>
      <c r="E26" s="22">
        <v>-684719</v>
      </c>
      <c r="F26" s="22">
        <v>-663681</v>
      </c>
      <c r="G26" s="22">
        <v>-641940</v>
      </c>
    </row>
    <row r="27" spans="1:7" ht="13.5">
      <c r="A27" s="4" t="s">
        <v>80</v>
      </c>
      <c r="B27" s="22">
        <v>121860</v>
      </c>
      <c r="C27" s="22">
        <v>129875</v>
      </c>
      <c r="D27" s="22">
        <v>130596</v>
      </c>
      <c r="E27" s="22">
        <v>144602</v>
      </c>
      <c r="F27" s="22">
        <v>166090</v>
      </c>
      <c r="G27" s="22">
        <v>156749</v>
      </c>
    </row>
    <row r="28" spans="1:7" ht="13.5">
      <c r="A28" s="3" t="s">
        <v>81</v>
      </c>
      <c r="B28" s="22">
        <v>7905836</v>
      </c>
      <c r="C28" s="22">
        <v>7734698</v>
      </c>
      <c r="D28" s="22">
        <v>7745011</v>
      </c>
      <c r="E28" s="22">
        <v>7697038</v>
      </c>
      <c r="F28" s="22">
        <v>7506746</v>
      </c>
      <c r="G28" s="22">
        <v>7534846</v>
      </c>
    </row>
    <row r="29" spans="1:7" ht="13.5">
      <c r="A29" s="4" t="s">
        <v>77</v>
      </c>
      <c r="B29" s="22">
        <v>-7111836</v>
      </c>
      <c r="C29" s="22">
        <v>-6997292</v>
      </c>
      <c r="D29" s="22">
        <v>-6821500</v>
      </c>
      <c r="E29" s="22">
        <v>-6579126</v>
      </c>
      <c r="F29" s="22">
        <v>-6316594</v>
      </c>
      <c r="G29" s="22">
        <v>-6059908</v>
      </c>
    </row>
    <row r="30" spans="1:7" ht="13.5">
      <c r="A30" s="4" t="s">
        <v>82</v>
      </c>
      <c r="B30" s="22">
        <v>-20864</v>
      </c>
      <c r="C30" s="22">
        <v>-13885</v>
      </c>
      <c r="D30" s="22">
        <v>-21885</v>
      </c>
      <c r="E30" s="22"/>
      <c r="F30" s="22"/>
      <c r="G30" s="22"/>
    </row>
    <row r="31" spans="1:7" ht="13.5">
      <c r="A31" s="4" t="s">
        <v>83</v>
      </c>
      <c r="B31" s="22">
        <v>773135</v>
      </c>
      <c r="C31" s="22">
        <v>723520</v>
      </c>
      <c r="D31" s="22">
        <v>901625</v>
      </c>
      <c r="E31" s="22">
        <v>1117912</v>
      </c>
      <c r="F31" s="22">
        <v>1190151</v>
      </c>
      <c r="G31" s="22">
        <v>1474938</v>
      </c>
    </row>
    <row r="32" spans="1:7" ht="13.5">
      <c r="A32" s="3" t="s">
        <v>84</v>
      </c>
      <c r="B32" s="22">
        <v>49311</v>
      </c>
      <c r="C32" s="22">
        <v>47231</v>
      </c>
      <c r="D32" s="22">
        <v>49682</v>
      </c>
      <c r="E32" s="22">
        <v>46571</v>
      </c>
      <c r="F32" s="22">
        <v>40300</v>
      </c>
      <c r="G32" s="22">
        <v>36661</v>
      </c>
    </row>
    <row r="33" spans="1:7" ht="13.5">
      <c r="A33" s="4" t="s">
        <v>77</v>
      </c>
      <c r="B33" s="22">
        <v>-43720</v>
      </c>
      <c r="C33" s="22">
        <v>-41988</v>
      </c>
      <c r="D33" s="22">
        <v>-42653</v>
      </c>
      <c r="E33" s="22">
        <v>-40323</v>
      </c>
      <c r="F33" s="22">
        <v>-34431</v>
      </c>
      <c r="G33" s="22">
        <v>-28858</v>
      </c>
    </row>
    <row r="34" spans="1:7" ht="13.5">
      <c r="A34" s="4" t="s">
        <v>85</v>
      </c>
      <c r="B34" s="22">
        <v>5591</v>
      </c>
      <c r="C34" s="22">
        <v>5242</v>
      </c>
      <c r="D34" s="22">
        <v>7028</v>
      </c>
      <c r="E34" s="22">
        <v>6247</v>
      </c>
      <c r="F34" s="22">
        <v>5868</v>
      </c>
      <c r="G34" s="22">
        <v>7803</v>
      </c>
    </row>
    <row r="35" spans="1:7" ht="13.5">
      <c r="A35" s="3" t="s">
        <v>86</v>
      </c>
      <c r="B35" s="22">
        <v>483039</v>
      </c>
      <c r="C35" s="22">
        <v>455091</v>
      </c>
      <c r="D35" s="22">
        <v>443111</v>
      </c>
      <c r="E35" s="22">
        <v>434330</v>
      </c>
      <c r="F35" s="22">
        <v>444120</v>
      </c>
      <c r="G35" s="22">
        <v>445914</v>
      </c>
    </row>
    <row r="36" spans="1:7" ht="13.5">
      <c r="A36" s="4" t="s">
        <v>77</v>
      </c>
      <c r="B36" s="22">
        <v>-433333</v>
      </c>
      <c r="C36" s="22">
        <v>-414860</v>
      </c>
      <c r="D36" s="22">
        <v>-397260</v>
      </c>
      <c r="E36" s="22">
        <v>-388428</v>
      </c>
      <c r="F36" s="22">
        <v>-396880</v>
      </c>
      <c r="G36" s="22">
        <v>-389632</v>
      </c>
    </row>
    <row r="37" spans="1:7" ht="13.5">
      <c r="A37" s="4" t="s">
        <v>87</v>
      </c>
      <c r="B37" s="22">
        <v>49705</v>
      </c>
      <c r="C37" s="22">
        <v>40230</v>
      </c>
      <c r="D37" s="22">
        <v>45851</v>
      </c>
      <c r="E37" s="22">
        <v>45902</v>
      </c>
      <c r="F37" s="22">
        <v>47240</v>
      </c>
      <c r="G37" s="22">
        <v>56281</v>
      </c>
    </row>
    <row r="38" spans="1:7" ht="13.5">
      <c r="A38" s="3" t="s">
        <v>88</v>
      </c>
      <c r="B38" s="22">
        <v>1687599</v>
      </c>
      <c r="C38" s="22">
        <v>1687600</v>
      </c>
      <c r="D38" s="22">
        <v>1551583</v>
      </c>
      <c r="E38" s="22">
        <v>1342148</v>
      </c>
      <c r="F38" s="22">
        <v>1342148</v>
      </c>
      <c r="G38" s="22">
        <v>1342148</v>
      </c>
    </row>
    <row r="39" spans="1:7" ht="13.5">
      <c r="A39" s="3" t="s">
        <v>89</v>
      </c>
      <c r="B39" s="22">
        <v>338814</v>
      </c>
      <c r="C39" s="22">
        <v>335638</v>
      </c>
      <c r="D39" s="22">
        <v>363786</v>
      </c>
      <c r="E39" s="22">
        <v>363649</v>
      </c>
      <c r="F39" s="22">
        <v>427274</v>
      </c>
      <c r="G39" s="22"/>
    </row>
    <row r="40" spans="1:7" ht="13.5">
      <c r="A40" s="4" t="s">
        <v>77</v>
      </c>
      <c r="B40" s="22">
        <v>-280327</v>
      </c>
      <c r="C40" s="22">
        <v>-268494</v>
      </c>
      <c r="D40" s="22">
        <v>-251755</v>
      </c>
      <c r="E40" s="22">
        <v>-210536</v>
      </c>
      <c r="F40" s="22">
        <v>-168794</v>
      </c>
      <c r="G40" s="22"/>
    </row>
    <row r="41" spans="1:7" ht="13.5">
      <c r="A41" s="4" t="s">
        <v>89</v>
      </c>
      <c r="B41" s="22">
        <v>58487</v>
      </c>
      <c r="C41" s="22">
        <v>67143</v>
      </c>
      <c r="D41" s="22">
        <v>112031</v>
      </c>
      <c r="E41" s="22">
        <v>153112</v>
      </c>
      <c r="F41" s="22">
        <v>258479</v>
      </c>
      <c r="G41" s="22"/>
    </row>
    <row r="42" spans="1:7" ht="13.5">
      <c r="A42" s="3" t="s">
        <v>90</v>
      </c>
      <c r="B42" s="22">
        <v>84682</v>
      </c>
      <c r="C42" s="22">
        <v>42030</v>
      </c>
      <c r="D42" s="22">
        <v>31225</v>
      </c>
      <c r="E42" s="22">
        <v>27593</v>
      </c>
      <c r="F42" s="22">
        <v>79610</v>
      </c>
      <c r="G42" s="22">
        <v>23722</v>
      </c>
    </row>
    <row r="43" spans="1:7" ht="13.5">
      <c r="A43" s="3" t="s">
        <v>91</v>
      </c>
      <c r="B43" s="22">
        <v>3721872</v>
      </c>
      <c r="C43" s="22">
        <v>3602539</v>
      </c>
      <c r="D43" s="22">
        <v>3615047</v>
      </c>
      <c r="E43" s="22">
        <v>3733338</v>
      </c>
      <c r="F43" s="22">
        <v>3987766</v>
      </c>
      <c r="G43" s="22">
        <v>4007234</v>
      </c>
    </row>
    <row r="44" spans="1:7" ht="13.5">
      <c r="A44" s="3" t="s">
        <v>92</v>
      </c>
      <c r="B44" s="22">
        <v>418</v>
      </c>
      <c r="C44" s="22">
        <v>107</v>
      </c>
      <c r="D44" s="22">
        <v>156</v>
      </c>
      <c r="E44" s="22">
        <v>216</v>
      </c>
      <c r="F44" s="22">
        <v>279</v>
      </c>
      <c r="G44" s="22">
        <v>345</v>
      </c>
    </row>
    <row r="45" spans="1:7" ht="13.5">
      <c r="A45" s="3" t="s">
        <v>93</v>
      </c>
      <c r="B45" s="22">
        <v>4805</v>
      </c>
      <c r="C45" s="22">
        <v>4805</v>
      </c>
      <c r="D45" s="22">
        <v>4805</v>
      </c>
      <c r="E45" s="22">
        <v>4805</v>
      </c>
      <c r="F45" s="22">
        <v>4805</v>
      </c>
      <c r="G45" s="22">
        <v>4805</v>
      </c>
    </row>
    <row r="46" spans="1:7" ht="13.5">
      <c r="A46" s="3" t="s">
        <v>94</v>
      </c>
      <c r="B46" s="22">
        <v>861</v>
      </c>
      <c r="C46" s="22">
        <v>861</v>
      </c>
      <c r="D46" s="22">
        <v>861</v>
      </c>
      <c r="E46" s="22">
        <v>861</v>
      </c>
      <c r="F46" s="22">
        <v>861</v>
      </c>
      <c r="G46" s="22">
        <v>861</v>
      </c>
    </row>
    <row r="47" spans="1:7" ht="13.5">
      <c r="A47" s="3" t="s">
        <v>95</v>
      </c>
      <c r="B47" s="22">
        <v>12719</v>
      </c>
      <c r="C47" s="22">
        <v>63437</v>
      </c>
      <c r="D47" s="22">
        <v>93215</v>
      </c>
      <c r="E47" s="22">
        <v>124110</v>
      </c>
      <c r="F47" s="22">
        <v>15912</v>
      </c>
      <c r="G47" s="22">
        <v>2177</v>
      </c>
    </row>
    <row r="48" spans="1:7" ht="13.5">
      <c r="A48" s="3" t="s">
        <v>96</v>
      </c>
      <c r="B48" s="22">
        <v>114537</v>
      </c>
      <c r="C48" s="22">
        <v>52349</v>
      </c>
      <c r="D48" s="22">
        <v>9074</v>
      </c>
      <c r="E48" s="22"/>
      <c r="F48" s="22">
        <v>136592</v>
      </c>
      <c r="G48" s="22"/>
    </row>
    <row r="49" spans="1:7" ht="13.5">
      <c r="A49" s="3" t="s">
        <v>72</v>
      </c>
      <c r="B49" s="22">
        <v>7758</v>
      </c>
      <c r="C49" s="22">
        <v>8636</v>
      </c>
      <c r="D49" s="22">
        <v>9160</v>
      </c>
      <c r="E49" s="22">
        <v>8330</v>
      </c>
      <c r="F49" s="22">
        <v>8691</v>
      </c>
      <c r="G49" s="22">
        <v>9053</v>
      </c>
    </row>
    <row r="50" spans="1:7" ht="13.5">
      <c r="A50" s="3" t="s">
        <v>97</v>
      </c>
      <c r="B50" s="22">
        <v>141101</v>
      </c>
      <c r="C50" s="22">
        <v>130197</v>
      </c>
      <c r="D50" s="22">
        <v>117274</v>
      </c>
      <c r="E50" s="22">
        <v>138323</v>
      </c>
      <c r="F50" s="22">
        <v>167142</v>
      </c>
      <c r="G50" s="22">
        <v>17243</v>
      </c>
    </row>
    <row r="51" spans="1:7" ht="13.5">
      <c r="A51" s="3" t="s">
        <v>98</v>
      </c>
      <c r="B51" s="22">
        <v>846335</v>
      </c>
      <c r="C51" s="22">
        <v>646500</v>
      </c>
      <c r="D51" s="22">
        <v>537035</v>
      </c>
      <c r="E51" s="22">
        <v>499407</v>
      </c>
      <c r="F51" s="22">
        <v>376750</v>
      </c>
      <c r="G51" s="22">
        <v>423782</v>
      </c>
    </row>
    <row r="52" spans="1:7" ht="13.5">
      <c r="A52" s="3" t="s">
        <v>99</v>
      </c>
      <c r="B52" s="22">
        <v>744040</v>
      </c>
      <c r="C52" s="22">
        <v>744040</v>
      </c>
      <c r="D52" s="22">
        <v>744040</v>
      </c>
      <c r="E52" s="22">
        <v>744040</v>
      </c>
      <c r="F52" s="22">
        <v>744040</v>
      </c>
      <c r="G52" s="22">
        <v>586840</v>
      </c>
    </row>
    <row r="53" spans="1:7" ht="13.5">
      <c r="A53" s="3" t="s">
        <v>100</v>
      </c>
      <c r="B53" s="22">
        <v>36940</v>
      </c>
      <c r="C53" s="22">
        <v>146288</v>
      </c>
      <c r="D53" s="22">
        <v>156641</v>
      </c>
      <c r="E53" s="22">
        <v>244649</v>
      </c>
      <c r="F53" s="22">
        <v>172657</v>
      </c>
      <c r="G53" s="22">
        <v>108661</v>
      </c>
    </row>
    <row r="54" spans="1:7" ht="13.5">
      <c r="A54" s="3" t="s">
        <v>101</v>
      </c>
      <c r="B54" s="22">
        <v>1308</v>
      </c>
      <c r="C54" s="22">
        <v>222</v>
      </c>
      <c r="D54" s="22">
        <v>782</v>
      </c>
      <c r="E54" s="22">
        <v>1363</v>
      </c>
      <c r="F54" s="22">
        <v>904</v>
      </c>
      <c r="G54" s="22">
        <v>1476</v>
      </c>
    </row>
    <row r="55" spans="1:7" ht="13.5">
      <c r="A55" s="3" t="s">
        <v>102</v>
      </c>
      <c r="B55" s="22">
        <v>177545</v>
      </c>
      <c r="C55" s="22">
        <v>169369</v>
      </c>
      <c r="D55" s="22">
        <v>111058</v>
      </c>
      <c r="E55" s="22">
        <v>279823</v>
      </c>
      <c r="F55" s="22">
        <v>278644</v>
      </c>
      <c r="G55" s="22">
        <v>253362</v>
      </c>
    </row>
    <row r="56" spans="1:7" ht="13.5">
      <c r="A56" s="3" t="s">
        <v>103</v>
      </c>
      <c r="B56" s="22">
        <v>31602</v>
      </c>
      <c r="C56" s="22">
        <v>31965</v>
      </c>
      <c r="D56" s="22">
        <v>33822</v>
      </c>
      <c r="E56" s="22">
        <v>32481</v>
      </c>
      <c r="F56" s="22">
        <v>38374</v>
      </c>
      <c r="G56" s="22">
        <v>39013</v>
      </c>
    </row>
    <row r="57" spans="1:7" ht="13.5">
      <c r="A57" s="3" t="s">
        <v>104</v>
      </c>
      <c r="B57" s="22">
        <v>4757</v>
      </c>
      <c r="C57" s="22">
        <v>121584</v>
      </c>
      <c r="D57" s="22">
        <v>137686</v>
      </c>
      <c r="E57" s="22">
        <v>138639</v>
      </c>
      <c r="F57" s="22">
        <v>110348</v>
      </c>
      <c r="G57" s="22">
        <v>106026</v>
      </c>
    </row>
    <row r="58" spans="1:7" ht="13.5">
      <c r="A58" s="3" t="s">
        <v>74</v>
      </c>
      <c r="B58" s="22">
        <v>-437</v>
      </c>
      <c r="C58" s="22">
        <v>-17464</v>
      </c>
      <c r="D58" s="22">
        <v>-23761</v>
      </c>
      <c r="E58" s="22">
        <v>-24894</v>
      </c>
      <c r="F58" s="22">
        <v>-6278</v>
      </c>
      <c r="G58" s="22">
        <v>-1976</v>
      </c>
    </row>
    <row r="59" spans="1:7" ht="13.5">
      <c r="A59" s="3" t="s">
        <v>105</v>
      </c>
      <c r="B59" s="22">
        <v>1842091</v>
      </c>
      <c r="C59" s="22">
        <v>1842506</v>
      </c>
      <c r="D59" s="22">
        <v>1697304</v>
      </c>
      <c r="E59" s="22">
        <v>1915508</v>
      </c>
      <c r="F59" s="22">
        <v>1715440</v>
      </c>
      <c r="G59" s="22">
        <v>1517185</v>
      </c>
    </row>
    <row r="60" spans="1:7" ht="13.5">
      <c r="A60" s="2" t="s">
        <v>106</v>
      </c>
      <c r="B60" s="22">
        <v>5705065</v>
      </c>
      <c r="C60" s="22">
        <v>5575243</v>
      </c>
      <c r="D60" s="22">
        <v>5429626</v>
      </c>
      <c r="E60" s="22">
        <v>5787171</v>
      </c>
      <c r="F60" s="22">
        <v>5870349</v>
      </c>
      <c r="G60" s="22">
        <v>5541663</v>
      </c>
    </row>
    <row r="61" spans="1:7" ht="14.25" thickBot="1">
      <c r="A61" s="5" t="s">
        <v>107</v>
      </c>
      <c r="B61" s="23">
        <v>13260903</v>
      </c>
      <c r="C61" s="23">
        <v>12455138</v>
      </c>
      <c r="D61" s="23">
        <v>11713018</v>
      </c>
      <c r="E61" s="23">
        <v>11995580</v>
      </c>
      <c r="F61" s="23">
        <v>11824954</v>
      </c>
      <c r="G61" s="23">
        <v>11713421</v>
      </c>
    </row>
    <row r="62" spans="1:7" ht="14.25" thickTop="1">
      <c r="A62" s="2" t="s">
        <v>108</v>
      </c>
      <c r="B62" s="22">
        <v>779768</v>
      </c>
      <c r="C62" s="22">
        <v>762419</v>
      </c>
      <c r="D62" s="22">
        <v>538915</v>
      </c>
      <c r="E62" s="22">
        <v>831767</v>
      </c>
      <c r="F62" s="22">
        <v>601007</v>
      </c>
      <c r="G62" s="22">
        <v>778801</v>
      </c>
    </row>
    <row r="63" spans="1:7" ht="13.5">
      <c r="A63" s="2" t="s">
        <v>109</v>
      </c>
      <c r="B63" s="22"/>
      <c r="C63" s="22"/>
      <c r="D63" s="22"/>
      <c r="E63" s="22"/>
      <c r="F63" s="22">
        <v>110000</v>
      </c>
      <c r="G63" s="22"/>
    </row>
    <row r="64" spans="1:7" ht="13.5">
      <c r="A64" s="2" t="s">
        <v>110</v>
      </c>
      <c r="B64" s="22">
        <v>182000</v>
      </c>
      <c r="C64" s="22">
        <v>182000</v>
      </c>
      <c r="D64" s="22">
        <v>707000</v>
      </c>
      <c r="E64" s="22">
        <v>261200</v>
      </c>
      <c r="F64" s="22">
        <v>260400</v>
      </c>
      <c r="G64" s="22">
        <v>271400</v>
      </c>
    </row>
    <row r="65" spans="1:7" ht="13.5">
      <c r="A65" s="2" t="s">
        <v>111</v>
      </c>
      <c r="B65" s="22">
        <v>18405</v>
      </c>
      <c r="C65" s="22">
        <v>38163</v>
      </c>
      <c r="D65" s="22">
        <v>61902</v>
      </c>
      <c r="E65" s="22">
        <v>72263</v>
      </c>
      <c r="F65" s="22">
        <v>139378</v>
      </c>
      <c r="G65" s="22"/>
    </row>
    <row r="66" spans="1:7" ht="13.5">
      <c r="A66" s="2" t="s">
        <v>112</v>
      </c>
      <c r="B66" s="22">
        <v>438799</v>
      </c>
      <c r="C66" s="22">
        <v>417015</v>
      </c>
      <c r="D66" s="22">
        <v>325862</v>
      </c>
      <c r="E66" s="22">
        <v>390454</v>
      </c>
      <c r="F66" s="22">
        <v>437202</v>
      </c>
      <c r="G66" s="22">
        <v>390296</v>
      </c>
    </row>
    <row r="67" spans="1:7" ht="13.5">
      <c r="A67" s="2" t="s">
        <v>113</v>
      </c>
      <c r="B67" s="22">
        <v>29303</v>
      </c>
      <c r="C67" s="22">
        <v>27192</v>
      </c>
      <c r="D67" s="22">
        <v>20574</v>
      </c>
      <c r="E67" s="22">
        <v>23597</v>
      </c>
      <c r="F67" s="22">
        <v>25541</v>
      </c>
      <c r="G67" s="22">
        <v>27456</v>
      </c>
    </row>
    <row r="68" spans="1:7" ht="13.5">
      <c r="A68" s="2" t="s">
        <v>114</v>
      </c>
      <c r="B68" s="22">
        <v>416000</v>
      </c>
      <c r="C68" s="22">
        <v>372700</v>
      </c>
      <c r="D68" s="22">
        <v>255500</v>
      </c>
      <c r="E68" s="22">
        <v>192500</v>
      </c>
      <c r="F68" s="22">
        <v>105000</v>
      </c>
      <c r="G68" s="22">
        <v>69000</v>
      </c>
    </row>
    <row r="69" spans="1:7" ht="13.5">
      <c r="A69" s="2" t="s">
        <v>115</v>
      </c>
      <c r="B69" s="22">
        <v>31515</v>
      </c>
      <c r="C69" s="22"/>
      <c r="D69" s="22">
        <v>32607</v>
      </c>
      <c r="E69" s="22">
        <v>51237</v>
      </c>
      <c r="F69" s="22">
        <v>9334</v>
      </c>
      <c r="G69" s="22">
        <v>34539</v>
      </c>
    </row>
    <row r="70" spans="1:7" ht="13.5">
      <c r="A70" s="2" t="s">
        <v>117</v>
      </c>
      <c r="B70" s="22">
        <v>27280</v>
      </c>
      <c r="C70" s="22">
        <v>21583</v>
      </c>
      <c r="D70" s="22">
        <v>34106</v>
      </c>
      <c r="E70" s="22">
        <v>7151</v>
      </c>
      <c r="F70" s="22">
        <v>17450</v>
      </c>
      <c r="G70" s="22">
        <v>9058</v>
      </c>
    </row>
    <row r="71" spans="1:7" ht="13.5">
      <c r="A71" s="2" t="s">
        <v>118</v>
      </c>
      <c r="B71" s="22">
        <v>139406</v>
      </c>
      <c r="C71" s="22">
        <v>123123</v>
      </c>
      <c r="D71" s="22">
        <v>111700</v>
      </c>
      <c r="E71" s="22">
        <v>112600</v>
      </c>
      <c r="F71" s="22">
        <v>80500</v>
      </c>
      <c r="G71" s="22">
        <v>97300</v>
      </c>
    </row>
    <row r="72" spans="1:7" ht="13.5">
      <c r="A72" s="2" t="s">
        <v>104</v>
      </c>
      <c r="B72" s="22">
        <v>264</v>
      </c>
      <c r="C72" s="22">
        <v>369</v>
      </c>
      <c r="D72" s="22">
        <v>56731</v>
      </c>
      <c r="E72" s="22">
        <v>49637</v>
      </c>
      <c r="F72" s="22">
        <v>35473</v>
      </c>
      <c r="G72" s="22">
        <v>158329</v>
      </c>
    </row>
    <row r="73" spans="1:7" ht="13.5">
      <c r="A73" s="2" t="s">
        <v>120</v>
      </c>
      <c r="B73" s="22">
        <v>2062743</v>
      </c>
      <c r="C73" s="22">
        <v>1944567</v>
      </c>
      <c r="D73" s="22">
        <v>2144898</v>
      </c>
      <c r="E73" s="22">
        <v>1992409</v>
      </c>
      <c r="F73" s="22">
        <v>1821288</v>
      </c>
      <c r="G73" s="22">
        <v>1836181</v>
      </c>
    </row>
    <row r="74" spans="1:7" ht="13.5">
      <c r="A74" s="2" t="s">
        <v>121</v>
      </c>
      <c r="B74" s="22">
        <v>99300</v>
      </c>
      <c r="C74" s="22">
        <v>281300</v>
      </c>
      <c r="D74" s="22"/>
      <c r="E74" s="22">
        <v>707000</v>
      </c>
      <c r="F74" s="22">
        <v>968200</v>
      </c>
      <c r="G74" s="22">
        <v>1028600</v>
      </c>
    </row>
    <row r="75" spans="1:7" ht="13.5">
      <c r="A75" s="2" t="s">
        <v>111</v>
      </c>
      <c r="B75" s="22">
        <v>43332</v>
      </c>
      <c r="C75" s="22">
        <v>32554</v>
      </c>
      <c r="D75" s="22">
        <v>55774</v>
      </c>
      <c r="E75" s="22">
        <v>88582</v>
      </c>
      <c r="F75" s="22">
        <v>146940</v>
      </c>
      <c r="G75" s="22"/>
    </row>
    <row r="76" spans="1:7" ht="13.5">
      <c r="A76" s="2" t="s">
        <v>116</v>
      </c>
      <c r="B76" s="22">
        <v>116636</v>
      </c>
      <c r="C76" s="22">
        <v>60042</v>
      </c>
      <c r="D76" s="22">
        <v>24424</v>
      </c>
      <c r="E76" s="22">
        <v>54700</v>
      </c>
      <c r="F76" s="22">
        <v>12307</v>
      </c>
      <c r="G76" s="22">
        <v>34136</v>
      </c>
    </row>
    <row r="77" spans="1:7" ht="13.5">
      <c r="A77" s="2" t="s">
        <v>122</v>
      </c>
      <c r="B77" s="22">
        <v>1907</v>
      </c>
      <c r="C77" s="22">
        <v>2507</v>
      </c>
      <c r="D77" s="22">
        <v>2882</v>
      </c>
      <c r="E77" s="22">
        <v>3708</v>
      </c>
      <c r="F77" s="22">
        <v>3708</v>
      </c>
      <c r="G77" s="22">
        <v>3708</v>
      </c>
    </row>
    <row r="78" spans="1:7" ht="13.5">
      <c r="A78" s="2" t="s">
        <v>123</v>
      </c>
      <c r="B78" s="22">
        <v>82483</v>
      </c>
      <c r="C78" s="22">
        <v>81650</v>
      </c>
      <c r="D78" s="22">
        <v>79595</v>
      </c>
      <c r="E78" s="22"/>
      <c r="F78" s="22"/>
      <c r="G78" s="22"/>
    </row>
    <row r="79" spans="1:7" ht="13.5">
      <c r="A79" s="2" t="s">
        <v>119</v>
      </c>
      <c r="B79" s="22">
        <v>23494</v>
      </c>
      <c r="C79" s="22">
        <v>23494</v>
      </c>
      <c r="D79" s="22">
        <v>23494</v>
      </c>
      <c r="E79" s="22"/>
      <c r="F79" s="22"/>
      <c r="G79" s="22"/>
    </row>
    <row r="80" spans="1:7" ht="13.5">
      <c r="A80" s="2" t="s">
        <v>124</v>
      </c>
      <c r="B80" s="22">
        <v>60335</v>
      </c>
      <c r="C80" s="22">
        <v>67122</v>
      </c>
      <c r="D80" s="22">
        <v>77090</v>
      </c>
      <c r="E80" s="22">
        <v>71625</v>
      </c>
      <c r="F80" s="22">
        <v>67459</v>
      </c>
      <c r="G80" s="22">
        <v>82913</v>
      </c>
    </row>
    <row r="81" spans="1:7" ht="13.5">
      <c r="A81" s="2" t="s">
        <v>125</v>
      </c>
      <c r="B81" s="22">
        <v>243010</v>
      </c>
      <c r="C81" s="22">
        <v>243010</v>
      </c>
      <c r="D81" s="22">
        <v>243010</v>
      </c>
      <c r="E81" s="22"/>
      <c r="F81" s="22"/>
      <c r="G81" s="22"/>
    </row>
    <row r="82" spans="1:7" ht="13.5">
      <c r="A82" s="2" t="s">
        <v>72</v>
      </c>
      <c r="B82" s="22"/>
      <c r="C82" s="22"/>
      <c r="D82" s="22"/>
      <c r="E82" s="22">
        <v>243010</v>
      </c>
      <c r="F82" s="22">
        <v>243010</v>
      </c>
      <c r="G82" s="22"/>
    </row>
    <row r="83" spans="1:7" ht="13.5">
      <c r="A83" s="2" t="s">
        <v>126</v>
      </c>
      <c r="B83" s="22">
        <v>670500</v>
      </c>
      <c r="C83" s="22">
        <v>791682</v>
      </c>
      <c r="D83" s="22">
        <v>506272</v>
      </c>
      <c r="E83" s="22">
        <v>1168628</v>
      </c>
      <c r="F83" s="22">
        <v>1441626</v>
      </c>
      <c r="G83" s="22">
        <v>1392369</v>
      </c>
    </row>
    <row r="84" spans="1:7" ht="14.25" thickBot="1">
      <c r="A84" s="5" t="s">
        <v>127</v>
      </c>
      <c r="B84" s="23">
        <v>2733244</v>
      </c>
      <c r="C84" s="23">
        <v>2736249</v>
      </c>
      <c r="D84" s="23">
        <v>2651171</v>
      </c>
      <c r="E84" s="23">
        <v>3161037</v>
      </c>
      <c r="F84" s="23">
        <v>3262915</v>
      </c>
      <c r="G84" s="23">
        <v>3228550</v>
      </c>
    </row>
    <row r="85" spans="1:7" ht="14.25" thickTop="1">
      <c r="A85" s="2" t="s">
        <v>128</v>
      </c>
      <c r="B85" s="22">
        <v>1617800</v>
      </c>
      <c r="C85" s="22">
        <v>1617800</v>
      </c>
      <c r="D85" s="22">
        <v>1617800</v>
      </c>
      <c r="E85" s="22">
        <v>1617800</v>
      </c>
      <c r="F85" s="22">
        <v>1617800</v>
      </c>
      <c r="G85" s="22">
        <v>1617800</v>
      </c>
    </row>
    <row r="86" spans="1:7" ht="13.5">
      <c r="A86" s="3" t="s">
        <v>129</v>
      </c>
      <c r="B86" s="22">
        <v>2217110</v>
      </c>
      <c r="C86" s="22">
        <v>2217110</v>
      </c>
      <c r="D86" s="22">
        <v>2217110</v>
      </c>
      <c r="E86" s="22">
        <v>2217110</v>
      </c>
      <c r="F86" s="22">
        <v>2217110</v>
      </c>
      <c r="G86" s="22">
        <v>2217110</v>
      </c>
    </row>
    <row r="87" spans="1:7" ht="13.5">
      <c r="A87" s="3" t="s">
        <v>130</v>
      </c>
      <c r="B87" s="22">
        <v>6846</v>
      </c>
      <c r="C87" s="22">
        <v>6846</v>
      </c>
      <c r="D87" s="22">
        <v>6846</v>
      </c>
      <c r="E87" s="22">
        <v>6846</v>
      </c>
      <c r="F87" s="22">
        <v>6846</v>
      </c>
      <c r="G87" s="22">
        <v>6846</v>
      </c>
    </row>
    <row r="88" spans="1:7" ht="13.5">
      <c r="A88" s="3" t="s">
        <v>131</v>
      </c>
      <c r="B88" s="22">
        <v>2223956</v>
      </c>
      <c r="C88" s="22">
        <v>2223956</v>
      </c>
      <c r="D88" s="22">
        <v>2223956</v>
      </c>
      <c r="E88" s="22">
        <v>2223956</v>
      </c>
      <c r="F88" s="22">
        <v>2223956</v>
      </c>
      <c r="G88" s="22">
        <v>2223956</v>
      </c>
    </row>
    <row r="89" spans="1:7" ht="13.5">
      <c r="A89" s="3" t="s">
        <v>132</v>
      </c>
      <c r="B89" s="22">
        <v>404450</v>
      </c>
      <c r="C89" s="22">
        <v>404450</v>
      </c>
      <c r="D89" s="22">
        <v>404450</v>
      </c>
      <c r="E89" s="22">
        <v>404450</v>
      </c>
      <c r="F89" s="22">
        <v>404450</v>
      </c>
      <c r="G89" s="22">
        <v>404450</v>
      </c>
    </row>
    <row r="90" spans="1:7" ht="13.5">
      <c r="A90" s="4" t="s">
        <v>133</v>
      </c>
      <c r="B90" s="22">
        <v>370000</v>
      </c>
      <c r="C90" s="22">
        <v>370000</v>
      </c>
      <c r="D90" s="22">
        <v>370000</v>
      </c>
      <c r="E90" s="22">
        <v>370000</v>
      </c>
      <c r="F90" s="22">
        <v>370000</v>
      </c>
      <c r="G90" s="22">
        <v>370000</v>
      </c>
    </row>
    <row r="91" spans="1:7" ht="13.5">
      <c r="A91" s="4" t="s">
        <v>134</v>
      </c>
      <c r="B91" s="22">
        <v>420000</v>
      </c>
      <c r="C91" s="22">
        <v>420000</v>
      </c>
      <c r="D91" s="22">
        <v>420000</v>
      </c>
      <c r="E91" s="22">
        <v>420000</v>
      </c>
      <c r="F91" s="22">
        <v>420000</v>
      </c>
      <c r="G91" s="22">
        <v>420000</v>
      </c>
    </row>
    <row r="92" spans="1:7" ht="13.5">
      <c r="A92" s="4" t="s">
        <v>135</v>
      </c>
      <c r="B92" s="22">
        <v>150000</v>
      </c>
      <c r="C92" s="22">
        <v>150000</v>
      </c>
      <c r="D92" s="22">
        <v>150000</v>
      </c>
      <c r="E92" s="22">
        <v>150000</v>
      </c>
      <c r="F92" s="22">
        <v>150000</v>
      </c>
      <c r="G92" s="22">
        <v>150000</v>
      </c>
    </row>
    <row r="93" spans="1:7" ht="13.5">
      <c r="A93" s="4" t="s">
        <v>136</v>
      </c>
      <c r="B93" s="22">
        <v>11</v>
      </c>
      <c r="C93" s="22">
        <v>493</v>
      </c>
      <c r="D93" s="22">
        <v>568</v>
      </c>
      <c r="E93" s="22">
        <v>736</v>
      </c>
      <c r="F93" s="22">
        <v>982</v>
      </c>
      <c r="G93" s="22">
        <v>1309</v>
      </c>
    </row>
    <row r="94" spans="1:7" ht="13.5">
      <c r="A94" s="4" t="s">
        <v>137</v>
      </c>
      <c r="B94" s="22">
        <v>2718000</v>
      </c>
      <c r="C94" s="22">
        <v>2718000</v>
      </c>
      <c r="D94" s="22">
        <v>2718000</v>
      </c>
      <c r="E94" s="22">
        <v>2718000</v>
      </c>
      <c r="F94" s="22">
        <v>2718000</v>
      </c>
      <c r="G94" s="22">
        <v>2718000</v>
      </c>
    </row>
    <row r="95" spans="1:7" ht="13.5">
      <c r="A95" s="4" t="s">
        <v>138</v>
      </c>
      <c r="B95" s="22">
        <v>2886420</v>
      </c>
      <c r="C95" s="22">
        <v>2209808</v>
      </c>
      <c r="D95" s="22">
        <v>1620115</v>
      </c>
      <c r="E95" s="22">
        <v>1359379</v>
      </c>
      <c r="F95" s="22">
        <v>1151908</v>
      </c>
      <c r="G95" s="22">
        <v>1022695</v>
      </c>
    </row>
    <row r="96" spans="1:7" ht="13.5">
      <c r="A96" s="3" t="s">
        <v>139</v>
      </c>
      <c r="B96" s="22">
        <v>6948881</v>
      </c>
      <c r="C96" s="22">
        <v>6272752</v>
      </c>
      <c r="D96" s="22">
        <v>5683134</v>
      </c>
      <c r="E96" s="22">
        <v>5422566</v>
      </c>
      <c r="F96" s="22">
        <v>5215340</v>
      </c>
      <c r="G96" s="22">
        <v>5086455</v>
      </c>
    </row>
    <row r="97" spans="1:7" ht="13.5">
      <c r="A97" s="2" t="s">
        <v>140</v>
      </c>
      <c r="B97" s="22">
        <v>-525606</v>
      </c>
      <c r="C97" s="22">
        <v>-524726</v>
      </c>
      <c r="D97" s="22">
        <v>-524131</v>
      </c>
      <c r="E97" s="22">
        <v>-523711</v>
      </c>
      <c r="F97" s="22">
        <v>-522936</v>
      </c>
      <c r="G97" s="22">
        <v>-522657</v>
      </c>
    </row>
    <row r="98" spans="1:7" ht="13.5">
      <c r="A98" s="2" t="s">
        <v>141</v>
      </c>
      <c r="B98" s="22">
        <v>10265031</v>
      </c>
      <c r="C98" s="22">
        <v>9589782</v>
      </c>
      <c r="D98" s="22">
        <v>9000760</v>
      </c>
      <c r="E98" s="22">
        <v>8740611</v>
      </c>
      <c r="F98" s="22">
        <v>8534160</v>
      </c>
      <c r="G98" s="22">
        <v>8405554</v>
      </c>
    </row>
    <row r="99" spans="1:7" ht="13.5">
      <c r="A99" s="2" t="s">
        <v>142</v>
      </c>
      <c r="B99" s="22">
        <v>250576</v>
      </c>
      <c r="C99" s="22">
        <v>129106</v>
      </c>
      <c r="D99" s="22">
        <v>61087</v>
      </c>
      <c r="E99" s="22">
        <v>93931</v>
      </c>
      <c r="F99" s="22">
        <v>27879</v>
      </c>
      <c r="G99" s="22">
        <v>79316</v>
      </c>
    </row>
    <row r="100" spans="1:7" ht="13.5">
      <c r="A100" s="2" t="s">
        <v>143</v>
      </c>
      <c r="B100" s="22">
        <v>12050</v>
      </c>
      <c r="C100" s="22"/>
      <c r="D100" s="22"/>
      <c r="E100" s="22"/>
      <c r="F100" s="22"/>
      <c r="G100" s="22"/>
    </row>
    <row r="101" spans="1:7" ht="13.5">
      <c r="A101" s="2" t="s">
        <v>144</v>
      </c>
      <c r="B101" s="22">
        <v>262627</v>
      </c>
      <c r="C101" s="22">
        <v>129106</v>
      </c>
      <c r="D101" s="22">
        <v>61087</v>
      </c>
      <c r="E101" s="22">
        <v>93931</v>
      </c>
      <c r="F101" s="22">
        <v>27879</v>
      </c>
      <c r="G101" s="22">
        <v>79316</v>
      </c>
    </row>
    <row r="102" spans="1:7" ht="13.5">
      <c r="A102" s="6" t="s">
        <v>146</v>
      </c>
      <c r="B102" s="22">
        <v>10527659</v>
      </c>
      <c r="C102" s="22">
        <v>9718889</v>
      </c>
      <c r="D102" s="22">
        <v>9061847</v>
      </c>
      <c r="E102" s="22">
        <v>8834542</v>
      </c>
      <c r="F102" s="22">
        <v>8562039</v>
      </c>
      <c r="G102" s="22">
        <v>8484871</v>
      </c>
    </row>
    <row r="103" spans="1:7" ht="14.25" thickBot="1">
      <c r="A103" s="7" t="s">
        <v>147</v>
      </c>
      <c r="B103" s="22">
        <v>13260903</v>
      </c>
      <c r="C103" s="22">
        <v>12455138</v>
      </c>
      <c r="D103" s="22">
        <v>11713018</v>
      </c>
      <c r="E103" s="22">
        <v>11995580</v>
      </c>
      <c r="F103" s="22">
        <v>11824954</v>
      </c>
      <c r="G103" s="22">
        <v>11713421</v>
      </c>
    </row>
    <row r="104" spans="1:7" ht="14.25" thickTop="1">
      <c r="A104" s="8"/>
      <c r="B104" s="24"/>
      <c r="C104" s="24"/>
      <c r="D104" s="24"/>
      <c r="E104" s="24"/>
      <c r="F104" s="24"/>
      <c r="G104" s="24"/>
    </row>
    <row r="106" ht="13.5">
      <c r="A106" s="20" t="s">
        <v>152</v>
      </c>
    </row>
    <row r="107" ht="13.5">
      <c r="A107" s="20" t="s">
        <v>153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2014-02-11T05:38:50Z</dcterms:created>
  <dcterms:modified xsi:type="dcterms:W3CDTF">2014-02-11T05:38:58Z</dcterms:modified>
  <cp:category/>
  <cp:version/>
  <cp:contentType/>
  <cp:contentStatus/>
</cp:coreProperties>
</file>