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<sst xmlns="http://schemas.openxmlformats.org/spreadsheetml/2006/main" count="706" uniqueCount="256">
  <si>
    <t>少数株主持分</t>
  </si>
  <si>
    <t>連結・貸借対照表</t>
  </si>
  <si>
    <t>累積四半期</t>
  </si>
  <si>
    <t>2013/07/01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</si>
  <si>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</si>
  <si>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</si>
  <si>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</si>
  <si>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</si>
  <si>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</si>
  <si>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為替差損益（△は益）</t>
  </si>
  <si>
    <t>投資有価証券売却損益（△は益）</t>
  </si>
  <si>
    <t>売上債権の増減額（△は増加）</t>
  </si>
  <si>
    <t>たな卸資産の増減額（△は増加）</t>
  </si>
  <si>
    <t>未収入金の増減額（△は増加）</t>
  </si>
  <si>
    <t>仕入債務の増減額（△は減少）</t>
  </si>
  <si>
    <t>未払金の増減額（△は減少）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</si>
  <si>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</si>
  <si>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</si>
  <si>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</si>
  <si>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</si>
  <si>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</si>
  <si>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</si>
  <si>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</si>
  <si>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</si>
  <si>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</si>
  <si>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</si>
  <si>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</si>
  <si>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貸付けによる支出</t>
  </si>
  <si>
    <t>貸付金の回収による収入</t>
  </si>
  <si>
    <t>定期預金の預入による支出</t>
  </si>
  <si>
    <t>定期預金の払戻による収入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</si>
  <si>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</si>
  <si>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</si>
  <si>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</si>
  <si>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</si>
  <si>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ファイナンス・リース債務の返済による支出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</si>
  <si>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</si>
  <si>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</si>
  <si>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</si>
  <si>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</si>
  <si>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</si>
  <si>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</si>
  <si>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</si>
  <si>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</si>
  <si>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持分法による投資利益</t>
  </si>
  <si>
    <t>仕入割引</t>
  </si>
  <si>
    <t>投資有価証券売却益</t>
  </si>
  <si>
    <t>固定資産圧縮損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</si>
  <si>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</si>
  <si>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</si>
  <si>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</si>
  <si>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</si>
  <si>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</si>
  <si>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</si>
  <si>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</si>
  <si>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</si>
  <si>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</si>
  <si>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</si>
  <si>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2013/09/27</t>
  </si>
  <si>
    <t>通期</t>
  </si>
  <si>
    <t>2013/06/30</t>
  </si>
  <si>
    <t>2012/06/30</t>
  </si>
  <si>
    <t>2012/09/28</t>
  </si>
  <si>
    <t>2011/06/30</t>
  </si>
  <si>
    <t>2011/09/28</t>
  </si>
  <si>
    <t>2010/06/30</t>
  </si>
  <si>
    <t>2010/09/28</t>
  </si>
  <si>
    <t>2009/06/30</t>
  </si>
  <si>
    <t>2009/09/29</t>
  </si>
  <si>
    <t>2008/06/30</t>
  </si>
  <si>
    <t>現金及び預金</t>
  </si>
  <si>
    <t>百万円</t>
  </si>
  <si>
    <t>受取手形</t>
  </si>
  <si>
    <t>売掛金</t>
  </si>
  <si>
    <t>商品及び製品</t>
  </si>
  <si>
    <t>仕掛品</t>
  </si>
  <si>
    <t>原材料及び貯蔵品</t>
  </si>
  <si>
    <t>前渡金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</si>
  <si>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</si>
  <si>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</si>
  <si>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</si>
  <si>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</si>
  <si>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</si>
  <si>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</si>
  <si>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</si>
  <si>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</si>
  <si>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</si>
  <si>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</si>
  <si>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</si>
  <si>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</si>
  <si>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</si>
  <si>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</si>
  <si>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</si>
  <si>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</si>
  <si>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</si>
  <si>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</si>
  <si>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</si>
  <si>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</si>
  <si>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</si>
  <si>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</si>
  <si>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</si>
  <si>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</si>
  <si>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</si>
  <si>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</si>
  <si>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</si>
  <si>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</si>
  <si>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</si>
  <si>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</si>
  <si>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</si>
  <si>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</si>
  <si>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</si>
  <si>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敷金及び保証金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</si>
  <si>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</si>
  <si>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</si>
  <si>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</si>
  <si>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</si>
  <si>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</si>
  <si>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</si>
  <si>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</si>
  <si>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</si>
  <si>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</si>
  <si>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</si>
  <si>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</si>
  <si>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</si>
  <si>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</si>
  <si>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</si>
  <si>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</si>
  <si>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賞与引当金</t>
  </si>
  <si>
    <t>流動負債</t>
  </si>
  <si>
    <t>長期借入金</t>
  </si>
  <si>
    <t>繰延税金負債</t>
  </si>
  <si>
    <t>再評価に係る繰延税金負債</t>
  </si>
  <si>
    <t>退職給付引当金</t>
  </si>
  <si>
    <t>役員退職慰労引当金</t>
  </si>
  <si>
    <t>環境対策引当金</t>
  </si>
  <si>
    <t>資産除去債務</t>
  </si>
  <si>
    <t>固定負債</t>
  </si>
  <si>
    <t>負債</t>
  </si>
  <si>
    <t>資本金</t>
  </si>
  <si>
    <t>利益準備金</t>
  </si>
  <si>
    <t>特別償却準備金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</si>
  <si>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</si>
  <si>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</si>
  <si>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</si>
  <si>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</si>
  <si>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</si>
  <si>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</si>
  <si>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</si>
  <si>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純資産</t>
  </si>
  <si>
    <t>負債純資産</t>
  </si>
  <si>
    <t>証券コード</t>
  </si>
  <si>
    <t>企業名</t>
  </si>
  <si>
    <t>株式会社高見澤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</si>
  <si>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</si>
  <si>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</si>
  <si>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</si>
  <si>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2012/07/01</t>
  </si>
  <si>
    <t>2011/07/01</t>
  </si>
  <si>
    <t>2010/07/01</t>
  </si>
  <si>
    <t>2009/07/01</t>
  </si>
  <si>
    <t>2008/07/01</t>
  </si>
  <si>
    <t>2007/07/01</t>
  </si>
  <si>
    <t>商品売上高</t>
  </si>
  <si>
    <t>製品売上高</t>
  </si>
  <si>
    <t>その他の売上高</t>
  </si>
  <si>
    <t>売上高</t>
  </si>
  <si>
    <t>商品期首たな卸高</t>
  </si>
  <si>
    <t>製品期首たな卸高</t>
  </si>
  <si>
    <t>当期商品仕入高</t>
  </si>
  <si>
    <t>当期製品製造原価</t>
  </si>
  <si>
    <t>その他の原価</t>
  </si>
  <si>
    <t>合計</t>
  </si>
  <si>
    <t>商品期末たな卸高</t>
  </si>
  <si>
    <t>製品期末たな卸高</t>
  </si>
  <si>
    <t>他勘定振替高</t>
  </si>
  <si>
    <t>売上原価</t>
  </si>
  <si>
    <t>売上総利益</t>
  </si>
  <si>
    <t>役員報酬</t>
  </si>
  <si>
    <t>給料及び賞与</t>
  </si>
  <si>
    <t>（うち退職給付費用）</t>
  </si>
  <si>
    <t>法定福利費</t>
  </si>
  <si>
    <t>減価償却費</t>
  </si>
  <si>
    <t>（うち賞与引当金繰入額）</t>
  </si>
  <si>
    <t>貸倒引当金繰入額</t>
  </si>
  <si>
    <t>（うち役員退職慰労引当金繰入額）</t>
  </si>
  <si>
    <t>荷造運搬費</t>
  </si>
  <si>
    <t>販売費・一般管理費</t>
  </si>
  <si>
    <t>営業利益</t>
  </si>
  <si>
    <t>受取利息</t>
  </si>
  <si>
    <t>受取配当金</t>
  </si>
  <si>
    <t>為替差益</t>
  </si>
  <si>
    <t>不動産賃貸料</t>
  </si>
  <si>
    <t>営業外収益</t>
  </si>
  <si>
    <t>支払利息</t>
  </si>
  <si>
    <t>営業外費用</t>
  </si>
  <si>
    <t>経常利益</t>
  </si>
  <si>
    <t>固定資産売却益</t>
  </si>
  <si>
    <t>投資有価証券評価損戻入益</t>
  </si>
  <si>
    <t>特別利益</t>
  </si>
  <si>
    <t>固定資産売却損</t>
  </si>
  <si>
    <t>固定資産除却損</t>
  </si>
  <si>
    <t>投資有価証券評価損</t>
  </si>
  <si>
    <t>環境対策引当金繰入額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</si>
  <si>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</si>
  <si>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</si>
  <si>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</si>
  <si>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</si>
  <si>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</si>
  <si>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</si>
  <si>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</si>
  <si>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2014/05/14</t>
  </si>
  <si>
    <t>四半期</t>
  </si>
  <si>
    <t>2014/03/31</t>
  </si>
  <si>
    <t>2014/02/14</t>
  </si>
  <si>
    <t>2013/12/31</t>
  </si>
  <si>
    <t>2013/11/14</t>
  </si>
  <si>
    <t>2013/09/30</t>
  </si>
  <si>
    <t>2013/05/14</t>
  </si>
  <si>
    <t>2013/03/31</t>
  </si>
  <si>
    <t>2013/02/14</t>
  </si>
  <si>
    <t>2012/12/31</t>
  </si>
  <si>
    <t>2012/11/14</t>
  </si>
  <si>
    <t>2012/09/30</t>
  </si>
  <si>
    <t>2012/05/14</t>
  </si>
  <si>
    <t>2012/03/31</t>
  </si>
  <si>
    <t>2012/02/14</t>
  </si>
  <si>
    <t>2011/12/31</t>
  </si>
  <si>
    <t>2011/11/14</t>
  </si>
  <si>
    <t>2011/09/30</t>
  </si>
  <si>
    <t>2011/05/13</t>
  </si>
  <si>
    <t>2011/03/31</t>
  </si>
  <si>
    <t>2011/02/14</t>
  </si>
  <si>
    <t>2010/12/31</t>
  </si>
  <si>
    <t>2010/11/12</t>
  </si>
  <si>
    <t>2010/09/30</t>
  </si>
  <si>
    <t>2010/05/14</t>
  </si>
  <si>
    <t>2010/03/31</t>
  </si>
  <si>
    <t>2010/02/12</t>
  </si>
  <si>
    <t>2009/12/31</t>
  </si>
  <si>
    <t>2009/11/13</t>
  </si>
  <si>
    <t>2009/09/30</t>
  </si>
  <si>
    <t>2009/05/15</t>
  </si>
  <si>
    <t>2009/03/31</t>
  </si>
  <si>
    <t>2009/02/13</t>
  </si>
  <si>
    <t>2008/12/31</t>
  </si>
  <si>
    <t>2008/11/14</t>
  </si>
  <si>
    <t>2008/09/30</t>
  </si>
  <si>
    <t>受取手形及び営業未収入金</t>
  </si>
  <si>
    <t>建物及び構築物</t>
  </si>
  <si>
    <t>建物及び構築物（純額）</t>
  </si>
  <si>
    <t>機械装置及び運搬具</t>
  </si>
  <si>
    <t>機械装置及び運搬具（純額）</t>
  </si>
  <si>
    <t>その他（純額）</t>
  </si>
  <si>
    <t>支払手形及び買掛金</t>
  </si>
  <si>
    <t>1年内償還予定の社債</t>
  </si>
  <si>
    <t>為替換算調整勘定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</si>
</sst>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150</v>
      </c>
      <c r="B2" s="14">
        <v>5283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151</v>
      </c>
      <c r="B3" s="1" t="s">
        <v>152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51</v>
      </c>
      <c r="B4" s="15" t="str">
        <f>HYPERLINK("http://www.kabupro.jp/mark/20140514/S1001S4S.htm","四半期報告書")</f>
        <v>四半期報告書</v>
      </c>
      <c r="C4" s="15" t="str">
        <f>HYPERLINK("http://www.kabupro.jp/mark/20140214/S10015QZ.htm","四半期報告書")</f>
        <v>四半期報告書</v>
      </c>
      <c r="D4" s="15" t="str">
        <f>HYPERLINK("http://www.kabupro.jp/mark/20131114/S1000HP2.htm","四半期報告書")</f>
        <v>四半期報告書</v>
      </c>
      <c r="E4" s="15" t="str">
        <f>HYPERLINK("http://www.kabupro.jp/mark/20130927/S100030G.htm","有価証券報告書")</f>
        <v>有価証券報告書</v>
      </c>
      <c r="F4" s="15" t="str">
        <f>HYPERLINK("http://www.kabupro.jp/mark/20140514/S1001S4S.htm","四半期報告書")</f>
        <v>四半期報告書</v>
      </c>
      <c r="G4" s="15" t="str">
        <f>HYPERLINK("http://www.kabupro.jp/mark/20140214/S10015QZ.htm","四半期報告書")</f>
        <v>四半期報告書</v>
      </c>
      <c r="H4" s="15" t="str">
        <f>HYPERLINK("http://www.kabupro.jp/mark/20131114/S1000HP2.htm","四半期報告書")</f>
        <v>四半期報告書</v>
      </c>
      <c r="I4" s="15" t="str">
        <f>HYPERLINK("http://www.kabupro.jp/mark/20130927/S100030G.htm","有価証券報告書")</f>
        <v>有価証券報告書</v>
      </c>
      <c r="J4" s="15" t="str">
        <f>HYPERLINK("http://www.kabupro.jp/mark/20130514/S000DDJP.htm","四半期報告書")</f>
        <v>四半期報告書</v>
      </c>
      <c r="K4" s="15" t="str">
        <f>HYPERLINK("http://www.kabupro.jp/mark/20130214/S000CVH0.htm","四半期報告書")</f>
        <v>四半期報告書</v>
      </c>
      <c r="L4" s="15" t="str">
        <f>HYPERLINK("http://www.kabupro.jp/mark/20121114/S000CBB6.htm","四半期報告書")</f>
        <v>四半期報告書</v>
      </c>
      <c r="M4" s="15" t="str">
        <f>HYPERLINK("http://www.kabupro.jp/mark/20120928/S000BZNA.htm","有価証券報告書")</f>
        <v>有価証券報告書</v>
      </c>
      <c r="N4" s="15" t="str">
        <f>HYPERLINK("http://www.kabupro.jp/mark/20120514/S000AU0C.htm","四半期報告書")</f>
        <v>四半期報告書</v>
      </c>
      <c r="O4" s="15" t="str">
        <f>HYPERLINK("http://www.kabupro.jp/mark/20120214/S000ACJ7.htm","四半期報告書")</f>
        <v>四半期報告書</v>
      </c>
      <c r="P4" s="15" t="str">
        <f>HYPERLINK("http://www.kabupro.jp/mark/20111114/S0009P8I.htm","四半期報告書")</f>
        <v>四半期報告書</v>
      </c>
      <c r="Q4" s="15" t="str">
        <f>HYPERLINK("http://www.kabupro.jp/mark/20110928/S0009EWO.htm","有価証券報告書")</f>
        <v>有価証券報告書</v>
      </c>
      <c r="R4" s="15" t="str">
        <f>HYPERLINK("http://www.kabupro.jp/mark/20110513/S0008A74.htm","四半期報告書")</f>
        <v>四半期報告書</v>
      </c>
      <c r="S4" s="15" t="str">
        <f>HYPERLINK("http://www.kabupro.jp/mark/20110214/S0007SDD.htm","四半期報告書")</f>
        <v>四半期報告書</v>
      </c>
      <c r="T4" s="15" t="str">
        <f>HYPERLINK("http://www.kabupro.jp/mark/20101112/S0007669.htm","四半期報告書")</f>
        <v>四半期報告書</v>
      </c>
      <c r="U4" s="15" t="str">
        <f>HYPERLINK("http://www.kabupro.jp/mark/20100928/S0006UXJ.htm","有価証券報告書")</f>
        <v>有価証券報告書</v>
      </c>
      <c r="V4" s="15" t="str">
        <f>HYPERLINK("http://www.kabupro.jp/mark/20100514/S0005P10.htm","四半期報告書")</f>
        <v>四半期報告書</v>
      </c>
      <c r="W4" s="15" t="str">
        <f>HYPERLINK("http://www.kabupro.jp/mark/20100212/S00054J6.htm","四半期報告書")</f>
        <v>四半期報告書</v>
      </c>
      <c r="X4" s="15" t="str">
        <f>HYPERLINK("http://www.kabupro.jp/mark/20091113/S0004L2M.htm","四半期報告書")</f>
        <v>四半期報告書</v>
      </c>
      <c r="Y4" s="15" t="str">
        <f>HYPERLINK("http://www.kabupro.jp/mark/20090929/S00049BK.htm","有価証券報告書")</f>
        <v>有価証券報告書</v>
      </c>
    </row>
    <row r="5" spans="1:25" ht="14.25" thickBot="1">
      <c r="A5" s="11" t="s">
        <v>52</v>
      </c>
      <c r="B5" s="1" t="s">
        <v>210</v>
      </c>
      <c r="C5" s="1" t="s">
        <v>213</v>
      </c>
      <c r="D5" s="1" t="s">
        <v>215</v>
      </c>
      <c r="E5" s="1" t="s">
        <v>58</v>
      </c>
      <c r="F5" s="1" t="s">
        <v>210</v>
      </c>
      <c r="G5" s="1" t="s">
        <v>213</v>
      </c>
      <c r="H5" s="1" t="s">
        <v>215</v>
      </c>
      <c r="I5" s="1" t="s">
        <v>58</v>
      </c>
      <c r="J5" s="1" t="s">
        <v>217</v>
      </c>
      <c r="K5" s="1" t="s">
        <v>219</v>
      </c>
      <c r="L5" s="1" t="s">
        <v>221</v>
      </c>
      <c r="M5" s="1" t="s">
        <v>62</v>
      </c>
      <c r="N5" s="1" t="s">
        <v>223</v>
      </c>
      <c r="O5" s="1" t="s">
        <v>225</v>
      </c>
      <c r="P5" s="1" t="s">
        <v>227</v>
      </c>
      <c r="Q5" s="1" t="s">
        <v>64</v>
      </c>
      <c r="R5" s="1" t="s">
        <v>229</v>
      </c>
      <c r="S5" s="1" t="s">
        <v>231</v>
      </c>
      <c r="T5" s="1" t="s">
        <v>233</v>
      </c>
      <c r="U5" s="1" t="s">
        <v>66</v>
      </c>
      <c r="V5" s="1" t="s">
        <v>235</v>
      </c>
      <c r="W5" s="1" t="s">
        <v>237</v>
      </c>
      <c r="X5" s="1" t="s">
        <v>239</v>
      </c>
      <c r="Y5" s="1" t="s">
        <v>68</v>
      </c>
    </row>
    <row r="6" spans="1:25" ht="15" thickBot="1" thickTop="1">
      <c r="A6" s="10" t="s">
        <v>53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54</v>
      </c>
      <c r="B7" s="14" t="s">
        <v>2</v>
      </c>
      <c r="C7" s="14" t="s">
        <v>2</v>
      </c>
      <c r="D7" s="14" t="s">
        <v>2</v>
      </c>
      <c r="E7" s="16" t="s">
        <v>59</v>
      </c>
      <c r="F7" s="14" t="s">
        <v>2</v>
      </c>
      <c r="G7" s="14" t="s">
        <v>2</v>
      </c>
      <c r="H7" s="14" t="s">
        <v>2</v>
      </c>
      <c r="I7" s="16" t="s">
        <v>59</v>
      </c>
      <c r="J7" s="14" t="s">
        <v>2</v>
      </c>
      <c r="K7" s="14" t="s">
        <v>2</v>
      </c>
      <c r="L7" s="14" t="s">
        <v>2</v>
      </c>
      <c r="M7" s="16" t="s">
        <v>59</v>
      </c>
      <c r="N7" s="14" t="s">
        <v>2</v>
      </c>
      <c r="O7" s="14" t="s">
        <v>2</v>
      </c>
      <c r="P7" s="14" t="s">
        <v>2</v>
      </c>
      <c r="Q7" s="16" t="s">
        <v>59</v>
      </c>
      <c r="R7" s="14" t="s">
        <v>2</v>
      </c>
      <c r="S7" s="14" t="s">
        <v>2</v>
      </c>
      <c r="T7" s="14" t="s">
        <v>2</v>
      </c>
      <c r="U7" s="16" t="s">
        <v>59</v>
      </c>
      <c r="V7" s="14" t="s">
        <v>2</v>
      </c>
      <c r="W7" s="14" t="s">
        <v>2</v>
      </c>
      <c r="X7" s="14" t="s">
        <v>2</v>
      </c>
      <c r="Y7" s="16" t="s">
        <v>59</v>
      </c>
    </row>
    <row r="8" spans="1:25" ht="13.5">
      <c r="A8" s="13" t="s">
        <v>55</v>
      </c>
      <c r="B8" s="1" t="s">
        <v>3</v>
      </c>
      <c r="C8" s="1" t="s">
        <v>3</v>
      </c>
      <c r="D8" s="1" t="s">
        <v>3</v>
      </c>
      <c r="E8" s="17" t="s">
        <v>156</v>
      </c>
      <c r="F8" s="1" t="s">
        <v>156</v>
      </c>
      <c r="G8" s="1" t="s">
        <v>156</v>
      </c>
      <c r="H8" s="1" t="s">
        <v>156</v>
      </c>
      <c r="I8" s="17" t="s">
        <v>157</v>
      </c>
      <c r="J8" s="1" t="s">
        <v>157</v>
      </c>
      <c r="K8" s="1" t="s">
        <v>157</v>
      </c>
      <c r="L8" s="1" t="s">
        <v>157</v>
      </c>
      <c r="M8" s="17" t="s">
        <v>158</v>
      </c>
      <c r="N8" s="1" t="s">
        <v>158</v>
      </c>
      <c r="O8" s="1" t="s">
        <v>158</v>
      </c>
      <c r="P8" s="1" t="s">
        <v>158</v>
      </c>
      <c r="Q8" s="17" t="s">
        <v>159</v>
      </c>
      <c r="R8" s="1" t="s">
        <v>159</v>
      </c>
      <c r="S8" s="1" t="s">
        <v>159</v>
      </c>
      <c r="T8" s="1" t="s">
        <v>159</v>
      </c>
      <c r="U8" s="17" t="s">
        <v>160</v>
      </c>
      <c r="V8" s="1" t="s">
        <v>160</v>
      </c>
      <c r="W8" s="1" t="s">
        <v>160</v>
      </c>
      <c r="X8" s="1" t="s">
        <v>160</v>
      </c>
      <c r="Y8" s="17" t="s">
        <v>161</v>
      </c>
    </row>
    <row r="9" spans="1:25" ht="13.5">
      <c r="A9" s="13" t="s">
        <v>56</v>
      </c>
      <c r="B9" s="1" t="s">
        <v>212</v>
      </c>
      <c r="C9" s="1" t="s">
        <v>214</v>
      </c>
      <c r="D9" s="1" t="s">
        <v>216</v>
      </c>
      <c r="E9" s="17" t="s">
        <v>60</v>
      </c>
      <c r="F9" s="1" t="s">
        <v>218</v>
      </c>
      <c r="G9" s="1" t="s">
        <v>220</v>
      </c>
      <c r="H9" s="1" t="s">
        <v>222</v>
      </c>
      <c r="I9" s="17" t="s">
        <v>61</v>
      </c>
      <c r="J9" s="1" t="s">
        <v>224</v>
      </c>
      <c r="K9" s="1" t="s">
        <v>226</v>
      </c>
      <c r="L9" s="1" t="s">
        <v>228</v>
      </c>
      <c r="M9" s="17" t="s">
        <v>63</v>
      </c>
      <c r="N9" s="1" t="s">
        <v>230</v>
      </c>
      <c r="O9" s="1" t="s">
        <v>232</v>
      </c>
      <c r="P9" s="1" t="s">
        <v>234</v>
      </c>
      <c r="Q9" s="17" t="s">
        <v>65</v>
      </c>
      <c r="R9" s="1" t="s">
        <v>236</v>
      </c>
      <c r="S9" s="1" t="s">
        <v>238</v>
      </c>
      <c r="T9" s="1" t="s">
        <v>240</v>
      </c>
      <c r="U9" s="17" t="s">
        <v>67</v>
      </c>
      <c r="V9" s="1" t="s">
        <v>242</v>
      </c>
      <c r="W9" s="1" t="s">
        <v>244</v>
      </c>
      <c r="X9" s="1" t="s">
        <v>246</v>
      </c>
      <c r="Y9" s="17" t="s">
        <v>69</v>
      </c>
    </row>
    <row r="10" spans="1:25" ht="14.25" thickBot="1">
      <c r="A10" s="13" t="s">
        <v>57</v>
      </c>
      <c r="B10" s="1" t="s">
        <v>71</v>
      </c>
      <c r="C10" s="1" t="s">
        <v>71</v>
      </c>
      <c r="D10" s="1" t="s">
        <v>71</v>
      </c>
      <c r="E10" s="17" t="s">
        <v>71</v>
      </c>
      <c r="F10" s="1" t="s">
        <v>71</v>
      </c>
      <c r="G10" s="1" t="s">
        <v>71</v>
      </c>
      <c r="H10" s="1" t="s">
        <v>71</v>
      </c>
      <c r="I10" s="17" t="s">
        <v>71</v>
      </c>
      <c r="J10" s="1" t="s">
        <v>71</v>
      </c>
      <c r="K10" s="1" t="s">
        <v>71</v>
      </c>
      <c r="L10" s="1" t="s">
        <v>71</v>
      </c>
      <c r="M10" s="17" t="s">
        <v>71</v>
      </c>
      <c r="N10" s="1" t="s">
        <v>71</v>
      </c>
      <c r="O10" s="1" t="s">
        <v>71</v>
      </c>
      <c r="P10" s="1" t="s">
        <v>71</v>
      </c>
      <c r="Q10" s="17" t="s">
        <v>71</v>
      </c>
      <c r="R10" s="1" t="s">
        <v>71</v>
      </c>
      <c r="S10" s="1" t="s">
        <v>71</v>
      </c>
      <c r="T10" s="1" t="s">
        <v>71</v>
      </c>
      <c r="U10" s="17" t="s">
        <v>71</v>
      </c>
      <c r="V10" s="1" t="s">
        <v>71</v>
      </c>
      <c r="W10" s="1" t="s">
        <v>71</v>
      </c>
      <c r="X10" s="1" t="s">
        <v>71</v>
      </c>
      <c r="Y10" s="17" t="s">
        <v>71</v>
      </c>
    </row>
    <row r="11" spans="1:25" ht="14.25" thickTop="1">
      <c r="A11" s="30" t="s">
        <v>165</v>
      </c>
      <c r="B11" s="27">
        <v>43532</v>
      </c>
      <c r="C11" s="27">
        <v>28768</v>
      </c>
      <c r="D11" s="27">
        <v>12608</v>
      </c>
      <c r="E11" s="21">
        <v>48923</v>
      </c>
      <c r="F11" s="27">
        <v>35818</v>
      </c>
      <c r="G11" s="27">
        <v>23440</v>
      </c>
      <c r="H11" s="27">
        <v>10582</v>
      </c>
      <c r="I11" s="21">
        <v>45862</v>
      </c>
      <c r="J11" s="27">
        <v>35222</v>
      </c>
      <c r="K11" s="27">
        <v>23809</v>
      </c>
      <c r="L11" s="27">
        <v>10403</v>
      </c>
      <c r="M11" s="21">
        <v>42809</v>
      </c>
      <c r="N11" s="27">
        <v>30937</v>
      </c>
      <c r="O11" s="27">
        <v>20507</v>
      </c>
      <c r="P11" s="27">
        <v>9212</v>
      </c>
      <c r="Q11" s="21">
        <v>37614</v>
      </c>
      <c r="R11" s="27">
        <v>28431</v>
      </c>
      <c r="S11" s="27">
        <v>18488</v>
      </c>
      <c r="T11" s="27">
        <v>8900</v>
      </c>
      <c r="U11" s="21">
        <v>38013</v>
      </c>
      <c r="V11" s="27">
        <v>29961</v>
      </c>
      <c r="W11" s="27">
        <v>20848</v>
      </c>
      <c r="X11" s="27">
        <v>9641</v>
      </c>
      <c r="Y11" s="21">
        <v>39523</v>
      </c>
    </row>
    <row r="12" spans="1:25" ht="13.5">
      <c r="A12" s="7" t="s">
        <v>175</v>
      </c>
      <c r="B12" s="28">
        <v>37945</v>
      </c>
      <c r="C12" s="28">
        <v>25087</v>
      </c>
      <c r="D12" s="28">
        <v>10988</v>
      </c>
      <c r="E12" s="22">
        <v>42426</v>
      </c>
      <c r="F12" s="28">
        <v>31053</v>
      </c>
      <c r="G12" s="28">
        <v>20276</v>
      </c>
      <c r="H12" s="28">
        <v>9168</v>
      </c>
      <c r="I12" s="22">
        <v>39624</v>
      </c>
      <c r="J12" s="28">
        <v>30494</v>
      </c>
      <c r="K12" s="28">
        <v>20583</v>
      </c>
      <c r="L12" s="28">
        <v>9020</v>
      </c>
      <c r="M12" s="22">
        <v>36971</v>
      </c>
      <c r="N12" s="28">
        <v>26713</v>
      </c>
      <c r="O12" s="28">
        <v>17691</v>
      </c>
      <c r="P12" s="28">
        <v>7946</v>
      </c>
      <c r="Q12" s="22">
        <v>32148</v>
      </c>
      <c r="R12" s="28">
        <v>24272</v>
      </c>
      <c r="S12" s="28">
        <v>15707</v>
      </c>
      <c r="T12" s="28">
        <v>7617</v>
      </c>
      <c r="U12" s="22">
        <v>32530</v>
      </c>
      <c r="V12" s="28">
        <v>25671</v>
      </c>
      <c r="W12" s="28">
        <v>17894</v>
      </c>
      <c r="X12" s="28">
        <v>8319</v>
      </c>
      <c r="Y12" s="22">
        <v>33841</v>
      </c>
    </row>
    <row r="13" spans="1:25" ht="13.5">
      <c r="A13" s="7" t="s">
        <v>176</v>
      </c>
      <c r="B13" s="28">
        <v>5586</v>
      </c>
      <c r="C13" s="28">
        <v>3680</v>
      </c>
      <c r="D13" s="28">
        <v>1619</v>
      </c>
      <c r="E13" s="22">
        <v>6497</v>
      </c>
      <c r="F13" s="28">
        <v>4765</v>
      </c>
      <c r="G13" s="28">
        <v>3163</v>
      </c>
      <c r="H13" s="28">
        <v>1414</v>
      </c>
      <c r="I13" s="22">
        <v>6238</v>
      </c>
      <c r="J13" s="28">
        <v>4728</v>
      </c>
      <c r="K13" s="28">
        <v>3226</v>
      </c>
      <c r="L13" s="28">
        <v>1382</v>
      </c>
      <c r="M13" s="22">
        <v>5838</v>
      </c>
      <c r="N13" s="28">
        <v>4223</v>
      </c>
      <c r="O13" s="28">
        <v>2816</v>
      </c>
      <c r="P13" s="28">
        <v>1265</v>
      </c>
      <c r="Q13" s="22">
        <v>5465</v>
      </c>
      <c r="R13" s="28">
        <v>4158</v>
      </c>
      <c r="S13" s="28">
        <v>2780</v>
      </c>
      <c r="T13" s="28">
        <v>1282</v>
      </c>
      <c r="U13" s="22">
        <v>5482</v>
      </c>
      <c r="V13" s="28">
        <v>4290</v>
      </c>
      <c r="W13" s="28">
        <v>2954</v>
      </c>
      <c r="X13" s="28">
        <v>1321</v>
      </c>
      <c r="Y13" s="22">
        <v>5682</v>
      </c>
    </row>
    <row r="14" spans="1:25" ht="13.5">
      <c r="A14" s="7" t="s">
        <v>186</v>
      </c>
      <c r="B14" s="28">
        <v>4543</v>
      </c>
      <c r="C14" s="28">
        <v>3103</v>
      </c>
      <c r="D14" s="28">
        <v>1421</v>
      </c>
      <c r="E14" s="22">
        <v>5747</v>
      </c>
      <c r="F14" s="28">
        <v>4148</v>
      </c>
      <c r="G14" s="28">
        <v>2774</v>
      </c>
      <c r="H14" s="28">
        <v>1323</v>
      </c>
      <c r="I14" s="22">
        <v>5471</v>
      </c>
      <c r="J14" s="28">
        <v>4022</v>
      </c>
      <c r="K14" s="28">
        <v>2683</v>
      </c>
      <c r="L14" s="28">
        <v>1283</v>
      </c>
      <c r="M14" s="22">
        <v>5195</v>
      </c>
      <c r="N14" s="28">
        <v>3692</v>
      </c>
      <c r="O14" s="28">
        <v>2455</v>
      </c>
      <c r="P14" s="28">
        <v>1188</v>
      </c>
      <c r="Q14" s="22">
        <v>4999</v>
      </c>
      <c r="R14" s="28">
        <v>3704</v>
      </c>
      <c r="S14" s="28">
        <v>2497</v>
      </c>
      <c r="T14" s="28">
        <v>1222</v>
      </c>
      <c r="U14" s="22">
        <v>5098</v>
      </c>
      <c r="V14" s="28">
        <v>3911</v>
      </c>
      <c r="W14" s="28">
        <v>2666</v>
      </c>
      <c r="X14" s="28">
        <v>1277</v>
      </c>
      <c r="Y14" s="22">
        <v>5234</v>
      </c>
    </row>
    <row r="15" spans="1:25" ht="14.25" thickBot="1">
      <c r="A15" s="25" t="s">
        <v>187</v>
      </c>
      <c r="B15" s="29">
        <v>1042</v>
      </c>
      <c r="C15" s="29">
        <v>577</v>
      </c>
      <c r="D15" s="29">
        <v>197</v>
      </c>
      <c r="E15" s="23">
        <v>749</v>
      </c>
      <c r="F15" s="29">
        <v>617</v>
      </c>
      <c r="G15" s="29">
        <v>389</v>
      </c>
      <c r="H15" s="29">
        <v>90</v>
      </c>
      <c r="I15" s="23">
        <v>766</v>
      </c>
      <c r="J15" s="29">
        <v>706</v>
      </c>
      <c r="K15" s="29">
        <v>542</v>
      </c>
      <c r="L15" s="29">
        <v>99</v>
      </c>
      <c r="M15" s="23">
        <v>643</v>
      </c>
      <c r="N15" s="29">
        <v>530</v>
      </c>
      <c r="O15" s="29">
        <v>360</v>
      </c>
      <c r="P15" s="29">
        <v>76</v>
      </c>
      <c r="Q15" s="23">
        <v>466</v>
      </c>
      <c r="R15" s="29">
        <v>454</v>
      </c>
      <c r="S15" s="29">
        <v>282</v>
      </c>
      <c r="T15" s="29">
        <v>59</v>
      </c>
      <c r="U15" s="23">
        <v>384</v>
      </c>
      <c r="V15" s="29">
        <v>378</v>
      </c>
      <c r="W15" s="29">
        <v>287</v>
      </c>
      <c r="X15" s="29">
        <v>44</v>
      </c>
      <c r="Y15" s="23">
        <v>447</v>
      </c>
    </row>
    <row r="16" spans="1:25" ht="14.25" thickTop="1">
      <c r="A16" s="6" t="s">
        <v>188</v>
      </c>
      <c r="B16" s="28">
        <v>7</v>
      </c>
      <c r="C16" s="28">
        <v>5</v>
      </c>
      <c r="D16" s="28">
        <v>2</v>
      </c>
      <c r="E16" s="22">
        <v>10</v>
      </c>
      <c r="F16" s="28">
        <v>7</v>
      </c>
      <c r="G16" s="28">
        <v>5</v>
      </c>
      <c r="H16" s="28">
        <v>2</v>
      </c>
      <c r="I16" s="22">
        <v>10</v>
      </c>
      <c r="J16" s="28">
        <v>8</v>
      </c>
      <c r="K16" s="28">
        <v>5</v>
      </c>
      <c r="L16" s="28">
        <v>2</v>
      </c>
      <c r="M16" s="22">
        <v>12</v>
      </c>
      <c r="N16" s="28">
        <v>6</v>
      </c>
      <c r="O16" s="28">
        <v>4</v>
      </c>
      <c r="P16" s="28">
        <v>2</v>
      </c>
      <c r="Q16" s="22">
        <v>5</v>
      </c>
      <c r="R16" s="28">
        <v>4</v>
      </c>
      <c r="S16" s="28">
        <v>2</v>
      </c>
      <c r="T16" s="28">
        <v>1</v>
      </c>
      <c r="U16" s="22">
        <v>7</v>
      </c>
      <c r="V16" s="28">
        <v>5</v>
      </c>
      <c r="W16" s="28">
        <v>3</v>
      </c>
      <c r="X16" s="28">
        <v>1</v>
      </c>
      <c r="Y16" s="22">
        <v>7</v>
      </c>
    </row>
    <row r="17" spans="1:25" ht="13.5">
      <c r="A17" s="6" t="s">
        <v>44</v>
      </c>
      <c r="B17" s="28">
        <v>59</v>
      </c>
      <c r="C17" s="28">
        <v>15</v>
      </c>
      <c r="D17" s="28"/>
      <c r="E17" s="22">
        <v>19</v>
      </c>
      <c r="F17" s="28">
        <v>41</v>
      </c>
      <c r="G17" s="28">
        <v>8</v>
      </c>
      <c r="H17" s="28"/>
      <c r="I17" s="22">
        <v>26</v>
      </c>
      <c r="J17" s="28">
        <v>41</v>
      </c>
      <c r="K17" s="28">
        <v>18</v>
      </c>
      <c r="L17" s="28">
        <v>12</v>
      </c>
      <c r="M17" s="22">
        <v>87</v>
      </c>
      <c r="N17" s="28">
        <v>53</v>
      </c>
      <c r="O17" s="28">
        <v>32</v>
      </c>
      <c r="P17" s="28">
        <v>29</v>
      </c>
      <c r="Q17" s="22"/>
      <c r="R17" s="28"/>
      <c r="S17" s="28">
        <v>9</v>
      </c>
      <c r="T17" s="28">
        <v>2</v>
      </c>
      <c r="U17" s="22">
        <v>25</v>
      </c>
      <c r="V17" s="28">
        <v>27</v>
      </c>
      <c r="W17" s="28"/>
      <c r="X17" s="28"/>
      <c r="Y17" s="22">
        <v>13</v>
      </c>
    </row>
    <row r="18" spans="1:25" ht="13.5">
      <c r="A18" s="6" t="s">
        <v>190</v>
      </c>
      <c r="B18" s="28">
        <v>10</v>
      </c>
      <c r="C18" s="28">
        <v>19</v>
      </c>
      <c r="D18" s="28"/>
      <c r="E18" s="22">
        <v>58</v>
      </c>
      <c r="F18" s="28">
        <v>41</v>
      </c>
      <c r="G18" s="28">
        <v>16</v>
      </c>
      <c r="H18" s="28"/>
      <c r="I18" s="22">
        <v>3</v>
      </c>
      <c r="J18" s="28">
        <v>10</v>
      </c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45</v>
      </c>
      <c r="B19" s="28">
        <v>118</v>
      </c>
      <c r="C19" s="28">
        <v>75</v>
      </c>
      <c r="D19" s="28">
        <v>29</v>
      </c>
      <c r="E19" s="22">
        <v>137</v>
      </c>
      <c r="F19" s="28">
        <v>93</v>
      </c>
      <c r="G19" s="28">
        <v>59</v>
      </c>
      <c r="H19" s="28">
        <v>25</v>
      </c>
      <c r="I19" s="22">
        <v>128</v>
      </c>
      <c r="J19" s="28">
        <v>90</v>
      </c>
      <c r="K19" s="28">
        <v>59</v>
      </c>
      <c r="L19" s="28">
        <v>24</v>
      </c>
      <c r="M19" s="22">
        <v>124</v>
      </c>
      <c r="N19" s="28">
        <v>85</v>
      </c>
      <c r="O19" s="28">
        <v>55</v>
      </c>
      <c r="P19" s="28">
        <v>23</v>
      </c>
      <c r="Q19" s="22">
        <v>106</v>
      </c>
      <c r="R19" s="28">
        <v>73</v>
      </c>
      <c r="S19" s="28">
        <v>46</v>
      </c>
      <c r="T19" s="28">
        <v>20</v>
      </c>
      <c r="U19" s="22">
        <v>119</v>
      </c>
      <c r="V19" s="28">
        <v>86</v>
      </c>
      <c r="W19" s="28">
        <v>57</v>
      </c>
      <c r="X19" s="28">
        <v>23</v>
      </c>
      <c r="Y19" s="22">
        <v>123</v>
      </c>
    </row>
    <row r="20" spans="1:25" ht="13.5">
      <c r="A20" s="6" t="s">
        <v>191</v>
      </c>
      <c r="B20" s="28">
        <v>42</v>
      </c>
      <c r="C20" s="28">
        <v>28</v>
      </c>
      <c r="D20" s="28"/>
      <c r="E20" s="22">
        <v>57</v>
      </c>
      <c r="F20" s="28">
        <v>43</v>
      </c>
      <c r="G20" s="28">
        <v>29</v>
      </c>
      <c r="H20" s="28"/>
      <c r="I20" s="22">
        <v>58</v>
      </c>
      <c r="J20" s="28"/>
      <c r="K20" s="28"/>
      <c r="L20" s="28"/>
      <c r="M20" s="22">
        <v>56</v>
      </c>
      <c r="N20" s="28"/>
      <c r="O20" s="28"/>
      <c r="P20" s="28"/>
      <c r="Q20" s="22">
        <v>50</v>
      </c>
      <c r="R20" s="28"/>
      <c r="S20" s="28"/>
      <c r="T20" s="28"/>
      <c r="U20" s="22">
        <v>53</v>
      </c>
      <c r="V20" s="28"/>
      <c r="W20" s="28"/>
      <c r="X20" s="28"/>
      <c r="Y20" s="22">
        <v>49</v>
      </c>
    </row>
    <row r="21" spans="1:25" ht="13.5">
      <c r="A21" s="6" t="s">
        <v>81</v>
      </c>
      <c r="B21" s="28">
        <v>60</v>
      </c>
      <c r="C21" s="28">
        <v>39</v>
      </c>
      <c r="D21" s="28">
        <v>10</v>
      </c>
      <c r="E21" s="22">
        <v>73</v>
      </c>
      <c r="F21" s="28">
        <v>50</v>
      </c>
      <c r="G21" s="28">
        <v>33</v>
      </c>
      <c r="H21" s="28">
        <v>10</v>
      </c>
      <c r="I21" s="22">
        <v>57</v>
      </c>
      <c r="J21" s="28">
        <v>34</v>
      </c>
      <c r="K21" s="28">
        <v>27</v>
      </c>
      <c r="L21" s="28">
        <v>11</v>
      </c>
      <c r="M21" s="22">
        <v>59</v>
      </c>
      <c r="N21" s="28">
        <v>36</v>
      </c>
      <c r="O21" s="28">
        <v>27</v>
      </c>
      <c r="P21" s="28">
        <v>12</v>
      </c>
      <c r="Q21" s="22">
        <v>63</v>
      </c>
      <c r="R21" s="28">
        <v>34</v>
      </c>
      <c r="S21" s="28">
        <v>28</v>
      </c>
      <c r="T21" s="28">
        <v>10</v>
      </c>
      <c r="U21" s="22">
        <v>55</v>
      </c>
      <c r="V21" s="28">
        <v>35</v>
      </c>
      <c r="W21" s="28">
        <v>27</v>
      </c>
      <c r="X21" s="28">
        <v>16</v>
      </c>
      <c r="Y21" s="22">
        <v>74</v>
      </c>
    </row>
    <row r="22" spans="1:25" ht="13.5">
      <c r="A22" s="6" t="s">
        <v>192</v>
      </c>
      <c r="B22" s="28">
        <v>300</v>
      </c>
      <c r="C22" s="28">
        <v>183</v>
      </c>
      <c r="D22" s="28">
        <v>56</v>
      </c>
      <c r="E22" s="22">
        <v>357</v>
      </c>
      <c r="F22" s="28">
        <v>277</v>
      </c>
      <c r="G22" s="28">
        <v>153</v>
      </c>
      <c r="H22" s="28">
        <v>52</v>
      </c>
      <c r="I22" s="22">
        <v>284</v>
      </c>
      <c r="J22" s="28">
        <v>227</v>
      </c>
      <c r="K22" s="28">
        <v>138</v>
      </c>
      <c r="L22" s="28">
        <v>64</v>
      </c>
      <c r="M22" s="22">
        <v>341</v>
      </c>
      <c r="N22" s="28">
        <v>224</v>
      </c>
      <c r="O22" s="28">
        <v>147</v>
      </c>
      <c r="P22" s="28">
        <v>82</v>
      </c>
      <c r="Q22" s="22">
        <v>225</v>
      </c>
      <c r="R22" s="28">
        <v>149</v>
      </c>
      <c r="S22" s="28">
        <v>112</v>
      </c>
      <c r="T22" s="28">
        <v>47</v>
      </c>
      <c r="U22" s="22">
        <v>289</v>
      </c>
      <c r="V22" s="28">
        <v>216</v>
      </c>
      <c r="W22" s="28">
        <v>128</v>
      </c>
      <c r="X22" s="28">
        <v>61</v>
      </c>
      <c r="Y22" s="22">
        <v>296</v>
      </c>
    </row>
    <row r="23" spans="1:25" ht="13.5">
      <c r="A23" s="6" t="s">
        <v>193</v>
      </c>
      <c r="B23" s="28">
        <v>164</v>
      </c>
      <c r="C23" s="28">
        <v>109</v>
      </c>
      <c r="D23" s="28">
        <v>53</v>
      </c>
      <c r="E23" s="22">
        <v>224</v>
      </c>
      <c r="F23" s="28">
        <v>168</v>
      </c>
      <c r="G23" s="28">
        <v>112</v>
      </c>
      <c r="H23" s="28">
        <v>55</v>
      </c>
      <c r="I23" s="22">
        <v>242</v>
      </c>
      <c r="J23" s="28">
        <v>182</v>
      </c>
      <c r="K23" s="28">
        <v>121</v>
      </c>
      <c r="L23" s="28">
        <v>60</v>
      </c>
      <c r="M23" s="22">
        <v>249</v>
      </c>
      <c r="N23" s="28">
        <v>187</v>
      </c>
      <c r="O23" s="28">
        <v>125</v>
      </c>
      <c r="P23" s="28">
        <v>60</v>
      </c>
      <c r="Q23" s="22">
        <v>255</v>
      </c>
      <c r="R23" s="28">
        <v>190</v>
      </c>
      <c r="S23" s="28">
        <v>127</v>
      </c>
      <c r="T23" s="28">
        <v>63</v>
      </c>
      <c r="U23" s="22">
        <v>291</v>
      </c>
      <c r="V23" s="28">
        <v>222</v>
      </c>
      <c r="W23" s="28">
        <v>151</v>
      </c>
      <c r="X23" s="28">
        <v>74</v>
      </c>
      <c r="Y23" s="22">
        <v>302</v>
      </c>
    </row>
    <row r="24" spans="1:25" ht="13.5">
      <c r="A24" s="6" t="s">
        <v>81</v>
      </c>
      <c r="B24" s="28">
        <v>65</v>
      </c>
      <c r="C24" s="28">
        <v>31</v>
      </c>
      <c r="D24" s="28">
        <v>12</v>
      </c>
      <c r="E24" s="22">
        <v>70</v>
      </c>
      <c r="F24" s="28">
        <v>57</v>
      </c>
      <c r="G24" s="28">
        <v>41</v>
      </c>
      <c r="H24" s="28">
        <v>22</v>
      </c>
      <c r="I24" s="22">
        <v>75</v>
      </c>
      <c r="J24" s="28">
        <v>62</v>
      </c>
      <c r="K24" s="28">
        <v>44</v>
      </c>
      <c r="L24" s="28">
        <v>29</v>
      </c>
      <c r="M24" s="22">
        <v>62</v>
      </c>
      <c r="N24" s="28">
        <v>28</v>
      </c>
      <c r="O24" s="28">
        <v>20</v>
      </c>
      <c r="P24" s="28">
        <v>13</v>
      </c>
      <c r="Q24" s="22">
        <v>36</v>
      </c>
      <c r="R24" s="28">
        <v>25</v>
      </c>
      <c r="S24" s="28">
        <v>14</v>
      </c>
      <c r="T24" s="28">
        <v>7</v>
      </c>
      <c r="U24" s="22">
        <v>36</v>
      </c>
      <c r="V24" s="28">
        <v>27</v>
      </c>
      <c r="W24" s="28">
        <v>19</v>
      </c>
      <c r="X24" s="28">
        <v>6</v>
      </c>
      <c r="Y24" s="22">
        <v>51</v>
      </c>
    </row>
    <row r="25" spans="1:25" ht="13.5">
      <c r="A25" s="6" t="s">
        <v>194</v>
      </c>
      <c r="B25" s="28">
        <v>229</v>
      </c>
      <c r="C25" s="28">
        <v>140</v>
      </c>
      <c r="D25" s="28">
        <v>71</v>
      </c>
      <c r="E25" s="22">
        <v>295</v>
      </c>
      <c r="F25" s="28">
        <v>226</v>
      </c>
      <c r="G25" s="28">
        <v>154</v>
      </c>
      <c r="H25" s="28">
        <v>96</v>
      </c>
      <c r="I25" s="22">
        <v>317</v>
      </c>
      <c r="J25" s="28">
        <v>244</v>
      </c>
      <c r="K25" s="28">
        <v>170</v>
      </c>
      <c r="L25" s="28">
        <v>99</v>
      </c>
      <c r="M25" s="22">
        <v>325</v>
      </c>
      <c r="N25" s="28">
        <v>226</v>
      </c>
      <c r="O25" s="28">
        <v>163</v>
      </c>
      <c r="P25" s="28">
        <v>86</v>
      </c>
      <c r="Q25" s="22">
        <v>396</v>
      </c>
      <c r="R25" s="28">
        <v>257</v>
      </c>
      <c r="S25" s="28">
        <v>155</v>
      </c>
      <c r="T25" s="28">
        <v>88</v>
      </c>
      <c r="U25" s="22">
        <v>361</v>
      </c>
      <c r="V25" s="28">
        <v>280</v>
      </c>
      <c r="W25" s="28">
        <v>218</v>
      </c>
      <c r="X25" s="28">
        <v>84</v>
      </c>
      <c r="Y25" s="22">
        <v>353</v>
      </c>
    </row>
    <row r="26" spans="1:25" ht="14.25" thickBot="1">
      <c r="A26" s="25" t="s">
        <v>195</v>
      </c>
      <c r="B26" s="29">
        <v>1113</v>
      </c>
      <c r="C26" s="29">
        <v>620</v>
      </c>
      <c r="D26" s="29">
        <v>182</v>
      </c>
      <c r="E26" s="23">
        <v>811</v>
      </c>
      <c r="F26" s="29">
        <v>668</v>
      </c>
      <c r="G26" s="29">
        <v>388</v>
      </c>
      <c r="H26" s="29">
        <v>46</v>
      </c>
      <c r="I26" s="23">
        <v>733</v>
      </c>
      <c r="J26" s="29">
        <v>689</v>
      </c>
      <c r="K26" s="29">
        <v>510</v>
      </c>
      <c r="L26" s="29">
        <v>63</v>
      </c>
      <c r="M26" s="23">
        <v>658</v>
      </c>
      <c r="N26" s="29">
        <v>529</v>
      </c>
      <c r="O26" s="29">
        <v>343</v>
      </c>
      <c r="P26" s="29">
        <v>72</v>
      </c>
      <c r="Q26" s="23">
        <v>296</v>
      </c>
      <c r="R26" s="29">
        <v>346</v>
      </c>
      <c r="S26" s="29">
        <v>240</v>
      </c>
      <c r="T26" s="29">
        <v>17</v>
      </c>
      <c r="U26" s="23">
        <v>312</v>
      </c>
      <c r="V26" s="29">
        <v>313</v>
      </c>
      <c r="W26" s="29">
        <v>197</v>
      </c>
      <c r="X26" s="29">
        <v>21</v>
      </c>
      <c r="Y26" s="23">
        <v>390</v>
      </c>
    </row>
    <row r="27" spans="1:25" ht="14.25" thickTop="1">
      <c r="A27" s="6" t="s">
        <v>196</v>
      </c>
      <c r="B27" s="28">
        <v>11</v>
      </c>
      <c r="C27" s="28">
        <v>11</v>
      </c>
      <c r="D27" s="28">
        <v>1</v>
      </c>
      <c r="E27" s="22">
        <v>2</v>
      </c>
      <c r="F27" s="28">
        <v>2</v>
      </c>
      <c r="G27" s="28">
        <v>2</v>
      </c>
      <c r="H27" s="28">
        <v>1</v>
      </c>
      <c r="I27" s="22">
        <v>20</v>
      </c>
      <c r="J27" s="28">
        <v>2</v>
      </c>
      <c r="K27" s="28">
        <v>1</v>
      </c>
      <c r="L27" s="28"/>
      <c r="M27" s="22">
        <v>3</v>
      </c>
      <c r="N27" s="28">
        <v>3</v>
      </c>
      <c r="O27" s="28">
        <v>2</v>
      </c>
      <c r="P27" s="28">
        <v>0</v>
      </c>
      <c r="Q27" s="22">
        <v>18</v>
      </c>
      <c r="R27" s="28">
        <v>18</v>
      </c>
      <c r="S27" s="28">
        <v>14</v>
      </c>
      <c r="T27" s="28">
        <v>3</v>
      </c>
      <c r="U27" s="22">
        <v>11</v>
      </c>
      <c r="V27" s="28">
        <v>9</v>
      </c>
      <c r="W27" s="28">
        <v>9</v>
      </c>
      <c r="X27" s="28"/>
      <c r="Y27" s="22">
        <v>3</v>
      </c>
    </row>
    <row r="28" spans="1:25" ht="13.5">
      <c r="A28" s="6" t="s">
        <v>46</v>
      </c>
      <c r="B28" s="28">
        <v>61</v>
      </c>
      <c r="C28" s="28">
        <v>61</v>
      </c>
      <c r="D28" s="28"/>
      <c r="E28" s="22"/>
      <c r="F28" s="28"/>
      <c r="G28" s="28"/>
      <c r="H28" s="28"/>
      <c r="I28" s="22"/>
      <c r="J28" s="28">
        <v>2</v>
      </c>
      <c r="K28" s="28">
        <v>2</v>
      </c>
      <c r="L28" s="28">
        <v>2</v>
      </c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197</v>
      </c>
      <c r="B29" s="28">
        <v>2</v>
      </c>
      <c r="C29" s="28">
        <v>5</v>
      </c>
      <c r="D29" s="28">
        <v>5</v>
      </c>
      <c r="E29" s="22">
        <v>42</v>
      </c>
      <c r="F29" s="28">
        <v>40</v>
      </c>
      <c r="G29" s="28">
        <v>9</v>
      </c>
      <c r="H29" s="28">
        <v>1</v>
      </c>
      <c r="I29" s="22"/>
      <c r="J29" s="28">
        <v>9</v>
      </c>
      <c r="K29" s="28"/>
      <c r="L29" s="28">
        <v>5</v>
      </c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81</v>
      </c>
      <c r="B30" s="28">
        <v>3</v>
      </c>
      <c r="C30" s="28">
        <v>3</v>
      </c>
      <c r="D30" s="28"/>
      <c r="E30" s="22"/>
      <c r="F30" s="28"/>
      <c r="G30" s="28"/>
      <c r="H30" s="28"/>
      <c r="I30" s="22">
        <v>2</v>
      </c>
      <c r="J30" s="28">
        <v>0</v>
      </c>
      <c r="K30" s="28">
        <v>0</v>
      </c>
      <c r="L30" s="28">
        <v>0</v>
      </c>
      <c r="M30" s="22">
        <v>2</v>
      </c>
      <c r="N30" s="28">
        <v>0</v>
      </c>
      <c r="O30" s="28">
        <v>0</v>
      </c>
      <c r="P30" s="28">
        <v>0</v>
      </c>
      <c r="Q30" s="22">
        <v>13</v>
      </c>
      <c r="R30" s="28">
        <v>0</v>
      </c>
      <c r="S30" s="28">
        <v>0</v>
      </c>
      <c r="T30" s="28">
        <v>0</v>
      </c>
      <c r="U30" s="22">
        <v>0</v>
      </c>
      <c r="V30" s="28">
        <v>0</v>
      </c>
      <c r="W30" s="28">
        <v>0</v>
      </c>
      <c r="X30" s="28">
        <v>0</v>
      </c>
      <c r="Y30" s="22">
        <v>2</v>
      </c>
    </row>
    <row r="31" spans="1:25" ht="13.5">
      <c r="A31" s="6" t="s">
        <v>198</v>
      </c>
      <c r="B31" s="28">
        <v>78</v>
      </c>
      <c r="C31" s="28">
        <v>81</v>
      </c>
      <c r="D31" s="28">
        <v>6</v>
      </c>
      <c r="E31" s="22">
        <v>44</v>
      </c>
      <c r="F31" s="28">
        <v>42</v>
      </c>
      <c r="G31" s="28">
        <v>11</v>
      </c>
      <c r="H31" s="28">
        <v>2</v>
      </c>
      <c r="I31" s="22">
        <v>22</v>
      </c>
      <c r="J31" s="28">
        <v>13</v>
      </c>
      <c r="K31" s="28">
        <v>3</v>
      </c>
      <c r="L31" s="28">
        <v>7</v>
      </c>
      <c r="M31" s="22">
        <v>39</v>
      </c>
      <c r="N31" s="28">
        <v>37</v>
      </c>
      <c r="O31" s="28">
        <v>2</v>
      </c>
      <c r="P31" s="28">
        <v>0</v>
      </c>
      <c r="Q31" s="22">
        <v>167</v>
      </c>
      <c r="R31" s="28">
        <v>18</v>
      </c>
      <c r="S31" s="28">
        <v>14</v>
      </c>
      <c r="T31" s="28">
        <v>3</v>
      </c>
      <c r="U31" s="22">
        <v>25</v>
      </c>
      <c r="V31" s="28">
        <v>13</v>
      </c>
      <c r="W31" s="28">
        <v>15</v>
      </c>
      <c r="X31" s="28">
        <v>14</v>
      </c>
      <c r="Y31" s="22">
        <v>14</v>
      </c>
    </row>
    <row r="32" spans="1:25" ht="13.5">
      <c r="A32" s="6" t="s">
        <v>199</v>
      </c>
      <c r="B32" s="28">
        <v>6</v>
      </c>
      <c r="C32" s="28"/>
      <c r="D32" s="28"/>
      <c r="E32" s="22">
        <v>23</v>
      </c>
      <c r="F32" s="28">
        <v>2</v>
      </c>
      <c r="G32" s="28">
        <v>2</v>
      </c>
      <c r="H32" s="28"/>
      <c r="I32" s="22">
        <v>46</v>
      </c>
      <c r="J32" s="28">
        <v>46</v>
      </c>
      <c r="K32" s="28">
        <v>0</v>
      </c>
      <c r="L32" s="28">
        <v>0</v>
      </c>
      <c r="M32" s="22">
        <v>3</v>
      </c>
      <c r="N32" s="28">
        <v>0</v>
      </c>
      <c r="O32" s="28">
        <v>0</v>
      </c>
      <c r="P32" s="28">
        <v>0</v>
      </c>
      <c r="Q32" s="22">
        <v>13</v>
      </c>
      <c r="R32" s="28">
        <v>12</v>
      </c>
      <c r="S32" s="28">
        <v>12</v>
      </c>
      <c r="T32" s="28"/>
      <c r="U32" s="22">
        <v>2</v>
      </c>
      <c r="V32" s="28"/>
      <c r="W32" s="28"/>
      <c r="X32" s="28"/>
      <c r="Y32" s="22">
        <v>0</v>
      </c>
    </row>
    <row r="33" spans="1:25" ht="13.5">
      <c r="A33" s="6" t="s">
        <v>200</v>
      </c>
      <c r="B33" s="28">
        <v>3</v>
      </c>
      <c r="C33" s="28">
        <v>1</v>
      </c>
      <c r="D33" s="28">
        <v>0</v>
      </c>
      <c r="E33" s="22">
        <v>17</v>
      </c>
      <c r="F33" s="28">
        <v>3</v>
      </c>
      <c r="G33" s="28">
        <v>2</v>
      </c>
      <c r="H33" s="28">
        <v>1</v>
      </c>
      <c r="I33" s="22">
        <v>39</v>
      </c>
      <c r="J33" s="28">
        <v>0</v>
      </c>
      <c r="K33" s="28">
        <v>0</v>
      </c>
      <c r="L33" s="28">
        <v>0</v>
      </c>
      <c r="M33" s="22">
        <v>5</v>
      </c>
      <c r="N33" s="28">
        <v>2</v>
      </c>
      <c r="O33" s="28">
        <v>2</v>
      </c>
      <c r="P33" s="28">
        <v>1</v>
      </c>
      <c r="Q33" s="22">
        <v>14</v>
      </c>
      <c r="R33" s="28"/>
      <c r="S33" s="28"/>
      <c r="T33" s="28"/>
      <c r="U33" s="22">
        <v>13</v>
      </c>
      <c r="V33" s="28"/>
      <c r="W33" s="28"/>
      <c r="X33" s="28"/>
      <c r="Y33" s="22">
        <v>15</v>
      </c>
    </row>
    <row r="34" spans="1:25" ht="13.5">
      <c r="A34" s="6" t="s">
        <v>47</v>
      </c>
      <c r="B34" s="28"/>
      <c r="C34" s="28"/>
      <c r="D34" s="28"/>
      <c r="E34" s="22"/>
      <c r="F34" s="28">
        <v>0</v>
      </c>
      <c r="G34" s="28">
        <v>0</v>
      </c>
      <c r="H34" s="28">
        <v>0</v>
      </c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202</v>
      </c>
      <c r="B35" s="28">
        <v>3</v>
      </c>
      <c r="C35" s="28">
        <v>3</v>
      </c>
      <c r="D35" s="28"/>
      <c r="E35" s="22">
        <v>17</v>
      </c>
      <c r="F35" s="28">
        <v>15</v>
      </c>
      <c r="G35" s="28"/>
      <c r="H35" s="28"/>
      <c r="I35" s="22">
        <v>31</v>
      </c>
      <c r="J35" s="28"/>
      <c r="K35" s="28"/>
      <c r="L35" s="28"/>
      <c r="M35" s="22">
        <v>57</v>
      </c>
      <c r="N35" s="28"/>
      <c r="O35" s="28"/>
      <c r="P35" s="28"/>
      <c r="Q35" s="22">
        <v>98</v>
      </c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203</v>
      </c>
      <c r="B36" s="28">
        <v>14</v>
      </c>
      <c r="C36" s="28">
        <v>5</v>
      </c>
      <c r="D36" s="28">
        <v>2</v>
      </c>
      <c r="E36" s="22">
        <v>69</v>
      </c>
      <c r="F36" s="28">
        <v>21</v>
      </c>
      <c r="G36" s="28">
        <v>5</v>
      </c>
      <c r="H36" s="28">
        <v>1</v>
      </c>
      <c r="I36" s="22">
        <v>127</v>
      </c>
      <c r="J36" s="28">
        <v>47</v>
      </c>
      <c r="K36" s="28">
        <v>4</v>
      </c>
      <c r="L36" s="28">
        <v>0</v>
      </c>
      <c r="M36" s="22">
        <v>141</v>
      </c>
      <c r="N36" s="28">
        <v>47</v>
      </c>
      <c r="O36" s="28">
        <v>51</v>
      </c>
      <c r="P36" s="28">
        <v>52</v>
      </c>
      <c r="Q36" s="22">
        <v>202</v>
      </c>
      <c r="R36" s="28">
        <v>39</v>
      </c>
      <c r="S36" s="28">
        <v>36</v>
      </c>
      <c r="T36" s="28">
        <v>17</v>
      </c>
      <c r="U36" s="22">
        <v>43</v>
      </c>
      <c r="V36" s="28">
        <v>55</v>
      </c>
      <c r="W36" s="28">
        <v>49</v>
      </c>
      <c r="X36" s="28">
        <v>24</v>
      </c>
      <c r="Y36" s="22">
        <v>46</v>
      </c>
    </row>
    <row r="37" spans="1:25" ht="13.5">
      <c r="A37" s="7" t="s">
        <v>204</v>
      </c>
      <c r="B37" s="28">
        <v>1177</v>
      </c>
      <c r="C37" s="28">
        <v>697</v>
      </c>
      <c r="D37" s="28">
        <v>187</v>
      </c>
      <c r="E37" s="22">
        <v>786</v>
      </c>
      <c r="F37" s="28">
        <v>689</v>
      </c>
      <c r="G37" s="28">
        <v>394</v>
      </c>
      <c r="H37" s="28">
        <v>47</v>
      </c>
      <c r="I37" s="22">
        <v>629</v>
      </c>
      <c r="J37" s="28">
        <v>655</v>
      </c>
      <c r="K37" s="28">
        <v>509</v>
      </c>
      <c r="L37" s="28">
        <v>71</v>
      </c>
      <c r="M37" s="22">
        <v>556</v>
      </c>
      <c r="N37" s="28">
        <v>519</v>
      </c>
      <c r="O37" s="28">
        <v>295</v>
      </c>
      <c r="P37" s="28">
        <v>20</v>
      </c>
      <c r="Q37" s="22">
        <v>261</v>
      </c>
      <c r="R37" s="28">
        <v>324</v>
      </c>
      <c r="S37" s="28">
        <v>217</v>
      </c>
      <c r="T37" s="28">
        <v>3</v>
      </c>
      <c r="U37" s="22">
        <v>293</v>
      </c>
      <c r="V37" s="28">
        <v>271</v>
      </c>
      <c r="W37" s="28">
        <v>164</v>
      </c>
      <c r="X37" s="28">
        <v>11</v>
      </c>
      <c r="Y37" s="22">
        <v>358</v>
      </c>
    </row>
    <row r="38" spans="1:25" ht="13.5">
      <c r="A38" s="7" t="s">
        <v>205</v>
      </c>
      <c r="B38" s="28">
        <v>429</v>
      </c>
      <c r="C38" s="28">
        <v>229</v>
      </c>
      <c r="D38" s="28">
        <v>61</v>
      </c>
      <c r="E38" s="22">
        <v>207</v>
      </c>
      <c r="F38" s="28">
        <v>205</v>
      </c>
      <c r="G38" s="28">
        <v>85</v>
      </c>
      <c r="H38" s="28">
        <v>34</v>
      </c>
      <c r="I38" s="22">
        <v>187</v>
      </c>
      <c r="J38" s="28">
        <v>178</v>
      </c>
      <c r="K38" s="28">
        <v>102</v>
      </c>
      <c r="L38" s="28">
        <v>36</v>
      </c>
      <c r="M38" s="22">
        <v>94</v>
      </c>
      <c r="N38" s="28">
        <v>95</v>
      </c>
      <c r="O38" s="28">
        <v>51</v>
      </c>
      <c r="P38" s="28">
        <v>35</v>
      </c>
      <c r="Q38" s="22">
        <v>47</v>
      </c>
      <c r="R38" s="28">
        <v>52</v>
      </c>
      <c r="S38" s="28">
        <v>28</v>
      </c>
      <c r="T38" s="28">
        <v>17</v>
      </c>
      <c r="U38" s="22">
        <v>60</v>
      </c>
      <c r="V38" s="28">
        <v>69</v>
      </c>
      <c r="W38" s="28">
        <v>49</v>
      </c>
      <c r="X38" s="28">
        <v>22</v>
      </c>
      <c r="Y38" s="22">
        <v>64</v>
      </c>
    </row>
    <row r="39" spans="1:25" ht="13.5">
      <c r="A39" s="7" t="s">
        <v>206</v>
      </c>
      <c r="B39" s="28">
        <v>0</v>
      </c>
      <c r="C39" s="28">
        <v>51</v>
      </c>
      <c r="D39" s="28">
        <v>22</v>
      </c>
      <c r="E39" s="22">
        <v>142</v>
      </c>
      <c r="F39" s="28">
        <v>71</v>
      </c>
      <c r="G39" s="28">
        <v>117</v>
      </c>
      <c r="H39" s="28">
        <v>2</v>
      </c>
      <c r="I39" s="22">
        <v>22</v>
      </c>
      <c r="J39" s="28">
        <v>47</v>
      </c>
      <c r="K39" s="28">
        <v>118</v>
      </c>
      <c r="L39" s="28">
        <v>-19</v>
      </c>
      <c r="M39" s="22">
        <v>-29</v>
      </c>
      <c r="N39" s="28">
        <v>-4</v>
      </c>
      <c r="O39" s="28">
        <v>23</v>
      </c>
      <c r="P39" s="28">
        <v>-64</v>
      </c>
      <c r="Q39" s="22">
        <v>13</v>
      </c>
      <c r="R39" s="28">
        <v>19</v>
      </c>
      <c r="S39" s="28">
        <v>44</v>
      </c>
      <c r="T39" s="28">
        <v>-3</v>
      </c>
      <c r="U39" s="22">
        <v>-15</v>
      </c>
      <c r="V39" s="28">
        <v>-5</v>
      </c>
      <c r="W39" s="28">
        <v>26</v>
      </c>
      <c r="X39" s="28">
        <v>-17</v>
      </c>
      <c r="Y39" s="22">
        <v>59</v>
      </c>
    </row>
    <row r="40" spans="1:25" ht="13.5">
      <c r="A40" s="7" t="s">
        <v>207</v>
      </c>
      <c r="B40" s="28">
        <v>429</v>
      </c>
      <c r="C40" s="28">
        <v>281</v>
      </c>
      <c r="D40" s="28">
        <v>83</v>
      </c>
      <c r="E40" s="22">
        <v>349</v>
      </c>
      <c r="F40" s="28">
        <v>277</v>
      </c>
      <c r="G40" s="28">
        <v>203</v>
      </c>
      <c r="H40" s="28">
        <v>36</v>
      </c>
      <c r="I40" s="22">
        <v>209</v>
      </c>
      <c r="J40" s="28">
        <v>226</v>
      </c>
      <c r="K40" s="28">
        <v>221</v>
      </c>
      <c r="L40" s="28">
        <v>16</v>
      </c>
      <c r="M40" s="22">
        <v>65</v>
      </c>
      <c r="N40" s="28">
        <v>91</v>
      </c>
      <c r="O40" s="28">
        <v>75</v>
      </c>
      <c r="P40" s="28">
        <v>-28</v>
      </c>
      <c r="Q40" s="22">
        <v>60</v>
      </c>
      <c r="R40" s="28">
        <v>71</v>
      </c>
      <c r="S40" s="28">
        <v>72</v>
      </c>
      <c r="T40" s="28">
        <v>13</v>
      </c>
      <c r="U40" s="22">
        <v>45</v>
      </c>
      <c r="V40" s="28">
        <v>64</v>
      </c>
      <c r="W40" s="28">
        <v>75</v>
      </c>
      <c r="X40" s="28">
        <v>5</v>
      </c>
      <c r="Y40" s="22">
        <v>123</v>
      </c>
    </row>
    <row r="41" spans="1:25" ht="13.5">
      <c r="A41" s="7" t="s">
        <v>48</v>
      </c>
      <c r="B41" s="28">
        <v>747</v>
      </c>
      <c r="C41" s="28">
        <v>415</v>
      </c>
      <c r="D41" s="28">
        <v>103</v>
      </c>
      <c r="E41" s="22">
        <v>436</v>
      </c>
      <c r="F41" s="28">
        <v>412</v>
      </c>
      <c r="G41" s="28">
        <v>190</v>
      </c>
      <c r="H41" s="28">
        <v>11</v>
      </c>
      <c r="I41" s="22">
        <v>419</v>
      </c>
      <c r="J41" s="28">
        <v>429</v>
      </c>
      <c r="K41" s="28">
        <v>287</v>
      </c>
      <c r="L41" s="28">
        <v>54</v>
      </c>
      <c r="M41" s="22">
        <v>491</v>
      </c>
      <c r="N41" s="28">
        <v>427</v>
      </c>
      <c r="O41" s="28">
        <v>219</v>
      </c>
      <c r="P41" s="28">
        <v>49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7" t="s">
        <v>49</v>
      </c>
      <c r="B42" s="28">
        <v>39</v>
      </c>
      <c r="C42" s="28">
        <v>16</v>
      </c>
      <c r="D42" s="28">
        <v>11</v>
      </c>
      <c r="E42" s="22">
        <v>31</v>
      </c>
      <c r="F42" s="28">
        <v>35</v>
      </c>
      <c r="G42" s="28">
        <v>15</v>
      </c>
      <c r="H42" s="28">
        <v>9</v>
      </c>
      <c r="I42" s="22">
        <v>50</v>
      </c>
      <c r="J42" s="28">
        <v>60</v>
      </c>
      <c r="K42" s="28">
        <v>48</v>
      </c>
      <c r="L42" s="28">
        <v>23</v>
      </c>
      <c r="M42" s="22">
        <v>37</v>
      </c>
      <c r="N42" s="28">
        <v>32</v>
      </c>
      <c r="O42" s="28">
        <v>16</v>
      </c>
      <c r="P42" s="28">
        <v>8</v>
      </c>
      <c r="Q42" s="22">
        <v>19</v>
      </c>
      <c r="R42" s="28">
        <v>24</v>
      </c>
      <c r="S42" s="28">
        <v>14</v>
      </c>
      <c r="T42" s="28">
        <v>10</v>
      </c>
      <c r="U42" s="22">
        <v>21</v>
      </c>
      <c r="V42" s="28">
        <v>18</v>
      </c>
      <c r="W42" s="28">
        <v>17</v>
      </c>
      <c r="X42" s="28">
        <v>7</v>
      </c>
      <c r="Y42" s="22">
        <v>15</v>
      </c>
    </row>
    <row r="43" spans="1:25" ht="14.25" thickBot="1">
      <c r="A43" s="7" t="s">
        <v>208</v>
      </c>
      <c r="B43" s="28">
        <v>708</v>
      </c>
      <c r="C43" s="28">
        <v>399</v>
      </c>
      <c r="D43" s="28">
        <v>91</v>
      </c>
      <c r="E43" s="22">
        <v>405</v>
      </c>
      <c r="F43" s="28">
        <v>376</v>
      </c>
      <c r="G43" s="28">
        <v>175</v>
      </c>
      <c r="H43" s="28">
        <v>1</v>
      </c>
      <c r="I43" s="22">
        <v>369</v>
      </c>
      <c r="J43" s="28">
        <v>368</v>
      </c>
      <c r="K43" s="28">
        <v>238</v>
      </c>
      <c r="L43" s="28">
        <v>30</v>
      </c>
      <c r="M43" s="22">
        <v>454</v>
      </c>
      <c r="N43" s="28">
        <v>395</v>
      </c>
      <c r="O43" s="28">
        <v>202</v>
      </c>
      <c r="P43" s="28">
        <v>40</v>
      </c>
      <c r="Q43" s="22">
        <v>180</v>
      </c>
      <c r="R43" s="28">
        <v>228</v>
      </c>
      <c r="S43" s="28">
        <v>130</v>
      </c>
      <c r="T43" s="28">
        <v>-20</v>
      </c>
      <c r="U43" s="22">
        <v>226</v>
      </c>
      <c r="V43" s="28">
        <v>188</v>
      </c>
      <c r="W43" s="28">
        <v>71</v>
      </c>
      <c r="X43" s="28">
        <v>-2</v>
      </c>
      <c r="Y43" s="22">
        <v>219</v>
      </c>
    </row>
    <row r="44" spans="1:25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6" ht="13.5">
      <c r="A46" s="20" t="s">
        <v>154</v>
      </c>
    </row>
    <row r="47" ht="13.5">
      <c r="A47" s="20" t="s">
        <v>155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150</v>
      </c>
      <c r="B2" s="14">
        <v>5283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151</v>
      </c>
      <c r="B3" s="1" t="s">
        <v>152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51</v>
      </c>
      <c r="B4" s="15" t="str">
        <f>HYPERLINK("http://www.kabupro.jp/mark/20140214/S10015QZ.htm","四半期報告書")</f>
        <v>四半期報告書</v>
      </c>
      <c r="C4" s="15" t="str">
        <f>HYPERLINK("http://www.kabupro.jp/mark/20130927/S100030G.htm","有価証券報告書")</f>
        <v>有価証券報告書</v>
      </c>
      <c r="D4" s="15" t="str">
        <f>HYPERLINK("http://www.kabupro.jp/mark/20140214/S10015QZ.htm","四半期報告書")</f>
        <v>四半期報告書</v>
      </c>
      <c r="E4" s="15" t="str">
        <f>HYPERLINK("http://www.kabupro.jp/mark/20130927/S100030G.htm","有価証券報告書")</f>
        <v>有価証券報告書</v>
      </c>
      <c r="F4" s="15" t="str">
        <f>HYPERLINK("http://www.kabupro.jp/mark/20130214/S000CVH0.htm","四半期報告書")</f>
        <v>四半期報告書</v>
      </c>
      <c r="G4" s="15" t="str">
        <f>HYPERLINK("http://www.kabupro.jp/mark/20120928/S000BZNA.htm","有価証券報告書")</f>
        <v>有価証券報告書</v>
      </c>
      <c r="H4" s="15" t="str">
        <f>HYPERLINK("http://www.kabupro.jp/mark/20110513/S0008A74.htm","四半期報告書")</f>
        <v>四半期報告書</v>
      </c>
      <c r="I4" s="15" t="str">
        <f>HYPERLINK("http://www.kabupro.jp/mark/20120214/S000ACJ7.htm","四半期報告書")</f>
        <v>四半期報告書</v>
      </c>
      <c r="J4" s="15" t="str">
        <f>HYPERLINK("http://www.kabupro.jp/mark/20101112/S0007669.htm","四半期報告書")</f>
        <v>四半期報告書</v>
      </c>
      <c r="K4" s="15" t="str">
        <f>HYPERLINK("http://www.kabupro.jp/mark/20110928/S0009EWO.htm","有価証券報告書")</f>
        <v>有価証券報告書</v>
      </c>
      <c r="L4" s="15" t="str">
        <f>HYPERLINK("http://www.kabupro.jp/mark/20110513/S0008A74.htm","四半期報告書")</f>
        <v>四半期報告書</v>
      </c>
      <c r="M4" s="15" t="str">
        <f>HYPERLINK("http://www.kabupro.jp/mark/20110214/S0007SDD.htm","四半期報告書")</f>
        <v>四半期報告書</v>
      </c>
      <c r="N4" s="15" t="str">
        <f>HYPERLINK("http://www.kabupro.jp/mark/20101112/S0007669.htm","四半期報告書")</f>
        <v>四半期報告書</v>
      </c>
      <c r="O4" s="15" t="str">
        <f>HYPERLINK("http://www.kabupro.jp/mark/20100928/S0006UXJ.htm","有価証券報告書")</f>
        <v>有価証券報告書</v>
      </c>
      <c r="P4" s="15" t="str">
        <f>HYPERLINK("http://www.kabupro.jp/mark/20100514/S0005P10.htm","四半期報告書")</f>
        <v>四半期報告書</v>
      </c>
      <c r="Q4" s="15" t="str">
        <f>HYPERLINK("http://www.kabupro.jp/mark/20100212/S00054J6.htm","四半期報告書")</f>
        <v>四半期報告書</v>
      </c>
      <c r="R4" s="15" t="str">
        <f>HYPERLINK("http://www.kabupro.jp/mark/20091113/S0004L2M.htm","四半期報告書")</f>
        <v>四半期報告書</v>
      </c>
      <c r="S4" s="15" t="str">
        <f>HYPERLINK("http://www.kabupro.jp/mark/20090929/S00049BK.htm","有価証券報告書")</f>
        <v>有価証券報告書</v>
      </c>
    </row>
    <row r="5" spans="1:19" ht="14.25" thickBot="1">
      <c r="A5" s="11" t="s">
        <v>52</v>
      </c>
      <c r="B5" s="1" t="s">
        <v>213</v>
      </c>
      <c r="C5" s="1" t="s">
        <v>58</v>
      </c>
      <c r="D5" s="1" t="s">
        <v>213</v>
      </c>
      <c r="E5" s="1" t="s">
        <v>58</v>
      </c>
      <c r="F5" s="1" t="s">
        <v>219</v>
      </c>
      <c r="G5" s="1" t="s">
        <v>62</v>
      </c>
      <c r="H5" s="1" t="s">
        <v>229</v>
      </c>
      <c r="I5" s="1" t="s">
        <v>225</v>
      </c>
      <c r="J5" s="1" t="s">
        <v>233</v>
      </c>
      <c r="K5" s="1" t="s">
        <v>64</v>
      </c>
      <c r="L5" s="1" t="s">
        <v>229</v>
      </c>
      <c r="M5" s="1" t="s">
        <v>231</v>
      </c>
      <c r="N5" s="1" t="s">
        <v>233</v>
      </c>
      <c r="O5" s="1" t="s">
        <v>66</v>
      </c>
      <c r="P5" s="1" t="s">
        <v>235</v>
      </c>
      <c r="Q5" s="1" t="s">
        <v>237</v>
      </c>
      <c r="R5" s="1" t="s">
        <v>239</v>
      </c>
      <c r="S5" s="1" t="s">
        <v>68</v>
      </c>
    </row>
    <row r="6" spans="1:19" ht="15" thickBot="1" thickTop="1">
      <c r="A6" s="10" t="s">
        <v>53</v>
      </c>
      <c r="B6" s="18" t="s">
        <v>43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54</v>
      </c>
      <c r="B7" s="14" t="s">
        <v>2</v>
      </c>
      <c r="C7" s="16" t="s">
        <v>59</v>
      </c>
      <c r="D7" s="14" t="s">
        <v>2</v>
      </c>
      <c r="E7" s="16" t="s">
        <v>59</v>
      </c>
      <c r="F7" s="14" t="s">
        <v>2</v>
      </c>
      <c r="G7" s="16" t="s">
        <v>59</v>
      </c>
      <c r="H7" s="14" t="s">
        <v>2</v>
      </c>
      <c r="I7" s="14" t="s">
        <v>2</v>
      </c>
      <c r="J7" s="14" t="s">
        <v>2</v>
      </c>
      <c r="K7" s="16" t="s">
        <v>59</v>
      </c>
      <c r="L7" s="14" t="s">
        <v>2</v>
      </c>
      <c r="M7" s="14" t="s">
        <v>2</v>
      </c>
      <c r="N7" s="14" t="s">
        <v>2</v>
      </c>
      <c r="O7" s="16" t="s">
        <v>59</v>
      </c>
      <c r="P7" s="14" t="s">
        <v>2</v>
      </c>
      <c r="Q7" s="14" t="s">
        <v>2</v>
      </c>
      <c r="R7" s="14" t="s">
        <v>2</v>
      </c>
      <c r="S7" s="16" t="s">
        <v>59</v>
      </c>
    </row>
    <row r="8" spans="1:19" ht="13.5">
      <c r="A8" s="13" t="s">
        <v>55</v>
      </c>
      <c r="B8" s="1" t="s">
        <v>3</v>
      </c>
      <c r="C8" s="17" t="s">
        <v>156</v>
      </c>
      <c r="D8" s="1" t="s">
        <v>156</v>
      </c>
      <c r="E8" s="17" t="s">
        <v>157</v>
      </c>
      <c r="F8" s="1" t="s">
        <v>157</v>
      </c>
      <c r="G8" s="17" t="s">
        <v>158</v>
      </c>
      <c r="H8" s="1" t="s">
        <v>158</v>
      </c>
      <c r="I8" s="1" t="s">
        <v>158</v>
      </c>
      <c r="J8" s="1" t="s">
        <v>158</v>
      </c>
      <c r="K8" s="17" t="s">
        <v>159</v>
      </c>
      <c r="L8" s="1" t="s">
        <v>159</v>
      </c>
      <c r="M8" s="1" t="s">
        <v>159</v>
      </c>
      <c r="N8" s="1" t="s">
        <v>159</v>
      </c>
      <c r="O8" s="17" t="s">
        <v>160</v>
      </c>
      <c r="P8" s="1" t="s">
        <v>160</v>
      </c>
      <c r="Q8" s="1" t="s">
        <v>160</v>
      </c>
      <c r="R8" s="1" t="s">
        <v>160</v>
      </c>
      <c r="S8" s="17" t="s">
        <v>161</v>
      </c>
    </row>
    <row r="9" spans="1:19" ht="13.5">
      <c r="A9" s="13" t="s">
        <v>56</v>
      </c>
      <c r="B9" s="1" t="s">
        <v>214</v>
      </c>
      <c r="C9" s="17" t="s">
        <v>60</v>
      </c>
      <c r="D9" s="1" t="s">
        <v>220</v>
      </c>
      <c r="E9" s="17" t="s">
        <v>61</v>
      </c>
      <c r="F9" s="1" t="s">
        <v>226</v>
      </c>
      <c r="G9" s="17" t="s">
        <v>63</v>
      </c>
      <c r="H9" s="1" t="s">
        <v>230</v>
      </c>
      <c r="I9" s="1" t="s">
        <v>232</v>
      </c>
      <c r="J9" s="1" t="s">
        <v>234</v>
      </c>
      <c r="K9" s="17" t="s">
        <v>65</v>
      </c>
      <c r="L9" s="1" t="s">
        <v>236</v>
      </c>
      <c r="M9" s="1" t="s">
        <v>238</v>
      </c>
      <c r="N9" s="1" t="s">
        <v>240</v>
      </c>
      <c r="O9" s="17" t="s">
        <v>67</v>
      </c>
      <c r="P9" s="1" t="s">
        <v>242</v>
      </c>
      <c r="Q9" s="1" t="s">
        <v>244</v>
      </c>
      <c r="R9" s="1" t="s">
        <v>246</v>
      </c>
      <c r="S9" s="17" t="s">
        <v>69</v>
      </c>
    </row>
    <row r="10" spans="1:19" ht="14.25" thickBot="1">
      <c r="A10" s="13" t="s">
        <v>57</v>
      </c>
      <c r="B10" s="1" t="s">
        <v>71</v>
      </c>
      <c r="C10" s="17" t="s">
        <v>71</v>
      </c>
      <c r="D10" s="1" t="s">
        <v>71</v>
      </c>
      <c r="E10" s="17" t="s">
        <v>71</v>
      </c>
      <c r="F10" s="1" t="s">
        <v>71</v>
      </c>
      <c r="G10" s="17" t="s">
        <v>71</v>
      </c>
      <c r="H10" s="1" t="s">
        <v>71</v>
      </c>
      <c r="I10" s="1" t="s">
        <v>71</v>
      </c>
      <c r="J10" s="1" t="s">
        <v>71</v>
      </c>
      <c r="K10" s="17" t="s">
        <v>71</v>
      </c>
      <c r="L10" s="1" t="s">
        <v>71</v>
      </c>
      <c r="M10" s="1" t="s">
        <v>71</v>
      </c>
      <c r="N10" s="1" t="s">
        <v>71</v>
      </c>
      <c r="O10" s="17" t="s">
        <v>71</v>
      </c>
      <c r="P10" s="1" t="s">
        <v>71</v>
      </c>
      <c r="Q10" s="1" t="s">
        <v>71</v>
      </c>
      <c r="R10" s="1" t="s">
        <v>71</v>
      </c>
      <c r="S10" s="17" t="s">
        <v>71</v>
      </c>
    </row>
    <row r="11" spans="1:19" ht="14.25" thickTop="1">
      <c r="A11" s="26" t="s">
        <v>204</v>
      </c>
      <c r="B11" s="27">
        <v>697</v>
      </c>
      <c r="C11" s="21">
        <v>786</v>
      </c>
      <c r="D11" s="27">
        <v>394</v>
      </c>
      <c r="E11" s="21">
        <v>629</v>
      </c>
      <c r="F11" s="27">
        <v>509</v>
      </c>
      <c r="G11" s="21">
        <v>556</v>
      </c>
      <c r="H11" s="27">
        <v>519</v>
      </c>
      <c r="I11" s="27">
        <v>295</v>
      </c>
      <c r="J11" s="27">
        <v>20</v>
      </c>
      <c r="K11" s="21">
        <v>261</v>
      </c>
      <c r="L11" s="27">
        <v>324</v>
      </c>
      <c r="M11" s="27">
        <v>217</v>
      </c>
      <c r="N11" s="27">
        <v>3</v>
      </c>
      <c r="O11" s="21">
        <v>293</v>
      </c>
      <c r="P11" s="27">
        <v>271</v>
      </c>
      <c r="Q11" s="27">
        <v>164</v>
      </c>
      <c r="R11" s="27">
        <v>11</v>
      </c>
      <c r="S11" s="21">
        <v>358</v>
      </c>
    </row>
    <row r="12" spans="1:19" ht="13.5">
      <c r="A12" s="6" t="s">
        <v>181</v>
      </c>
      <c r="B12" s="28">
        <v>293</v>
      </c>
      <c r="C12" s="22">
        <v>601</v>
      </c>
      <c r="D12" s="28">
        <v>284</v>
      </c>
      <c r="E12" s="22">
        <v>615</v>
      </c>
      <c r="F12" s="28">
        <v>305</v>
      </c>
      <c r="G12" s="22">
        <v>608</v>
      </c>
      <c r="H12" s="28">
        <v>448</v>
      </c>
      <c r="I12" s="28">
        <v>301</v>
      </c>
      <c r="J12" s="28">
        <v>150</v>
      </c>
      <c r="K12" s="22">
        <v>603</v>
      </c>
      <c r="L12" s="28">
        <v>444</v>
      </c>
      <c r="M12" s="28">
        <v>289</v>
      </c>
      <c r="N12" s="28">
        <v>142</v>
      </c>
      <c r="O12" s="22">
        <v>600</v>
      </c>
      <c r="P12" s="28">
        <v>448</v>
      </c>
      <c r="Q12" s="28">
        <v>300</v>
      </c>
      <c r="R12" s="28">
        <v>142</v>
      </c>
      <c r="S12" s="22">
        <v>459</v>
      </c>
    </row>
    <row r="13" spans="1:19" ht="13.5">
      <c r="A13" s="6" t="s">
        <v>4</v>
      </c>
      <c r="B13" s="28">
        <v>94</v>
      </c>
      <c r="C13" s="22">
        <v>-69</v>
      </c>
      <c r="D13" s="28">
        <v>5</v>
      </c>
      <c r="E13" s="22">
        <v>12</v>
      </c>
      <c r="F13" s="28">
        <v>24</v>
      </c>
      <c r="G13" s="22">
        <v>13</v>
      </c>
      <c r="H13" s="28">
        <v>36</v>
      </c>
      <c r="I13" s="28">
        <v>37</v>
      </c>
      <c r="J13" s="28">
        <v>17</v>
      </c>
      <c r="K13" s="22">
        <v>-114</v>
      </c>
      <c r="L13" s="28">
        <v>-46</v>
      </c>
      <c r="M13" s="28">
        <v>51</v>
      </c>
      <c r="N13" s="28">
        <v>21</v>
      </c>
      <c r="O13" s="22">
        <v>-33</v>
      </c>
      <c r="P13" s="28">
        <v>40</v>
      </c>
      <c r="Q13" s="28">
        <v>28</v>
      </c>
      <c r="R13" s="28">
        <v>-6</v>
      </c>
      <c r="S13" s="22">
        <v>-77</v>
      </c>
    </row>
    <row r="14" spans="1:19" ht="13.5">
      <c r="A14" s="6" t="s">
        <v>5</v>
      </c>
      <c r="B14" s="28">
        <v>-136</v>
      </c>
      <c r="C14" s="22">
        <v>71</v>
      </c>
      <c r="D14" s="28">
        <v>-148</v>
      </c>
      <c r="E14" s="22">
        <v>18</v>
      </c>
      <c r="F14" s="28">
        <v>-144</v>
      </c>
      <c r="G14" s="22">
        <v>14</v>
      </c>
      <c r="H14" s="28">
        <v>-11</v>
      </c>
      <c r="I14" s="28">
        <v>-133</v>
      </c>
      <c r="J14" s="28">
        <v>-23</v>
      </c>
      <c r="K14" s="22">
        <v>22</v>
      </c>
      <c r="L14" s="28"/>
      <c r="M14" s="28"/>
      <c r="N14" s="28"/>
      <c r="O14" s="22">
        <v>94</v>
      </c>
      <c r="P14" s="28"/>
      <c r="Q14" s="28"/>
      <c r="R14" s="28"/>
      <c r="S14" s="22">
        <v>0</v>
      </c>
    </row>
    <row r="15" spans="1:19" ht="13.5">
      <c r="A15" s="6" t="s">
        <v>6</v>
      </c>
      <c r="B15" s="28">
        <v>23</v>
      </c>
      <c r="C15" s="22">
        <v>7</v>
      </c>
      <c r="D15" s="28">
        <v>1</v>
      </c>
      <c r="E15" s="22">
        <v>39</v>
      </c>
      <c r="F15" s="28">
        <v>13</v>
      </c>
      <c r="G15" s="22">
        <v>-84</v>
      </c>
      <c r="H15" s="28">
        <v>-86</v>
      </c>
      <c r="I15" s="28">
        <v>-59</v>
      </c>
      <c r="J15" s="28">
        <v>-13</v>
      </c>
      <c r="K15" s="22">
        <v>-45</v>
      </c>
      <c r="L15" s="28">
        <v>-27</v>
      </c>
      <c r="M15" s="28">
        <v>-27</v>
      </c>
      <c r="N15" s="28">
        <v>-38</v>
      </c>
      <c r="O15" s="22">
        <v>-14</v>
      </c>
      <c r="P15" s="28">
        <v>2</v>
      </c>
      <c r="Q15" s="28">
        <v>1</v>
      </c>
      <c r="R15" s="28">
        <v>-4</v>
      </c>
      <c r="S15" s="22">
        <v>-69</v>
      </c>
    </row>
    <row r="16" spans="1:19" ht="13.5">
      <c r="A16" s="6" t="s">
        <v>7</v>
      </c>
      <c r="B16" s="28">
        <v>-47</v>
      </c>
      <c r="C16" s="22">
        <v>24</v>
      </c>
      <c r="D16" s="28">
        <v>12</v>
      </c>
      <c r="E16" s="22">
        <v>16</v>
      </c>
      <c r="F16" s="28">
        <v>4</v>
      </c>
      <c r="G16" s="22">
        <v>7</v>
      </c>
      <c r="H16" s="28">
        <v>2</v>
      </c>
      <c r="I16" s="28">
        <v>-2</v>
      </c>
      <c r="J16" s="28">
        <v>5</v>
      </c>
      <c r="K16" s="22">
        <v>-2</v>
      </c>
      <c r="L16" s="28">
        <v>-7</v>
      </c>
      <c r="M16" s="28">
        <v>-12</v>
      </c>
      <c r="N16" s="28">
        <v>-18</v>
      </c>
      <c r="O16" s="22">
        <v>7</v>
      </c>
      <c r="P16" s="28">
        <v>1</v>
      </c>
      <c r="Q16" s="28">
        <v>-4</v>
      </c>
      <c r="R16" s="28">
        <v>6</v>
      </c>
      <c r="S16" s="22">
        <v>20</v>
      </c>
    </row>
    <row r="17" spans="1:19" ht="13.5">
      <c r="A17" s="6" t="s">
        <v>8</v>
      </c>
      <c r="B17" s="28">
        <v>-9</v>
      </c>
      <c r="C17" s="22">
        <v>-16</v>
      </c>
      <c r="D17" s="28">
        <v>-7</v>
      </c>
      <c r="E17" s="22">
        <v>-16</v>
      </c>
      <c r="F17" s="28">
        <v>-7</v>
      </c>
      <c r="G17" s="22">
        <v>-18</v>
      </c>
      <c r="H17" s="28">
        <v>-9</v>
      </c>
      <c r="I17" s="28">
        <v>-7</v>
      </c>
      <c r="J17" s="28">
        <v>-2</v>
      </c>
      <c r="K17" s="22">
        <v>-10</v>
      </c>
      <c r="L17" s="28">
        <v>-6</v>
      </c>
      <c r="M17" s="28">
        <v>-4</v>
      </c>
      <c r="N17" s="28">
        <v>-1</v>
      </c>
      <c r="O17" s="22">
        <v>-12</v>
      </c>
      <c r="P17" s="28">
        <v>-8</v>
      </c>
      <c r="Q17" s="28">
        <v>-5</v>
      </c>
      <c r="R17" s="28">
        <v>-1</v>
      </c>
      <c r="S17" s="22">
        <v>-13</v>
      </c>
    </row>
    <row r="18" spans="1:19" ht="13.5">
      <c r="A18" s="6" t="s">
        <v>193</v>
      </c>
      <c r="B18" s="28">
        <v>109</v>
      </c>
      <c r="C18" s="22">
        <v>224</v>
      </c>
      <c r="D18" s="28">
        <v>112</v>
      </c>
      <c r="E18" s="22">
        <v>242</v>
      </c>
      <c r="F18" s="28">
        <v>121</v>
      </c>
      <c r="G18" s="22">
        <v>249</v>
      </c>
      <c r="H18" s="28">
        <v>187</v>
      </c>
      <c r="I18" s="28">
        <v>125</v>
      </c>
      <c r="J18" s="28">
        <v>60</v>
      </c>
      <c r="K18" s="22">
        <v>255</v>
      </c>
      <c r="L18" s="28">
        <v>190</v>
      </c>
      <c r="M18" s="28">
        <v>127</v>
      </c>
      <c r="N18" s="28">
        <v>63</v>
      </c>
      <c r="O18" s="22">
        <v>291</v>
      </c>
      <c r="P18" s="28">
        <v>222</v>
      </c>
      <c r="Q18" s="28">
        <v>151</v>
      </c>
      <c r="R18" s="28">
        <v>74</v>
      </c>
      <c r="S18" s="22">
        <v>302</v>
      </c>
    </row>
    <row r="19" spans="1:19" ht="13.5">
      <c r="A19" s="6" t="s">
        <v>9</v>
      </c>
      <c r="B19" s="28">
        <v>-19</v>
      </c>
      <c r="C19" s="22">
        <v>-58</v>
      </c>
      <c r="D19" s="28">
        <v>-16</v>
      </c>
      <c r="E19" s="22">
        <v>-3</v>
      </c>
      <c r="F19" s="28">
        <v>4</v>
      </c>
      <c r="G19" s="22">
        <v>13</v>
      </c>
      <c r="H19" s="28">
        <v>9</v>
      </c>
      <c r="I19" s="28">
        <v>17</v>
      </c>
      <c r="J19" s="28">
        <v>12</v>
      </c>
      <c r="K19" s="22">
        <v>22</v>
      </c>
      <c r="L19" s="28">
        <v>7</v>
      </c>
      <c r="M19" s="28">
        <v>13</v>
      </c>
      <c r="N19" s="28">
        <v>18</v>
      </c>
      <c r="O19" s="22">
        <v>29</v>
      </c>
      <c r="P19" s="28">
        <v>27</v>
      </c>
      <c r="Q19" s="28">
        <v>46</v>
      </c>
      <c r="R19" s="28"/>
      <c r="S19" s="22"/>
    </row>
    <row r="20" spans="1:19" ht="13.5">
      <c r="A20" s="6" t="s">
        <v>10</v>
      </c>
      <c r="B20" s="28">
        <v>-61</v>
      </c>
      <c r="C20" s="22"/>
      <c r="D20" s="28"/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11</v>
      </c>
      <c r="B21" s="28">
        <v>-2034</v>
      </c>
      <c r="C21" s="22">
        <v>-1616</v>
      </c>
      <c r="D21" s="28">
        <v>-1232</v>
      </c>
      <c r="E21" s="22">
        <v>-705</v>
      </c>
      <c r="F21" s="28">
        <v>-1245</v>
      </c>
      <c r="G21" s="22">
        <v>-706</v>
      </c>
      <c r="H21" s="28">
        <v>-1471</v>
      </c>
      <c r="I21" s="28">
        <v>-1373</v>
      </c>
      <c r="J21" s="28">
        <v>-398</v>
      </c>
      <c r="K21" s="22">
        <v>-361</v>
      </c>
      <c r="L21" s="28">
        <v>-1147</v>
      </c>
      <c r="M21" s="28">
        <v>-758</v>
      </c>
      <c r="N21" s="28">
        <v>-168</v>
      </c>
      <c r="O21" s="22">
        <v>463</v>
      </c>
      <c r="P21" s="28">
        <v>-877</v>
      </c>
      <c r="Q21" s="28">
        <v>-1303</v>
      </c>
      <c r="R21" s="28">
        <v>-413</v>
      </c>
      <c r="S21" s="22">
        <v>833</v>
      </c>
    </row>
    <row r="22" spans="1:19" ht="13.5">
      <c r="A22" s="6" t="s">
        <v>12</v>
      </c>
      <c r="B22" s="28">
        <v>-280</v>
      </c>
      <c r="C22" s="22">
        <v>-123</v>
      </c>
      <c r="D22" s="28">
        <v>-188</v>
      </c>
      <c r="E22" s="22">
        <v>791</v>
      </c>
      <c r="F22" s="28">
        <v>649</v>
      </c>
      <c r="G22" s="22">
        <v>-1148</v>
      </c>
      <c r="H22" s="28">
        <v>-1122</v>
      </c>
      <c r="I22" s="28">
        <v>-787</v>
      </c>
      <c r="J22" s="28">
        <v>-491</v>
      </c>
      <c r="K22" s="22">
        <v>91</v>
      </c>
      <c r="L22" s="28">
        <v>-2</v>
      </c>
      <c r="M22" s="28">
        <v>-171</v>
      </c>
      <c r="N22" s="28">
        <v>-72</v>
      </c>
      <c r="O22" s="22">
        <v>-8</v>
      </c>
      <c r="P22" s="28">
        <v>167</v>
      </c>
      <c r="Q22" s="28">
        <v>98</v>
      </c>
      <c r="R22" s="28">
        <v>96</v>
      </c>
      <c r="S22" s="22">
        <v>107</v>
      </c>
    </row>
    <row r="23" spans="1:19" ht="13.5">
      <c r="A23" s="6" t="s">
        <v>13</v>
      </c>
      <c r="B23" s="28">
        <v>-116</v>
      </c>
      <c r="C23" s="22"/>
      <c r="D23" s="28">
        <v>-131</v>
      </c>
      <c r="E23" s="22"/>
      <c r="F23" s="28">
        <v>-131</v>
      </c>
      <c r="G23" s="22"/>
      <c r="H23" s="28">
        <v>-4</v>
      </c>
      <c r="I23" s="28">
        <v>-18</v>
      </c>
      <c r="J23" s="28">
        <v>5</v>
      </c>
      <c r="K23" s="22"/>
      <c r="L23" s="28">
        <v>221</v>
      </c>
      <c r="M23" s="28">
        <v>245</v>
      </c>
      <c r="N23" s="28">
        <v>222</v>
      </c>
      <c r="O23" s="22"/>
      <c r="P23" s="28"/>
      <c r="Q23" s="28"/>
      <c r="R23" s="28"/>
      <c r="S23" s="22"/>
    </row>
    <row r="24" spans="1:19" ht="13.5">
      <c r="A24" s="6" t="s">
        <v>14</v>
      </c>
      <c r="B24" s="28">
        <v>1327</v>
      </c>
      <c r="C24" s="22">
        <v>765</v>
      </c>
      <c r="D24" s="28">
        <v>1112</v>
      </c>
      <c r="E24" s="22">
        <v>289</v>
      </c>
      <c r="F24" s="28">
        <v>851</v>
      </c>
      <c r="G24" s="22">
        <v>451</v>
      </c>
      <c r="H24" s="28">
        <v>1148</v>
      </c>
      <c r="I24" s="28">
        <v>1586</v>
      </c>
      <c r="J24" s="28">
        <v>423</v>
      </c>
      <c r="K24" s="22">
        <v>121</v>
      </c>
      <c r="L24" s="28">
        <v>708</v>
      </c>
      <c r="M24" s="28">
        <v>1161</v>
      </c>
      <c r="N24" s="28">
        <v>638</v>
      </c>
      <c r="O24" s="22">
        <v>-196</v>
      </c>
      <c r="P24" s="28">
        <v>146</v>
      </c>
      <c r="Q24" s="28">
        <v>1140</v>
      </c>
      <c r="R24" s="28">
        <v>454</v>
      </c>
      <c r="S24" s="22">
        <v>-318</v>
      </c>
    </row>
    <row r="25" spans="1:19" ht="13.5">
      <c r="A25" s="6" t="s">
        <v>15</v>
      </c>
      <c r="B25" s="28">
        <v>186</v>
      </c>
      <c r="C25" s="22"/>
      <c r="D25" s="28">
        <v>-13</v>
      </c>
      <c r="E25" s="22"/>
      <c r="F25" s="28"/>
      <c r="G25" s="22"/>
      <c r="H25" s="28"/>
      <c r="I25" s="28"/>
      <c r="J25" s="28"/>
      <c r="K25" s="22">
        <v>-8</v>
      </c>
      <c r="L25" s="28"/>
      <c r="M25" s="28"/>
      <c r="N25" s="28"/>
      <c r="O25" s="22">
        <v>-109</v>
      </c>
      <c r="P25" s="28"/>
      <c r="Q25" s="28"/>
      <c r="R25" s="28"/>
      <c r="S25" s="22">
        <v>-11</v>
      </c>
    </row>
    <row r="26" spans="1:19" ht="13.5">
      <c r="A26" s="6" t="s">
        <v>16</v>
      </c>
      <c r="B26" s="28">
        <v>70</v>
      </c>
      <c r="C26" s="22">
        <v>98</v>
      </c>
      <c r="D26" s="28">
        <v>14</v>
      </c>
      <c r="E26" s="22">
        <v>-508</v>
      </c>
      <c r="F26" s="28">
        <v>-539</v>
      </c>
      <c r="G26" s="22">
        <v>607</v>
      </c>
      <c r="H26" s="28">
        <v>739</v>
      </c>
      <c r="I26" s="28">
        <v>200</v>
      </c>
      <c r="J26" s="28">
        <v>78</v>
      </c>
      <c r="K26" s="22">
        <v>14</v>
      </c>
      <c r="L26" s="28"/>
      <c r="M26" s="28">
        <v>203</v>
      </c>
      <c r="N26" s="28"/>
      <c r="O26" s="22">
        <v>-38</v>
      </c>
      <c r="P26" s="28"/>
      <c r="Q26" s="28"/>
      <c r="R26" s="28"/>
      <c r="S26" s="22">
        <v>37</v>
      </c>
    </row>
    <row r="27" spans="1:19" ht="13.5">
      <c r="A27" s="6" t="s">
        <v>81</v>
      </c>
      <c r="B27" s="28">
        <v>17</v>
      </c>
      <c r="C27" s="22">
        <v>23</v>
      </c>
      <c r="D27" s="28">
        <v>-45</v>
      </c>
      <c r="E27" s="22">
        <v>-49</v>
      </c>
      <c r="F27" s="28">
        <v>182</v>
      </c>
      <c r="G27" s="22">
        <v>-5</v>
      </c>
      <c r="H27" s="28">
        <v>37</v>
      </c>
      <c r="I27" s="28">
        <v>46</v>
      </c>
      <c r="J27" s="28">
        <v>9</v>
      </c>
      <c r="K27" s="22">
        <v>-47</v>
      </c>
      <c r="L27" s="28">
        <v>44</v>
      </c>
      <c r="M27" s="28">
        <v>6</v>
      </c>
      <c r="N27" s="28">
        <v>16</v>
      </c>
      <c r="O27" s="22">
        <v>-2</v>
      </c>
      <c r="P27" s="28">
        <v>-181</v>
      </c>
      <c r="Q27" s="28">
        <v>-188</v>
      </c>
      <c r="R27" s="28">
        <v>-84</v>
      </c>
      <c r="S27" s="22">
        <v>-36</v>
      </c>
    </row>
    <row r="28" spans="1:19" ht="13.5">
      <c r="A28" s="6" t="s">
        <v>17</v>
      </c>
      <c r="B28" s="28">
        <v>112</v>
      </c>
      <c r="C28" s="22">
        <v>530</v>
      </c>
      <c r="D28" s="28">
        <v>153</v>
      </c>
      <c r="E28" s="22">
        <v>1702</v>
      </c>
      <c r="F28" s="28">
        <v>599</v>
      </c>
      <c r="G28" s="22">
        <v>786</v>
      </c>
      <c r="H28" s="28">
        <v>411</v>
      </c>
      <c r="I28" s="28">
        <v>275</v>
      </c>
      <c r="J28" s="28">
        <v>-94</v>
      </c>
      <c r="K28" s="22">
        <v>1221</v>
      </c>
      <c r="L28" s="28">
        <v>712</v>
      </c>
      <c r="M28" s="28">
        <v>1230</v>
      </c>
      <c r="N28" s="28">
        <v>841</v>
      </c>
      <c r="O28" s="22">
        <v>1069</v>
      </c>
      <c r="P28" s="28">
        <v>346</v>
      </c>
      <c r="Q28" s="28">
        <v>433</v>
      </c>
      <c r="R28" s="28">
        <v>430</v>
      </c>
      <c r="S28" s="22">
        <v>1663</v>
      </c>
    </row>
    <row r="29" spans="1:19" ht="13.5">
      <c r="A29" s="6" t="s">
        <v>18</v>
      </c>
      <c r="B29" s="28">
        <v>7</v>
      </c>
      <c r="C29" s="22">
        <v>34</v>
      </c>
      <c r="D29" s="28">
        <v>5</v>
      </c>
      <c r="E29" s="22">
        <v>27</v>
      </c>
      <c r="F29" s="28">
        <v>12</v>
      </c>
      <c r="G29" s="22">
        <v>18</v>
      </c>
      <c r="H29" s="28">
        <v>9</v>
      </c>
      <c r="I29" s="28">
        <v>8</v>
      </c>
      <c r="J29" s="28">
        <v>1</v>
      </c>
      <c r="K29" s="22">
        <v>17</v>
      </c>
      <c r="L29" s="28">
        <v>9</v>
      </c>
      <c r="M29" s="28">
        <v>10</v>
      </c>
      <c r="N29" s="28">
        <v>4</v>
      </c>
      <c r="O29" s="22">
        <v>13</v>
      </c>
      <c r="P29" s="28">
        <v>6</v>
      </c>
      <c r="Q29" s="28">
        <v>4</v>
      </c>
      <c r="R29" s="28">
        <v>2</v>
      </c>
      <c r="S29" s="22">
        <v>47</v>
      </c>
    </row>
    <row r="30" spans="1:19" ht="13.5">
      <c r="A30" s="6" t="s">
        <v>19</v>
      </c>
      <c r="B30" s="28">
        <v>-111</v>
      </c>
      <c r="C30" s="22">
        <v>-224</v>
      </c>
      <c r="D30" s="28">
        <v>-116</v>
      </c>
      <c r="E30" s="22">
        <v>-224</v>
      </c>
      <c r="F30" s="28">
        <v>-107</v>
      </c>
      <c r="G30" s="22">
        <v>-250</v>
      </c>
      <c r="H30" s="28">
        <v>-181</v>
      </c>
      <c r="I30" s="28">
        <v>-112</v>
      </c>
      <c r="J30" s="28">
        <v>-54</v>
      </c>
      <c r="K30" s="22">
        <v>-253</v>
      </c>
      <c r="L30" s="28">
        <v>-182</v>
      </c>
      <c r="M30" s="28">
        <v>-112</v>
      </c>
      <c r="N30" s="28">
        <v>-56</v>
      </c>
      <c r="O30" s="22">
        <v>-286</v>
      </c>
      <c r="P30" s="28">
        <v>-211</v>
      </c>
      <c r="Q30" s="28">
        <v>-133</v>
      </c>
      <c r="R30" s="28">
        <v>-66</v>
      </c>
      <c r="S30" s="22">
        <v>-320</v>
      </c>
    </row>
    <row r="31" spans="1:19" ht="13.5">
      <c r="A31" s="6" t="s">
        <v>20</v>
      </c>
      <c r="B31" s="28">
        <v>-138</v>
      </c>
      <c r="C31" s="22">
        <v>-223</v>
      </c>
      <c r="D31" s="28">
        <v>-135</v>
      </c>
      <c r="E31" s="22">
        <v>-124</v>
      </c>
      <c r="F31" s="28">
        <v>-71</v>
      </c>
      <c r="G31" s="22">
        <v>-74</v>
      </c>
      <c r="H31" s="28">
        <v>-59</v>
      </c>
      <c r="I31" s="28">
        <v>-40</v>
      </c>
      <c r="J31" s="28">
        <v>-23</v>
      </c>
      <c r="K31" s="22">
        <v>-51</v>
      </c>
      <c r="L31" s="28">
        <v>-49</v>
      </c>
      <c r="M31" s="28">
        <v>-32</v>
      </c>
      <c r="N31" s="28">
        <v>-19</v>
      </c>
      <c r="O31" s="22">
        <v>-55</v>
      </c>
      <c r="P31" s="28">
        <v>-54</v>
      </c>
      <c r="Q31" s="28">
        <v>-36</v>
      </c>
      <c r="R31" s="28">
        <v>-12</v>
      </c>
      <c r="S31" s="22">
        <v>-108</v>
      </c>
    </row>
    <row r="32" spans="1:19" ht="14.25" thickBot="1">
      <c r="A32" s="5" t="s">
        <v>21</v>
      </c>
      <c r="B32" s="29">
        <v>-129</v>
      </c>
      <c r="C32" s="23">
        <v>117</v>
      </c>
      <c r="D32" s="29">
        <v>-92</v>
      </c>
      <c r="E32" s="23">
        <v>1382</v>
      </c>
      <c r="F32" s="29">
        <v>432</v>
      </c>
      <c r="G32" s="23">
        <v>480</v>
      </c>
      <c r="H32" s="29">
        <v>179</v>
      </c>
      <c r="I32" s="29">
        <v>132</v>
      </c>
      <c r="J32" s="29">
        <v>-171</v>
      </c>
      <c r="K32" s="23">
        <v>934</v>
      </c>
      <c r="L32" s="29">
        <v>489</v>
      </c>
      <c r="M32" s="29">
        <v>1095</v>
      </c>
      <c r="N32" s="29">
        <v>769</v>
      </c>
      <c r="O32" s="23">
        <v>741</v>
      </c>
      <c r="P32" s="29">
        <v>86</v>
      </c>
      <c r="Q32" s="29">
        <v>269</v>
      </c>
      <c r="R32" s="29">
        <v>353</v>
      </c>
      <c r="S32" s="23">
        <v>1281</v>
      </c>
    </row>
    <row r="33" spans="1:19" ht="14.25" thickTop="1">
      <c r="A33" s="6" t="s">
        <v>22</v>
      </c>
      <c r="B33" s="28">
        <v>-235</v>
      </c>
      <c r="C33" s="22">
        <v>-944</v>
      </c>
      <c r="D33" s="28">
        <v>-284</v>
      </c>
      <c r="E33" s="22">
        <v>-580</v>
      </c>
      <c r="F33" s="28">
        <v>-347</v>
      </c>
      <c r="G33" s="22">
        <v>-570</v>
      </c>
      <c r="H33" s="28">
        <v>-420</v>
      </c>
      <c r="I33" s="28">
        <v>-223</v>
      </c>
      <c r="J33" s="28">
        <v>-125</v>
      </c>
      <c r="K33" s="22">
        <v>-525</v>
      </c>
      <c r="L33" s="28">
        <v>-504</v>
      </c>
      <c r="M33" s="28">
        <v>-327</v>
      </c>
      <c r="N33" s="28">
        <v>-98</v>
      </c>
      <c r="O33" s="22">
        <v>-393</v>
      </c>
      <c r="P33" s="28">
        <v>-347</v>
      </c>
      <c r="Q33" s="28">
        <v>-255</v>
      </c>
      <c r="R33" s="28">
        <v>-87</v>
      </c>
      <c r="S33" s="22">
        <v>-548</v>
      </c>
    </row>
    <row r="34" spans="1:19" ht="13.5">
      <c r="A34" s="6" t="s">
        <v>23</v>
      </c>
      <c r="B34" s="28">
        <v>13</v>
      </c>
      <c r="C34" s="22">
        <v>50</v>
      </c>
      <c r="D34" s="28">
        <v>9</v>
      </c>
      <c r="E34" s="22">
        <v>95</v>
      </c>
      <c r="F34" s="28">
        <v>7</v>
      </c>
      <c r="G34" s="22">
        <v>6</v>
      </c>
      <c r="H34" s="28">
        <v>4</v>
      </c>
      <c r="I34" s="28"/>
      <c r="J34" s="28">
        <v>0</v>
      </c>
      <c r="K34" s="22">
        <v>109</v>
      </c>
      <c r="L34" s="28">
        <v>111</v>
      </c>
      <c r="M34" s="28">
        <v>107</v>
      </c>
      <c r="N34" s="28">
        <v>8</v>
      </c>
      <c r="O34" s="22">
        <v>19</v>
      </c>
      <c r="P34" s="28">
        <v>17</v>
      </c>
      <c r="Q34" s="28">
        <v>12</v>
      </c>
      <c r="R34" s="28"/>
      <c r="S34" s="22">
        <v>20</v>
      </c>
    </row>
    <row r="35" spans="1:19" ht="13.5">
      <c r="A35" s="6" t="s">
        <v>24</v>
      </c>
      <c r="B35" s="28">
        <v>-10</v>
      </c>
      <c r="C35" s="22">
        <v>-91</v>
      </c>
      <c r="D35" s="28">
        <v>-6</v>
      </c>
      <c r="E35" s="22">
        <v>-17</v>
      </c>
      <c r="F35" s="28">
        <v>-13</v>
      </c>
      <c r="G35" s="22">
        <v>-10</v>
      </c>
      <c r="H35" s="28">
        <v>-8</v>
      </c>
      <c r="I35" s="28">
        <v>-4</v>
      </c>
      <c r="J35" s="28">
        <v>-4</v>
      </c>
      <c r="K35" s="22">
        <v>-15</v>
      </c>
      <c r="L35" s="28">
        <v>-14</v>
      </c>
      <c r="M35" s="28">
        <v>-10</v>
      </c>
      <c r="N35" s="28">
        <v>-3</v>
      </c>
      <c r="O35" s="22">
        <v>-17</v>
      </c>
      <c r="P35" s="28">
        <v>-16</v>
      </c>
      <c r="Q35" s="28">
        <v>-5</v>
      </c>
      <c r="R35" s="28">
        <v>-4</v>
      </c>
      <c r="S35" s="22"/>
    </row>
    <row r="36" spans="1:19" ht="13.5">
      <c r="A36" s="6" t="s">
        <v>25</v>
      </c>
      <c r="B36" s="28">
        <v>-300</v>
      </c>
      <c r="C36" s="22"/>
      <c r="D36" s="28">
        <v>0</v>
      </c>
      <c r="E36" s="22"/>
      <c r="F36" s="28"/>
      <c r="G36" s="22"/>
      <c r="H36" s="28"/>
      <c r="I36" s="28"/>
      <c r="J36" s="28"/>
      <c r="K36" s="22"/>
      <c r="L36" s="28"/>
      <c r="M36" s="28"/>
      <c r="N36" s="28"/>
      <c r="O36" s="22"/>
      <c r="P36" s="28"/>
      <c r="Q36" s="28"/>
      <c r="R36" s="28"/>
      <c r="S36" s="22">
        <v>0</v>
      </c>
    </row>
    <row r="37" spans="1:19" ht="13.5">
      <c r="A37" s="6" t="s">
        <v>26</v>
      </c>
      <c r="B37" s="28">
        <v>68</v>
      </c>
      <c r="C37" s="22"/>
      <c r="D37" s="28"/>
      <c r="E37" s="22">
        <v>15</v>
      </c>
      <c r="F37" s="28">
        <v>15</v>
      </c>
      <c r="G37" s="22">
        <v>1</v>
      </c>
      <c r="H37" s="28"/>
      <c r="I37" s="28">
        <v>1</v>
      </c>
      <c r="J37" s="28"/>
      <c r="K37" s="22"/>
      <c r="L37" s="28"/>
      <c r="M37" s="28"/>
      <c r="N37" s="28"/>
      <c r="O37" s="22"/>
      <c r="P37" s="28"/>
      <c r="Q37" s="28"/>
      <c r="R37" s="28"/>
      <c r="S37" s="22"/>
    </row>
    <row r="38" spans="1:19" ht="13.5">
      <c r="A38" s="6" t="s">
        <v>27</v>
      </c>
      <c r="B38" s="28">
        <v>-4</v>
      </c>
      <c r="C38" s="22">
        <v>-18</v>
      </c>
      <c r="D38" s="28">
        <v>-12</v>
      </c>
      <c r="E38" s="22">
        <v>-9</v>
      </c>
      <c r="F38" s="28">
        <v>-2</v>
      </c>
      <c r="G38" s="22">
        <v>-31</v>
      </c>
      <c r="H38" s="28">
        <v>-29</v>
      </c>
      <c r="I38" s="28">
        <v>-2</v>
      </c>
      <c r="J38" s="28">
        <v>0</v>
      </c>
      <c r="K38" s="22">
        <v>-8</v>
      </c>
      <c r="L38" s="28">
        <v>-4</v>
      </c>
      <c r="M38" s="28">
        <v>-3</v>
      </c>
      <c r="N38" s="28">
        <v>0</v>
      </c>
      <c r="O38" s="22">
        <v>-13</v>
      </c>
      <c r="P38" s="28">
        <v>-10</v>
      </c>
      <c r="Q38" s="28">
        <v>-5</v>
      </c>
      <c r="R38" s="28">
        <v>-2</v>
      </c>
      <c r="S38" s="22">
        <v>-9</v>
      </c>
    </row>
    <row r="39" spans="1:19" ht="13.5">
      <c r="A39" s="6" t="s">
        <v>28</v>
      </c>
      <c r="B39" s="28">
        <v>6</v>
      </c>
      <c r="C39" s="22">
        <v>8</v>
      </c>
      <c r="D39" s="28">
        <v>3</v>
      </c>
      <c r="E39" s="22">
        <v>6</v>
      </c>
      <c r="F39" s="28">
        <v>3</v>
      </c>
      <c r="G39" s="22">
        <v>33</v>
      </c>
      <c r="H39" s="28">
        <v>16</v>
      </c>
      <c r="I39" s="28">
        <v>3</v>
      </c>
      <c r="J39" s="28">
        <v>1</v>
      </c>
      <c r="K39" s="22">
        <v>15</v>
      </c>
      <c r="L39" s="28">
        <v>12</v>
      </c>
      <c r="M39" s="28">
        <v>6</v>
      </c>
      <c r="N39" s="28">
        <v>3</v>
      </c>
      <c r="O39" s="22">
        <v>26</v>
      </c>
      <c r="P39" s="28">
        <v>22</v>
      </c>
      <c r="Q39" s="28">
        <v>19</v>
      </c>
      <c r="R39" s="28">
        <v>4</v>
      </c>
      <c r="S39" s="22">
        <v>16</v>
      </c>
    </row>
    <row r="40" spans="1:19" ht="13.5">
      <c r="A40" s="6" t="s">
        <v>29</v>
      </c>
      <c r="B40" s="28">
        <v>-7</v>
      </c>
      <c r="C40" s="22">
        <v>-25</v>
      </c>
      <c r="D40" s="28">
        <v>-7</v>
      </c>
      <c r="E40" s="22">
        <v>-5</v>
      </c>
      <c r="F40" s="28">
        <v>-5</v>
      </c>
      <c r="G40" s="22">
        <v>-64</v>
      </c>
      <c r="H40" s="28">
        <v>-40</v>
      </c>
      <c r="I40" s="28">
        <v>-25</v>
      </c>
      <c r="J40" s="28"/>
      <c r="K40" s="22">
        <v>-122</v>
      </c>
      <c r="L40" s="28">
        <v>-77</v>
      </c>
      <c r="M40" s="28">
        <v>-62</v>
      </c>
      <c r="N40" s="28"/>
      <c r="O40" s="22">
        <v>-81</v>
      </c>
      <c r="P40" s="28">
        <v>-45</v>
      </c>
      <c r="Q40" s="28">
        <v>-30</v>
      </c>
      <c r="R40" s="28"/>
      <c r="S40" s="22">
        <v>-46</v>
      </c>
    </row>
    <row r="41" spans="1:19" ht="13.5">
      <c r="A41" s="6" t="s">
        <v>30</v>
      </c>
      <c r="B41" s="28">
        <v>7</v>
      </c>
      <c r="C41" s="22">
        <v>12</v>
      </c>
      <c r="D41" s="28">
        <v>7</v>
      </c>
      <c r="E41" s="22">
        <v>60</v>
      </c>
      <c r="F41" s="28">
        <v>60</v>
      </c>
      <c r="G41" s="22">
        <v>66</v>
      </c>
      <c r="H41" s="28">
        <v>62</v>
      </c>
      <c r="I41" s="28">
        <v>62</v>
      </c>
      <c r="J41" s="28"/>
      <c r="K41" s="22">
        <v>72</v>
      </c>
      <c r="L41" s="28">
        <v>68</v>
      </c>
      <c r="M41" s="28">
        <v>68</v>
      </c>
      <c r="N41" s="28"/>
      <c r="O41" s="22">
        <v>58</v>
      </c>
      <c r="P41" s="28">
        <v>44</v>
      </c>
      <c r="Q41" s="28">
        <v>44</v>
      </c>
      <c r="R41" s="28"/>
      <c r="S41" s="22">
        <v>22</v>
      </c>
    </row>
    <row r="42" spans="1:19" ht="13.5">
      <c r="A42" s="6" t="s">
        <v>81</v>
      </c>
      <c r="B42" s="28">
        <v>0</v>
      </c>
      <c r="C42" s="22">
        <v>-2</v>
      </c>
      <c r="D42" s="28">
        <v>0</v>
      </c>
      <c r="E42" s="22">
        <v>-4</v>
      </c>
      <c r="F42" s="28">
        <v>0</v>
      </c>
      <c r="G42" s="22">
        <v>0</v>
      </c>
      <c r="H42" s="28">
        <v>2</v>
      </c>
      <c r="I42" s="28">
        <v>6</v>
      </c>
      <c r="J42" s="28">
        <v>0</v>
      </c>
      <c r="K42" s="22">
        <v>-3</v>
      </c>
      <c r="L42" s="28">
        <v>-2</v>
      </c>
      <c r="M42" s="28">
        <v>0</v>
      </c>
      <c r="N42" s="28">
        <v>0</v>
      </c>
      <c r="O42" s="22">
        <v>7</v>
      </c>
      <c r="P42" s="28">
        <v>5</v>
      </c>
      <c r="Q42" s="28">
        <v>6</v>
      </c>
      <c r="R42" s="28">
        <v>0</v>
      </c>
      <c r="S42" s="22">
        <v>-18</v>
      </c>
    </row>
    <row r="43" spans="1:19" ht="14.25" thickBot="1">
      <c r="A43" s="5" t="s">
        <v>31</v>
      </c>
      <c r="B43" s="29">
        <v>-462</v>
      </c>
      <c r="C43" s="23">
        <v>-1010</v>
      </c>
      <c r="D43" s="29">
        <v>-290</v>
      </c>
      <c r="E43" s="23">
        <v>-439</v>
      </c>
      <c r="F43" s="29">
        <v>-283</v>
      </c>
      <c r="G43" s="23">
        <v>-837</v>
      </c>
      <c r="H43" s="29">
        <v>-696</v>
      </c>
      <c r="I43" s="29">
        <v>-467</v>
      </c>
      <c r="J43" s="29">
        <v>-359</v>
      </c>
      <c r="K43" s="23">
        <v>-352</v>
      </c>
      <c r="L43" s="29">
        <v>-286</v>
      </c>
      <c r="M43" s="29">
        <v>-96</v>
      </c>
      <c r="N43" s="29">
        <v>-42</v>
      </c>
      <c r="O43" s="23">
        <v>-519</v>
      </c>
      <c r="P43" s="29">
        <v>-453</v>
      </c>
      <c r="Q43" s="29">
        <v>-338</v>
      </c>
      <c r="R43" s="29">
        <v>-216</v>
      </c>
      <c r="S43" s="23">
        <v>-550</v>
      </c>
    </row>
    <row r="44" spans="1:19" ht="14.25" thickTop="1">
      <c r="A44" s="6" t="s">
        <v>32</v>
      </c>
      <c r="B44" s="28">
        <v>1035</v>
      </c>
      <c r="C44" s="22">
        <v>73</v>
      </c>
      <c r="D44" s="28">
        <v>329</v>
      </c>
      <c r="E44" s="22">
        <v>-1237</v>
      </c>
      <c r="F44" s="28">
        <v>18</v>
      </c>
      <c r="G44" s="22">
        <v>1056</v>
      </c>
      <c r="H44" s="28">
        <v>1110</v>
      </c>
      <c r="I44" s="28">
        <v>961</v>
      </c>
      <c r="J44" s="28">
        <v>444</v>
      </c>
      <c r="K44" s="22">
        <v>-206</v>
      </c>
      <c r="L44" s="28">
        <v>-116</v>
      </c>
      <c r="M44" s="28">
        <v>-179</v>
      </c>
      <c r="N44" s="28">
        <v>-42</v>
      </c>
      <c r="O44" s="22">
        <v>316</v>
      </c>
      <c r="P44" s="28">
        <v>470</v>
      </c>
      <c r="Q44" s="28">
        <v>513</v>
      </c>
      <c r="R44" s="28">
        <v>435</v>
      </c>
      <c r="S44" s="22">
        <v>-656</v>
      </c>
    </row>
    <row r="45" spans="1:19" ht="13.5">
      <c r="A45" s="6" t="s">
        <v>33</v>
      </c>
      <c r="B45" s="28">
        <v>1400</v>
      </c>
      <c r="C45" s="22">
        <v>2100</v>
      </c>
      <c r="D45" s="28">
        <v>1290</v>
      </c>
      <c r="E45" s="22">
        <v>2768</v>
      </c>
      <c r="F45" s="28">
        <v>1418</v>
      </c>
      <c r="G45" s="22">
        <v>1200</v>
      </c>
      <c r="H45" s="28">
        <v>1050</v>
      </c>
      <c r="I45" s="28">
        <v>950</v>
      </c>
      <c r="J45" s="28">
        <v>700</v>
      </c>
      <c r="K45" s="22">
        <v>1222</v>
      </c>
      <c r="L45" s="28">
        <v>1222</v>
      </c>
      <c r="M45" s="28">
        <v>790</v>
      </c>
      <c r="N45" s="28">
        <v>400</v>
      </c>
      <c r="O45" s="22">
        <v>2913</v>
      </c>
      <c r="P45" s="28">
        <v>913</v>
      </c>
      <c r="Q45" s="28">
        <v>600</v>
      </c>
      <c r="R45" s="28">
        <v>200</v>
      </c>
      <c r="S45" s="22">
        <v>1320</v>
      </c>
    </row>
    <row r="46" spans="1:19" ht="13.5">
      <c r="A46" s="6" t="s">
        <v>34</v>
      </c>
      <c r="B46" s="28">
        <v>-830</v>
      </c>
      <c r="C46" s="22">
        <v>-1616</v>
      </c>
      <c r="D46" s="28">
        <v>-793</v>
      </c>
      <c r="E46" s="22">
        <v>-1714</v>
      </c>
      <c r="F46" s="28">
        <v>-876</v>
      </c>
      <c r="G46" s="22">
        <v>-1583</v>
      </c>
      <c r="H46" s="28">
        <v>-1189</v>
      </c>
      <c r="I46" s="28">
        <v>-700</v>
      </c>
      <c r="J46" s="28">
        <v>-407</v>
      </c>
      <c r="K46" s="22">
        <v>-1554</v>
      </c>
      <c r="L46" s="28">
        <v>-1154</v>
      </c>
      <c r="M46" s="28">
        <v>-685</v>
      </c>
      <c r="N46" s="28">
        <v>-405</v>
      </c>
      <c r="O46" s="22">
        <v>-3544</v>
      </c>
      <c r="P46" s="28">
        <v>-1182</v>
      </c>
      <c r="Q46" s="28">
        <v>-734</v>
      </c>
      <c r="R46" s="28">
        <v>-453</v>
      </c>
      <c r="S46" s="22">
        <v>-1459</v>
      </c>
    </row>
    <row r="47" spans="1:19" ht="13.5">
      <c r="A47" s="6" t="s">
        <v>35</v>
      </c>
      <c r="B47" s="28">
        <v>-32</v>
      </c>
      <c r="C47" s="22">
        <v>-88</v>
      </c>
      <c r="D47" s="28">
        <v>-46</v>
      </c>
      <c r="E47" s="22">
        <v>-113</v>
      </c>
      <c r="F47" s="28">
        <v>-57</v>
      </c>
      <c r="G47" s="22">
        <v>-163</v>
      </c>
      <c r="H47" s="28">
        <v>-117</v>
      </c>
      <c r="I47" s="28">
        <v>-83</v>
      </c>
      <c r="J47" s="28">
        <v>-43</v>
      </c>
      <c r="K47" s="22">
        <v>-177</v>
      </c>
      <c r="L47" s="28">
        <v>-132</v>
      </c>
      <c r="M47" s="28">
        <v>-89</v>
      </c>
      <c r="N47" s="28">
        <v>-46</v>
      </c>
      <c r="O47" s="22">
        <v>-212</v>
      </c>
      <c r="P47" s="28">
        <v>-158</v>
      </c>
      <c r="Q47" s="28">
        <v>-108</v>
      </c>
      <c r="R47" s="28">
        <v>-53</v>
      </c>
      <c r="S47" s="22"/>
    </row>
    <row r="48" spans="1:19" ht="13.5">
      <c r="A48" s="6" t="s">
        <v>36</v>
      </c>
      <c r="B48" s="28">
        <v>0</v>
      </c>
      <c r="C48" s="22">
        <v>-13</v>
      </c>
      <c r="D48" s="28">
        <v>-13</v>
      </c>
      <c r="E48" s="22">
        <v>0</v>
      </c>
      <c r="F48" s="28">
        <v>0</v>
      </c>
      <c r="G48" s="22"/>
      <c r="H48" s="28"/>
      <c r="I48" s="28"/>
      <c r="J48" s="28"/>
      <c r="K48" s="22">
        <v>-18</v>
      </c>
      <c r="L48" s="28">
        <v>-18</v>
      </c>
      <c r="M48" s="28">
        <v>-18</v>
      </c>
      <c r="N48" s="28"/>
      <c r="O48" s="22"/>
      <c r="P48" s="28"/>
      <c r="Q48" s="28"/>
      <c r="R48" s="28"/>
      <c r="S48" s="22"/>
    </row>
    <row r="49" spans="1:19" ht="13.5">
      <c r="A49" s="6" t="s">
        <v>37</v>
      </c>
      <c r="B49" s="28">
        <v>-27</v>
      </c>
      <c r="C49" s="22">
        <v>-25</v>
      </c>
      <c r="D49" s="28">
        <v>-25</v>
      </c>
      <c r="E49" s="22">
        <v>-36</v>
      </c>
      <c r="F49" s="28">
        <v>-36</v>
      </c>
      <c r="G49" s="22">
        <v>-21</v>
      </c>
      <c r="H49" s="28">
        <v>-21</v>
      </c>
      <c r="I49" s="28">
        <v>-21</v>
      </c>
      <c r="J49" s="28">
        <v>-19</v>
      </c>
      <c r="K49" s="22">
        <v>-21</v>
      </c>
      <c r="L49" s="28">
        <v>-21</v>
      </c>
      <c r="M49" s="28">
        <v>-21</v>
      </c>
      <c r="N49" s="28">
        <v>-18</v>
      </c>
      <c r="O49" s="22">
        <v>-21</v>
      </c>
      <c r="P49" s="28">
        <v>-21</v>
      </c>
      <c r="Q49" s="28">
        <v>-21</v>
      </c>
      <c r="R49" s="28">
        <v>-21</v>
      </c>
      <c r="S49" s="22">
        <v>-21</v>
      </c>
    </row>
    <row r="50" spans="1:19" ht="13.5">
      <c r="A50" s="6" t="s">
        <v>38</v>
      </c>
      <c r="B50" s="28">
        <v>-4</v>
      </c>
      <c r="C50" s="22"/>
      <c r="D50" s="28"/>
      <c r="E50" s="22">
        <v>-1</v>
      </c>
      <c r="F50" s="28"/>
      <c r="G50" s="22">
        <v>-1</v>
      </c>
      <c r="H50" s="28"/>
      <c r="I50" s="28"/>
      <c r="J50" s="28"/>
      <c r="K50" s="22">
        <v>0</v>
      </c>
      <c r="L50" s="28"/>
      <c r="M50" s="28"/>
      <c r="N50" s="28"/>
      <c r="O50" s="22">
        <v>0</v>
      </c>
      <c r="P50" s="28"/>
      <c r="Q50" s="28"/>
      <c r="R50" s="28"/>
      <c r="S50" s="22">
        <v>-6</v>
      </c>
    </row>
    <row r="51" spans="1:19" ht="14.25" thickBot="1">
      <c r="A51" s="5" t="s">
        <v>39</v>
      </c>
      <c r="B51" s="29">
        <v>1541</v>
      </c>
      <c r="C51" s="23">
        <v>437</v>
      </c>
      <c r="D51" s="29">
        <v>740</v>
      </c>
      <c r="E51" s="23">
        <v>-334</v>
      </c>
      <c r="F51" s="29">
        <v>465</v>
      </c>
      <c r="G51" s="23">
        <v>486</v>
      </c>
      <c r="H51" s="29">
        <v>830</v>
      </c>
      <c r="I51" s="29">
        <v>1105</v>
      </c>
      <c r="J51" s="29">
        <v>674</v>
      </c>
      <c r="K51" s="23">
        <v>-758</v>
      </c>
      <c r="L51" s="29">
        <v>-222</v>
      </c>
      <c r="M51" s="29">
        <v>-203</v>
      </c>
      <c r="N51" s="29">
        <v>-113</v>
      </c>
      <c r="O51" s="23">
        <v>-505</v>
      </c>
      <c r="P51" s="29">
        <v>64</v>
      </c>
      <c r="Q51" s="29">
        <v>243</v>
      </c>
      <c r="R51" s="29">
        <v>101</v>
      </c>
      <c r="S51" s="23">
        <v>-826</v>
      </c>
    </row>
    <row r="52" spans="1:19" ht="14.25" thickTop="1">
      <c r="A52" s="7" t="s">
        <v>40</v>
      </c>
      <c r="B52" s="28">
        <v>2</v>
      </c>
      <c r="C52" s="22">
        <v>9</v>
      </c>
      <c r="D52" s="28">
        <v>-1</v>
      </c>
      <c r="E52" s="22">
        <v>0</v>
      </c>
      <c r="F52" s="28">
        <v>0</v>
      </c>
      <c r="G52" s="22">
        <v>0</v>
      </c>
      <c r="H52" s="28">
        <v>0</v>
      </c>
      <c r="I52" s="28">
        <v>0</v>
      </c>
      <c r="J52" s="28">
        <v>0</v>
      </c>
      <c r="K52" s="22">
        <v>2</v>
      </c>
      <c r="L52" s="28">
        <v>4</v>
      </c>
      <c r="M52" s="28">
        <v>0</v>
      </c>
      <c r="N52" s="28">
        <v>0</v>
      </c>
      <c r="O52" s="22">
        <v>2</v>
      </c>
      <c r="P52" s="28">
        <v>0</v>
      </c>
      <c r="Q52" s="28">
        <v>0</v>
      </c>
      <c r="R52" s="28">
        <v>4</v>
      </c>
      <c r="S52" s="22">
        <v>2</v>
      </c>
    </row>
    <row r="53" spans="1:19" ht="13.5">
      <c r="A53" s="7" t="s">
        <v>41</v>
      </c>
      <c r="B53" s="28">
        <v>951</v>
      </c>
      <c r="C53" s="22">
        <v>-446</v>
      </c>
      <c r="D53" s="28">
        <v>354</v>
      </c>
      <c r="E53" s="22">
        <v>608</v>
      </c>
      <c r="F53" s="28">
        <v>614</v>
      </c>
      <c r="G53" s="22">
        <v>129</v>
      </c>
      <c r="H53" s="28">
        <v>313</v>
      </c>
      <c r="I53" s="28">
        <v>768</v>
      </c>
      <c r="J53" s="28">
        <v>142</v>
      </c>
      <c r="K53" s="22">
        <v>-173</v>
      </c>
      <c r="L53" s="28">
        <v>-15</v>
      </c>
      <c r="M53" s="28">
        <v>795</v>
      </c>
      <c r="N53" s="28">
        <v>612</v>
      </c>
      <c r="O53" s="22">
        <v>-280</v>
      </c>
      <c r="P53" s="28">
        <v>-301</v>
      </c>
      <c r="Q53" s="28">
        <v>174</v>
      </c>
      <c r="R53" s="28">
        <v>243</v>
      </c>
      <c r="S53" s="22">
        <v>-92</v>
      </c>
    </row>
    <row r="54" spans="1:19" ht="13.5">
      <c r="A54" s="7" t="s">
        <v>42</v>
      </c>
      <c r="B54" s="28">
        <v>993</v>
      </c>
      <c r="C54" s="22">
        <v>1439</v>
      </c>
      <c r="D54" s="28">
        <v>1439</v>
      </c>
      <c r="E54" s="22">
        <v>831</v>
      </c>
      <c r="F54" s="28">
        <v>831</v>
      </c>
      <c r="G54" s="22">
        <v>702</v>
      </c>
      <c r="H54" s="28">
        <v>702</v>
      </c>
      <c r="I54" s="28">
        <v>702</v>
      </c>
      <c r="J54" s="28">
        <v>702</v>
      </c>
      <c r="K54" s="22">
        <v>876</v>
      </c>
      <c r="L54" s="28">
        <v>876</v>
      </c>
      <c r="M54" s="28">
        <v>876</v>
      </c>
      <c r="N54" s="28">
        <v>876</v>
      </c>
      <c r="O54" s="22">
        <v>1156</v>
      </c>
      <c r="P54" s="28">
        <v>1156</v>
      </c>
      <c r="Q54" s="28">
        <v>1156</v>
      </c>
      <c r="R54" s="28">
        <v>1156</v>
      </c>
      <c r="S54" s="22">
        <v>1249</v>
      </c>
    </row>
    <row r="55" spans="1:19" ht="14.25" thickBot="1">
      <c r="A55" s="7" t="s">
        <v>42</v>
      </c>
      <c r="B55" s="28">
        <v>1944</v>
      </c>
      <c r="C55" s="22">
        <v>993</v>
      </c>
      <c r="D55" s="28">
        <v>1794</v>
      </c>
      <c r="E55" s="22">
        <v>1439</v>
      </c>
      <c r="F55" s="28">
        <v>1446</v>
      </c>
      <c r="G55" s="22">
        <v>831</v>
      </c>
      <c r="H55" s="28">
        <v>1015</v>
      </c>
      <c r="I55" s="28">
        <v>1471</v>
      </c>
      <c r="J55" s="28">
        <v>845</v>
      </c>
      <c r="K55" s="22">
        <v>702</v>
      </c>
      <c r="L55" s="28">
        <v>860</v>
      </c>
      <c r="M55" s="28">
        <v>1671</v>
      </c>
      <c r="N55" s="28">
        <v>1488</v>
      </c>
      <c r="O55" s="22">
        <v>876</v>
      </c>
      <c r="P55" s="28">
        <v>855</v>
      </c>
      <c r="Q55" s="28">
        <v>1331</v>
      </c>
      <c r="R55" s="28">
        <v>1400</v>
      </c>
      <c r="S55" s="22">
        <v>1156</v>
      </c>
    </row>
    <row r="56" spans="1:19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8" ht="13.5">
      <c r="A58" s="20" t="s">
        <v>154</v>
      </c>
    </row>
    <row r="59" ht="13.5">
      <c r="A59" s="20" t="s">
        <v>155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150</v>
      </c>
      <c r="B2" s="14">
        <v>5283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151</v>
      </c>
      <c r="B3" s="1" t="s">
        <v>152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51</v>
      </c>
      <c r="B4" s="15" t="str">
        <f>HYPERLINK("http://www.kabupro.jp/mark/20140514/S1001S4S.htm","四半期報告書")</f>
        <v>四半期報告書</v>
      </c>
      <c r="C4" s="15" t="str">
        <f>HYPERLINK("http://www.kabupro.jp/mark/20140214/S10015QZ.htm","四半期報告書")</f>
        <v>四半期報告書</v>
      </c>
      <c r="D4" s="15" t="str">
        <f>HYPERLINK("http://www.kabupro.jp/mark/20131114/S1000HP2.htm","四半期報告書")</f>
        <v>四半期報告書</v>
      </c>
      <c r="E4" s="15" t="str">
        <f>HYPERLINK("http://www.kabupro.jp/mark/20140514/S1001S4S.htm","四半期報告書")</f>
        <v>四半期報告書</v>
      </c>
      <c r="F4" s="15" t="str">
        <f>HYPERLINK("http://www.kabupro.jp/mark/20130514/S000DDJP.htm","四半期報告書")</f>
        <v>四半期報告書</v>
      </c>
      <c r="G4" s="15" t="str">
        <f>HYPERLINK("http://www.kabupro.jp/mark/20130214/S000CVH0.htm","四半期報告書")</f>
        <v>四半期報告書</v>
      </c>
      <c r="H4" s="15" t="str">
        <f>HYPERLINK("http://www.kabupro.jp/mark/20121114/S000CBB6.htm","四半期報告書")</f>
        <v>四半期報告書</v>
      </c>
      <c r="I4" s="15" t="str">
        <f>HYPERLINK("http://www.kabupro.jp/mark/20130927/S100030G.htm","有価証券報告書")</f>
        <v>有価証券報告書</v>
      </c>
      <c r="J4" s="15" t="str">
        <f>HYPERLINK("http://www.kabupro.jp/mark/20120514/S000AU0C.htm","四半期報告書")</f>
        <v>四半期報告書</v>
      </c>
      <c r="K4" s="15" t="str">
        <f>HYPERLINK("http://www.kabupro.jp/mark/20120214/S000ACJ7.htm","四半期報告書")</f>
        <v>四半期報告書</v>
      </c>
      <c r="L4" s="15" t="str">
        <f>HYPERLINK("http://www.kabupro.jp/mark/20111114/S0009P8I.htm","四半期報告書")</f>
        <v>四半期報告書</v>
      </c>
      <c r="M4" s="15" t="str">
        <f>HYPERLINK("http://www.kabupro.jp/mark/20120928/S000BZNA.htm","有価証券報告書")</f>
        <v>有価証券報告書</v>
      </c>
      <c r="N4" s="15" t="str">
        <f>HYPERLINK("http://www.kabupro.jp/mark/20110513/S0008A74.htm","四半期報告書")</f>
        <v>四半期報告書</v>
      </c>
      <c r="O4" s="15" t="str">
        <f>HYPERLINK("http://www.kabupro.jp/mark/20110214/S0007SDD.htm","四半期報告書")</f>
        <v>四半期報告書</v>
      </c>
      <c r="P4" s="15" t="str">
        <f>HYPERLINK("http://www.kabupro.jp/mark/20101112/S0007669.htm","四半期報告書")</f>
        <v>四半期報告書</v>
      </c>
      <c r="Q4" s="15" t="str">
        <f>HYPERLINK("http://www.kabupro.jp/mark/20110928/S0009EWO.htm","有価証券報告書")</f>
        <v>有価証券報告書</v>
      </c>
      <c r="R4" s="15" t="str">
        <f>HYPERLINK("http://www.kabupro.jp/mark/20100514/S0005P10.htm","四半期報告書")</f>
        <v>四半期報告書</v>
      </c>
      <c r="S4" s="15" t="str">
        <f>HYPERLINK("http://www.kabupro.jp/mark/20100212/S00054J6.htm","四半期報告書")</f>
        <v>四半期報告書</v>
      </c>
      <c r="T4" s="15" t="str">
        <f>HYPERLINK("http://www.kabupro.jp/mark/20091113/S0004L2M.htm","四半期報告書")</f>
        <v>四半期報告書</v>
      </c>
      <c r="U4" s="15" t="str">
        <f>HYPERLINK("http://www.kabupro.jp/mark/20100928/S0006UXJ.htm","有価証券報告書")</f>
        <v>有価証券報告書</v>
      </c>
      <c r="V4" s="15" t="str">
        <f>HYPERLINK("http://www.kabupro.jp/mark/20090515/S00031U0.htm","四半期報告書")</f>
        <v>四半期報告書</v>
      </c>
      <c r="W4" s="15" t="str">
        <f>HYPERLINK("http://www.kabupro.jp/mark/20090213/S0002FMI.htm","四半期報告書")</f>
        <v>四半期報告書</v>
      </c>
      <c r="X4" s="15" t="str">
        <f>HYPERLINK("http://www.kabupro.jp/mark/20081114/S0001UET.htm","四半期報告書")</f>
        <v>四半期報告書</v>
      </c>
      <c r="Y4" s="15" t="str">
        <f>HYPERLINK("http://www.kabupro.jp/mark/20090929/S00049BK.htm","有価証券報告書")</f>
        <v>有価証券報告書</v>
      </c>
    </row>
    <row r="5" spans="1:25" ht="14.25" thickBot="1">
      <c r="A5" s="11" t="s">
        <v>52</v>
      </c>
      <c r="B5" s="1" t="s">
        <v>210</v>
      </c>
      <c r="C5" s="1" t="s">
        <v>213</v>
      </c>
      <c r="D5" s="1" t="s">
        <v>215</v>
      </c>
      <c r="E5" s="1" t="s">
        <v>210</v>
      </c>
      <c r="F5" s="1" t="s">
        <v>217</v>
      </c>
      <c r="G5" s="1" t="s">
        <v>219</v>
      </c>
      <c r="H5" s="1" t="s">
        <v>221</v>
      </c>
      <c r="I5" s="1" t="s">
        <v>58</v>
      </c>
      <c r="J5" s="1" t="s">
        <v>223</v>
      </c>
      <c r="K5" s="1" t="s">
        <v>225</v>
      </c>
      <c r="L5" s="1" t="s">
        <v>227</v>
      </c>
      <c r="M5" s="1" t="s">
        <v>62</v>
      </c>
      <c r="N5" s="1" t="s">
        <v>229</v>
      </c>
      <c r="O5" s="1" t="s">
        <v>231</v>
      </c>
      <c r="P5" s="1" t="s">
        <v>233</v>
      </c>
      <c r="Q5" s="1" t="s">
        <v>64</v>
      </c>
      <c r="R5" s="1" t="s">
        <v>235</v>
      </c>
      <c r="S5" s="1" t="s">
        <v>237</v>
      </c>
      <c r="T5" s="1" t="s">
        <v>239</v>
      </c>
      <c r="U5" s="1" t="s">
        <v>66</v>
      </c>
      <c r="V5" s="1" t="s">
        <v>241</v>
      </c>
      <c r="W5" s="1" t="s">
        <v>243</v>
      </c>
      <c r="X5" s="1" t="s">
        <v>245</v>
      </c>
      <c r="Y5" s="1" t="s">
        <v>68</v>
      </c>
    </row>
    <row r="6" spans="1:25" ht="15" thickBot="1" thickTop="1">
      <c r="A6" s="10" t="s">
        <v>53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54</v>
      </c>
      <c r="B7" s="14" t="s">
        <v>211</v>
      </c>
      <c r="C7" s="14" t="s">
        <v>211</v>
      </c>
      <c r="D7" s="14" t="s">
        <v>211</v>
      </c>
      <c r="E7" s="16" t="s">
        <v>59</v>
      </c>
      <c r="F7" s="14" t="s">
        <v>211</v>
      </c>
      <c r="G7" s="14" t="s">
        <v>211</v>
      </c>
      <c r="H7" s="14" t="s">
        <v>211</v>
      </c>
      <c r="I7" s="16" t="s">
        <v>59</v>
      </c>
      <c r="J7" s="14" t="s">
        <v>211</v>
      </c>
      <c r="K7" s="14" t="s">
        <v>211</v>
      </c>
      <c r="L7" s="14" t="s">
        <v>211</v>
      </c>
      <c r="M7" s="16" t="s">
        <v>59</v>
      </c>
      <c r="N7" s="14" t="s">
        <v>211</v>
      </c>
      <c r="O7" s="14" t="s">
        <v>211</v>
      </c>
      <c r="P7" s="14" t="s">
        <v>211</v>
      </c>
      <c r="Q7" s="16" t="s">
        <v>59</v>
      </c>
      <c r="R7" s="14" t="s">
        <v>211</v>
      </c>
      <c r="S7" s="14" t="s">
        <v>211</v>
      </c>
      <c r="T7" s="14" t="s">
        <v>211</v>
      </c>
      <c r="U7" s="16" t="s">
        <v>59</v>
      </c>
      <c r="V7" s="14" t="s">
        <v>211</v>
      </c>
      <c r="W7" s="14" t="s">
        <v>211</v>
      </c>
      <c r="X7" s="14" t="s">
        <v>211</v>
      </c>
      <c r="Y7" s="16" t="s">
        <v>59</v>
      </c>
    </row>
    <row r="8" spans="1:25" ht="13.5">
      <c r="A8" s="13" t="s">
        <v>55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56</v>
      </c>
      <c r="B9" s="1" t="s">
        <v>212</v>
      </c>
      <c r="C9" s="1" t="s">
        <v>214</v>
      </c>
      <c r="D9" s="1" t="s">
        <v>216</v>
      </c>
      <c r="E9" s="17" t="s">
        <v>60</v>
      </c>
      <c r="F9" s="1" t="s">
        <v>218</v>
      </c>
      <c r="G9" s="1" t="s">
        <v>220</v>
      </c>
      <c r="H9" s="1" t="s">
        <v>222</v>
      </c>
      <c r="I9" s="17" t="s">
        <v>61</v>
      </c>
      <c r="J9" s="1" t="s">
        <v>224</v>
      </c>
      <c r="K9" s="1" t="s">
        <v>226</v>
      </c>
      <c r="L9" s="1" t="s">
        <v>228</v>
      </c>
      <c r="M9" s="17" t="s">
        <v>63</v>
      </c>
      <c r="N9" s="1" t="s">
        <v>230</v>
      </c>
      <c r="O9" s="1" t="s">
        <v>232</v>
      </c>
      <c r="P9" s="1" t="s">
        <v>234</v>
      </c>
      <c r="Q9" s="17" t="s">
        <v>65</v>
      </c>
      <c r="R9" s="1" t="s">
        <v>236</v>
      </c>
      <c r="S9" s="1" t="s">
        <v>238</v>
      </c>
      <c r="T9" s="1" t="s">
        <v>240</v>
      </c>
      <c r="U9" s="17" t="s">
        <v>67</v>
      </c>
      <c r="V9" s="1" t="s">
        <v>242</v>
      </c>
      <c r="W9" s="1" t="s">
        <v>244</v>
      </c>
      <c r="X9" s="1" t="s">
        <v>246</v>
      </c>
      <c r="Y9" s="17" t="s">
        <v>69</v>
      </c>
    </row>
    <row r="10" spans="1:25" ht="14.25" thickBot="1">
      <c r="A10" s="13" t="s">
        <v>57</v>
      </c>
      <c r="B10" s="1" t="s">
        <v>71</v>
      </c>
      <c r="C10" s="1" t="s">
        <v>71</v>
      </c>
      <c r="D10" s="1" t="s">
        <v>71</v>
      </c>
      <c r="E10" s="17" t="s">
        <v>71</v>
      </c>
      <c r="F10" s="1" t="s">
        <v>71</v>
      </c>
      <c r="G10" s="1" t="s">
        <v>71</v>
      </c>
      <c r="H10" s="1" t="s">
        <v>71</v>
      </c>
      <c r="I10" s="17" t="s">
        <v>71</v>
      </c>
      <c r="J10" s="1" t="s">
        <v>71</v>
      </c>
      <c r="K10" s="1" t="s">
        <v>71</v>
      </c>
      <c r="L10" s="1" t="s">
        <v>71</v>
      </c>
      <c r="M10" s="17" t="s">
        <v>71</v>
      </c>
      <c r="N10" s="1" t="s">
        <v>71</v>
      </c>
      <c r="O10" s="1" t="s">
        <v>71</v>
      </c>
      <c r="P10" s="1" t="s">
        <v>71</v>
      </c>
      <c r="Q10" s="17" t="s">
        <v>71</v>
      </c>
      <c r="R10" s="1" t="s">
        <v>71</v>
      </c>
      <c r="S10" s="1" t="s">
        <v>71</v>
      </c>
      <c r="T10" s="1" t="s">
        <v>71</v>
      </c>
      <c r="U10" s="17" t="s">
        <v>71</v>
      </c>
      <c r="V10" s="1" t="s">
        <v>71</v>
      </c>
      <c r="W10" s="1" t="s">
        <v>71</v>
      </c>
      <c r="X10" s="1" t="s">
        <v>71</v>
      </c>
      <c r="Y10" s="17" t="s">
        <v>71</v>
      </c>
    </row>
    <row r="11" spans="1:25" ht="14.25" thickTop="1">
      <c r="A11" s="9" t="s">
        <v>70</v>
      </c>
      <c r="B11" s="27">
        <v>1820</v>
      </c>
      <c r="C11" s="27">
        <v>2386</v>
      </c>
      <c r="D11" s="27">
        <v>1911</v>
      </c>
      <c r="E11" s="21">
        <v>1434</v>
      </c>
      <c r="F11" s="27">
        <v>2031</v>
      </c>
      <c r="G11" s="27">
        <v>2222</v>
      </c>
      <c r="H11" s="27">
        <v>2203</v>
      </c>
      <c r="I11" s="21">
        <v>1868</v>
      </c>
      <c r="J11" s="27">
        <v>1787</v>
      </c>
      <c r="K11" s="27">
        <v>1874</v>
      </c>
      <c r="L11" s="27">
        <v>1645</v>
      </c>
      <c r="M11" s="21">
        <v>1315</v>
      </c>
      <c r="N11" s="27">
        <v>1478</v>
      </c>
      <c r="O11" s="27">
        <v>1919</v>
      </c>
      <c r="P11" s="27">
        <v>1278</v>
      </c>
      <c r="Q11" s="21">
        <v>1187</v>
      </c>
      <c r="R11" s="27">
        <v>1305</v>
      </c>
      <c r="S11" s="27">
        <v>2101</v>
      </c>
      <c r="T11" s="27">
        <v>1876</v>
      </c>
      <c r="U11" s="21">
        <v>1311</v>
      </c>
      <c r="V11" s="27">
        <v>1268</v>
      </c>
      <c r="W11" s="27">
        <v>1729</v>
      </c>
      <c r="X11" s="27">
        <v>1814</v>
      </c>
      <c r="Y11" s="21">
        <v>1569</v>
      </c>
    </row>
    <row r="12" spans="1:25" ht="13.5">
      <c r="A12" s="2" t="s">
        <v>247</v>
      </c>
      <c r="B12" s="28">
        <v>12771</v>
      </c>
      <c r="C12" s="28">
        <v>12789</v>
      </c>
      <c r="D12" s="28">
        <v>10510</v>
      </c>
      <c r="E12" s="22">
        <v>10675</v>
      </c>
      <c r="F12" s="28">
        <v>10668</v>
      </c>
      <c r="G12" s="28">
        <v>10044</v>
      </c>
      <c r="H12" s="28">
        <v>8961</v>
      </c>
      <c r="I12" s="22">
        <v>8898</v>
      </c>
      <c r="J12" s="28">
        <v>9590</v>
      </c>
      <c r="K12" s="28">
        <v>9375</v>
      </c>
      <c r="L12" s="28">
        <v>8568</v>
      </c>
      <c r="M12" s="22">
        <v>8170</v>
      </c>
      <c r="N12" s="28">
        <v>8731</v>
      </c>
      <c r="O12" s="28">
        <v>8661</v>
      </c>
      <c r="P12" s="28">
        <v>7712</v>
      </c>
      <c r="Q12" s="22">
        <v>7373</v>
      </c>
      <c r="R12" s="28">
        <v>8002</v>
      </c>
      <c r="S12" s="28">
        <v>7598</v>
      </c>
      <c r="T12" s="28">
        <v>7047</v>
      </c>
      <c r="U12" s="22">
        <v>6894</v>
      </c>
      <c r="V12" s="28">
        <v>8215</v>
      </c>
      <c r="W12" s="28">
        <v>8755</v>
      </c>
      <c r="X12" s="28">
        <v>7863</v>
      </c>
      <c r="Y12" s="22">
        <v>7422</v>
      </c>
    </row>
    <row r="13" spans="1:25" ht="13.5">
      <c r="A13" s="2" t="s">
        <v>74</v>
      </c>
      <c r="B13" s="28">
        <v>1720</v>
      </c>
      <c r="C13" s="28">
        <v>1676</v>
      </c>
      <c r="D13" s="28">
        <v>1664</v>
      </c>
      <c r="E13" s="22">
        <v>1493</v>
      </c>
      <c r="F13" s="28">
        <v>1541</v>
      </c>
      <c r="G13" s="28">
        <v>1621</v>
      </c>
      <c r="H13" s="28">
        <v>1675</v>
      </c>
      <c r="I13" s="22">
        <v>1491</v>
      </c>
      <c r="J13" s="28">
        <v>1634</v>
      </c>
      <c r="K13" s="28">
        <v>1627</v>
      </c>
      <c r="L13" s="28">
        <v>1645</v>
      </c>
      <c r="M13" s="22">
        <v>1561</v>
      </c>
      <c r="N13" s="28">
        <v>1335</v>
      </c>
      <c r="O13" s="28">
        <v>1371</v>
      </c>
      <c r="P13" s="28">
        <v>1383</v>
      </c>
      <c r="Q13" s="22">
        <v>1210</v>
      </c>
      <c r="R13" s="28">
        <v>1329</v>
      </c>
      <c r="S13" s="28">
        <v>1273</v>
      </c>
      <c r="T13" s="28">
        <v>1312</v>
      </c>
      <c r="U13" s="22">
        <v>1223</v>
      </c>
      <c r="V13" s="28">
        <v>1156</v>
      </c>
      <c r="W13" s="28">
        <v>1230</v>
      </c>
      <c r="X13" s="28">
        <v>1439</v>
      </c>
      <c r="Y13" s="22"/>
    </row>
    <row r="14" spans="1:25" ht="13.5">
      <c r="A14" s="2" t="s">
        <v>75</v>
      </c>
      <c r="B14" s="28">
        <v>293</v>
      </c>
      <c r="C14" s="28">
        <v>365</v>
      </c>
      <c r="D14" s="28">
        <v>298</v>
      </c>
      <c r="E14" s="22">
        <v>312</v>
      </c>
      <c r="F14" s="28">
        <v>290</v>
      </c>
      <c r="G14" s="28">
        <v>242</v>
      </c>
      <c r="H14" s="28">
        <v>196</v>
      </c>
      <c r="I14" s="22">
        <v>164</v>
      </c>
      <c r="J14" s="28">
        <v>208</v>
      </c>
      <c r="K14" s="28">
        <v>180</v>
      </c>
      <c r="L14" s="28">
        <v>917</v>
      </c>
      <c r="M14" s="22">
        <v>893</v>
      </c>
      <c r="N14" s="28">
        <v>1025</v>
      </c>
      <c r="O14" s="28">
        <v>637</v>
      </c>
      <c r="P14" s="28">
        <v>352</v>
      </c>
      <c r="Q14" s="22">
        <v>73</v>
      </c>
      <c r="R14" s="28">
        <v>30</v>
      </c>
      <c r="S14" s="28">
        <v>257</v>
      </c>
      <c r="T14" s="28">
        <v>111</v>
      </c>
      <c r="U14" s="22">
        <v>159</v>
      </c>
      <c r="V14" s="28">
        <v>53</v>
      </c>
      <c r="W14" s="28">
        <v>39</v>
      </c>
      <c r="X14" s="28">
        <v>25</v>
      </c>
      <c r="Y14" s="22"/>
    </row>
    <row r="15" spans="1:25" ht="13.5">
      <c r="A15" s="2" t="s">
        <v>76</v>
      </c>
      <c r="B15" s="28">
        <v>270</v>
      </c>
      <c r="C15" s="28">
        <v>241</v>
      </c>
      <c r="D15" s="28">
        <v>233</v>
      </c>
      <c r="E15" s="22">
        <v>196</v>
      </c>
      <c r="F15" s="28">
        <v>215</v>
      </c>
      <c r="G15" s="28">
        <v>197</v>
      </c>
      <c r="H15" s="28">
        <v>218</v>
      </c>
      <c r="I15" s="22">
        <v>219</v>
      </c>
      <c r="J15" s="28">
        <v>237</v>
      </c>
      <c r="K15" s="28">
        <v>206</v>
      </c>
      <c r="L15" s="28">
        <v>216</v>
      </c>
      <c r="M15" s="22">
        <v>209</v>
      </c>
      <c r="N15" s="28">
        <v>206</v>
      </c>
      <c r="O15" s="28">
        <v>223</v>
      </c>
      <c r="P15" s="28">
        <v>201</v>
      </c>
      <c r="Q15" s="22">
        <v>163</v>
      </c>
      <c r="R15" s="28">
        <v>180</v>
      </c>
      <c r="S15" s="28">
        <v>178</v>
      </c>
      <c r="T15" s="28">
        <v>188</v>
      </c>
      <c r="U15" s="22">
        <v>157</v>
      </c>
      <c r="V15" s="28">
        <v>153</v>
      </c>
      <c r="W15" s="28">
        <v>164</v>
      </c>
      <c r="X15" s="28">
        <v>159</v>
      </c>
      <c r="Y15" s="22"/>
    </row>
    <row r="16" spans="1:25" ht="13.5">
      <c r="A16" s="2" t="s">
        <v>79</v>
      </c>
      <c r="B16" s="28">
        <v>217</v>
      </c>
      <c r="C16" s="28">
        <v>151</v>
      </c>
      <c r="D16" s="28">
        <v>175</v>
      </c>
      <c r="E16" s="22">
        <v>217</v>
      </c>
      <c r="F16" s="28">
        <v>170</v>
      </c>
      <c r="G16" s="28">
        <v>121</v>
      </c>
      <c r="H16" s="28">
        <v>208</v>
      </c>
      <c r="I16" s="22">
        <v>221</v>
      </c>
      <c r="J16" s="28"/>
      <c r="K16" s="28"/>
      <c r="L16" s="28"/>
      <c r="M16" s="22">
        <v>268</v>
      </c>
      <c r="N16" s="28"/>
      <c r="O16" s="28"/>
      <c r="P16" s="28"/>
      <c r="Q16" s="22">
        <v>210</v>
      </c>
      <c r="R16" s="28"/>
      <c r="S16" s="28"/>
      <c r="T16" s="28"/>
      <c r="U16" s="22">
        <v>221</v>
      </c>
      <c r="V16" s="28"/>
      <c r="W16" s="28"/>
      <c r="X16" s="28"/>
      <c r="Y16" s="22">
        <v>261</v>
      </c>
    </row>
    <row r="17" spans="1:25" ht="13.5">
      <c r="A17" s="2" t="s">
        <v>81</v>
      </c>
      <c r="B17" s="28">
        <v>598</v>
      </c>
      <c r="C17" s="28">
        <v>722</v>
      </c>
      <c r="D17" s="28">
        <v>738</v>
      </c>
      <c r="E17" s="22">
        <v>596</v>
      </c>
      <c r="F17" s="28">
        <v>596</v>
      </c>
      <c r="G17" s="28">
        <v>591</v>
      </c>
      <c r="H17" s="28">
        <v>572</v>
      </c>
      <c r="I17" s="22">
        <v>432</v>
      </c>
      <c r="J17" s="28">
        <v>757</v>
      </c>
      <c r="K17" s="28">
        <v>734</v>
      </c>
      <c r="L17" s="28">
        <v>846</v>
      </c>
      <c r="M17" s="22">
        <v>475</v>
      </c>
      <c r="N17" s="28">
        <v>694</v>
      </c>
      <c r="O17" s="28">
        <v>704</v>
      </c>
      <c r="P17" s="28">
        <v>652</v>
      </c>
      <c r="Q17" s="22">
        <v>425</v>
      </c>
      <c r="R17" s="28">
        <v>764</v>
      </c>
      <c r="S17" s="28">
        <v>707</v>
      </c>
      <c r="T17" s="28">
        <v>776</v>
      </c>
      <c r="U17" s="22">
        <v>787</v>
      </c>
      <c r="V17" s="28">
        <v>886</v>
      </c>
      <c r="W17" s="28">
        <v>1009</v>
      </c>
      <c r="X17" s="28">
        <v>871</v>
      </c>
      <c r="Y17" s="22">
        <v>579</v>
      </c>
    </row>
    <row r="18" spans="1:25" ht="13.5">
      <c r="A18" s="2" t="s">
        <v>82</v>
      </c>
      <c r="B18" s="28">
        <v>-149</v>
      </c>
      <c r="C18" s="28">
        <v>-154</v>
      </c>
      <c r="D18" s="28">
        <v>-99</v>
      </c>
      <c r="E18" s="22">
        <v>-90</v>
      </c>
      <c r="F18" s="28">
        <v>-92</v>
      </c>
      <c r="G18" s="28">
        <v>-101</v>
      </c>
      <c r="H18" s="28">
        <v>-91</v>
      </c>
      <c r="I18" s="22">
        <v>-93</v>
      </c>
      <c r="J18" s="28">
        <v>-100</v>
      </c>
      <c r="K18" s="28">
        <v>-93</v>
      </c>
      <c r="L18" s="28">
        <v>-97</v>
      </c>
      <c r="M18" s="22">
        <v>-93</v>
      </c>
      <c r="N18" s="28">
        <v>-90</v>
      </c>
      <c r="O18" s="28">
        <v>-86</v>
      </c>
      <c r="P18" s="28">
        <v>-70</v>
      </c>
      <c r="Q18" s="22">
        <v>-79</v>
      </c>
      <c r="R18" s="28">
        <v>-96</v>
      </c>
      <c r="S18" s="28">
        <v>-91</v>
      </c>
      <c r="T18" s="28">
        <v>-80</v>
      </c>
      <c r="U18" s="22">
        <v>-76</v>
      </c>
      <c r="V18" s="28">
        <v>-142</v>
      </c>
      <c r="W18" s="28">
        <v>-148</v>
      </c>
      <c r="X18" s="28">
        <v>-126</v>
      </c>
      <c r="Y18" s="22">
        <v>-134</v>
      </c>
    </row>
    <row r="19" spans="1:25" ht="13.5">
      <c r="A19" s="2" t="s">
        <v>83</v>
      </c>
      <c r="B19" s="28">
        <v>17542</v>
      </c>
      <c r="C19" s="28">
        <v>18179</v>
      </c>
      <c r="D19" s="28">
        <v>15432</v>
      </c>
      <c r="E19" s="22">
        <v>14835</v>
      </c>
      <c r="F19" s="28">
        <v>15421</v>
      </c>
      <c r="G19" s="28">
        <v>14939</v>
      </c>
      <c r="H19" s="28">
        <v>13944</v>
      </c>
      <c r="I19" s="22">
        <v>13203</v>
      </c>
      <c r="J19" s="28">
        <v>14115</v>
      </c>
      <c r="K19" s="28">
        <v>13905</v>
      </c>
      <c r="L19" s="28">
        <v>13742</v>
      </c>
      <c r="M19" s="22">
        <v>12801</v>
      </c>
      <c r="N19" s="28">
        <v>13381</v>
      </c>
      <c r="O19" s="28">
        <v>13431</v>
      </c>
      <c r="P19" s="28">
        <v>11511</v>
      </c>
      <c r="Q19" s="22">
        <v>10564</v>
      </c>
      <c r="R19" s="28">
        <v>11517</v>
      </c>
      <c r="S19" s="28">
        <v>12024</v>
      </c>
      <c r="T19" s="28">
        <v>11232</v>
      </c>
      <c r="U19" s="22">
        <v>10678</v>
      </c>
      <c r="V19" s="28">
        <v>11590</v>
      </c>
      <c r="W19" s="28">
        <v>12781</v>
      </c>
      <c r="X19" s="28">
        <v>12046</v>
      </c>
      <c r="Y19" s="22">
        <v>11417</v>
      </c>
    </row>
    <row r="20" spans="1:25" ht="13.5">
      <c r="A20" s="3" t="s">
        <v>248</v>
      </c>
      <c r="B20" s="28">
        <v>8117</v>
      </c>
      <c r="C20" s="28">
        <v>8094</v>
      </c>
      <c r="D20" s="28">
        <v>8088</v>
      </c>
      <c r="E20" s="22">
        <v>7998</v>
      </c>
      <c r="F20" s="28">
        <v>7895</v>
      </c>
      <c r="G20" s="28">
        <v>7812</v>
      </c>
      <c r="H20" s="28">
        <v>7816</v>
      </c>
      <c r="I20" s="22">
        <v>7814</v>
      </c>
      <c r="J20" s="28">
        <v>7747</v>
      </c>
      <c r="K20" s="28">
        <v>7846</v>
      </c>
      <c r="L20" s="28">
        <v>7850</v>
      </c>
      <c r="M20" s="22">
        <v>7669</v>
      </c>
      <c r="N20" s="28">
        <v>7646</v>
      </c>
      <c r="O20" s="28">
        <v>7648</v>
      </c>
      <c r="P20" s="28">
        <v>7653</v>
      </c>
      <c r="Q20" s="22">
        <v>7606</v>
      </c>
      <c r="R20" s="28">
        <v>7646</v>
      </c>
      <c r="S20" s="28">
        <v>7454</v>
      </c>
      <c r="T20" s="28">
        <v>7362</v>
      </c>
      <c r="U20" s="22">
        <v>7363</v>
      </c>
      <c r="V20" s="28">
        <v>7340</v>
      </c>
      <c r="W20" s="28">
        <v>7375</v>
      </c>
      <c r="X20" s="28">
        <v>7367</v>
      </c>
      <c r="Y20" s="22">
        <v>7353</v>
      </c>
    </row>
    <row r="21" spans="1:25" ht="13.5">
      <c r="A21" s="4" t="s">
        <v>85</v>
      </c>
      <c r="B21" s="28">
        <v>-5376</v>
      </c>
      <c r="C21" s="28">
        <v>-5340</v>
      </c>
      <c r="D21" s="28">
        <v>-5297</v>
      </c>
      <c r="E21" s="22">
        <v>-5244</v>
      </c>
      <c r="F21" s="28">
        <v>-5223</v>
      </c>
      <c r="G21" s="28">
        <v>-5168</v>
      </c>
      <c r="H21" s="28">
        <v>-5125</v>
      </c>
      <c r="I21" s="22">
        <v>-5084</v>
      </c>
      <c r="J21" s="28">
        <v>-5087</v>
      </c>
      <c r="K21" s="28">
        <v>-5109</v>
      </c>
      <c r="L21" s="28">
        <v>-5064</v>
      </c>
      <c r="M21" s="22">
        <v>-5020</v>
      </c>
      <c r="N21" s="28">
        <v>-4968</v>
      </c>
      <c r="O21" s="28">
        <v>-4923</v>
      </c>
      <c r="P21" s="28">
        <v>-4898</v>
      </c>
      <c r="Q21" s="22">
        <v>-4822</v>
      </c>
      <c r="R21" s="28">
        <v>-4773</v>
      </c>
      <c r="S21" s="28">
        <v>-4770</v>
      </c>
      <c r="T21" s="28">
        <v>-4757</v>
      </c>
      <c r="U21" s="22">
        <v>-4715</v>
      </c>
      <c r="V21" s="28">
        <v>-4661</v>
      </c>
      <c r="W21" s="28">
        <v>-4628</v>
      </c>
      <c r="X21" s="28">
        <v>-4584</v>
      </c>
      <c r="Y21" s="22">
        <v>-4536</v>
      </c>
    </row>
    <row r="22" spans="1:25" ht="13.5">
      <c r="A22" s="4" t="s">
        <v>249</v>
      </c>
      <c r="B22" s="28">
        <v>2741</v>
      </c>
      <c r="C22" s="28">
        <v>2754</v>
      </c>
      <c r="D22" s="28">
        <v>2791</v>
      </c>
      <c r="E22" s="22">
        <v>2753</v>
      </c>
      <c r="F22" s="28">
        <v>2672</v>
      </c>
      <c r="G22" s="28">
        <v>2644</v>
      </c>
      <c r="H22" s="28">
        <v>2691</v>
      </c>
      <c r="I22" s="22">
        <v>2730</v>
      </c>
      <c r="J22" s="28">
        <v>2660</v>
      </c>
      <c r="K22" s="28">
        <v>2737</v>
      </c>
      <c r="L22" s="28">
        <v>2785</v>
      </c>
      <c r="M22" s="22">
        <v>2648</v>
      </c>
      <c r="N22" s="28">
        <v>2677</v>
      </c>
      <c r="O22" s="28">
        <v>2725</v>
      </c>
      <c r="P22" s="28">
        <v>2755</v>
      </c>
      <c r="Q22" s="22">
        <v>2784</v>
      </c>
      <c r="R22" s="28">
        <v>2873</v>
      </c>
      <c r="S22" s="28">
        <v>2684</v>
      </c>
      <c r="T22" s="28">
        <v>2605</v>
      </c>
      <c r="U22" s="22">
        <v>2647</v>
      </c>
      <c r="V22" s="28">
        <v>2679</v>
      </c>
      <c r="W22" s="28">
        <v>2746</v>
      </c>
      <c r="X22" s="28"/>
      <c r="Y22" s="22">
        <v>2816</v>
      </c>
    </row>
    <row r="23" spans="1:25" ht="13.5">
      <c r="A23" s="3" t="s">
        <v>250</v>
      </c>
      <c r="B23" s="28">
        <v>5722</v>
      </c>
      <c r="C23" s="28">
        <v>5311</v>
      </c>
      <c r="D23" s="28">
        <v>5261</v>
      </c>
      <c r="E23" s="22">
        <v>5127</v>
      </c>
      <c r="F23" s="28">
        <v>4991</v>
      </c>
      <c r="G23" s="28">
        <v>4554</v>
      </c>
      <c r="H23" s="28">
        <v>4583</v>
      </c>
      <c r="I23" s="22">
        <v>4591</v>
      </c>
      <c r="J23" s="28">
        <v>4748</v>
      </c>
      <c r="K23" s="28">
        <v>4696</v>
      </c>
      <c r="L23" s="28">
        <v>4688</v>
      </c>
      <c r="M23" s="22">
        <v>4508</v>
      </c>
      <c r="N23" s="28">
        <v>4480</v>
      </c>
      <c r="O23" s="28">
        <v>4479</v>
      </c>
      <c r="P23" s="28">
        <v>4511</v>
      </c>
      <c r="Q23" s="22">
        <v>4515</v>
      </c>
      <c r="R23" s="28">
        <v>4519</v>
      </c>
      <c r="S23" s="28">
        <v>4363</v>
      </c>
      <c r="T23" s="28">
        <v>4519</v>
      </c>
      <c r="U23" s="22">
        <v>4522</v>
      </c>
      <c r="V23" s="28">
        <v>4411</v>
      </c>
      <c r="W23" s="28">
        <v>4653</v>
      </c>
      <c r="X23" s="28">
        <v>4627</v>
      </c>
      <c r="Y23" s="22">
        <v>4554</v>
      </c>
    </row>
    <row r="24" spans="1:25" ht="13.5">
      <c r="A24" s="4" t="s">
        <v>85</v>
      </c>
      <c r="B24" s="28">
        <v>-4122</v>
      </c>
      <c r="C24" s="28">
        <v>-3974</v>
      </c>
      <c r="D24" s="28">
        <v>-3951</v>
      </c>
      <c r="E24" s="22">
        <v>-3842</v>
      </c>
      <c r="F24" s="28">
        <v>-3703</v>
      </c>
      <c r="G24" s="28">
        <v>-3573</v>
      </c>
      <c r="H24" s="28">
        <v>-3587</v>
      </c>
      <c r="I24" s="22">
        <v>-3597</v>
      </c>
      <c r="J24" s="28">
        <v>-3703</v>
      </c>
      <c r="K24" s="28">
        <v>-3632</v>
      </c>
      <c r="L24" s="28">
        <v>-3606</v>
      </c>
      <c r="M24" s="22">
        <v>-3573</v>
      </c>
      <c r="N24" s="28">
        <v>-3560</v>
      </c>
      <c r="O24" s="28">
        <v>-3555</v>
      </c>
      <c r="P24" s="28">
        <v>-3563</v>
      </c>
      <c r="Q24" s="22">
        <v>-3585</v>
      </c>
      <c r="R24" s="28">
        <v>-3562</v>
      </c>
      <c r="S24" s="28">
        <v>-3506</v>
      </c>
      <c r="T24" s="28">
        <v>-3630</v>
      </c>
      <c r="U24" s="22">
        <v>-3632</v>
      </c>
      <c r="V24" s="28">
        <v>-3622</v>
      </c>
      <c r="W24" s="28">
        <v>-3797</v>
      </c>
      <c r="X24" s="28">
        <v>-3751</v>
      </c>
      <c r="Y24" s="22">
        <v>-3684</v>
      </c>
    </row>
    <row r="25" spans="1:25" ht="13.5">
      <c r="A25" s="4" t="s">
        <v>251</v>
      </c>
      <c r="B25" s="28">
        <v>1599</v>
      </c>
      <c r="C25" s="28">
        <v>1337</v>
      </c>
      <c r="D25" s="28">
        <v>1310</v>
      </c>
      <c r="E25" s="22">
        <v>1284</v>
      </c>
      <c r="F25" s="28">
        <v>1287</v>
      </c>
      <c r="G25" s="28">
        <v>981</v>
      </c>
      <c r="H25" s="28">
        <v>996</v>
      </c>
      <c r="I25" s="22">
        <v>994</v>
      </c>
      <c r="J25" s="28">
        <v>1044</v>
      </c>
      <c r="K25" s="28">
        <v>1064</v>
      </c>
      <c r="L25" s="28">
        <v>1081</v>
      </c>
      <c r="M25" s="22">
        <v>935</v>
      </c>
      <c r="N25" s="28">
        <v>919</v>
      </c>
      <c r="O25" s="28">
        <v>923</v>
      </c>
      <c r="P25" s="28">
        <v>948</v>
      </c>
      <c r="Q25" s="22">
        <v>930</v>
      </c>
      <c r="R25" s="28">
        <v>956</v>
      </c>
      <c r="S25" s="28">
        <v>856</v>
      </c>
      <c r="T25" s="28">
        <v>889</v>
      </c>
      <c r="U25" s="22">
        <v>889</v>
      </c>
      <c r="V25" s="28">
        <v>789</v>
      </c>
      <c r="W25" s="28">
        <v>855</v>
      </c>
      <c r="X25" s="28"/>
      <c r="Y25" s="22">
        <v>870</v>
      </c>
    </row>
    <row r="26" spans="1:25" ht="13.5">
      <c r="A26" s="3" t="s">
        <v>95</v>
      </c>
      <c r="B26" s="28">
        <v>6243</v>
      </c>
      <c r="C26" s="28">
        <v>6252</v>
      </c>
      <c r="D26" s="28">
        <v>6252</v>
      </c>
      <c r="E26" s="22">
        <v>6252</v>
      </c>
      <c r="F26" s="28">
        <v>6287</v>
      </c>
      <c r="G26" s="28">
        <v>6287</v>
      </c>
      <c r="H26" s="28">
        <v>6192</v>
      </c>
      <c r="I26" s="22">
        <v>6192</v>
      </c>
      <c r="J26" s="28">
        <v>6192</v>
      </c>
      <c r="K26" s="28">
        <v>6252</v>
      </c>
      <c r="L26" s="28">
        <v>6221</v>
      </c>
      <c r="M26" s="22">
        <v>6221</v>
      </c>
      <c r="N26" s="28">
        <v>6154</v>
      </c>
      <c r="O26" s="28">
        <v>6123</v>
      </c>
      <c r="P26" s="28">
        <v>6123</v>
      </c>
      <c r="Q26" s="22">
        <v>6123</v>
      </c>
      <c r="R26" s="28">
        <v>6122</v>
      </c>
      <c r="S26" s="28">
        <v>6122</v>
      </c>
      <c r="T26" s="28">
        <v>6193</v>
      </c>
      <c r="U26" s="22">
        <v>6195</v>
      </c>
      <c r="V26" s="28">
        <v>6193</v>
      </c>
      <c r="W26" s="28">
        <v>6193</v>
      </c>
      <c r="X26" s="28">
        <v>5879</v>
      </c>
      <c r="Y26" s="22">
        <v>5879</v>
      </c>
    </row>
    <row r="27" spans="1:25" ht="13.5">
      <c r="A27" s="3" t="s">
        <v>96</v>
      </c>
      <c r="B27" s="28">
        <v>325</v>
      </c>
      <c r="C27" s="28">
        <v>324</v>
      </c>
      <c r="D27" s="28">
        <v>423</v>
      </c>
      <c r="E27" s="22">
        <v>354</v>
      </c>
      <c r="F27" s="28">
        <v>349</v>
      </c>
      <c r="G27" s="28">
        <v>390</v>
      </c>
      <c r="H27" s="28">
        <v>415</v>
      </c>
      <c r="I27" s="22">
        <v>458</v>
      </c>
      <c r="J27" s="28">
        <v>482</v>
      </c>
      <c r="K27" s="28">
        <v>471</v>
      </c>
      <c r="L27" s="28">
        <v>477</v>
      </c>
      <c r="M27" s="22">
        <v>482</v>
      </c>
      <c r="N27" s="28">
        <v>515</v>
      </c>
      <c r="O27" s="28">
        <v>539</v>
      </c>
      <c r="P27" s="28">
        <v>570</v>
      </c>
      <c r="Q27" s="22">
        <v>603</v>
      </c>
      <c r="R27" s="28"/>
      <c r="S27" s="28"/>
      <c r="T27" s="28"/>
      <c r="U27" s="22">
        <v>569</v>
      </c>
      <c r="V27" s="28"/>
      <c r="W27" s="28"/>
      <c r="X27" s="28"/>
      <c r="Y27" s="22"/>
    </row>
    <row r="28" spans="1:25" ht="13.5">
      <c r="A28" s="4" t="s">
        <v>85</v>
      </c>
      <c r="B28" s="28">
        <v>-143</v>
      </c>
      <c r="C28" s="28">
        <v>-134</v>
      </c>
      <c r="D28" s="28">
        <v>-223</v>
      </c>
      <c r="E28" s="22">
        <v>-236</v>
      </c>
      <c r="F28" s="28">
        <v>-231</v>
      </c>
      <c r="G28" s="28">
        <v>-254</v>
      </c>
      <c r="H28" s="28">
        <v>-271</v>
      </c>
      <c r="I28" s="22">
        <v>-299</v>
      </c>
      <c r="J28" s="28">
        <v>-300</v>
      </c>
      <c r="K28" s="28">
        <v>-283</v>
      </c>
      <c r="L28" s="28">
        <v>-273</v>
      </c>
      <c r="M28" s="22">
        <v>-271</v>
      </c>
      <c r="N28" s="28">
        <v>-279</v>
      </c>
      <c r="O28" s="28">
        <v>-277</v>
      </c>
      <c r="P28" s="28">
        <v>-277</v>
      </c>
      <c r="Q28" s="22">
        <v>-278</v>
      </c>
      <c r="R28" s="28"/>
      <c r="S28" s="28"/>
      <c r="T28" s="28"/>
      <c r="U28" s="22">
        <v>-170</v>
      </c>
      <c r="V28" s="28"/>
      <c r="W28" s="28"/>
      <c r="X28" s="28"/>
      <c r="Y28" s="22"/>
    </row>
    <row r="29" spans="1:25" ht="13.5">
      <c r="A29" s="4" t="s">
        <v>96</v>
      </c>
      <c r="B29" s="28">
        <v>182</v>
      </c>
      <c r="C29" s="28">
        <v>189</v>
      </c>
      <c r="D29" s="28">
        <v>200</v>
      </c>
      <c r="E29" s="22">
        <v>118</v>
      </c>
      <c r="F29" s="28">
        <v>118</v>
      </c>
      <c r="G29" s="28">
        <v>136</v>
      </c>
      <c r="H29" s="28">
        <v>143</v>
      </c>
      <c r="I29" s="22">
        <v>159</v>
      </c>
      <c r="J29" s="28">
        <v>181</v>
      </c>
      <c r="K29" s="28">
        <v>188</v>
      </c>
      <c r="L29" s="28">
        <v>203</v>
      </c>
      <c r="M29" s="22">
        <v>210</v>
      </c>
      <c r="N29" s="28">
        <v>236</v>
      </c>
      <c r="O29" s="28">
        <v>262</v>
      </c>
      <c r="P29" s="28">
        <v>292</v>
      </c>
      <c r="Q29" s="22">
        <v>324</v>
      </c>
      <c r="R29" s="28"/>
      <c r="S29" s="28"/>
      <c r="T29" s="28"/>
      <c r="U29" s="22">
        <v>399</v>
      </c>
      <c r="V29" s="28"/>
      <c r="W29" s="28"/>
      <c r="X29" s="28"/>
      <c r="Y29" s="22"/>
    </row>
    <row r="30" spans="1:25" ht="13.5">
      <c r="A30" s="3" t="s">
        <v>97</v>
      </c>
      <c r="B30" s="28">
        <v>756</v>
      </c>
      <c r="C30" s="28">
        <v>816</v>
      </c>
      <c r="D30" s="28">
        <v>745</v>
      </c>
      <c r="E30" s="22">
        <v>743</v>
      </c>
      <c r="F30" s="28">
        <v>744</v>
      </c>
      <c r="G30" s="28">
        <v>738</v>
      </c>
      <c r="H30" s="28">
        <v>709</v>
      </c>
      <c r="I30" s="22">
        <v>698</v>
      </c>
      <c r="J30" s="28">
        <v>727</v>
      </c>
      <c r="K30" s="28">
        <v>690</v>
      </c>
      <c r="L30" s="28">
        <v>693</v>
      </c>
      <c r="M30" s="22">
        <v>868</v>
      </c>
      <c r="N30" s="28">
        <v>757</v>
      </c>
      <c r="O30" s="28">
        <v>689</v>
      </c>
      <c r="P30" s="28">
        <v>686</v>
      </c>
      <c r="Q30" s="22">
        <v>686</v>
      </c>
      <c r="R30" s="28"/>
      <c r="S30" s="28"/>
      <c r="T30" s="28"/>
      <c r="U30" s="22">
        <v>251</v>
      </c>
      <c r="V30" s="28"/>
      <c r="W30" s="28"/>
      <c r="X30" s="28"/>
      <c r="Y30" s="22">
        <v>184</v>
      </c>
    </row>
    <row r="31" spans="1:25" ht="13.5">
      <c r="A31" s="3" t="s">
        <v>81</v>
      </c>
      <c r="B31" s="28">
        <v>1686</v>
      </c>
      <c r="C31" s="28">
        <v>1671</v>
      </c>
      <c r="D31" s="28">
        <v>1644</v>
      </c>
      <c r="E31" s="22">
        <v>1629</v>
      </c>
      <c r="F31" s="28">
        <v>1622</v>
      </c>
      <c r="G31" s="28">
        <v>1607</v>
      </c>
      <c r="H31" s="28">
        <v>1599</v>
      </c>
      <c r="I31" s="22">
        <v>1579</v>
      </c>
      <c r="J31" s="28">
        <v>1555</v>
      </c>
      <c r="K31" s="28">
        <v>1546</v>
      </c>
      <c r="L31" s="28">
        <v>1540</v>
      </c>
      <c r="M31" s="22">
        <v>1525</v>
      </c>
      <c r="N31" s="28">
        <v>1513</v>
      </c>
      <c r="O31" s="28">
        <v>1506</v>
      </c>
      <c r="P31" s="28">
        <v>1497</v>
      </c>
      <c r="Q31" s="22">
        <v>1488</v>
      </c>
      <c r="R31" s="28">
        <v>2096</v>
      </c>
      <c r="S31" s="28">
        <v>2247</v>
      </c>
      <c r="T31" s="28">
        <v>2283</v>
      </c>
      <c r="U31" s="22">
        <v>1430</v>
      </c>
      <c r="V31" s="28">
        <v>2244</v>
      </c>
      <c r="W31" s="28">
        <v>2316</v>
      </c>
      <c r="X31" s="28">
        <v>2214</v>
      </c>
      <c r="Y31" s="22">
        <v>1399</v>
      </c>
    </row>
    <row r="32" spans="1:25" ht="13.5">
      <c r="A32" s="4" t="s">
        <v>85</v>
      </c>
      <c r="B32" s="28">
        <v>-1422</v>
      </c>
      <c r="C32" s="28">
        <v>-1407</v>
      </c>
      <c r="D32" s="28">
        <v>-1395</v>
      </c>
      <c r="E32" s="22">
        <v>-1381</v>
      </c>
      <c r="F32" s="28">
        <v>-1384</v>
      </c>
      <c r="G32" s="28">
        <v>-1365</v>
      </c>
      <c r="H32" s="28">
        <v>-1360</v>
      </c>
      <c r="I32" s="22">
        <v>-1349</v>
      </c>
      <c r="J32" s="28">
        <v>-1339</v>
      </c>
      <c r="K32" s="28">
        <v>-1331</v>
      </c>
      <c r="L32" s="28">
        <v>-1322</v>
      </c>
      <c r="M32" s="22">
        <v>-1314</v>
      </c>
      <c r="N32" s="28">
        <v>-1314</v>
      </c>
      <c r="O32" s="28">
        <v>-1300</v>
      </c>
      <c r="P32" s="28">
        <v>-1288</v>
      </c>
      <c r="Q32" s="22">
        <v>-1279</v>
      </c>
      <c r="R32" s="28">
        <v>-1545</v>
      </c>
      <c r="S32" s="28">
        <v>-1506</v>
      </c>
      <c r="T32" s="28">
        <v>-1492</v>
      </c>
      <c r="U32" s="22">
        <v>-1295</v>
      </c>
      <c r="V32" s="28">
        <v>-1443</v>
      </c>
      <c r="W32" s="28">
        <v>-1412</v>
      </c>
      <c r="X32" s="28">
        <v>-1349</v>
      </c>
      <c r="Y32" s="22">
        <v>-1289</v>
      </c>
    </row>
    <row r="33" spans="1:25" ht="13.5">
      <c r="A33" s="4" t="s">
        <v>252</v>
      </c>
      <c r="B33" s="28">
        <v>263</v>
      </c>
      <c r="C33" s="28">
        <v>263</v>
      </c>
      <c r="D33" s="28">
        <v>249</v>
      </c>
      <c r="E33" s="22">
        <v>247</v>
      </c>
      <c r="F33" s="28">
        <v>237</v>
      </c>
      <c r="G33" s="28">
        <v>242</v>
      </c>
      <c r="H33" s="28">
        <v>238</v>
      </c>
      <c r="I33" s="22">
        <v>229</v>
      </c>
      <c r="J33" s="28">
        <v>215</v>
      </c>
      <c r="K33" s="28">
        <v>215</v>
      </c>
      <c r="L33" s="28">
        <v>217</v>
      </c>
      <c r="M33" s="22">
        <v>211</v>
      </c>
      <c r="N33" s="28">
        <v>199</v>
      </c>
      <c r="O33" s="28">
        <v>205</v>
      </c>
      <c r="P33" s="28">
        <v>209</v>
      </c>
      <c r="Q33" s="22">
        <v>208</v>
      </c>
      <c r="R33" s="28">
        <v>551</v>
      </c>
      <c r="S33" s="28">
        <v>741</v>
      </c>
      <c r="T33" s="28">
        <v>791</v>
      </c>
      <c r="U33" s="22">
        <v>134</v>
      </c>
      <c r="V33" s="28">
        <v>800</v>
      </c>
      <c r="W33" s="28">
        <v>904</v>
      </c>
      <c r="X33" s="28"/>
      <c r="Y33" s="22">
        <v>109</v>
      </c>
    </row>
    <row r="34" spans="1:25" ht="13.5">
      <c r="A34" s="3" t="s">
        <v>98</v>
      </c>
      <c r="B34" s="28">
        <v>11786</v>
      </c>
      <c r="C34" s="28">
        <v>11613</v>
      </c>
      <c r="D34" s="28">
        <v>11549</v>
      </c>
      <c r="E34" s="22">
        <v>11399</v>
      </c>
      <c r="F34" s="28">
        <v>11348</v>
      </c>
      <c r="G34" s="28">
        <v>11029</v>
      </c>
      <c r="H34" s="28">
        <v>10972</v>
      </c>
      <c r="I34" s="22">
        <v>11005</v>
      </c>
      <c r="J34" s="28">
        <v>11023</v>
      </c>
      <c r="K34" s="28">
        <v>11148</v>
      </c>
      <c r="L34" s="28">
        <v>11204</v>
      </c>
      <c r="M34" s="22">
        <v>11096</v>
      </c>
      <c r="N34" s="28">
        <v>10945</v>
      </c>
      <c r="O34" s="28">
        <v>10929</v>
      </c>
      <c r="P34" s="28">
        <v>11016</v>
      </c>
      <c r="Q34" s="22">
        <v>11057</v>
      </c>
      <c r="R34" s="28">
        <v>10504</v>
      </c>
      <c r="S34" s="28">
        <v>10405</v>
      </c>
      <c r="T34" s="28">
        <v>10479</v>
      </c>
      <c r="U34" s="22">
        <v>10517</v>
      </c>
      <c r="V34" s="28">
        <v>10463</v>
      </c>
      <c r="W34" s="28">
        <v>10700</v>
      </c>
      <c r="X34" s="28">
        <v>10404</v>
      </c>
      <c r="Y34" s="22">
        <v>9860</v>
      </c>
    </row>
    <row r="35" spans="1:25" ht="13.5">
      <c r="A35" s="2" t="s">
        <v>101</v>
      </c>
      <c r="B35" s="28">
        <v>296</v>
      </c>
      <c r="C35" s="28">
        <v>287</v>
      </c>
      <c r="D35" s="28">
        <v>288</v>
      </c>
      <c r="E35" s="22">
        <v>281</v>
      </c>
      <c r="F35" s="28">
        <v>276</v>
      </c>
      <c r="G35" s="28">
        <v>196</v>
      </c>
      <c r="H35" s="28">
        <v>200</v>
      </c>
      <c r="I35" s="22">
        <v>198</v>
      </c>
      <c r="J35" s="28">
        <v>200</v>
      </c>
      <c r="K35" s="28">
        <v>204</v>
      </c>
      <c r="L35" s="28">
        <v>208</v>
      </c>
      <c r="M35" s="22">
        <v>192</v>
      </c>
      <c r="N35" s="28">
        <v>193</v>
      </c>
      <c r="O35" s="28">
        <v>194</v>
      </c>
      <c r="P35" s="28">
        <v>203</v>
      </c>
      <c r="Q35" s="22">
        <v>206</v>
      </c>
      <c r="R35" s="28">
        <v>211</v>
      </c>
      <c r="S35" s="28">
        <v>213</v>
      </c>
      <c r="T35" s="28">
        <v>214</v>
      </c>
      <c r="U35" s="22">
        <v>219</v>
      </c>
      <c r="V35" s="28">
        <v>197</v>
      </c>
      <c r="W35" s="28">
        <v>185</v>
      </c>
      <c r="X35" s="28">
        <v>190</v>
      </c>
      <c r="Y35" s="22">
        <v>187</v>
      </c>
    </row>
    <row r="36" spans="1:25" ht="13.5">
      <c r="A36" s="3" t="s">
        <v>102</v>
      </c>
      <c r="B36" s="28">
        <v>644</v>
      </c>
      <c r="C36" s="28">
        <v>649</v>
      </c>
      <c r="D36" s="28">
        <v>697</v>
      </c>
      <c r="E36" s="22">
        <v>355</v>
      </c>
      <c r="F36" s="28">
        <v>348</v>
      </c>
      <c r="G36" s="28">
        <v>279</v>
      </c>
      <c r="H36" s="28">
        <v>256</v>
      </c>
      <c r="I36" s="22">
        <v>257</v>
      </c>
      <c r="J36" s="28"/>
      <c r="K36" s="28"/>
      <c r="L36" s="28"/>
      <c r="M36" s="22">
        <v>286</v>
      </c>
      <c r="N36" s="28"/>
      <c r="O36" s="28"/>
      <c r="P36" s="28"/>
      <c r="Q36" s="22">
        <v>267</v>
      </c>
      <c r="R36" s="28"/>
      <c r="S36" s="28"/>
      <c r="T36" s="28"/>
      <c r="U36" s="22">
        <v>283</v>
      </c>
      <c r="V36" s="28"/>
      <c r="W36" s="28"/>
      <c r="X36" s="28"/>
      <c r="Y36" s="22">
        <v>343</v>
      </c>
    </row>
    <row r="37" spans="1:25" ht="13.5">
      <c r="A37" s="3" t="s">
        <v>79</v>
      </c>
      <c r="B37" s="28">
        <v>54</v>
      </c>
      <c r="C37" s="28">
        <v>64</v>
      </c>
      <c r="D37" s="28">
        <v>62</v>
      </c>
      <c r="E37" s="22">
        <v>50</v>
      </c>
      <c r="F37" s="28">
        <v>169</v>
      </c>
      <c r="G37" s="28">
        <v>172</v>
      </c>
      <c r="H37" s="28">
        <v>203</v>
      </c>
      <c r="I37" s="22">
        <v>193</v>
      </c>
      <c r="J37" s="28"/>
      <c r="K37" s="28"/>
      <c r="L37" s="28"/>
      <c r="M37" s="22">
        <v>164</v>
      </c>
      <c r="N37" s="28"/>
      <c r="O37" s="28"/>
      <c r="P37" s="28"/>
      <c r="Q37" s="22">
        <v>197</v>
      </c>
      <c r="R37" s="28"/>
      <c r="S37" s="28"/>
      <c r="T37" s="28"/>
      <c r="U37" s="22">
        <v>195</v>
      </c>
      <c r="V37" s="28"/>
      <c r="W37" s="28"/>
      <c r="X37" s="28"/>
      <c r="Y37" s="22">
        <v>136</v>
      </c>
    </row>
    <row r="38" spans="1:25" ht="13.5">
      <c r="A38" s="3" t="s">
        <v>81</v>
      </c>
      <c r="B38" s="28">
        <v>1850</v>
      </c>
      <c r="C38" s="28">
        <v>1787</v>
      </c>
      <c r="D38" s="28">
        <v>1780</v>
      </c>
      <c r="E38" s="22">
        <v>1720</v>
      </c>
      <c r="F38" s="28">
        <v>1748</v>
      </c>
      <c r="G38" s="28">
        <v>1660</v>
      </c>
      <c r="H38" s="28">
        <v>1657</v>
      </c>
      <c r="I38" s="22">
        <v>1668</v>
      </c>
      <c r="J38" s="28">
        <v>2147</v>
      </c>
      <c r="K38" s="28">
        <v>2073</v>
      </c>
      <c r="L38" s="28">
        <v>2079</v>
      </c>
      <c r="M38" s="22">
        <v>1635</v>
      </c>
      <c r="N38" s="28">
        <v>2157</v>
      </c>
      <c r="O38" s="28">
        <v>2156</v>
      </c>
      <c r="P38" s="28">
        <v>2214</v>
      </c>
      <c r="Q38" s="22">
        <v>1465</v>
      </c>
      <c r="R38" s="28">
        <v>2574</v>
      </c>
      <c r="S38" s="28">
        <v>2702</v>
      </c>
      <c r="T38" s="28">
        <v>2825</v>
      </c>
      <c r="U38" s="22">
        <v>2329</v>
      </c>
      <c r="V38" s="28">
        <v>2682</v>
      </c>
      <c r="W38" s="28">
        <v>2727</v>
      </c>
      <c r="X38" s="28">
        <v>2742</v>
      </c>
      <c r="Y38" s="22">
        <v>1200</v>
      </c>
    </row>
    <row r="39" spans="1:25" ht="13.5">
      <c r="A39" s="3" t="s">
        <v>82</v>
      </c>
      <c r="B39" s="28">
        <v>-669</v>
      </c>
      <c r="C39" s="28">
        <v>-683</v>
      </c>
      <c r="D39" s="28">
        <v>-681</v>
      </c>
      <c r="E39" s="22">
        <v>-637</v>
      </c>
      <c r="F39" s="28">
        <v>-671</v>
      </c>
      <c r="G39" s="28">
        <v>-655</v>
      </c>
      <c r="H39" s="28">
        <v>-672</v>
      </c>
      <c r="I39" s="22">
        <v>-671</v>
      </c>
      <c r="J39" s="28">
        <v>-675</v>
      </c>
      <c r="K39" s="28">
        <v>-667</v>
      </c>
      <c r="L39" s="28">
        <v>-655</v>
      </c>
      <c r="M39" s="22">
        <v>-653</v>
      </c>
      <c r="N39" s="28">
        <v>-674</v>
      </c>
      <c r="O39" s="28">
        <v>-681</v>
      </c>
      <c r="P39" s="28">
        <v>-685</v>
      </c>
      <c r="Q39" s="22">
        <v>-668</v>
      </c>
      <c r="R39" s="28">
        <v>-718</v>
      </c>
      <c r="S39" s="28">
        <v>-816</v>
      </c>
      <c r="T39" s="28">
        <v>-808</v>
      </c>
      <c r="U39" s="22">
        <v>-794</v>
      </c>
      <c r="V39" s="28">
        <v>-788</v>
      </c>
      <c r="W39" s="28">
        <v>-797</v>
      </c>
      <c r="X39" s="28">
        <v>-783</v>
      </c>
      <c r="Y39" s="22">
        <v>-775</v>
      </c>
    </row>
    <row r="40" spans="1:25" ht="13.5">
      <c r="A40" s="3" t="s">
        <v>112</v>
      </c>
      <c r="B40" s="28">
        <v>1879</v>
      </c>
      <c r="C40" s="28">
        <v>1818</v>
      </c>
      <c r="D40" s="28">
        <v>1859</v>
      </c>
      <c r="E40" s="22">
        <v>1489</v>
      </c>
      <c r="F40" s="28">
        <v>1593</v>
      </c>
      <c r="G40" s="28">
        <v>1457</v>
      </c>
      <c r="H40" s="28">
        <v>1445</v>
      </c>
      <c r="I40" s="22">
        <v>1448</v>
      </c>
      <c r="J40" s="28">
        <v>1472</v>
      </c>
      <c r="K40" s="28">
        <v>1405</v>
      </c>
      <c r="L40" s="28">
        <v>1424</v>
      </c>
      <c r="M40" s="22">
        <v>1432</v>
      </c>
      <c r="N40" s="28">
        <v>1483</v>
      </c>
      <c r="O40" s="28">
        <v>1474</v>
      </c>
      <c r="P40" s="28">
        <v>1529</v>
      </c>
      <c r="Q40" s="22">
        <v>1263</v>
      </c>
      <c r="R40" s="28">
        <v>1855</v>
      </c>
      <c r="S40" s="28">
        <v>1885</v>
      </c>
      <c r="T40" s="28">
        <v>2017</v>
      </c>
      <c r="U40" s="22">
        <v>2013</v>
      </c>
      <c r="V40" s="28">
        <v>1894</v>
      </c>
      <c r="W40" s="28">
        <v>1930</v>
      </c>
      <c r="X40" s="28">
        <v>1958</v>
      </c>
      <c r="Y40" s="22">
        <v>1876</v>
      </c>
    </row>
    <row r="41" spans="1:25" ht="13.5">
      <c r="A41" s="2" t="s">
        <v>113</v>
      </c>
      <c r="B41" s="28">
        <v>13962</v>
      </c>
      <c r="C41" s="28">
        <v>13718</v>
      </c>
      <c r="D41" s="28">
        <v>13696</v>
      </c>
      <c r="E41" s="22">
        <v>13169</v>
      </c>
      <c r="F41" s="28">
        <v>13219</v>
      </c>
      <c r="G41" s="28">
        <v>12682</v>
      </c>
      <c r="H41" s="28">
        <v>12618</v>
      </c>
      <c r="I41" s="22">
        <v>12652</v>
      </c>
      <c r="J41" s="28">
        <v>12696</v>
      </c>
      <c r="K41" s="28">
        <v>12758</v>
      </c>
      <c r="L41" s="28">
        <v>12837</v>
      </c>
      <c r="M41" s="22">
        <v>12721</v>
      </c>
      <c r="N41" s="28">
        <v>12622</v>
      </c>
      <c r="O41" s="28">
        <v>12598</v>
      </c>
      <c r="P41" s="28">
        <v>12748</v>
      </c>
      <c r="Q41" s="22">
        <v>12527</v>
      </c>
      <c r="R41" s="28">
        <v>12572</v>
      </c>
      <c r="S41" s="28">
        <v>12504</v>
      </c>
      <c r="T41" s="28">
        <v>12711</v>
      </c>
      <c r="U41" s="22">
        <v>12751</v>
      </c>
      <c r="V41" s="28">
        <v>12554</v>
      </c>
      <c r="W41" s="28">
        <v>12816</v>
      </c>
      <c r="X41" s="28">
        <v>12553</v>
      </c>
      <c r="Y41" s="22">
        <v>11924</v>
      </c>
    </row>
    <row r="42" spans="1:25" ht="14.25" thickBot="1">
      <c r="A42" s="5" t="s">
        <v>114</v>
      </c>
      <c r="B42" s="29">
        <v>31504</v>
      </c>
      <c r="C42" s="29">
        <v>31898</v>
      </c>
      <c r="D42" s="29">
        <v>29129</v>
      </c>
      <c r="E42" s="23">
        <v>28005</v>
      </c>
      <c r="F42" s="29">
        <v>28640</v>
      </c>
      <c r="G42" s="29">
        <v>27622</v>
      </c>
      <c r="H42" s="29">
        <v>26563</v>
      </c>
      <c r="I42" s="23">
        <v>25855</v>
      </c>
      <c r="J42" s="29">
        <v>26812</v>
      </c>
      <c r="K42" s="29">
        <v>26664</v>
      </c>
      <c r="L42" s="29">
        <v>26579</v>
      </c>
      <c r="M42" s="23">
        <v>25522</v>
      </c>
      <c r="N42" s="29">
        <v>26004</v>
      </c>
      <c r="O42" s="29">
        <v>26030</v>
      </c>
      <c r="P42" s="29">
        <v>24259</v>
      </c>
      <c r="Q42" s="23">
        <v>23091</v>
      </c>
      <c r="R42" s="29">
        <v>24089</v>
      </c>
      <c r="S42" s="29">
        <v>24529</v>
      </c>
      <c r="T42" s="29">
        <v>23943</v>
      </c>
      <c r="U42" s="23">
        <v>23429</v>
      </c>
      <c r="V42" s="29">
        <v>24145</v>
      </c>
      <c r="W42" s="29">
        <v>25597</v>
      </c>
      <c r="X42" s="29">
        <v>24600</v>
      </c>
      <c r="Y42" s="23">
        <v>23342</v>
      </c>
    </row>
    <row r="43" spans="1:25" ht="14.25" thickTop="1">
      <c r="A43" s="2" t="s">
        <v>253</v>
      </c>
      <c r="B43" s="28">
        <v>6779</v>
      </c>
      <c r="C43" s="28">
        <v>7004</v>
      </c>
      <c r="D43" s="28">
        <v>5812</v>
      </c>
      <c r="E43" s="22">
        <v>5647</v>
      </c>
      <c r="F43" s="28">
        <v>6054</v>
      </c>
      <c r="G43" s="28">
        <v>5900</v>
      </c>
      <c r="H43" s="28">
        <v>5293</v>
      </c>
      <c r="I43" s="22">
        <v>4814</v>
      </c>
      <c r="J43" s="28">
        <v>5291</v>
      </c>
      <c r="K43" s="28">
        <v>5351</v>
      </c>
      <c r="L43" s="28">
        <v>4958</v>
      </c>
      <c r="M43" s="22">
        <v>4515</v>
      </c>
      <c r="N43" s="28">
        <v>4772</v>
      </c>
      <c r="O43" s="28">
        <v>5228</v>
      </c>
      <c r="P43" s="28">
        <v>4077</v>
      </c>
      <c r="Q43" s="22">
        <v>3665</v>
      </c>
      <c r="R43" s="28">
        <v>4254</v>
      </c>
      <c r="S43" s="28">
        <v>4709</v>
      </c>
      <c r="T43" s="28">
        <v>4205</v>
      </c>
      <c r="U43" s="22">
        <v>3571</v>
      </c>
      <c r="V43" s="28">
        <v>3891</v>
      </c>
      <c r="W43" s="28">
        <v>4930</v>
      </c>
      <c r="X43" s="28">
        <v>4244</v>
      </c>
      <c r="Y43" s="22">
        <v>3778</v>
      </c>
    </row>
    <row r="44" spans="1:25" ht="13.5">
      <c r="A44" s="2" t="s">
        <v>117</v>
      </c>
      <c r="B44" s="28">
        <v>7783</v>
      </c>
      <c r="C44" s="28">
        <v>8144</v>
      </c>
      <c r="D44" s="28">
        <v>7221</v>
      </c>
      <c r="E44" s="22">
        <v>6931</v>
      </c>
      <c r="F44" s="28">
        <v>7537</v>
      </c>
      <c r="G44" s="28">
        <v>7171</v>
      </c>
      <c r="H44" s="28">
        <v>7129</v>
      </c>
      <c r="I44" s="22">
        <v>6687</v>
      </c>
      <c r="J44" s="28">
        <v>8154</v>
      </c>
      <c r="K44" s="28">
        <v>8050</v>
      </c>
      <c r="L44" s="28">
        <v>7859</v>
      </c>
      <c r="M44" s="22">
        <v>8074</v>
      </c>
      <c r="N44" s="28">
        <v>8137</v>
      </c>
      <c r="O44" s="28">
        <v>7970</v>
      </c>
      <c r="P44" s="28">
        <v>7440</v>
      </c>
      <c r="Q44" s="22">
        <v>6903</v>
      </c>
      <c r="R44" s="28">
        <v>7052</v>
      </c>
      <c r="S44" s="28">
        <v>6968</v>
      </c>
      <c r="T44" s="28">
        <v>7074</v>
      </c>
      <c r="U44" s="22">
        <v>7089</v>
      </c>
      <c r="V44" s="28">
        <v>7078</v>
      </c>
      <c r="W44" s="28">
        <v>7326</v>
      </c>
      <c r="X44" s="28">
        <v>7230</v>
      </c>
      <c r="Y44" s="22">
        <v>6834</v>
      </c>
    </row>
    <row r="45" spans="1:25" ht="13.5">
      <c r="A45" s="2" t="s">
        <v>254</v>
      </c>
      <c r="B45" s="28"/>
      <c r="C45" s="28">
        <v>50</v>
      </c>
      <c r="D45" s="28">
        <v>50</v>
      </c>
      <c r="E45" s="22">
        <v>50</v>
      </c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2" t="s">
        <v>119</v>
      </c>
      <c r="B46" s="28">
        <v>58</v>
      </c>
      <c r="C46" s="28">
        <v>61</v>
      </c>
      <c r="D46" s="28">
        <v>66</v>
      </c>
      <c r="E46" s="22">
        <v>60</v>
      </c>
      <c r="F46" s="28">
        <v>58</v>
      </c>
      <c r="G46" s="28">
        <v>71</v>
      </c>
      <c r="H46" s="28">
        <v>78</v>
      </c>
      <c r="I46" s="22">
        <v>84</v>
      </c>
      <c r="J46" s="28"/>
      <c r="K46" s="28"/>
      <c r="L46" s="28"/>
      <c r="M46" s="22">
        <v>106</v>
      </c>
      <c r="N46" s="28"/>
      <c r="O46" s="28"/>
      <c r="P46" s="28"/>
      <c r="Q46" s="22">
        <v>146</v>
      </c>
      <c r="R46" s="28"/>
      <c r="S46" s="28"/>
      <c r="T46" s="28"/>
      <c r="U46" s="22">
        <v>173</v>
      </c>
      <c r="V46" s="28"/>
      <c r="W46" s="28"/>
      <c r="X46" s="28"/>
      <c r="Y46" s="22"/>
    </row>
    <row r="47" spans="1:25" ht="13.5">
      <c r="A47" s="2" t="s">
        <v>122</v>
      </c>
      <c r="B47" s="28">
        <v>315</v>
      </c>
      <c r="C47" s="28">
        <v>207</v>
      </c>
      <c r="D47" s="28">
        <v>52</v>
      </c>
      <c r="E47" s="22">
        <v>120</v>
      </c>
      <c r="F47" s="28">
        <v>131</v>
      </c>
      <c r="G47" s="28">
        <v>78</v>
      </c>
      <c r="H47" s="28">
        <v>40</v>
      </c>
      <c r="I47" s="22">
        <v>129</v>
      </c>
      <c r="J47" s="28">
        <v>123</v>
      </c>
      <c r="K47" s="28">
        <v>92</v>
      </c>
      <c r="L47" s="28">
        <v>45</v>
      </c>
      <c r="M47" s="22">
        <v>59</v>
      </c>
      <c r="N47" s="28">
        <v>69</v>
      </c>
      <c r="O47" s="28">
        <v>46</v>
      </c>
      <c r="P47" s="28">
        <v>35</v>
      </c>
      <c r="Q47" s="22">
        <v>29</v>
      </c>
      <c r="R47" s="28">
        <v>32</v>
      </c>
      <c r="S47" s="28">
        <v>31</v>
      </c>
      <c r="T47" s="28">
        <v>26</v>
      </c>
      <c r="U47" s="22">
        <v>34</v>
      </c>
      <c r="V47" s="28">
        <v>48</v>
      </c>
      <c r="W47" s="28">
        <v>52</v>
      </c>
      <c r="X47" s="28">
        <v>34</v>
      </c>
      <c r="Y47" s="22">
        <v>26</v>
      </c>
    </row>
    <row r="48" spans="1:25" ht="13.5">
      <c r="A48" s="2" t="s">
        <v>127</v>
      </c>
      <c r="B48" s="28">
        <v>258</v>
      </c>
      <c r="C48" s="28">
        <v>151</v>
      </c>
      <c r="D48" s="28">
        <v>255</v>
      </c>
      <c r="E48" s="22">
        <v>287</v>
      </c>
      <c r="F48" s="28">
        <v>198</v>
      </c>
      <c r="G48" s="28">
        <v>67</v>
      </c>
      <c r="H48" s="28">
        <v>198</v>
      </c>
      <c r="I48" s="22">
        <v>215</v>
      </c>
      <c r="J48" s="28">
        <v>179</v>
      </c>
      <c r="K48" s="28">
        <v>53</v>
      </c>
      <c r="L48" s="28">
        <v>181</v>
      </c>
      <c r="M48" s="22">
        <v>197</v>
      </c>
      <c r="N48" s="28">
        <v>171</v>
      </c>
      <c r="O48" s="28">
        <v>49</v>
      </c>
      <c r="P48" s="28">
        <v>160</v>
      </c>
      <c r="Q48" s="22">
        <v>183</v>
      </c>
      <c r="R48" s="28"/>
      <c r="S48" s="28"/>
      <c r="T48" s="28"/>
      <c r="U48" s="22">
        <v>160</v>
      </c>
      <c r="V48" s="28"/>
      <c r="W48" s="28"/>
      <c r="X48" s="28"/>
      <c r="Y48" s="22">
        <v>65</v>
      </c>
    </row>
    <row r="49" spans="1:25" ht="13.5">
      <c r="A49" s="2" t="s">
        <v>81</v>
      </c>
      <c r="B49" s="28">
        <v>1513</v>
      </c>
      <c r="C49" s="28">
        <v>1577</v>
      </c>
      <c r="D49" s="28">
        <v>1213</v>
      </c>
      <c r="E49" s="22">
        <v>1144</v>
      </c>
      <c r="F49" s="28">
        <v>1294</v>
      </c>
      <c r="G49" s="28">
        <v>1081</v>
      </c>
      <c r="H49" s="28">
        <v>1013</v>
      </c>
      <c r="I49" s="22">
        <v>1075</v>
      </c>
      <c r="J49" s="28">
        <v>1096</v>
      </c>
      <c r="K49" s="28">
        <v>1158</v>
      </c>
      <c r="L49" s="28">
        <v>1819</v>
      </c>
      <c r="M49" s="22">
        <v>1366</v>
      </c>
      <c r="N49" s="28">
        <v>1556</v>
      </c>
      <c r="O49" s="28">
        <v>1154</v>
      </c>
      <c r="P49" s="28">
        <v>964</v>
      </c>
      <c r="Q49" s="22">
        <v>790</v>
      </c>
      <c r="R49" s="28">
        <v>908</v>
      </c>
      <c r="S49" s="28">
        <v>1151</v>
      </c>
      <c r="T49" s="28">
        <v>960</v>
      </c>
      <c r="U49" s="22">
        <v>723</v>
      </c>
      <c r="V49" s="28">
        <v>871</v>
      </c>
      <c r="W49" s="28">
        <v>1057</v>
      </c>
      <c r="X49" s="28">
        <v>956</v>
      </c>
      <c r="Y49" s="22">
        <v>789</v>
      </c>
    </row>
    <row r="50" spans="1:25" ht="13.5">
      <c r="A50" s="2" t="s">
        <v>128</v>
      </c>
      <c r="B50" s="28">
        <v>16708</v>
      </c>
      <c r="C50" s="28">
        <v>17197</v>
      </c>
      <c r="D50" s="28">
        <v>14671</v>
      </c>
      <c r="E50" s="22">
        <v>14241</v>
      </c>
      <c r="F50" s="28">
        <v>15274</v>
      </c>
      <c r="G50" s="28">
        <v>14369</v>
      </c>
      <c r="H50" s="28">
        <v>13753</v>
      </c>
      <c r="I50" s="22">
        <v>13007</v>
      </c>
      <c r="J50" s="28">
        <v>14845</v>
      </c>
      <c r="K50" s="28">
        <v>14705</v>
      </c>
      <c r="L50" s="28">
        <v>14864</v>
      </c>
      <c r="M50" s="22">
        <v>14320</v>
      </c>
      <c r="N50" s="28">
        <v>14707</v>
      </c>
      <c r="O50" s="28">
        <v>14450</v>
      </c>
      <c r="P50" s="28">
        <v>12678</v>
      </c>
      <c r="Q50" s="22">
        <v>11718</v>
      </c>
      <c r="R50" s="28">
        <v>12384</v>
      </c>
      <c r="S50" s="28">
        <v>12900</v>
      </c>
      <c r="T50" s="28">
        <v>12434</v>
      </c>
      <c r="U50" s="22">
        <v>11753</v>
      </c>
      <c r="V50" s="28">
        <v>12053</v>
      </c>
      <c r="W50" s="28">
        <v>13412</v>
      </c>
      <c r="X50" s="28">
        <v>12669</v>
      </c>
      <c r="Y50" s="22">
        <v>11495</v>
      </c>
    </row>
    <row r="51" spans="1:25" ht="13.5">
      <c r="A51" s="2" t="s">
        <v>129</v>
      </c>
      <c r="B51" s="28">
        <v>4603</v>
      </c>
      <c r="C51" s="28">
        <v>5031</v>
      </c>
      <c r="D51" s="28">
        <v>5078</v>
      </c>
      <c r="E51" s="22">
        <v>4639</v>
      </c>
      <c r="F51" s="28">
        <v>4413</v>
      </c>
      <c r="G51" s="28">
        <v>4667</v>
      </c>
      <c r="H51" s="28">
        <v>4367</v>
      </c>
      <c r="I51" s="22">
        <v>4325</v>
      </c>
      <c r="J51" s="28">
        <v>3527</v>
      </c>
      <c r="K51" s="28">
        <v>3705</v>
      </c>
      <c r="L51" s="28">
        <v>3618</v>
      </c>
      <c r="M51" s="22">
        <v>3122</v>
      </c>
      <c r="N51" s="28">
        <v>3356</v>
      </c>
      <c r="O51" s="28">
        <v>3764</v>
      </c>
      <c r="P51" s="28">
        <v>3820</v>
      </c>
      <c r="Q51" s="22">
        <v>3621</v>
      </c>
      <c r="R51" s="28">
        <v>3961</v>
      </c>
      <c r="S51" s="28">
        <v>4021</v>
      </c>
      <c r="T51" s="28">
        <v>3941</v>
      </c>
      <c r="U51" s="22">
        <v>3974</v>
      </c>
      <c r="V51" s="28">
        <v>4500</v>
      </c>
      <c r="W51" s="28">
        <v>4434</v>
      </c>
      <c r="X51" s="28">
        <v>4332</v>
      </c>
      <c r="Y51" s="22">
        <v>4546</v>
      </c>
    </row>
    <row r="52" spans="1:25" ht="13.5">
      <c r="A52" s="2" t="s">
        <v>119</v>
      </c>
      <c r="B52" s="28">
        <v>143</v>
      </c>
      <c r="C52" s="28">
        <v>147</v>
      </c>
      <c r="D52" s="28">
        <v>154</v>
      </c>
      <c r="E52" s="22">
        <v>73</v>
      </c>
      <c r="F52" s="28">
        <v>76</v>
      </c>
      <c r="G52" s="28">
        <v>83</v>
      </c>
      <c r="H52" s="28">
        <v>85</v>
      </c>
      <c r="I52" s="22">
        <v>94</v>
      </c>
      <c r="J52" s="28"/>
      <c r="K52" s="28"/>
      <c r="L52" s="28"/>
      <c r="M52" s="22">
        <v>122</v>
      </c>
      <c r="N52" s="28"/>
      <c r="O52" s="28"/>
      <c r="P52" s="28"/>
      <c r="Q52" s="22">
        <v>196</v>
      </c>
      <c r="R52" s="28"/>
      <c r="S52" s="28"/>
      <c r="T52" s="28"/>
      <c r="U52" s="22">
        <v>257</v>
      </c>
      <c r="V52" s="28"/>
      <c r="W52" s="28"/>
      <c r="X52" s="28"/>
      <c r="Y52" s="22"/>
    </row>
    <row r="53" spans="1:25" ht="13.5">
      <c r="A53" s="2" t="s">
        <v>131</v>
      </c>
      <c r="B53" s="28">
        <v>452</v>
      </c>
      <c r="C53" s="28">
        <v>452</v>
      </c>
      <c r="D53" s="28">
        <v>452</v>
      </c>
      <c r="E53" s="22">
        <v>452</v>
      </c>
      <c r="F53" s="28">
        <v>452</v>
      </c>
      <c r="G53" s="28">
        <v>452</v>
      </c>
      <c r="H53" s="28">
        <v>452</v>
      </c>
      <c r="I53" s="22">
        <v>452</v>
      </c>
      <c r="J53" s="28"/>
      <c r="K53" s="28"/>
      <c r="L53" s="28"/>
      <c r="M53" s="22">
        <v>517</v>
      </c>
      <c r="N53" s="28"/>
      <c r="O53" s="28"/>
      <c r="P53" s="28"/>
      <c r="Q53" s="22">
        <v>517</v>
      </c>
      <c r="R53" s="28"/>
      <c r="S53" s="28"/>
      <c r="T53" s="28"/>
      <c r="U53" s="22">
        <v>517</v>
      </c>
      <c r="V53" s="28"/>
      <c r="W53" s="28"/>
      <c r="X53" s="28"/>
      <c r="Y53" s="22">
        <v>517</v>
      </c>
    </row>
    <row r="54" spans="1:25" ht="13.5">
      <c r="A54" s="2" t="s">
        <v>132</v>
      </c>
      <c r="B54" s="28">
        <v>1235</v>
      </c>
      <c r="C54" s="28">
        <v>1221</v>
      </c>
      <c r="D54" s="28">
        <v>1185</v>
      </c>
      <c r="E54" s="22">
        <v>1198</v>
      </c>
      <c r="F54" s="28">
        <v>1186</v>
      </c>
      <c r="G54" s="28">
        <v>1192</v>
      </c>
      <c r="H54" s="28">
        <v>1182</v>
      </c>
      <c r="I54" s="22">
        <v>1191</v>
      </c>
      <c r="J54" s="28">
        <v>1180</v>
      </c>
      <c r="K54" s="28">
        <v>1165</v>
      </c>
      <c r="L54" s="28">
        <v>1153</v>
      </c>
      <c r="M54" s="22">
        <v>1152</v>
      </c>
      <c r="N54" s="28">
        <v>1129</v>
      </c>
      <c r="O54" s="28">
        <v>1156</v>
      </c>
      <c r="P54" s="28">
        <v>1202</v>
      </c>
      <c r="Q54" s="22">
        <v>1216</v>
      </c>
      <c r="R54" s="28">
        <v>1233</v>
      </c>
      <c r="S54" s="28">
        <v>1234</v>
      </c>
      <c r="T54" s="28">
        <v>1222</v>
      </c>
      <c r="U54" s="22">
        <v>1261</v>
      </c>
      <c r="V54" s="28">
        <v>1277</v>
      </c>
      <c r="W54" s="28">
        <v>1276</v>
      </c>
      <c r="X54" s="28">
        <v>1271</v>
      </c>
      <c r="Y54" s="22">
        <v>1275</v>
      </c>
    </row>
    <row r="55" spans="1:25" ht="13.5">
      <c r="A55" s="2" t="s">
        <v>133</v>
      </c>
      <c r="B55" s="28">
        <v>159</v>
      </c>
      <c r="C55" s="28">
        <v>153</v>
      </c>
      <c r="D55" s="28">
        <v>177</v>
      </c>
      <c r="E55" s="22">
        <v>201</v>
      </c>
      <c r="F55" s="28">
        <v>194</v>
      </c>
      <c r="G55" s="28">
        <v>188</v>
      </c>
      <c r="H55" s="28">
        <v>182</v>
      </c>
      <c r="I55" s="22">
        <v>176</v>
      </c>
      <c r="J55" s="28">
        <v>170</v>
      </c>
      <c r="K55" s="28">
        <v>164</v>
      </c>
      <c r="L55" s="28">
        <v>166</v>
      </c>
      <c r="M55" s="22">
        <v>160</v>
      </c>
      <c r="N55" s="28">
        <v>155</v>
      </c>
      <c r="O55" s="28">
        <v>150</v>
      </c>
      <c r="P55" s="28">
        <v>157</v>
      </c>
      <c r="Q55" s="22">
        <v>152</v>
      </c>
      <c r="R55" s="28">
        <v>146</v>
      </c>
      <c r="S55" s="28">
        <v>141</v>
      </c>
      <c r="T55" s="28">
        <v>136</v>
      </c>
      <c r="U55" s="22">
        <v>154</v>
      </c>
      <c r="V55" s="28">
        <v>148</v>
      </c>
      <c r="W55" s="28">
        <v>142</v>
      </c>
      <c r="X55" s="28">
        <v>154</v>
      </c>
      <c r="Y55" s="22">
        <v>147</v>
      </c>
    </row>
    <row r="56" spans="1:25" ht="13.5">
      <c r="A56" s="2" t="s">
        <v>134</v>
      </c>
      <c r="B56" s="28">
        <v>135</v>
      </c>
      <c r="C56" s="28">
        <v>143</v>
      </c>
      <c r="D56" s="28">
        <v>143</v>
      </c>
      <c r="E56" s="22">
        <v>150</v>
      </c>
      <c r="F56" s="28">
        <v>150</v>
      </c>
      <c r="G56" s="28">
        <v>143</v>
      </c>
      <c r="H56" s="28">
        <v>149</v>
      </c>
      <c r="I56" s="22">
        <v>156</v>
      </c>
      <c r="J56" s="28">
        <v>139</v>
      </c>
      <c r="K56" s="28">
        <v>141</v>
      </c>
      <c r="L56" s="28">
        <v>145</v>
      </c>
      <c r="M56" s="22">
        <v>150</v>
      </c>
      <c r="N56" s="28">
        <v>98</v>
      </c>
      <c r="O56" s="28">
        <v>98</v>
      </c>
      <c r="P56" s="28">
        <v>98</v>
      </c>
      <c r="Q56" s="22">
        <v>98</v>
      </c>
      <c r="R56" s="28"/>
      <c r="S56" s="28"/>
      <c r="T56" s="28"/>
      <c r="U56" s="22"/>
      <c r="V56" s="28"/>
      <c r="W56" s="28"/>
      <c r="X56" s="28"/>
      <c r="Y56" s="22"/>
    </row>
    <row r="57" spans="1:25" ht="13.5">
      <c r="A57" s="2" t="s">
        <v>135</v>
      </c>
      <c r="B57" s="28">
        <v>60</v>
      </c>
      <c r="C57" s="28">
        <v>60</v>
      </c>
      <c r="D57" s="28">
        <v>60</v>
      </c>
      <c r="E57" s="22">
        <v>60</v>
      </c>
      <c r="F57" s="28">
        <v>60</v>
      </c>
      <c r="G57" s="28">
        <v>59</v>
      </c>
      <c r="H57" s="28">
        <v>59</v>
      </c>
      <c r="I57" s="22">
        <v>59</v>
      </c>
      <c r="J57" s="28">
        <v>59</v>
      </c>
      <c r="K57" s="28">
        <v>59</v>
      </c>
      <c r="L57" s="28">
        <v>59</v>
      </c>
      <c r="M57" s="22">
        <v>59</v>
      </c>
      <c r="N57" s="28">
        <v>58</v>
      </c>
      <c r="O57" s="28">
        <v>58</v>
      </c>
      <c r="P57" s="28">
        <v>58</v>
      </c>
      <c r="Q57" s="22"/>
      <c r="R57" s="28"/>
      <c r="S57" s="28"/>
      <c r="T57" s="28"/>
      <c r="U57" s="22"/>
      <c r="V57" s="28"/>
      <c r="W57" s="28"/>
      <c r="X57" s="28"/>
      <c r="Y57" s="22"/>
    </row>
    <row r="58" spans="1:25" ht="13.5">
      <c r="A58" s="2" t="s">
        <v>81</v>
      </c>
      <c r="B58" s="28">
        <v>110</v>
      </c>
      <c r="C58" s="28">
        <v>110</v>
      </c>
      <c r="D58" s="28">
        <v>85</v>
      </c>
      <c r="E58" s="22">
        <v>83</v>
      </c>
      <c r="F58" s="28">
        <v>92</v>
      </c>
      <c r="G58" s="28">
        <v>94</v>
      </c>
      <c r="H58" s="28">
        <v>93</v>
      </c>
      <c r="I58" s="22">
        <v>90</v>
      </c>
      <c r="J58" s="28">
        <v>661</v>
      </c>
      <c r="K58" s="28">
        <v>666</v>
      </c>
      <c r="L58" s="28">
        <v>762</v>
      </c>
      <c r="M58" s="22">
        <v>100</v>
      </c>
      <c r="N58" s="28">
        <v>763</v>
      </c>
      <c r="O58" s="28">
        <v>784</v>
      </c>
      <c r="P58" s="28">
        <v>805</v>
      </c>
      <c r="Q58" s="22">
        <v>112</v>
      </c>
      <c r="R58" s="28">
        <v>862</v>
      </c>
      <c r="S58" s="28">
        <v>858</v>
      </c>
      <c r="T58" s="28">
        <v>875</v>
      </c>
      <c r="U58" s="22">
        <v>127</v>
      </c>
      <c r="V58" s="28">
        <v>948</v>
      </c>
      <c r="W58" s="28">
        <v>986</v>
      </c>
      <c r="X58" s="28">
        <v>941</v>
      </c>
      <c r="Y58" s="22">
        <v>146</v>
      </c>
    </row>
    <row r="59" spans="1:25" ht="13.5">
      <c r="A59" s="2" t="s">
        <v>136</v>
      </c>
      <c r="B59" s="28">
        <v>6901</v>
      </c>
      <c r="C59" s="28">
        <v>7321</v>
      </c>
      <c r="D59" s="28">
        <v>7338</v>
      </c>
      <c r="E59" s="22">
        <v>6858</v>
      </c>
      <c r="F59" s="28">
        <v>6627</v>
      </c>
      <c r="G59" s="28">
        <v>6932</v>
      </c>
      <c r="H59" s="28">
        <v>6623</v>
      </c>
      <c r="I59" s="22">
        <v>6597</v>
      </c>
      <c r="J59" s="28">
        <v>5789</v>
      </c>
      <c r="K59" s="28">
        <v>5953</v>
      </c>
      <c r="L59" s="28">
        <v>5954</v>
      </c>
      <c r="M59" s="22">
        <v>5434</v>
      </c>
      <c r="N59" s="28">
        <v>5612</v>
      </c>
      <c r="O59" s="28">
        <v>6062</v>
      </c>
      <c r="P59" s="28">
        <v>6194</v>
      </c>
      <c r="Q59" s="22">
        <v>5965</v>
      </c>
      <c r="R59" s="28">
        <v>6253</v>
      </c>
      <c r="S59" s="28">
        <v>6305</v>
      </c>
      <c r="T59" s="28">
        <v>6225</v>
      </c>
      <c r="U59" s="22">
        <v>6342</v>
      </c>
      <c r="V59" s="28">
        <v>6932</v>
      </c>
      <c r="W59" s="28">
        <v>6854</v>
      </c>
      <c r="X59" s="28">
        <v>6721</v>
      </c>
      <c r="Y59" s="22">
        <v>6661</v>
      </c>
    </row>
    <row r="60" spans="1:25" ht="14.25" thickBot="1">
      <c r="A60" s="5" t="s">
        <v>137</v>
      </c>
      <c r="B60" s="29">
        <v>23609</v>
      </c>
      <c r="C60" s="29">
        <v>24519</v>
      </c>
      <c r="D60" s="29">
        <v>22009</v>
      </c>
      <c r="E60" s="23">
        <v>21099</v>
      </c>
      <c r="F60" s="29">
        <v>21901</v>
      </c>
      <c r="G60" s="29">
        <v>21302</v>
      </c>
      <c r="H60" s="29">
        <v>20377</v>
      </c>
      <c r="I60" s="23">
        <v>19604</v>
      </c>
      <c r="J60" s="29">
        <v>20635</v>
      </c>
      <c r="K60" s="29">
        <v>20658</v>
      </c>
      <c r="L60" s="29">
        <v>20819</v>
      </c>
      <c r="M60" s="23">
        <v>19754</v>
      </c>
      <c r="N60" s="29">
        <v>20319</v>
      </c>
      <c r="O60" s="29">
        <v>20513</v>
      </c>
      <c r="P60" s="29">
        <v>18872</v>
      </c>
      <c r="Q60" s="23">
        <v>17683</v>
      </c>
      <c r="R60" s="29">
        <v>18638</v>
      </c>
      <c r="S60" s="29">
        <v>19205</v>
      </c>
      <c r="T60" s="29">
        <v>18659</v>
      </c>
      <c r="U60" s="23">
        <v>18096</v>
      </c>
      <c r="V60" s="29">
        <v>18985</v>
      </c>
      <c r="W60" s="29">
        <v>20267</v>
      </c>
      <c r="X60" s="29">
        <v>19391</v>
      </c>
      <c r="Y60" s="23">
        <v>18156</v>
      </c>
    </row>
    <row r="61" spans="1:25" ht="14.25" thickTop="1">
      <c r="A61" s="2" t="s">
        <v>138</v>
      </c>
      <c r="B61" s="28">
        <v>1264</v>
      </c>
      <c r="C61" s="28">
        <v>1264</v>
      </c>
      <c r="D61" s="28">
        <v>1264</v>
      </c>
      <c r="E61" s="22">
        <v>1264</v>
      </c>
      <c r="F61" s="28">
        <v>1264</v>
      </c>
      <c r="G61" s="28">
        <v>1264</v>
      </c>
      <c r="H61" s="28">
        <v>1264</v>
      </c>
      <c r="I61" s="22">
        <v>1264</v>
      </c>
      <c r="J61" s="28">
        <v>1264</v>
      </c>
      <c r="K61" s="28">
        <v>1264</v>
      </c>
      <c r="L61" s="28">
        <v>1264</v>
      </c>
      <c r="M61" s="22">
        <v>1264</v>
      </c>
      <c r="N61" s="28">
        <v>1264</v>
      </c>
      <c r="O61" s="28">
        <v>1264</v>
      </c>
      <c r="P61" s="28">
        <v>1264</v>
      </c>
      <c r="Q61" s="22">
        <v>1264</v>
      </c>
      <c r="R61" s="28">
        <v>1264</v>
      </c>
      <c r="S61" s="28">
        <v>1264</v>
      </c>
      <c r="T61" s="28">
        <v>1264</v>
      </c>
      <c r="U61" s="22">
        <v>1264</v>
      </c>
      <c r="V61" s="28">
        <v>1264</v>
      </c>
      <c r="W61" s="28">
        <v>1264</v>
      </c>
      <c r="X61" s="28">
        <v>1264</v>
      </c>
      <c r="Y61" s="22">
        <v>1264</v>
      </c>
    </row>
    <row r="62" spans="1:25" ht="13.5">
      <c r="A62" s="2" t="s">
        <v>142</v>
      </c>
      <c r="B62" s="28">
        <v>5553</v>
      </c>
      <c r="C62" s="28">
        <v>5244</v>
      </c>
      <c r="D62" s="28">
        <v>4936</v>
      </c>
      <c r="E62" s="22">
        <v>4870</v>
      </c>
      <c r="F62" s="28">
        <v>4841</v>
      </c>
      <c r="G62" s="28">
        <v>4640</v>
      </c>
      <c r="H62" s="28">
        <v>4466</v>
      </c>
      <c r="I62" s="22">
        <v>4490</v>
      </c>
      <c r="J62" s="28">
        <v>4489</v>
      </c>
      <c r="K62" s="28">
        <v>4397</v>
      </c>
      <c r="L62" s="28">
        <v>4189</v>
      </c>
      <c r="M62" s="22">
        <v>4197</v>
      </c>
      <c r="N62" s="28">
        <v>4139</v>
      </c>
      <c r="O62" s="28">
        <v>3946</v>
      </c>
      <c r="P62" s="28">
        <v>3784</v>
      </c>
      <c r="Q62" s="22">
        <v>3765</v>
      </c>
      <c r="R62" s="28">
        <v>3812</v>
      </c>
      <c r="S62" s="28">
        <v>3714</v>
      </c>
      <c r="T62" s="28">
        <v>3563</v>
      </c>
      <c r="U62" s="22">
        <v>3606</v>
      </c>
      <c r="V62" s="28">
        <v>3569</v>
      </c>
      <c r="W62" s="28">
        <v>3451</v>
      </c>
      <c r="X62" s="28">
        <v>3377</v>
      </c>
      <c r="Y62" s="22">
        <v>3401</v>
      </c>
    </row>
    <row r="63" spans="1:25" ht="13.5">
      <c r="A63" s="2" t="s">
        <v>143</v>
      </c>
      <c r="B63" s="28">
        <v>-45</v>
      </c>
      <c r="C63" s="28">
        <v>-45</v>
      </c>
      <c r="D63" s="28">
        <v>-45</v>
      </c>
      <c r="E63" s="22">
        <v>-45</v>
      </c>
      <c r="F63" s="28">
        <v>-45</v>
      </c>
      <c r="G63" s="28">
        <v>-45</v>
      </c>
      <c r="H63" s="28">
        <v>-32</v>
      </c>
      <c r="I63" s="22">
        <v>-32</v>
      </c>
      <c r="J63" s="28">
        <v>-31</v>
      </c>
      <c r="K63" s="28">
        <v>-31</v>
      </c>
      <c r="L63" s="28">
        <v>-32</v>
      </c>
      <c r="M63" s="22">
        <v>-32</v>
      </c>
      <c r="N63" s="28">
        <v>-31</v>
      </c>
      <c r="O63" s="28">
        <v>-31</v>
      </c>
      <c r="P63" s="28">
        <v>-31</v>
      </c>
      <c r="Q63" s="22">
        <v>-31</v>
      </c>
      <c r="R63" s="28">
        <v>-31</v>
      </c>
      <c r="S63" s="28">
        <v>-31</v>
      </c>
      <c r="T63" s="28">
        <v>-13</v>
      </c>
      <c r="U63" s="22">
        <v>-13</v>
      </c>
      <c r="V63" s="28">
        <v>-12</v>
      </c>
      <c r="W63" s="28">
        <v>-12</v>
      </c>
      <c r="X63" s="28">
        <v>-11</v>
      </c>
      <c r="Y63" s="22">
        <v>-7</v>
      </c>
    </row>
    <row r="64" spans="1:25" ht="13.5">
      <c r="A64" s="2" t="s">
        <v>144</v>
      </c>
      <c r="B64" s="28">
        <v>6771</v>
      </c>
      <c r="C64" s="28">
        <v>6462</v>
      </c>
      <c r="D64" s="28">
        <v>6155</v>
      </c>
      <c r="E64" s="22">
        <v>6089</v>
      </c>
      <c r="F64" s="28">
        <v>6059</v>
      </c>
      <c r="G64" s="28">
        <v>5858</v>
      </c>
      <c r="H64" s="28">
        <v>5698</v>
      </c>
      <c r="I64" s="22">
        <v>5723</v>
      </c>
      <c r="J64" s="28">
        <v>5721</v>
      </c>
      <c r="K64" s="28">
        <v>5630</v>
      </c>
      <c r="L64" s="28">
        <v>5421</v>
      </c>
      <c r="M64" s="22">
        <v>5429</v>
      </c>
      <c r="N64" s="28">
        <v>5371</v>
      </c>
      <c r="O64" s="28">
        <v>5178</v>
      </c>
      <c r="P64" s="28">
        <v>5016</v>
      </c>
      <c r="Q64" s="22">
        <v>4997</v>
      </c>
      <c r="R64" s="28">
        <v>5045</v>
      </c>
      <c r="S64" s="28">
        <v>4947</v>
      </c>
      <c r="T64" s="28">
        <v>4814</v>
      </c>
      <c r="U64" s="22">
        <v>4857</v>
      </c>
      <c r="V64" s="28">
        <v>4820</v>
      </c>
      <c r="W64" s="28">
        <v>4703</v>
      </c>
      <c r="X64" s="28">
        <v>4630</v>
      </c>
      <c r="Y64" s="22">
        <v>4658</v>
      </c>
    </row>
    <row r="65" spans="1:25" ht="13.5">
      <c r="A65" s="2" t="s">
        <v>145</v>
      </c>
      <c r="B65" s="28">
        <v>60</v>
      </c>
      <c r="C65" s="28">
        <v>61</v>
      </c>
      <c r="D65" s="28">
        <v>96</v>
      </c>
      <c r="E65" s="22">
        <v>70</v>
      </c>
      <c r="F65" s="28">
        <v>69</v>
      </c>
      <c r="G65" s="28">
        <v>37</v>
      </c>
      <c r="H65" s="28">
        <v>23</v>
      </c>
      <c r="I65" s="22">
        <v>25</v>
      </c>
      <c r="J65" s="28">
        <v>28</v>
      </c>
      <c r="K65" s="28">
        <v>20</v>
      </c>
      <c r="L65" s="28">
        <v>22</v>
      </c>
      <c r="M65" s="22">
        <v>30</v>
      </c>
      <c r="N65" s="28">
        <v>30</v>
      </c>
      <c r="O65" s="28">
        <v>25</v>
      </c>
      <c r="P65" s="28">
        <v>17</v>
      </c>
      <c r="Q65" s="22">
        <v>21</v>
      </c>
      <c r="R65" s="28">
        <v>23</v>
      </c>
      <c r="S65" s="28">
        <v>16</v>
      </c>
      <c r="T65" s="28">
        <v>20</v>
      </c>
      <c r="U65" s="22">
        <v>19</v>
      </c>
      <c r="V65" s="28">
        <v>11</v>
      </c>
      <c r="W65" s="28">
        <v>26</v>
      </c>
      <c r="X65" s="28">
        <v>29</v>
      </c>
      <c r="Y65" s="22">
        <v>49</v>
      </c>
    </row>
    <row r="66" spans="1:25" ht="13.5">
      <c r="A66" s="2" t="s">
        <v>146</v>
      </c>
      <c r="B66" s="28">
        <v>50</v>
      </c>
      <c r="C66" s="28">
        <v>50</v>
      </c>
      <c r="D66" s="28">
        <v>50</v>
      </c>
      <c r="E66" s="22">
        <v>50</v>
      </c>
      <c r="F66" s="28">
        <v>50</v>
      </c>
      <c r="G66" s="28">
        <v>50</v>
      </c>
      <c r="H66" s="28">
        <v>50</v>
      </c>
      <c r="I66" s="22">
        <v>50</v>
      </c>
      <c r="J66" s="28">
        <v>50</v>
      </c>
      <c r="K66" s="28">
        <v>12</v>
      </c>
      <c r="L66" s="28">
        <v>-51</v>
      </c>
      <c r="M66" s="22">
        <v>-51</v>
      </c>
      <c r="N66" s="28">
        <v>-51</v>
      </c>
      <c r="O66" s="28">
        <v>-51</v>
      </c>
      <c r="P66" s="28">
        <v>-51</v>
      </c>
      <c r="Q66" s="22">
        <v>-51</v>
      </c>
      <c r="R66" s="28">
        <v>-51</v>
      </c>
      <c r="S66" s="28">
        <v>-51</v>
      </c>
      <c r="T66" s="28">
        <v>-51</v>
      </c>
      <c r="U66" s="22">
        <v>-52</v>
      </c>
      <c r="V66" s="28">
        <v>-52</v>
      </c>
      <c r="W66" s="28">
        <v>-52</v>
      </c>
      <c r="X66" s="28">
        <v>-52</v>
      </c>
      <c r="Y66" s="22">
        <v>-52</v>
      </c>
    </row>
    <row r="67" spans="1:25" ht="13.5">
      <c r="A67" s="2" t="s">
        <v>255</v>
      </c>
      <c r="B67" s="28">
        <v>386</v>
      </c>
      <c r="C67" s="28">
        <v>247</v>
      </c>
      <c r="D67" s="28">
        <v>260</v>
      </c>
      <c r="E67" s="22">
        <v>174</v>
      </c>
      <c r="F67" s="28">
        <v>70</v>
      </c>
      <c r="G67" s="28">
        <v>-53</v>
      </c>
      <c r="H67" s="28">
        <v>-13</v>
      </c>
      <c r="I67" s="22">
        <v>22</v>
      </c>
      <c r="J67" s="28">
        <v>-40</v>
      </c>
      <c r="K67" s="28">
        <v>-56</v>
      </c>
      <c r="L67" s="28">
        <v>-19</v>
      </c>
      <c r="M67" s="22">
        <v>-9</v>
      </c>
      <c r="N67" s="28">
        <v>-38</v>
      </c>
      <c r="O67" s="28">
        <v>-18</v>
      </c>
      <c r="P67" s="28">
        <v>16</v>
      </c>
      <c r="Q67" s="22">
        <v>48</v>
      </c>
      <c r="R67" s="28">
        <v>39</v>
      </c>
      <c r="S67" s="28">
        <v>13</v>
      </c>
      <c r="T67" s="28">
        <v>83</v>
      </c>
      <c r="U67" s="22">
        <v>96</v>
      </c>
      <c r="V67" s="28">
        <v>4</v>
      </c>
      <c r="W67" s="28">
        <v>194</v>
      </c>
      <c r="X67" s="28">
        <v>162</v>
      </c>
      <c r="Y67" s="22">
        <v>116</v>
      </c>
    </row>
    <row r="68" spans="1:25" ht="13.5">
      <c r="A68" s="2" t="s">
        <v>147</v>
      </c>
      <c r="B68" s="28">
        <v>497</v>
      </c>
      <c r="C68" s="28">
        <v>359</v>
      </c>
      <c r="D68" s="28">
        <v>407</v>
      </c>
      <c r="E68" s="22">
        <v>295</v>
      </c>
      <c r="F68" s="28">
        <v>190</v>
      </c>
      <c r="G68" s="28">
        <v>34</v>
      </c>
      <c r="H68" s="28">
        <v>61</v>
      </c>
      <c r="I68" s="22">
        <v>98</v>
      </c>
      <c r="J68" s="28">
        <v>37</v>
      </c>
      <c r="K68" s="28">
        <v>-23</v>
      </c>
      <c r="L68" s="28">
        <v>-48</v>
      </c>
      <c r="M68" s="22">
        <v>-30</v>
      </c>
      <c r="N68" s="28">
        <v>-59</v>
      </c>
      <c r="O68" s="28">
        <v>-45</v>
      </c>
      <c r="P68" s="28">
        <v>-17</v>
      </c>
      <c r="Q68" s="22">
        <v>17</v>
      </c>
      <c r="R68" s="28">
        <v>11</v>
      </c>
      <c r="S68" s="28">
        <v>-21</v>
      </c>
      <c r="T68" s="28">
        <v>51</v>
      </c>
      <c r="U68" s="22">
        <v>63</v>
      </c>
      <c r="V68" s="28">
        <v>-36</v>
      </c>
      <c r="W68" s="28">
        <v>168</v>
      </c>
      <c r="X68" s="28">
        <v>140</v>
      </c>
      <c r="Y68" s="22">
        <v>113</v>
      </c>
    </row>
    <row r="69" spans="1:25" ht="13.5">
      <c r="A69" s="6" t="s">
        <v>0</v>
      </c>
      <c r="B69" s="28">
        <v>625</v>
      </c>
      <c r="C69" s="28">
        <v>556</v>
      </c>
      <c r="D69" s="28">
        <v>557</v>
      </c>
      <c r="E69" s="22">
        <v>521</v>
      </c>
      <c r="F69" s="28">
        <v>488</v>
      </c>
      <c r="G69" s="28">
        <v>427</v>
      </c>
      <c r="H69" s="28">
        <v>425</v>
      </c>
      <c r="I69" s="22">
        <v>429</v>
      </c>
      <c r="J69" s="28">
        <v>417</v>
      </c>
      <c r="K69" s="28">
        <v>399</v>
      </c>
      <c r="L69" s="28">
        <v>387</v>
      </c>
      <c r="M69" s="22">
        <v>368</v>
      </c>
      <c r="N69" s="28">
        <v>372</v>
      </c>
      <c r="O69" s="28">
        <v>383</v>
      </c>
      <c r="P69" s="28">
        <v>388</v>
      </c>
      <c r="Q69" s="22">
        <v>392</v>
      </c>
      <c r="R69" s="28">
        <v>393</v>
      </c>
      <c r="S69" s="28">
        <v>397</v>
      </c>
      <c r="T69" s="28">
        <v>417</v>
      </c>
      <c r="U69" s="22">
        <v>411</v>
      </c>
      <c r="V69" s="28">
        <v>375</v>
      </c>
      <c r="W69" s="28">
        <v>458</v>
      </c>
      <c r="X69" s="28">
        <v>438</v>
      </c>
      <c r="Y69" s="22">
        <v>414</v>
      </c>
    </row>
    <row r="70" spans="1:25" ht="13.5">
      <c r="A70" s="6" t="s">
        <v>148</v>
      </c>
      <c r="B70" s="28">
        <v>7894</v>
      </c>
      <c r="C70" s="28">
        <v>7379</v>
      </c>
      <c r="D70" s="28">
        <v>7120</v>
      </c>
      <c r="E70" s="22">
        <v>6906</v>
      </c>
      <c r="F70" s="28">
        <v>6739</v>
      </c>
      <c r="G70" s="28">
        <v>6320</v>
      </c>
      <c r="H70" s="28">
        <v>6185</v>
      </c>
      <c r="I70" s="22">
        <v>6250</v>
      </c>
      <c r="J70" s="28">
        <v>6176</v>
      </c>
      <c r="K70" s="28">
        <v>6005</v>
      </c>
      <c r="L70" s="28">
        <v>5760</v>
      </c>
      <c r="M70" s="22">
        <v>5767</v>
      </c>
      <c r="N70" s="28">
        <v>5684</v>
      </c>
      <c r="O70" s="28">
        <v>5517</v>
      </c>
      <c r="P70" s="28">
        <v>5387</v>
      </c>
      <c r="Q70" s="22">
        <v>5408</v>
      </c>
      <c r="R70" s="28">
        <v>5451</v>
      </c>
      <c r="S70" s="28">
        <v>5323</v>
      </c>
      <c r="T70" s="28">
        <v>5283</v>
      </c>
      <c r="U70" s="22">
        <v>5332</v>
      </c>
      <c r="V70" s="28">
        <v>5159</v>
      </c>
      <c r="W70" s="28">
        <v>5330</v>
      </c>
      <c r="X70" s="28">
        <v>5209</v>
      </c>
      <c r="Y70" s="22">
        <v>5186</v>
      </c>
    </row>
    <row r="71" spans="1:25" ht="14.25" thickBot="1">
      <c r="A71" s="7" t="s">
        <v>149</v>
      </c>
      <c r="B71" s="28">
        <v>31504</v>
      </c>
      <c r="C71" s="28">
        <v>31898</v>
      </c>
      <c r="D71" s="28">
        <v>29129</v>
      </c>
      <c r="E71" s="22">
        <v>28005</v>
      </c>
      <c r="F71" s="28">
        <v>28640</v>
      </c>
      <c r="G71" s="28">
        <v>27622</v>
      </c>
      <c r="H71" s="28">
        <v>26563</v>
      </c>
      <c r="I71" s="22">
        <v>25855</v>
      </c>
      <c r="J71" s="28">
        <v>26812</v>
      </c>
      <c r="K71" s="28">
        <v>26664</v>
      </c>
      <c r="L71" s="28">
        <v>26579</v>
      </c>
      <c r="M71" s="22">
        <v>25522</v>
      </c>
      <c r="N71" s="28">
        <v>26004</v>
      </c>
      <c r="O71" s="28">
        <v>26030</v>
      </c>
      <c r="P71" s="28">
        <v>24259</v>
      </c>
      <c r="Q71" s="22">
        <v>23091</v>
      </c>
      <c r="R71" s="28">
        <v>24089</v>
      </c>
      <c r="S71" s="28">
        <v>24529</v>
      </c>
      <c r="T71" s="28">
        <v>23943</v>
      </c>
      <c r="U71" s="22">
        <v>23429</v>
      </c>
      <c r="V71" s="28">
        <v>24145</v>
      </c>
      <c r="W71" s="28">
        <v>25597</v>
      </c>
      <c r="X71" s="28">
        <v>24600</v>
      </c>
      <c r="Y71" s="22">
        <v>23342</v>
      </c>
    </row>
    <row r="72" spans="1:25" ht="14.25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4" ht="13.5">
      <c r="A74" s="20" t="s">
        <v>154</v>
      </c>
    </row>
    <row r="75" ht="13.5">
      <c r="A75" s="20" t="s">
        <v>155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150</v>
      </c>
      <c r="B2" s="14">
        <v>5283</v>
      </c>
      <c r="C2" s="14"/>
      <c r="D2" s="14"/>
      <c r="E2" s="14"/>
      <c r="F2" s="14"/>
      <c r="G2" s="14"/>
    </row>
    <row r="3" spans="1:7" ht="14.25" thickBot="1">
      <c r="A3" s="11" t="s">
        <v>151</v>
      </c>
      <c r="B3" s="1" t="s">
        <v>152</v>
      </c>
      <c r="C3" s="1"/>
      <c r="D3" s="1"/>
      <c r="E3" s="1"/>
      <c r="F3" s="1"/>
      <c r="G3" s="1"/>
    </row>
    <row r="4" spans="1:7" ht="14.25" thickTop="1">
      <c r="A4" s="10" t="s">
        <v>51</v>
      </c>
      <c r="B4" s="15" t="str">
        <f>HYPERLINK("http://www.kabupro.jp/mark/20130927/S100030G.htm","有価証券報告書")</f>
        <v>有価証券報告書</v>
      </c>
      <c r="C4" s="15" t="str">
        <f>HYPERLINK("http://www.kabupro.jp/mark/20130927/S100030G.htm","有価証券報告書")</f>
        <v>有価証券報告書</v>
      </c>
      <c r="D4" s="15" t="str">
        <f>HYPERLINK("http://www.kabupro.jp/mark/20120928/S000BZNA.htm","有価証券報告書")</f>
        <v>有価証券報告書</v>
      </c>
      <c r="E4" s="15" t="str">
        <f>HYPERLINK("http://www.kabupro.jp/mark/20110928/S0009EWO.htm","有価証券報告書")</f>
        <v>有価証券報告書</v>
      </c>
      <c r="F4" s="15" t="str">
        <f>HYPERLINK("http://www.kabupro.jp/mark/20100928/S0006UXJ.htm","有価証券報告書")</f>
        <v>有価証券報告書</v>
      </c>
      <c r="G4" s="15" t="str">
        <f>HYPERLINK("http://www.kabupro.jp/mark/20090929/S00049BK.htm","有価証券報告書")</f>
        <v>有価証券報告書</v>
      </c>
    </row>
    <row r="5" spans="1:7" ht="14.25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  <c r="G5" s="1" t="s">
        <v>68</v>
      </c>
    </row>
    <row r="6" spans="1:7" ht="15" thickBot="1" thickTop="1">
      <c r="A6" s="10" t="s">
        <v>53</v>
      </c>
      <c r="B6" s="18" t="s">
        <v>209</v>
      </c>
      <c r="C6" s="19"/>
      <c r="D6" s="19"/>
      <c r="E6" s="19"/>
      <c r="F6" s="19"/>
      <c r="G6" s="19"/>
    </row>
    <row r="7" spans="1:7" ht="14.25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  <c r="G7" s="16" t="s">
        <v>59</v>
      </c>
    </row>
    <row r="8" spans="1:7" ht="13.5">
      <c r="A8" s="13" t="s">
        <v>55</v>
      </c>
      <c r="B8" s="17" t="s">
        <v>156</v>
      </c>
      <c r="C8" s="17" t="s">
        <v>157</v>
      </c>
      <c r="D8" s="17" t="s">
        <v>158</v>
      </c>
      <c r="E8" s="17" t="s">
        <v>159</v>
      </c>
      <c r="F8" s="17" t="s">
        <v>160</v>
      </c>
      <c r="G8" s="17" t="s">
        <v>161</v>
      </c>
    </row>
    <row r="9" spans="1:7" ht="13.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  <c r="G9" s="17" t="s">
        <v>69</v>
      </c>
    </row>
    <row r="10" spans="1:7" ht="14.25" thickBot="1">
      <c r="A10" s="13" t="s">
        <v>57</v>
      </c>
      <c r="B10" s="17" t="s">
        <v>71</v>
      </c>
      <c r="C10" s="17" t="s">
        <v>71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26" t="s">
        <v>162</v>
      </c>
      <c r="B11" s="21">
        <v>14457</v>
      </c>
      <c r="C11" s="21">
        <v>13270</v>
      </c>
      <c r="D11" s="21">
        <v>11907</v>
      </c>
      <c r="E11" s="21">
        <v>11765</v>
      </c>
      <c r="F11" s="21">
        <v>11614</v>
      </c>
      <c r="G11" s="21"/>
    </row>
    <row r="12" spans="1:7" ht="13.5">
      <c r="A12" s="6" t="s">
        <v>163</v>
      </c>
      <c r="B12" s="22">
        <v>4898</v>
      </c>
      <c r="C12" s="22">
        <v>4489</v>
      </c>
      <c r="D12" s="22">
        <v>4353</v>
      </c>
      <c r="E12" s="22">
        <v>3573</v>
      </c>
      <c r="F12" s="22">
        <v>3436</v>
      </c>
      <c r="G12" s="22"/>
    </row>
    <row r="13" spans="1:7" ht="13.5">
      <c r="A13" s="6" t="s">
        <v>164</v>
      </c>
      <c r="B13" s="22">
        <v>1576</v>
      </c>
      <c r="C13" s="22">
        <v>2518</v>
      </c>
      <c r="D13" s="22">
        <v>2650</v>
      </c>
      <c r="E13" s="22">
        <v>2111</v>
      </c>
      <c r="F13" s="22">
        <v>1730</v>
      </c>
      <c r="G13" s="22"/>
    </row>
    <row r="14" spans="1:7" ht="13.5">
      <c r="A14" s="6" t="s">
        <v>165</v>
      </c>
      <c r="B14" s="22">
        <v>20932</v>
      </c>
      <c r="C14" s="22">
        <v>20277</v>
      </c>
      <c r="D14" s="22">
        <v>18912</v>
      </c>
      <c r="E14" s="22">
        <v>17450</v>
      </c>
      <c r="F14" s="22">
        <v>16781</v>
      </c>
      <c r="G14" s="22"/>
    </row>
    <row r="15" spans="1:7" ht="13.5">
      <c r="A15" s="6" t="s">
        <v>166</v>
      </c>
      <c r="B15" s="22">
        <v>274</v>
      </c>
      <c r="C15" s="22">
        <v>297</v>
      </c>
      <c r="D15" s="22">
        <v>178</v>
      </c>
      <c r="E15" s="22">
        <v>198</v>
      </c>
      <c r="F15" s="22">
        <v>437</v>
      </c>
      <c r="G15" s="22"/>
    </row>
    <row r="16" spans="1:7" ht="13.5">
      <c r="A16" s="6" t="s">
        <v>167</v>
      </c>
      <c r="B16" s="22">
        <v>517</v>
      </c>
      <c r="C16" s="22">
        <v>496</v>
      </c>
      <c r="D16" s="22">
        <v>512</v>
      </c>
      <c r="E16" s="22">
        <v>504</v>
      </c>
      <c r="F16" s="22">
        <v>476</v>
      </c>
      <c r="G16" s="22"/>
    </row>
    <row r="17" spans="1:7" ht="13.5">
      <c r="A17" s="6" t="s">
        <v>168</v>
      </c>
      <c r="B17" s="22">
        <v>13084</v>
      </c>
      <c r="C17" s="22">
        <v>11816</v>
      </c>
      <c r="D17" s="22">
        <v>10733</v>
      </c>
      <c r="E17" s="22">
        <v>10169</v>
      </c>
      <c r="F17" s="22">
        <v>10003</v>
      </c>
      <c r="G17" s="22"/>
    </row>
    <row r="18" spans="1:7" ht="13.5">
      <c r="A18" s="6" t="s">
        <v>169</v>
      </c>
      <c r="B18" s="22">
        <v>3640</v>
      </c>
      <c r="C18" s="22">
        <v>3396</v>
      </c>
      <c r="D18" s="22">
        <v>3212</v>
      </c>
      <c r="E18" s="22">
        <v>2505</v>
      </c>
      <c r="F18" s="22">
        <v>2492</v>
      </c>
      <c r="G18" s="22"/>
    </row>
    <row r="19" spans="1:7" ht="13.5">
      <c r="A19" s="6" t="s">
        <v>170</v>
      </c>
      <c r="B19" s="22">
        <v>1202</v>
      </c>
      <c r="C19" s="22">
        <v>2016</v>
      </c>
      <c r="D19" s="22">
        <v>2189</v>
      </c>
      <c r="E19" s="22">
        <v>1674</v>
      </c>
      <c r="F19" s="22">
        <v>1270</v>
      </c>
      <c r="G19" s="22"/>
    </row>
    <row r="20" spans="1:7" ht="13.5">
      <c r="A20" s="6" t="s">
        <v>171</v>
      </c>
      <c r="B20" s="22">
        <v>18719</v>
      </c>
      <c r="C20" s="22">
        <v>18024</v>
      </c>
      <c r="D20" s="22">
        <v>16826</v>
      </c>
      <c r="E20" s="22">
        <v>15051</v>
      </c>
      <c r="F20" s="22">
        <v>14681</v>
      </c>
      <c r="G20" s="22"/>
    </row>
    <row r="21" spans="1:7" ht="13.5">
      <c r="A21" s="6" t="s">
        <v>172</v>
      </c>
      <c r="B21" s="22">
        <v>375</v>
      </c>
      <c r="C21" s="22">
        <v>274</v>
      </c>
      <c r="D21" s="22">
        <v>297</v>
      </c>
      <c r="E21" s="22">
        <v>178</v>
      </c>
      <c r="F21" s="22">
        <v>198</v>
      </c>
      <c r="G21" s="22"/>
    </row>
    <row r="22" spans="1:7" ht="13.5">
      <c r="A22" s="6" t="s">
        <v>173</v>
      </c>
      <c r="B22" s="22">
        <v>457</v>
      </c>
      <c r="C22" s="22">
        <v>517</v>
      </c>
      <c r="D22" s="22">
        <v>496</v>
      </c>
      <c r="E22" s="22">
        <v>512</v>
      </c>
      <c r="F22" s="22">
        <v>504</v>
      </c>
      <c r="G22" s="22"/>
    </row>
    <row r="23" spans="1:7" ht="13.5">
      <c r="A23" s="6" t="s">
        <v>174</v>
      </c>
      <c r="B23" s="22">
        <v>1</v>
      </c>
      <c r="C23" s="22">
        <v>2</v>
      </c>
      <c r="D23" s="22"/>
      <c r="E23" s="22"/>
      <c r="F23" s="22">
        <v>186</v>
      </c>
      <c r="G23" s="22"/>
    </row>
    <row r="24" spans="1:7" ht="13.5">
      <c r="A24" s="6" t="s">
        <v>175</v>
      </c>
      <c r="B24" s="22">
        <v>17885</v>
      </c>
      <c r="C24" s="22">
        <v>17230</v>
      </c>
      <c r="D24" s="22">
        <v>16032</v>
      </c>
      <c r="E24" s="22">
        <v>14360</v>
      </c>
      <c r="F24" s="22">
        <v>13792</v>
      </c>
      <c r="G24" s="22"/>
    </row>
    <row r="25" spans="1:7" ht="13.5">
      <c r="A25" s="7" t="s">
        <v>176</v>
      </c>
      <c r="B25" s="22">
        <v>3046</v>
      </c>
      <c r="C25" s="22">
        <v>3047</v>
      </c>
      <c r="D25" s="22">
        <v>2880</v>
      </c>
      <c r="E25" s="22">
        <v>3090</v>
      </c>
      <c r="F25" s="22">
        <v>2989</v>
      </c>
      <c r="G25" s="22"/>
    </row>
    <row r="26" spans="1:7" ht="13.5">
      <c r="A26" s="6" t="s">
        <v>177</v>
      </c>
      <c r="B26" s="22">
        <v>172</v>
      </c>
      <c r="C26" s="22">
        <v>142</v>
      </c>
      <c r="D26" s="22">
        <v>117</v>
      </c>
      <c r="E26" s="22">
        <v>123</v>
      </c>
      <c r="F26" s="22">
        <v>104</v>
      </c>
      <c r="G26" s="22">
        <v>95</v>
      </c>
    </row>
    <row r="27" spans="1:7" ht="13.5">
      <c r="A27" s="6" t="s">
        <v>178</v>
      </c>
      <c r="B27" s="22">
        <v>991</v>
      </c>
      <c r="C27" s="22">
        <v>1002</v>
      </c>
      <c r="D27" s="22">
        <v>977</v>
      </c>
      <c r="E27" s="22">
        <v>1023</v>
      </c>
      <c r="F27" s="22">
        <v>1023</v>
      </c>
      <c r="G27" s="22">
        <v>1067</v>
      </c>
    </row>
    <row r="28" spans="1:7" ht="13.5">
      <c r="A28" s="6" t="s">
        <v>179</v>
      </c>
      <c r="B28" s="22">
        <v>64</v>
      </c>
      <c r="C28" s="22">
        <v>62</v>
      </c>
      <c r="D28" s="22">
        <v>63</v>
      </c>
      <c r="E28" s="22">
        <v>62</v>
      </c>
      <c r="F28" s="22">
        <v>58</v>
      </c>
      <c r="G28" s="22">
        <v>57</v>
      </c>
    </row>
    <row r="29" spans="1:7" ht="13.5">
      <c r="A29" s="6" t="s">
        <v>180</v>
      </c>
      <c r="B29" s="22">
        <v>178</v>
      </c>
      <c r="C29" s="22">
        <v>172</v>
      </c>
      <c r="D29" s="22">
        <v>160</v>
      </c>
      <c r="E29" s="22">
        <v>160</v>
      </c>
      <c r="F29" s="22">
        <v>148</v>
      </c>
      <c r="G29" s="22">
        <v>143</v>
      </c>
    </row>
    <row r="30" spans="1:7" ht="13.5">
      <c r="A30" s="6" t="s">
        <v>181</v>
      </c>
      <c r="B30" s="22">
        <v>139</v>
      </c>
      <c r="C30" s="22">
        <v>145</v>
      </c>
      <c r="D30" s="22">
        <v>162</v>
      </c>
      <c r="E30" s="22">
        <v>160</v>
      </c>
      <c r="F30" s="22">
        <v>183</v>
      </c>
      <c r="G30" s="22">
        <v>91</v>
      </c>
    </row>
    <row r="31" spans="1:7" ht="13.5">
      <c r="A31" s="6" t="s">
        <v>182</v>
      </c>
      <c r="B31" s="22">
        <v>122</v>
      </c>
      <c r="C31" s="22">
        <v>106</v>
      </c>
      <c r="D31" s="22">
        <v>97</v>
      </c>
      <c r="E31" s="22">
        <v>96</v>
      </c>
      <c r="F31" s="22">
        <v>71</v>
      </c>
      <c r="G31" s="22"/>
    </row>
    <row r="32" spans="1:7" ht="13.5">
      <c r="A32" s="6" t="s">
        <v>183</v>
      </c>
      <c r="B32" s="22">
        <v>1</v>
      </c>
      <c r="C32" s="22">
        <v>5</v>
      </c>
      <c r="D32" s="22">
        <v>3</v>
      </c>
      <c r="E32" s="22"/>
      <c r="F32" s="22">
        <v>10</v>
      </c>
      <c r="G32" s="22">
        <v>24</v>
      </c>
    </row>
    <row r="33" spans="1:7" ht="13.5">
      <c r="A33" s="6" t="s">
        <v>184</v>
      </c>
      <c r="B33" s="22">
        <v>12</v>
      </c>
      <c r="C33" s="22">
        <v>12</v>
      </c>
      <c r="D33" s="22">
        <v>12</v>
      </c>
      <c r="E33" s="22">
        <v>13</v>
      </c>
      <c r="F33" s="22">
        <v>14</v>
      </c>
      <c r="G33" s="22">
        <v>13</v>
      </c>
    </row>
    <row r="34" spans="1:7" ht="13.5">
      <c r="A34" s="6" t="s">
        <v>185</v>
      </c>
      <c r="B34" s="22">
        <v>274</v>
      </c>
      <c r="C34" s="22">
        <v>234</v>
      </c>
      <c r="D34" s="22">
        <v>218</v>
      </c>
      <c r="E34" s="22">
        <v>293</v>
      </c>
      <c r="F34" s="22">
        <v>321</v>
      </c>
      <c r="G34" s="22">
        <v>305</v>
      </c>
    </row>
    <row r="35" spans="1:7" ht="13.5">
      <c r="A35" s="6" t="s">
        <v>81</v>
      </c>
      <c r="B35" s="22">
        <v>812</v>
      </c>
      <c r="C35" s="22">
        <v>818</v>
      </c>
      <c r="D35" s="22">
        <v>764</v>
      </c>
      <c r="E35" s="22">
        <v>787</v>
      </c>
      <c r="F35" s="22">
        <v>760</v>
      </c>
      <c r="G35" s="22">
        <v>791</v>
      </c>
    </row>
    <row r="36" spans="1:7" ht="13.5">
      <c r="A36" s="6" t="s">
        <v>186</v>
      </c>
      <c r="B36" s="22">
        <v>2769</v>
      </c>
      <c r="C36" s="22">
        <v>2703</v>
      </c>
      <c r="D36" s="22">
        <v>2579</v>
      </c>
      <c r="E36" s="22">
        <v>2722</v>
      </c>
      <c r="F36" s="22">
        <v>2697</v>
      </c>
      <c r="G36" s="22">
        <v>2723</v>
      </c>
    </row>
    <row r="37" spans="1:7" ht="14.25" thickBot="1">
      <c r="A37" s="25" t="s">
        <v>187</v>
      </c>
      <c r="B37" s="23">
        <v>277</v>
      </c>
      <c r="C37" s="23">
        <v>344</v>
      </c>
      <c r="D37" s="23">
        <v>301</v>
      </c>
      <c r="E37" s="23">
        <v>367</v>
      </c>
      <c r="F37" s="23">
        <v>292</v>
      </c>
      <c r="G37" s="23">
        <v>235</v>
      </c>
    </row>
    <row r="38" spans="1:7" ht="14.25" thickTop="1">
      <c r="A38" s="6" t="s">
        <v>188</v>
      </c>
      <c r="B38" s="22">
        <v>5</v>
      </c>
      <c r="C38" s="22">
        <v>5</v>
      </c>
      <c r="D38" s="22">
        <v>5</v>
      </c>
      <c r="E38" s="22">
        <v>6</v>
      </c>
      <c r="F38" s="22">
        <v>6</v>
      </c>
      <c r="G38" s="22">
        <v>7</v>
      </c>
    </row>
    <row r="39" spans="1:7" ht="13.5">
      <c r="A39" s="6" t="s">
        <v>189</v>
      </c>
      <c r="B39" s="22">
        <v>30</v>
      </c>
      <c r="C39" s="22">
        <v>55</v>
      </c>
      <c r="D39" s="22">
        <v>66</v>
      </c>
      <c r="E39" s="22">
        <v>82</v>
      </c>
      <c r="F39" s="22">
        <v>76</v>
      </c>
      <c r="G39" s="22">
        <v>110</v>
      </c>
    </row>
    <row r="40" spans="1:7" ht="13.5">
      <c r="A40" s="6" t="s">
        <v>190</v>
      </c>
      <c r="B40" s="22">
        <v>55</v>
      </c>
      <c r="C40" s="22">
        <v>2</v>
      </c>
      <c r="D40" s="22"/>
      <c r="E40" s="22"/>
      <c r="F40" s="22"/>
      <c r="G40" s="22"/>
    </row>
    <row r="41" spans="1:7" ht="13.5">
      <c r="A41" s="6" t="s">
        <v>191</v>
      </c>
      <c r="B41" s="22">
        <v>37</v>
      </c>
      <c r="C41" s="22">
        <v>36</v>
      </c>
      <c r="D41" s="22">
        <v>36</v>
      </c>
      <c r="E41" s="22">
        <v>30</v>
      </c>
      <c r="F41" s="22">
        <v>32</v>
      </c>
      <c r="G41" s="22">
        <v>32</v>
      </c>
    </row>
    <row r="42" spans="1:7" ht="13.5">
      <c r="A42" s="6" t="s">
        <v>81</v>
      </c>
      <c r="B42" s="22">
        <v>55</v>
      </c>
      <c r="C42" s="22">
        <v>44</v>
      </c>
      <c r="D42" s="22">
        <v>45</v>
      </c>
      <c r="E42" s="22">
        <v>49</v>
      </c>
      <c r="F42" s="22">
        <v>44</v>
      </c>
      <c r="G42" s="22">
        <v>58</v>
      </c>
    </row>
    <row r="43" spans="1:7" ht="13.5">
      <c r="A43" s="6" t="s">
        <v>192</v>
      </c>
      <c r="B43" s="22">
        <v>184</v>
      </c>
      <c r="C43" s="22">
        <v>144</v>
      </c>
      <c r="D43" s="22">
        <v>154</v>
      </c>
      <c r="E43" s="22">
        <v>169</v>
      </c>
      <c r="F43" s="22">
        <v>159</v>
      </c>
      <c r="G43" s="22">
        <v>208</v>
      </c>
    </row>
    <row r="44" spans="1:7" ht="13.5">
      <c r="A44" s="6" t="s">
        <v>193</v>
      </c>
      <c r="B44" s="22">
        <v>155</v>
      </c>
      <c r="C44" s="22">
        <v>173</v>
      </c>
      <c r="D44" s="22">
        <v>184</v>
      </c>
      <c r="E44" s="22">
        <v>193</v>
      </c>
      <c r="F44" s="22">
        <v>217</v>
      </c>
      <c r="G44" s="22">
        <v>230</v>
      </c>
    </row>
    <row r="45" spans="1:7" ht="13.5">
      <c r="A45" s="6" t="s">
        <v>81</v>
      </c>
      <c r="B45" s="22">
        <v>13</v>
      </c>
      <c r="C45" s="22">
        <v>28</v>
      </c>
      <c r="D45" s="22">
        <v>20</v>
      </c>
      <c r="E45" s="22">
        <v>10</v>
      </c>
      <c r="F45" s="22">
        <v>4</v>
      </c>
      <c r="G45" s="22">
        <v>15</v>
      </c>
    </row>
    <row r="46" spans="1:7" ht="13.5">
      <c r="A46" s="6" t="s">
        <v>194</v>
      </c>
      <c r="B46" s="22">
        <v>169</v>
      </c>
      <c r="C46" s="22">
        <v>202</v>
      </c>
      <c r="D46" s="22">
        <v>216</v>
      </c>
      <c r="E46" s="22">
        <v>224</v>
      </c>
      <c r="F46" s="22">
        <v>255</v>
      </c>
      <c r="G46" s="22">
        <v>246</v>
      </c>
    </row>
    <row r="47" spans="1:7" ht="14.25" thickBot="1">
      <c r="A47" s="25" t="s">
        <v>195</v>
      </c>
      <c r="B47" s="23">
        <v>292</v>
      </c>
      <c r="C47" s="23">
        <v>286</v>
      </c>
      <c r="D47" s="23">
        <v>239</v>
      </c>
      <c r="E47" s="23">
        <v>313</v>
      </c>
      <c r="F47" s="23">
        <v>196</v>
      </c>
      <c r="G47" s="23">
        <v>197</v>
      </c>
    </row>
    <row r="48" spans="1:7" ht="14.25" thickTop="1">
      <c r="A48" s="6" t="s">
        <v>196</v>
      </c>
      <c r="B48" s="22">
        <v>2</v>
      </c>
      <c r="C48" s="22">
        <v>20</v>
      </c>
      <c r="D48" s="22">
        <v>2</v>
      </c>
      <c r="E48" s="22">
        <v>3</v>
      </c>
      <c r="F48" s="22">
        <v>1</v>
      </c>
      <c r="G48" s="22">
        <v>2</v>
      </c>
    </row>
    <row r="49" spans="1:7" ht="13.5">
      <c r="A49" s="6" t="s">
        <v>197</v>
      </c>
      <c r="B49" s="22">
        <v>39</v>
      </c>
      <c r="C49" s="22"/>
      <c r="D49" s="22"/>
      <c r="E49" s="22"/>
      <c r="F49" s="22"/>
      <c r="G49" s="22"/>
    </row>
    <row r="50" spans="1:7" ht="13.5">
      <c r="A50" s="6" t="s">
        <v>198</v>
      </c>
      <c r="B50" s="22">
        <v>41</v>
      </c>
      <c r="C50" s="22">
        <v>20</v>
      </c>
      <c r="D50" s="22">
        <v>36</v>
      </c>
      <c r="E50" s="22">
        <v>150</v>
      </c>
      <c r="F50" s="22">
        <v>2</v>
      </c>
      <c r="G50" s="22">
        <v>4</v>
      </c>
    </row>
    <row r="51" spans="1:7" ht="13.5">
      <c r="A51" s="6" t="s">
        <v>199</v>
      </c>
      <c r="B51" s="22">
        <v>2</v>
      </c>
      <c r="C51" s="22">
        <v>46</v>
      </c>
      <c r="D51" s="22">
        <v>0</v>
      </c>
      <c r="E51" s="22">
        <v>7</v>
      </c>
      <c r="F51" s="22">
        <v>2</v>
      </c>
      <c r="G51" s="22"/>
    </row>
    <row r="52" spans="1:7" ht="13.5">
      <c r="A52" s="6" t="s">
        <v>200</v>
      </c>
      <c r="B52" s="22">
        <v>16</v>
      </c>
      <c r="C52" s="22">
        <v>1</v>
      </c>
      <c r="D52" s="22">
        <v>4</v>
      </c>
      <c r="E52" s="22">
        <v>10</v>
      </c>
      <c r="F52" s="22">
        <v>6</v>
      </c>
      <c r="G52" s="22">
        <v>14</v>
      </c>
    </row>
    <row r="53" spans="1:7" ht="13.5">
      <c r="A53" s="6" t="s">
        <v>201</v>
      </c>
      <c r="B53" s="22"/>
      <c r="C53" s="22">
        <v>7</v>
      </c>
      <c r="D53" s="22">
        <v>13</v>
      </c>
      <c r="E53" s="22">
        <v>14</v>
      </c>
      <c r="F53" s="22">
        <v>18</v>
      </c>
      <c r="G53" s="22">
        <v>14</v>
      </c>
    </row>
    <row r="54" spans="1:7" ht="13.5">
      <c r="A54" s="6" t="s">
        <v>202</v>
      </c>
      <c r="B54" s="22">
        <v>17</v>
      </c>
      <c r="C54" s="22">
        <v>31</v>
      </c>
      <c r="D54" s="22">
        <v>57</v>
      </c>
      <c r="E54" s="22">
        <v>98</v>
      </c>
      <c r="F54" s="22"/>
      <c r="G54" s="22"/>
    </row>
    <row r="55" spans="1:7" ht="13.5">
      <c r="A55" s="6" t="s">
        <v>203</v>
      </c>
      <c r="B55" s="22">
        <v>36</v>
      </c>
      <c r="C55" s="22">
        <v>86</v>
      </c>
      <c r="D55" s="22">
        <v>106</v>
      </c>
      <c r="E55" s="22">
        <v>181</v>
      </c>
      <c r="F55" s="22">
        <v>34</v>
      </c>
      <c r="G55" s="22">
        <v>37</v>
      </c>
    </row>
    <row r="56" spans="1:7" ht="13.5">
      <c r="A56" s="7" t="s">
        <v>204</v>
      </c>
      <c r="B56" s="22">
        <v>297</v>
      </c>
      <c r="C56" s="22">
        <v>220</v>
      </c>
      <c r="D56" s="22">
        <v>169</v>
      </c>
      <c r="E56" s="22">
        <v>282</v>
      </c>
      <c r="F56" s="22">
        <v>164</v>
      </c>
      <c r="G56" s="22">
        <v>164</v>
      </c>
    </row>
    <row r="57" spans="1:7" ht="13.5">
      <c r="A57" s="7" t="s">
        <v>205</v>
      </c>
      <c r="B57" s="22">
        <v>-10</v>
      </c>
      <c r="C57" s="22">
        <v>-15</v>
      </c>
      <c r="D57" s="22">
        <v>-58</v>
      </c>
      <c r="E57" s="22">
        <v>-5</v>
      </c>
      <c r="F57" s="22">
        <v>-5</v>
      </c>
      <c r="G57" s="22">
        <v>-18</v>
      </c>
    </row>
    <row r="58" spans="1:7" ht="13.5">
      <c r="A58" s="7" t="s">
        <v>206</v>
      </c>
      <c r="B58" s="22">
        <v>144</v>
      </c>
      <c r="C58" s="22">
        <v>42</v>
      </c>
      <c r="D58" s="22">
        <v>-41</v>
      </c>
      <c r="E58" s="22">
        <v>45</v>
      </c>
      <c r="F58" s="22">
        <v>-5</v>
      </c>
      <c r="G58" s="22">
        <v>0</v>
      </c>
    </row>
    <row r="59" spans="1:7" ht="13.5">
      <c r="A59" s="7" t="s">
        <v>207</v>
      </c>
      <c r="B59" s="22">
        <v>133</v>
      </c>
      <c r="C59" s="22">
        <v>26</v>
      </c>
      <c r="D59" s="22">
        <v>-99</v>
      </c>
      <c r="E59" s="22">
        <v>39</v>
      </c>
      <c r="F59" s="22">
        <v>-11</v>
      </c>
      <c r="G59" s="22">
        <v>-19</v>
      </c>
    </row>
    <row r="60" spans="1:7" ht="14.25" thickBot="1">
      <c r="A60" s="7" t="s">
        <v>208</v>
      </c>
      <c r="B60" s="22">
        <v>163</v>
      </c>
      <c r="C60" s="22">
        <v>193</v>
      </c>
      <c r="D60" s="22">
        <v>268</v>
      </c>
      <c r="E60" s="22">
        <v>242</v>
      </c>
      <c r="F60" s="22">
        <v>176</v>
      </c>
      <c r="G60" s="22">
        <v>183</v>
      </c>
    </row>
    <row r="61" spans="1:7" ht="14.25" thickTop="1">
      <c r="A61" s="8"/>
      <c r="B61" s="24"/>
      <c r="C61" s="24"/>
      <c r="D61" s="24"/>
      <c r="E61" s="24"/>
      <c r="F61" s="24"/>
      <c r="G61" s="24"/>
    </row>
    <row r="63" ht="13.5">
      <c r="A63" s="20" t="s">
        <v>154</v>
      </c>
    </row>
    <row r="64" ht="13.5">
      <c r="A64" s="20" t="s">
        <v>155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150</v>
      </c>
      <c r="B2" s="14">
        <v>5283</v>
      </c>
      <c r="C2" s="14"/>
      <c r="D2" s="14"/>
      <c r="E2" s="14"/>
      <c r="F2" s="14"/>
      <c r="G2" s="14"/>
    </row>
    <row r="3" spans="1:7" ht="14.25" thickBot="1">
      <c r="A3" s="11" t="s">
        <v>151</v>
      </c>
      <c r="B3" s="1" t="s">
        <v>152</v>
      </c>
      <c r="C3" s="1"/>
      <c r="D3" s="1"/>
      <c r="E3" s="1"/>
      <c r="F3" s="1"/>
      <c r="G3" s="1"/>
    </row>
    <row r="4" spans="1:7" ht="14.25" thickTop="1">
      <c r="A4" s="10" t="s">
        <v>51</v>
      </c>
      <c r="B4" s="15" t="str">
        <f>HYPERLINK("http://www.kabupro.jp/mark/20130927/S100030G.htm","有価証券報告書")</f>
        <v>有価証券報告書</v>
      </c>
      <c r="C4" s="15" t="str">
        <f>HYPERLINK("http://www.kabupro.jp/mark/20130927/S100030G.htm","有価証券報告書")</f>
        <v>有価証券報告書</v>
      </c>
      <c r="D4" s="15" t="str">
        <f>HYPERLINK("http://www.kabupro.jp/mark/20120928/S000BZNA.htm","有価証券報告書")</f>
        <v>有価証券報告書</v>
      </c>
      <c r="E4" s="15" t="str">
        <f>HYPERLINK("http://www.kabupro.jp/mark/20110928/S0009EWO.htm","有価証券報告書")</f>
        <v>有価証券報告書</v>
      </c>
      <c r="F4" s="15" t="str">
        <f>HYPERLINK("http://www.kabupro.jp/mark/20100928/S0006UXJ.htm","有価証券報告書")</f>
        <v>有価証券報告書</v>
      </c>
      <c r="G4" s="15" t="str">
        <f>HYPERLINK("http://www.kabupro.jp/mark/20090929/S00049BK.htm","有価証券報告書")</f>
        <v>有価証券報告書</v>
      </c>
    </row>
    <row r="5" spans="1:7" ht="14.25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  <c r="G5" s="1" t="s">
        <v>68</v>
      </c>
    </row>
    <row r="6" spans="1:7" ht="15" thickBot="1" thickTop="1">
      <c r="A6" s="10" t="s">
        <v>53</v>
      </c>
      <c r="B6" s="18" t="s">
        <v>153</v>
      </c>
      <c r="C6" s="19"/>
      <c r="D6" s="19"/>
      <c r="E6" s="19"/>
      <c r="F6" s="19"/>
      <c r="G6" s="19"/>
    </row>
    <row r="7" spans="1:7" ht="14.25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  <c r="G7" s="16" t="s">
        <v>59</v>
      </c>
    </row>
    <row r="8" spans="1:7" ht="13.5">
      <c r="A8" s="13" t="s">
        <v>55</v>
      </c>
      <c r="B8" s="17"/>
      <c r="C8" s="17"/>
      <c r="D8" s="17"/>
      <c r="E8" s="17"/>
      <c r="F8" s="17"/>
      <c r="G8" s="17"/>
    </row>
    <row r="9" spans="1:7" ht="13.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  <c r="G9" s="17" t="s">
        <v>69</v>
      </c>
    </row>
    <row r="10" spans="1:7" ht="14.25" thickBot="1">
      <c r="A10" s="13" t="s">
        <v>57</v>
      </c>
      <c r="B10" s="17" t="s">
        <v>71</v>
      </c>
      <c r="C10" s="17" t="s">
        <v>71</v>
      </c>
      <c r="D10" s="17" t="s">
        <v>71</v>
      </c>
      <c r="E10" s="17" t="s">
        <v>71</v>
      </c>
      <c r="F10" s="17" t="s">
        <v>71</v>
      </c>
      <c r="G10" s="17" t="s">
        <v>71</v>
      </c>
    </row>
    <row r="11" spans="1:7" ht="14.25" thickTop="1">
      <c r="A11" s="9" t="s">
        <v>70</v>
      </c>
      <c r="B11" s="21">
        <v>552</v>
      </c>
      <c r="C11" s="21">
        <v>992</v>
      </c>
      <c r="D11" s="21">
        <v>530</v>
      </c>
      <c r="E11" s="21">
        <v>625</v>
      </c>
      <c r="F11" s="21">
        <v>620</v>
      </c>
      <c r="G11" s="21">
        <v>645</v>
      </c>
    </row>
    <row r="12" spans="1:7" ht="13.5">
      <c r="A12" s="2" t="s">
        <v>72</v>
      </c>
      <c r="B12" s="22">
        <v>1010</v>
      </c>
      <c r="C12" s="22">
        <v>763</v>
      </c>
      <c r="D12" s="22">
        <v>1478</v>
      </c>
      <c r="E12" s="22">
        <v>900</v>
      </c>
      <c r="F12" s="22">
        <v>824</v>
      </c>
      <c r="G12" s="22">
        <v>916</v>
      </c>
    </row>
    <row r="13" spans="1:7" ht="13.5">
      <c r="A13" s="2" t="s">
        <v>73</v>
      </c>
      <c r="B13" s="22">
        <v>2188</v>
      </c>
      <c r="C13" s="22">
        <v>1672</v>
      </c>
      <c r="D13" s="22">
        <v>1436</v>
      </c>
      <c r="E13" s="22">
        <v>1535</v>
      </c>
      <c r="F13" s="22">
        <v>1562</v>
      </c>
      <c r="G13" s="22">
        <v>1479</v>
      </c>
    </row>
    <row r="14" spans="1:7" ht="13.5">
      <c r="A14" s="2" t="s">
        <v>74</v>
      </c>
      <c r="B14" s="22">
        <v>832</v>
      </c>
      <c r="C14" s="22">
        <v>791</v>
      </c>
      <c r="D14" s="22">
        <v>794</v>
      </c>
      <c r="E14" s="22">
        <v>690</v>
      </c>
      <c r="F14" s="22">
        <v>702</v>
      </c>
      <c r="G14" s="22"/>
    </row>
    <row r="15" spans="1:7" ht="13.5">
      <c r="A15" s="2" t="s">
        <v>75</v>
      </c>
      <c r="B15" s="22">
        <v>271</v>
      </c>
      <c r="C15" s="22">
        <v>131</v>
      </c>
      <c r="D15" s="22">
        <v>792</v>
      </c>
      <c r="E15" s="22">
        <v>63</v>
      </c>
      <c r="F15" s="22">
        <v>149</v>
      </c>
      <c r="G15" s="22">
        <v>3</v>
      </c>
    </row>
    <row r="16" spans="1:7" ht="13.5">
      <c r="A16" s="2" t="s">
        <v>76</v>
      </c>
      <c r="B16" s="22">
        <v>115</v>
      </c>
      <c r="C16" s="22">
        <v>118</v>
      </c>
      <c r="D16" s="22">
        <v>113</v>
      </c>
      <c r="E16" s="22">
        <v>78</v>
      </c>
      <c r="F16" s="22">
        <v>73</v>
      </c>
      <c r="G16" s="22"/>
    </row>
    <row r="17" spans="1:7" ht="13.5">
      <c r="A17" s="2" t="s">
        <v>77</v>
      </c>
      <c r="B17" s="22">
        <v>6</v>
      </c>
      <c r="C17" s="22">
        <v>6</v>
      </c>
      <c r="D17" s="22">
        <v>10</v>
      </c>
      <c r="E17" s="22">
        <v>8</v>
      </c>
      <c r="F17" s="22">
        <v>10</v>
      </c>
      <c r="G17" s="22">
        <v>4</v>
      </c>
    </row>
    <row r="18" spans="1:7" ht="13.5">
      <c r="A18" s="2" t="s">
        <v>78</v>
      </c>
      <c r="B18" s="22">
        <v>39</v>
      </c>
      <c r="C18" s="22">
        <v>40</v>
      </c>
      <c r="D18" s="22">
        <v>48</v>
      </c>
      <c r="E18" s="22">
        <v>47</v>
      </c>
      <c r="F18" s="22">
        <v>48</v>
      </c>
      <c r="G18" s="22">
        <v>65</v>
      </c>
    </row>
    <row r="19" spans="1:7" ht="13.5">
      <c r="A19" s="2" t="s">
        <v>79</v>
      </c>
      <c r="B19" s="22">
        <v>126</v>
      </c>
      <c r="C19" s="22">
        <v>152</v>
      </c>
      <c r="D19" s="22">
        <v>201</v>
      </c>
      <c r="E19" s="22">
        <v>150</v>
      </c>
      <c r="F19" s="22">
        <v>174</v>
      </c>
      <c r="G19" s="22">
        <v>220</v>
      </c>
    </row>
    <row r="20" spans="1:7" ht="13.5">
      <c r="A20" s="2" t="s">
        <v>80</v>
      </c>
      <c r="B20" s="22">
        <v>597</v>
      </c>
      <c r="C20" s="22">
        <v>450</v>
      </c>
      <c r="D20" s="22">
        <v>474</v>
      </c>
      <c r="E20" s="22">
        <v>335</v>
      </c>
      <c r="F20" s="22">
        <v>445</v>
      </c>
      <c r="G20" s="22">
        <v>455</v>
      </c>
    </row>
    <row r="21" spans="1:7" ht="13.5">
      <c r="A21" s="2" t="s">
        <v>81</v>
      </c>
      <c r="B21" s="22">
        <v>19</v>
      </c>
      <c r="C21" s="22">
        <v>12</v>
      </c>
      <c r="D21" s="22">
        <v>16</v>
      </c>
      <c r="E21" s="22">
        <v>25</v>
      </c>
      <c r="F21" s="22">
        <v>29</v>
      </c>
      <c r="G21" s="22">
        <v>23</v>
      </c>
    </row>
    <row r="22" spans="1:7" ht="13.5">
      <c r="A22" s="2" t="s">
        <v>82</v>
      </c>
      <c r="B22" s="22">
        <v>-10</v>
      </c>
      <c r="C22" s="22">
        <v>-9</v>
      </c>
      <c r="D22" s="22">
        <v>-10</v>
      </c>
      <c r="E22" s="22">
        <v>-17</v>
      </c>
      <c r="F22" s="22">
        <v>-22</v>
      </c>
      <c r="G22" s="22">
        <v>-31</v>
      </c>
    </row>
    <row r="23" spans="1:7" ht="13.5">
      <c r="A23" s="2" t="s">
        <v>83</v>
      </c>
      <c r="B23" s="22">
        <v>5751</v>
      </c>
      <c r="C23" s="22">
        <v>5122</v>
      </c>
      <c r="D23" s="22">
        <v>5886</v>
      </c>
      <c r="E23" s="22">
        <v>4443</v>
      </c>
      <c r="F23" s="22">
        <v>4619</v>
      </c>
      <c r="G23" s="22">
        <v>4869</v>
      </c>
    </row>
    <row r="24" spans="1:7" ht="13.5">
      <c r="A24" s="3" t="s">
        <v>84</v>
      </c>
      <c r="B24" s="22">
        <v>4597</v>
      </c>
      <c r="C24" s="22">
        <v>4554</v>
      </c>
      <c r="D24" s="22">
        <v>4480</v>
      </c>
      <c r="E24" s="22">
        <v>4422</v>
      </c>
      <c r="F24" s="22">
        <v>4448</v>
      </c>
      <c r="G24" s="22">
        <v>4433</v>
      </c>
    </row>
    <row r="25" spans="1:7" ht="13.5">
      <c r="A25" s="4" t="s">
        <v>85</v>
      </c>
      <c r="B25" s="22">
        <v>-3269</v>
      </c>
      <c r="C25" s="22">
        <v>-3181</v>
      </c>
      <c r="D25" s="22">
        <v>-3152</v>
      </c>
      <c r="E25" s="22">
        <v>-3058</v>
      </c>
      <c r="F25" s="22">
        <v>-2974</v>
      </c>
      <c r="G25" s="22">
        <v>-2883</v>
      </c>
    </row>
    <row r="26" spans="1:7" ht="13.5">
      <c r="A26" s="4" t="s">
        <v>86</v>
      </c>
      <c r="B26" s="22">
        <v>1327</v>
      </c>
      <c r="C26" s="22">
        <v>1373</v>
      </c>
      <c r="D26" s="22">
        <v>1327</v>
      </c>
      <c r="E26" s="22">
        <v>1363</v>
      </c>
      <c r="F26" s="22">
        <v>1473</v>
      </c>
      <c r="G26" s="22">
        <v>1549</v>
      </c>
    </row>
    <row r="27" spans="1:7" ht="13.5">
      <c r="A27" s="3" t="s">
        <v>87</v>
      </c>
      <c r="B27" s="22">
        <v>1213</v>
      </c>
      <c r="C27" s="22">
        <v>1225</v>
      </c>
      <c r="D27" s="22">
        <v>1216</v>
      </c>
      <c r="E27" s="22">
        <v>1212</v>
      </c>
      <c r="F27" s="22">
        <v>1168</v>
      </c>
      <c r="G27" s="22">
        <v>1164</v>
      </c>
    </row>
    <row r="28" spans="1:7" ht="13.5">
      <c r="A28" s="4" t="s">
        <v>85</v>
      </c>
      <c r="B28" s="22">
        <v>-958</v>
      </c>
      <c r="C28" s="22">
        <v>-944</v>
      </c>
      <c r="D28" s="22">
        <v>-925</v>
      </c>
      <c r="E28" s="22">
        <v>-896</v>
      </c>
      <c r="F28" s="22">
        <v>-914</v>
      </c>
      <c r="G28" s="22">
        <v>-890</v>
      </c>
    </row>
    <row r="29" spans="1:7" ht="13.5">
      <c r="A29" s="4" t="s">
        <v>88</v>
      </c>
      <c r="B29" s="22">
        <v>254</v>
      </c>
      <c r="C29" s="22">
        <v>280</v>
      </c>
      <c r="D29" s="22">
        <v>291</v>
      </c>
      <c r="E29" s="22">
        <v>315</v>
      </c>
      <c r="F29" s="22">
        <v>254</v>
      </c>
      <c r="G29" s="22">
        <v>273</v>
      </c>
    </row>
    <row r="30" spans="1:7" ht="13.5">
      <c r="A30" s="3" t="s">
        <v>89</v>
      </c>
      <c r="B30" s="22">
        <v>3298</v>
      </c>
      <c r="C30" s="22">
        <v>2972</v>
      </c>
      <c r="D30" s="22">
        <v>2790</v>
      </c>
      <c r="E30" s="22">
        <v>2742</v>
      </c>
      <c r="F30" s="22">
        <v>2693</v>
      </c>
      <c r="G30" s="22">
        <v>2643</v>
      </c>
    </row>
    <row r="31" spans="1:7" ht="13.5">
      <c r="A31" s="4" t="s">
        <v>85</v>
      </c>
      <c r="B31" s="22">
        <v>-2537</v>
      </c>
      <c r="C31" s="22">
        <v>-2461</v>
      </c>
      <c r="D31" s="22">
        <v>-2382</v>
      </c>
      <c r="E31" s="22">
        <v>-2336</v>
      </c>
      <c r="F31" s="22">
        <v>-2300</v>
      </c>
      <c r="G31" s="22">
        <v>-2349</v>
      </c>
    </row>
    <row r="32" spans="1:7" ht="13.5">
      <c r="A32" s="4" t="s">
        <v>90</v>
      </c>
      <c r="B32" s="22">
        <v>761</v>
      </c>
      <c r="C32" s="22">
        <v>511</v>
      </c>
      <c r="D32" s="22">
        <v>408</v>
      </c>
      <c r="E32" s="22">
        <v>405</v>
      </c>
      <c r="F32" s="22">
        <v>392</v>
      </c>
      <c r="G32" s="22">
        <v>293</v>
      </c>
    </row>
    <row r="33" spans="1:7" ht="13.5">
      <c r="A33" s="3" t="s">
        <v>91</v>
      </c>
      <c r="B33" s="22">
        <v>627</v>
      </c>
      <c r="C33" s="22">
        <v>549</v>
      </c>
      <c r="D33" s="22">
        <v>471</v>
      </c>
      <c r="E33" s="22">
        <v>425</v>
      </c>
      <c r="F33" s="22">
        <v>444</v>
      </c>
      <c r="G33" s="22">
        <v>418</v>
      </c>
    </row>
    <row r="34" spans="1:7" ht="13.5">
      <c r="A34" s="4" t="s">
        <v>85</v>
      </c>
      <c r="B34" s="22">
        <v>-408</v>
      </c>
      <c r="C34" s="22">
        <v>-388</v>
      </c>
      <c r="D34" s="22">
        <v>-361</v>
      </c>
      <c r="E34" s="22">
        <v>-365</v>
      </c>
      <c r="F34" s="22">
        <v>-390</v>
      </c>
      <c r="G34" s="22">
        <v>-377</v>
      </c>
    </row>
    <row r="35" spans="1:7" ht="13.5">
      <c r="A35" s="4" t="s">
        <v>92</v>
      </c>
      <c r="B35" s="22">
        <v>218</v>
      </c>
      <c r="C35" s="22">
        <v>161</v>
      </c>
      <c r="D35" s="22">
        <v>110</v>
      </c>
      <c r="E35" s="22">
        <v>59</v>
      </c>
      <c r="F35" s="22">
        <v>54</v>
      </c>
      <c r="G35" s="22">
        <v>40</v>
      </c>
    </row>
    <row r="36" spans="1:7" ht="13.5">
      <c r="A36" s="3" t="s">
        <v>93</v>
      </c>
      <c r="B36" s="22">
        <v>1507</v>
      </c>
      <c r="C36" s="22">
        <v>1479</v>
      </c>
      <c r="D36" s="22">
        <v>1435</v>
      </c>
      <c r="E36" s="22">
        <v>1403</v>
      </c>
      <c r="F36" s="22">
        <v>1361</v>
      </c>
      <c r="G36" s="22">
        <v>1328</v>
      </c>
    </row>
    <row r="37" spans="1:7" ht="13.5">
      <c r="A37" s="4" t="s">
        <v>85</v>
      </c>
      <c r="B37" s="22">
        <v>-1308</v>
      </c>
      <c r="C37" s="22">
        <v>-1286</v>
      </c>
      <c r="D37" s="22">
        <v>-1250</v>
      </c>
      <c r="E37" s="22">
        <v>-1222</v>
      </c>
      <c r="F37" s="22">
        <v>-1242</v>
      </c>
      <c r="G37" s="22">
        <v>-1233</v>
      </c>
    </row>
    <row r="38" spans="1:7" ht="13.5">
      <c r="A38" s="4" t="s">
        <v>94</v>
      </c>
      <c r="B38" s="22">
        <v>198</v>
      </c>
      <c r="C38" s="22">
        <v>192</v>
      </c>
      <c r="D38" s="22">
        <v>184</v>
      </c>
      <c r="E38" s="22">
        <v>181</v>
      </c>
      <c r="F38" s="22">
        <v>119</v>
      </c>
      <c r="G38" s="22">
        <v>95</v>
      </c>
    </row>
    <row r="39" spans="1:7" ht="13.5">
      <c r="A39" s="3" t="s">
        <v>95</v>
      </c>
      <c r="B39" s="22">
        <v>4174</v>
      </c>
      <c r="C39" s="22">
        <v>4174</v>
      </c>
      <c r="D39" s="22">
        <v>4234</v>
      </c>
      <c r="E39" s="22">
        <v>4202</v>
      </c>
      <c r="F39" s="22">
        <v>4224</v>
      </c>
      <c r="G39" s="22">
        <v>4038</v>
      </c>
    </row>
    <row r="40" spans="1:7" ht="13.5">
      <c r="A40" s="3" t="s">
        <v>96</v>
      </c>
      <c r="B40" s="22">
        <v>257</v>
      </c>
      <c r="C40" s="22">
        <v>368</v>
      </c>
      <c r="D40" s="22">
        <v>402</v>
      </c>
      <c r="E40" s="22">
        <v>512</v>
      </c>
      <c r="F40" s="22">
        <v>469</v>
      </c>
      <c r="G40" s="22"/>
    </row>
    <row r="41" spans="1:7" ht="13.5">
      <c r="A41" s="4" t="s">
        <v>85</v>
      </c>
      <c r="B41" s="22">
        <v>-184</v>
      </c>
      <c r="C41" s="22">
        <v>-255</v>
      </c>
      <c r="D41" s="22">
        <v>-230</v>
      </c>
      <c r="E41" s="22">
        <v>-230</v>
      </c>
      <c r="F41" s="22">
        <v>-139</v>
      </c>
      <c r="G41" s="22"/>
    </row>
    <row r="42" spans="1:7" ht="13.5">
      <c r="A42" s="4" t="s">
        <v>96</v>
      </c>
      <c r="B42" s="22">
        <v>73</v>
      </c>
      <c r="C42" s="22">
        <v>112</v>
      </c>
      <c r="D42" s="22">
        <v>172</v>
      </c>
      <c r="E42" s="22">
        <v>281</v>
      </c>
      <c r="F42" s="22">
        <v>330</v>
      </c>
      <c r="G42" s="22"/>
    </row>
    <row r="43" spans="1:7" ht="13.5">
      <c r="A43" s="3" t="s">
        <v>97</v>
      </c>
      <c r="B43" s="22">
        <v>741</v>
      </c>
      <c r="C43" s="22">
        <v>686</v>
      </c>
      <c r="D43" s="22">
        <v>864</v>
      </c>
      <c r="E43" s="22">
        <v>686</v>
      </c>
      <c r="F43" s="22"/>
      <c r="G43" s="22"/>
    </row>
    <row r="44" spans="1:7" ht="13.5">
      <c r="A44" s="3" t="s">
        <v>98</v>
      </c>
      <c r="B44" s="22">
        <v>7750</v>
      </c>
      <c r="C44" s="22">
        <v>7492</v>
      </c>
      <c r="D44" s="22">
        <v>7594</v>
      </c>
      <c r="E44" s="22">
        <v>7496</v>
      </c>
      <c r="F44" s="22">
        <v>6849</v>
      </c>
      <c r="G44" s="22">
        <v>6291</v>
      </c>
    </row>
    <row r="45" spans="1:7" ht="13.5">
      <c r="A45" s="3" t="s">
        <v>99</v>
      </c>
      <c r="B45" s="22">
        <v>136</v>
      </c>
      <c r="C45" s="22">
        <v>135</v>
      </c>
      <c r="D45" s="22">
        <v>135</v>
      </c>
      <c r="E45" s="22">
        <v>135</v>
      </c>
      <c r="F45" s="22">
        <v>135</v>
      </c>
      <c r="G45" s="22">
        <v>135</v>
      </c>
    </row>
    <row r="46" spans="1:7" ht="13.5">
      <c r="A46" s="3" t="s">
        <v>100</v>
      </c>
      <c r="B46" s="22">
        <v>12</v>
      </c>
      <c r="C46" s="22">
        <v>18</v>
      </c>
      <c r="D46" s="22">
        <v>14</v>
      </c>
      <c r="E46" s="22">
        <v>19</v>
      </c>
      <c r="F46" s="22">
        <v>15</v>
      </c>
      <c r="G46" s="22"/>
    </row>
    <row r="47" spans="1:7" ht="13.5">
      <c r="A47" s="3" t="s">
        <v>81</v>
      </c>
      <c r="B47" s="22">
        <v>27</v>
      </c>
      <c r="C47" s="22">
        <v>26</v>
      </c>
      <c r="D47" s="22">
        <v>20</v>
      </c>
      <c r="E47" s="22">
        <v>21</v>
      </c>
      <c r="F47" s="22">
        <v>22</v>
      </c>
      <c r="G47" s="22">
        <v>6</v>
      </c>
    </row>
    <row r="48" spans="1:7" ht="13.5">
      <c r="A48" s="3" t="s">
        <v>101</v>
      </c>
      <c r="B48" s="22">
        <v>176</v>
      </c>
      <c r="C48" s="22">
        <v>180</v>
      </c>
      <c r="D48" s="22">
        <v>170</v>
      </c>
      <c r="E48" s="22">
        <v>176</v>
      </c>
      <c r="F48" s="22">
        <v>172</v>
      </c>
      <c r="G48" s="22">
        <v>158</v>
      </c>
    </row>
    <row r="49" spans="1:7" ht="13.5">
      <c r="A49" s="3" t="s">
        <v>102</v>
      </c>
      <c r="B49" s="22">
        <v>268</v>
      </c>
      <c r="C49" s="22">
        <v>197</v>
      </c>
      <c r="D49" s="22">
        <v>205</v>
      </c>
      <c r="E49" s="22">
        <v>214</v>
      </c>
      <c r="F49" s="22">
        <v>230</v>
      </c>
      <c r="G49" s="22">
        <v>272</v>
      </c>
    </row>
    <row r="50" spans="1:7" ht="13.5">
      <c r="A50" s="3" t="s">
        <v>103</v>
      </c>
      <c r="B50" s="22">
        <v>977</v>
      </c>
      <c r="C50" s="22">
        <v>977</v>
      </c>
      <c r="D50" s="22">
        <v>977</v>
      </c>
      <c r="E50" s="22">
        <v>977</v>
      </c>
      <c r="F50" s="22">
        <v>977</v>
      </c>
      <c r="G50" s="22">
        <v>977</v>
      </c>
    </row>
    <row r="51" spans="1:7" ht="13.5">
      <c r="A51" s="3" t="s">
        <v>104</v>
      </c>
      <c r="B51" s="22">
        <v>12</v>
      </c>
      <c r="C51" s="22">
        <v>12</v>
      </c>
      <c r="D51" s="22">
        <v>12</v>
      </c>
      <c r="E51" s="22">
        <v>12</v>
      </c>
      <c r="F51" s="22">
        <v>12</v>
      </c>
      <c r="G51" s="22">
        <v>12</v>
      </c>
    </row>
    <row r="52" spans="1:7" ht="13.5">
      <c r="A52" s="3" t="s">
        <v>105</v>
      </c>
      <c r="B52" s="22">
        <v>762</v>
      </c>
      <c r="C52" s="22">
        <v>601</v>
      </c>
      <c r="D52" s="22">
        <v>601</v>
      </c>
      <c r="E52" s="22">
        <v>601</v>
      </c>
      <c r="F52" s="22">
        <v>726</v>
      </c>
      <c r="G52" s="22">
        <v>601</v>
      </c>
    </row>
    <row r="53" spans="1:7" ht="13.5">
      <c r="A53" s="3" t="s">
        <v>106</v>
      </c>
      <c r="B53" s="22">
        <v>12</v>
      </c>
      <c r="C53" s="22">
        <v>12</v>
      </c>
      <c r="D53" s="22">
        <v>12</v>
      </c>
      <c r="E53" s="22">
        <v>12</v>
      </c>
      <c r="F53" s="22">
        <v>27</v>
      </c>
      <c r="G53" s="22"/>
    </row>
    <row r="54" spans="1:7" ht="13.5">
      <c r="A54" s="3" t="s">
        <v>107</v>
      </c>
      <c r="B54" s="22">
        <v>18</v>
      </c>
      <c r="C54" s="22">
        <v>11</v>
      </c>
      <c r="D54" s="22">
        <v>10</v>
      </c>
      <c r="E54" s="22">
        <v>11</v>
      </c>
      <c r="F54" s="22">
        <v>12</v>
      </c>
      <c r="G54" s="22"/>
    </row>
    <row r="55" spans="1:7" ht="13.5">
      <c r="A55" s="3" t="s">
        <v>108</v>
      </c>
      <c r="B55" s="22">
        <v>90</v>
      </c>
      <c r="C55" s="22">
        <v>90</v>
      </c>
      <c r="D55" s="22">
        <v>90</v>
      </c>
      <c r="E55" s="22">
        <v>90</v>
      </c>
      <c r="F55" s="22">
        <v>90</v>
      </c>
      <c r="G55" s="22"/>
    </row>
    <row r="56" spans="1:7" ht="13.5">
      <c r="A56" s="3" t="s">
        <v>109</v>
      </c>
      <c r="B56" s="22">
        <v>346</v>
      </c>
      <c r="C56" s="22">
        <v>346</v>
      </c>
      <c r="D56" s="22">
        <v>349</v>
      </c>
      <c r="E56" s="22">
        <v>382</v>
      </c>
      <c r="F56" s="22">
        <v>380</v>
      </c>
      <c r="G56" s="22">
        <v>384</v>
      </c>
    </row>
    <row r="57" spans="1:7" ht="13.5">
      <c r="A57" s="3" t="s">
        <v>110</v>
      </c>
      <c r="B57" s="22">
        <v>59</v>
      </c>
      <c r="C57" s="22">
        <v>52</v>
      </c>
      <c r="D57" s="22">
        <v>57</v>
      </c>
      <c r="E57" s="22">
        <v>63</v>
      </c>
      <c r="F57" s="22">
        <v>60</v>
      </c>
      <c r="G57" s="22">
        <v>60</v>
      </c>
    </row>
    <row r="58" spans="1:7" ht="13.5">
      <c r="A58" s="3" t="s">
        <v>111</v>
      </c>
      <c r="B58" s="22">
        <v>107</v>
      </c>
      <c r="C58" s="22">
        <v>116</v>
      </c>
      <c r="D58" s="22">
        <v>138</v>
      </c>
      <c r="E58" s="22">
        <v>177</v>
      </c>
      <c r="F58" s="22">
        <v>173</v>
      </c>
      <c r="G58" s="22">
        <v>181</v>
      </c>
    </row>
    <row r="59" spans="1:7" ht="13.5">
      <c r="A59" s="3" t="s">
        <v>79</v>
      </c>
      <c r="B59" s="22"/>
      <c r="C59" s="22">
        <v>80</v>
      </c>
      <c r="D59" s="22">
        <v>73</v>
      </c>
      <c r="E59" s="22">
        <v>83</v>
      </c>
      <c r="F59" s="22">
        <v>100</v>
      </c>
      <c r="G59" s="22"/>
    </row>
    <row r="60" spans="1:7" ht="13.5">
      <c r="A60" s="3" t="s">
        <v>81</v>
      </c>
      <c r="B60" s="22">
        <v>57</v>
      </c>
      <c r="C60" s="22">
        <v>45</v>
      </c>
      <c r="D60" s="22">
        <v>58</v>
      </c>
      <c r="E60" s="22">
        <v>53</v>
      </c>
      <c r="F60" s="22">
        <v>41</v>
      </c>
      <c r="G60" s="22">
        <v>217</v>
      </c>
    </row>
    <row r="61" spans="1:7" ht="13.5">
      <c r="A61" s="3" t="s">
        <v>82</v>
      </c>
      <c r="B61" s="22">
        <v>-331</v>
      </c>
      <c r="C61" s="22">
        <v>-336</v>
      </c>
      <c r="D61" s="22">
        <v>-352</v>
      </c>
      <c r="E61" s="22">
        <v>-378</v>
      </c>
      <c r="F61" s="22">
        <v>-536</v>
      </c>
      <c r="G61" s="22">
        <v>-536</v>
      </c>
    </row>
    <row r="62" spans="1:7" ht="13.5">
      <c r="A62" s="3" t="s">
        <v>112</v>
      </c>
      <c r="B62" s="22">
        <v>2380</v>
      </c>
      <c r="C62" s="22">
        <v>2206</v>
      </c>
      <c r="D62" s="22">
        <v>2232</v>
      </c>
      <c r="E62" s="22">
        <v>2301</v>
      </c>
      <c r="F62" s="22">
        <v>2992</v>
      </c>
      <c r="G62" s="22">
        <v>2864</v>
      </c>
    </row>
    <row r="63" spans="1:7" ht="13.5">
      <c r="A63" s="2" t="s">
        <v>113</v>
      </c>
      <c r="B63" s="22">
        <v>10307</v>
      </c>
      <c r="C63" s="22">
        <v>9879</v>
      </c>
      <c r="D63" s="22">
        <v>9996</v>
      </c>
      <c r="E63" s="22">
        <v>9975</v>
      </c>
      <c r="F63" s="22">
        <v>10015</v>
      </c>
      <c r="G63" s="22">
        <v>9314</v>
      </c>
    </row>
    <row r="64" spans="1:7" ht="14.25" thickBot="1">
      <c r="A64" s="5" t="s">
        <v>114</v>
      </c>
      <c r="B64" s="23">
        <v>16058</v>
      </c>
      <c r="C64" s="23">
        <v>15001</v>
      </c>
      <c r="D64" s="23">
        <v>15883</v>
      </c>
      <c r="E64" s="23">
        <v>14418</v>
      </c>
      <c r="F64" s="23">
        <v>14634</v>
      </c>
      <c r="G64" s="23">
        <v>14184</v>
      </c>
    </row>
    <row r="65" spans="1:7" ht="14.25" thickTop="1">
      <c r="A65" s="2" t="s">
        <v>115</v>
      </c>
      <c r="B65" s="22">
        <v>1627</v>
      </c>
      <c r="C65" s="22">
        <v>1471</v>
      </c>
      <c r="D65" s="22">
        <v>1749</v>
      </c>
      <c r="E65" s="22">
        <v>1017</v>
      </c>
      <c r="F65" s="22">
        <v>1069</v>
      </c>
      <c r="G65" s="22">
        <v>1131</v>
      </c>
    </row>
    <row r="66" spans="1:7" ht="13.5">
      <c r="A66" s="2" t="s">
        <v>116</v>
      </c>
      <c r="B66" s="22">
        <v>1119</v>
      </c>
      <c r="C66" s="22">
        <v>789</v>
      </c>
      <c r="D66" s="22">
        <v>727</v>
      </c>
      <c r="E66" s="22">
        <v>856</v>
      </c>
      <c r="F66" s="22">
        <v>905</v>
      </c>
      <c r="G66" s="22">
        <v>737</v>
      </c>
    </row>
    <row r="67" spans="1:7" ht="13.5">
      <c r="A67" s="2" t="s">
        <v>117</v>
      </c>
      <c r="B67" s="22">
        <v>2031</v>
      </c>
      <c r="C67" s="22">
        <v>2062</v>
      </c>
      <c r="D67" s="22">
        <v>3501</v>
      </c>
      <c r="E67" s="22">
        <v>3000</v>
      </c>
      <c r="F67" s="22">
        <v>3031</v>
      </c>
      <c r="G67" s="22">
        <v>2665</v>
      </c>
    </row>
    <row r="68" spans="1:7" ht="13.5">
      <c r="A68" s="2" t="s">
        <v>118</v>
      </c>
      <c r="B68" s="22">
        <v>1452</v>
      </c>
      <c r="C68" s="22">
        <v>1303</v>
      </c>
      <c r="D68" s="22">
        <v>1468</v>
      </c>
      <c r="E68" s="22">
        <v>1359</v>
      </c>
      <c r="F68" s="22">
        <v>1350</v>
      </c>
      <c r="G68" s="22">
        <v>1408</v>
      </c>
    </row>
    <row r="69" spans="1:7" ht="13.5">
      <c r="A69" s="2" t="s">
        <v>119</v>
      </c>
      <c r="B69" s="22">
        <v>45</v>
      </c>
      <c r="C69" s="22">
        <v>65</v>
      </c>
      <c r="D69" s="22">
        <v>87</v>
      </c>
      <c r="E69" s="22">
        <v>118</v>
      </c>
      <c r="F69" s="22">
        <v>129</v>
      </c>
      <c r="G69" s="22"/>
    </row>
    <row r="70" spans="1:7" ht="13.5">
      <c r="A70" s="2" t="s">
        <v>120</v>
      </c>
      <c r="B70" s="22">
        <v>173</v>
      </c>
      <c r="C70" s="22">
        <v>162</v>
      </c>
      <c r="D70" s="22">
        <v>157</v>
      </c>
      <c r="E70" s="22">
        <v>170</v>
      </c>
      <c r="F70" s="22">
        <v>147</v>
      </c>
      <c r="G70" s="22">
        <v>232</v>
      </c>
    </row>
    <row r="71" spans="1:7" ht="13.5">
      <c r="A71" s="2" t="s">
        <v>121</v>
      </c>
      <c r="B71" s="22">
        <v>130</v>
      </c>
      <c r="C71" s="22">
        <v>123</v>
      </c>
      <c r="D71" s="22">
        <v>99</v>
      </c>
      <c r="E71" s="22">
        <v>91</v>
      </c>
      <c r="F71" s="22">
        <v>84</v>
      </c>
      <c r="G71" s="22">
        <v>75</v>
      </c>
    </row>
    <row r="72" spans="1:7" ht="13.5">
      <c r="A72" s="2" t="s">
        <v>122</v>
      </c>
      <c r="B72" s="22">
        <v>70</v>
      </c>
      <c r="C72" s="22">
        <v>76</v>
      </c>
      <c r="D72" s="22">
        <v>15</v>
      </c>
      <c r="E72" s="22">
        <v>17</v>
      </c>
      <c r="F72" s="22">
        <v>17</v>
      </c>
      <c r="G72" s="22">
        <v>16</v>
      </c>
    </row>
    <row r="73" spans="1:7" ht="13.5">
      <c r="A73" s="2" t="s">
        <v>123</v>
      </c>
      <c r="B73" s="22"/>
      <c r="C73" s="22">
        <v>82</v>
      </c>
      <c r="D73" s="22"/>
      <c r="E73" s="22">
        <v>33</v>
      </c>
      <c r="F73" s="22">
        <v>17</v>
      </c>
      <c r="G73" s="22">
        <v>32</v>
      </c>
    </row>
    <row r="74" spans="1:7" ht="13.5">
      <c r="A74" s="2" t="s">
        <v>124</v>
      </c>
      <c r="B74" s="22">
        <v>221</v>
      </c>
      <c r="C74" s="22">
        <v>121</v>
      </c>
      <c r="D74" s="22">
        <v>670</v>
      </c>
      <c r="E74" s="22">
        <v>60</v>
      </c>
      <c r="F74" s="22">
        <v>48</v>
      </c>
      <c r="G74" s="22">
        <v>82</v>
      </c>
    </row>
    <row r="75" spans="1:7" ht="13.5">
      <c r="A75" s="2" t="s">
        <v>125</v>
      </c>
      <c r="B75" s="22">
        <v>52</v>
      </c>
      <c r="C75" s="22">
        <v>49</v>
      </c>
      <c r="D75" s="22">
        <v>30</v>
      </c>
      <c r="E75" s="22">
        <v>29</v>
      </c>
      <c r="F75" s="22"/>
      <c r="G75" s="22">
        <v>34</v>
      </c>
    </row>
    <row r="76" spans="1:7" ht="13.5">
      <c r="A76" s="2" t="s">
        <v>126</v>
      </c>
      <c r="B76" s="22">
        <v>3</v>
      </c>
      <c r="C76" s="22">
        <v>3</v>
      </c>
      <c r="D76" s="22">
        <v>4</v>
      </c>
      <c r="E76" s="22">
        <v>5</v>
      </c>
      <c r="F76" s="22"/>
      <c r="G76" s="22"/>
    </row>
    <row r="77" spans="1:7" ht="13.5">
      <c r="A77" s="2" t="s">
        <v>127</v>
      </c>
      <c r="B77" s="22">
        <v>182</v>
      </c>
      <c r="C77" s="22">
        <v>161</v>
      </c>
      <c r="D77" s="22">
        <v>143</v>
      </c>
      <c r="E77" s="22">
        <v>138</v>
      </c>
      <c r="F77" s="22">
        <v>105</v>
      </c>
      <c r="G77" s="22"/>
    </row>
    <row r="78" spans="1:7" ht="13.5">
      <c r="A78" s="2" t="s">
        <v>81</v>
      </c>
      <c r="B78" s="22">
        <v>84</v>
      </c>
      <c r="C78" s="22">
        <v>47</v>
      </c>
      <c r="D78" s="22">
        <v>44</v>
      </c>
      <c r="E78" s="22">
        <v>81</v>
      </c>
      <c r="F78" s="22">
        <v>150</v>
      </c>
      <c r="G78" s="22"/>
    </row>
    <row r="79" spans="1:7" ht="13.5">
      <c r="A79" s="2" t="s">
        <v>128</v>
      </c>
      <c r="B79" s="22">
        <v>7196</v>
      </c>
      <c r="C79" s="22">
        <v>6519</v>
      </c>
      <c r="D79" s="22">
        <v>8701</v>
      </c>
      <c r="E79" s="22">
        <v>6980</v>
      </c>
      <c r="F79" s="22">
        <v>7059</v>
      </c>
      <c r="G79" s="22">
        <v>6418</v>
      </c>
    </row>
    <row r="80" spans="1:7" ht="13.5">
      <c r="A80" s="2" t="s">
        <v>129</v>
      </c>
      <c r="B80" s="22">
        <v>4223</v>
      </c>
      <c r="C80" s="22">
        <v>4021</v>
      </c>
      <c r="D80" s="22">
        <v>2871</v>
      </c>
      <c r="E80" s="22">
        <v>3338</v>
      </c>
      <c r="F80" s="22">
        <v>3726</v>
      </c>
      <c r="G80" s="22">
        <v>4235</v>
      </c>
    </row>
    <row r="81" spans="1:7" ht="13.5">
      <c r="A81" s="2" t="s">
        <v>119</v>
      </c>
      <c r="B81" s="22">
        <v>41</v>
      </c>
      <c r="C81" s="22">
        <v>63</v>
      </c>
      <c r="D81" s="22">
        <v>99</v>
      </c>
      <c r="E81" s="22">
        <v>170</v>
      </c>
      <c r="F81" s="22">
        <v>206</v>
      </c>
      <c r="G81" s="22"/>
    </row>
    <row r="82" spans="1:7" ht="13.5">
      <c r="A82" s="2" t="s">
        <v>130</v>
      </c>
      <c r="B82" s="22">
        <v>40</v>
      </c>
      <c r="C82" s="22"/>
      <c r="D82" s="22"/>
      <c r="E82" s="22"/>
      <c r="F82" s="22"/>
      <c r="G82" s="22"/>
    </row>
    <row r="83" spans="1:7" ht="13.5">
      <c r="A83" s="2" t="s">
        <v>131</v>
      </c>
      <c r="B83" s="22">
        <v>452</v>
      </c>
      <c r="C83" s="22">
        <v>452</v>
      </c>
      <c r="D83" s="22">
        <v>517</v>
      </c>
      <c r="E83" s="22">
        <v>517</v>
      </c>
      <c r="F83" s="22">
        <v>517</v>
      </c>
      <c r="G83" s="22">
        <v>517</v>
      </c>
    </row>
    <row r="84" spans="1:7" ht="13.5">
      <c r="A84" s="2" t="s">
        <v>132</v>
      </c>
      <c r="B84" s="22">
        <v>738</v>
      </c>
      <c r="C84" s="22">
        <v>740</v>
      </c>
      <c r="D84" s="22">
        <v>727</v>
      </c>
      <c r="E84" s="22">
        <v>794</v>
      </c>
      <c r="F84" s="22">
        <v>823</v>
      </c>
      <c r="G84" s="22">
        <v>851</v>
      </c>
    </row>
    <row r="85" spans="1:7" ht="13.5">
      <c r="A85" s="2" t="s">
        <v>133</v>
      </c>
      <c r="B85" s="22">
        <v>132</v>
      </c>
      <c r="C85" s="22">
        <v>119</v>
      </c>
      <c r="D85" s="22">
        <v>107</v>
      </c>
      <c r="E85" s="22">
        <v>107</v>
      </c>
      <c r="F85" s="22">
        <v>93</v>
      </c>
      <c r="G85" s="22">
        <v>82</v>
      </c>
    </row>
    <row r="86" spans="1:7" ht="13.5">
      <c r="A86" s="2" t="s">
        <v>134</v>
      </c>
      <c r="B86" s="22">
        <v>150</v>
      </c>
      <c r="C86" s="22">
        <v>156</v>
      </c>
      <c r="D86" s="22">
        <v>150</v>
      </c>
      <c r="E86" s="22">
        <v>98</v>
      </c>
      <c r="F86" s="22"/>
      <c r="G86" s="22"/>
    </row>
    <row r="87" spans="1:7" ht="13.5">
      <c r="A87" s="2" t="s">
        <v>135</v>
      </c>
      <c r="B87" s="22">
        <v>46</v>
      </c>
      <c r="C87" s="22">
        <v>45</v>
      </c>
      <c r="D87" s="22">
        <v>45</v>
      </c>
      <c r="E87" s="22"/>
      <c r="F87" s="22"/>
      <c r="G87" s="22"/>
    </row>
    <row r="88" spans="1:7" ht="13.5">
      <c r="A88" s="2" t="s">
        <v>81</v>
      </c>
      <c r="B88" s="22">
        <v>80</v>
      </c>
      <c r="C88" s="22">
        <v>78</v>
      </c>
      <c r="D88" s="22">
        <v>79</v>
      </c>
      <c r="E88" s="22">
        <v>77</v>
      </c>
      <c r="F88" s="22">
        <v>79</v>
      </c>
      <c r="G88" s="22">
        <v>1</v>
      </c>
    </row>
    <row r="89" spans="1:7" ht="13.5">
      <c r="A89" s="2" t="s">
        <v>136</v>
      </c>
      <c r="B89" s="22">
        <v>5906</v>
      </c>
      <c r="C89" s="22">
        <v>5679</v>
      </c>
      <c r="D89" s="22">
        <v>4597</v>
      </c>
      <c r="E89" s="22">
        <v>5105</v>
      </c>
      <c r="F89" s="22">
        <v>5447</v>
      </c>
      <c r="G89" s="22">
        <v>5766</v>
      </c>
    </row>
    <row r="90" spans="1:7" ht="14.25" thickBot="1">
      <c r="A90" s="5" t="s">
        <v>137</v>
      </c>
      <c r="B90" s="23">
        <v>13102</v>
      </c>
      <c r="C90" s="23">
        <v>12198</v>
      </c>
      <c r="D90" s="23">
        <v>13299</v>
      </c>
      <c r="E90" s="23">
        <v>12086</v>
      </c>
      <c r="F90" s="23">
        <v>12507</v>
      </c>
      <c r="G90" s="23">
        <v>12185</v>
      </c>
    </row>
    <row r="91" spans="1:7" ht="14.25" thickTop="1">
      <c r="A91" s="2" t="s">
        <v>138</v>
      </c>
      <c r="B91" s="22">
        <v>1264</v>
      </c>
      <c r="C91" s="22">
        <v>1264</v>
      </c>
      <c r="D91" s="22">
        <v>1264</v>
      </c>
      <c r="E91" s="22">
        <v>1264</v>
      </c>
      <c r="F91" s="22">
        <v>1264</v>
      </c>
      <c r="G91" s="22">
        <v>1264</v>
      </c>
    </row>
    <row r="92" spans="1:7" ht="13.5">
      <c r="A92" s="3" t="s">
        <v>139</v>
      </c>
      <c r="B92" s="22">
        <v>17</v>
      </c>
      <c r="C92" s="22">
        <v>14</v>
      </c>
      <c r="D92" s="22">
        <v>10</v>
      </c>
      <c r="E92" s="22">
        <v>8</v>
      </c>
      <c r="F92" s="22">
        <v>6</v>
      </c>
      <c r="G92" s="22">
        <v>4</v>
      </c>
    </row>
    <row r="93" spans="1:7" ht="13.5">
      <c r="A93" s="4" t="s">
        <v>140</v>
      </c>
      <c r="B93" s="22">
        <v>186</v>
      </c>
      <c r="C93" s="22"/>
      <c r="D93" s="22"/>
      <c r="E93" s="22"/>
      <c r="F93" s="22"/>
      <c r="G93" s="22"/>
    </row>
    <row r="94" spans="1:7" ht="13.5">
      <c r="A94" s="4" t="s">
        <v>141</v>
      </c>
      <c r="B94" s="22">
        <v>1434</v>
      </c>
      <c r="C94" s="22">
        <v>1485</v>
      </c>
      <c r="D94" s="22">
        <v>1372</v>
      </c>
      <c r="E94" s="22">
        <v>1127</v>
      </c>
      <c r="F94" s="22">
        <v>908</v>
      </c>
      <c r="G94" s="22">
        <v>756</v>
      </c>
    </row>
    <row r="95" spans="1:7" ht="13.5">
      <c r="A95" s="3" t="s">
        <v>142</v>
      </c>
      <c r="B95" s="22">
        <v>1638</v>
      </c>
      <c r="C95" s="22">
        <v>1500</v>
      </c>
      <c r="D95" s="22">
        <v>1383</v>
      </c>
      <c r="E95" s="22">
        <v>1135</v>
      </c>
      <c r="F95" s="22">
        <v>915</v>
      </c>
      <c r="G95" s="22">
        <v>760</v>
      </c>
    </row>
    <row r="96" spans="1:7" ht="13.5">
      <c r="A96" s="2" t="s">
        <v>143</v>
      </c>
      <c r="B96" s="22">
        <v>-45</v>
      </c>
      <c r="C96" s="22">
        <v>-32</v>
      </c>
      <c r="D96" s="22">
        <v>-32</v>
      </c>
      <c r="E96" s="22">
        <v>-31</v>
      </c>
      <c r="F96" s="22">
        <v>-13</v>
      </c>
      <c r="G96" s="22">
        <v>-7</v>
      </c>
    </row>
    <row r="97" spans="1:7" ht="13.5">
      <c r="A97" s="2" t="s">
        <v>144</v>
      </c>
      <c r="B97" s="22">
        <v>2857</v>
      </c>
      <c r="C97" s="22">
        <v>2732</v>
      </c>
      <c r="D97" s="22">
        <v>2615</v>
      </c>
      <c r="E97" s="22">
        <v>2368</v>
      </c>
      <c r="F97" s="22">
        <v>2166</v>
      </c>
      <c r="G97" s="22">
        <v>2017</v>
      </c>
    </row>
    <row r="98" spans="1:7" ht="13.5">
      <c r="A98" s="2" t="s">
        <v>145</v>
      </c>
      <c r="B98" s="22">
        <v>48</v>
      </c>
      <c r="C98" s="22">
        <v>19</v>
      </c>
      <c r="D98" s="22">
        <v>20</v>
      </c>
      <c r="E98" s="22">
        <v>15</v>
      </c>
      <c r="F98" s="22">
        <v>13</v>
      </c>
      <c r="G98" s="22">
        <v>33</v>
      </c>
    </row>
    <row r="99" spans="1:7" ht="13.5">
      <c r="A99" s="2" t="s">
        <v>146</v>
      </c>
      <c r="B99" s="22">
        <v>50</v>
      </c>
      <c r="C99" s="22">
        <v>50</v>
      </c>
      <c r="D99" s="22">
        <v>-51</v>
      </c>
      <c r="E99" s="22">
        <v>-51</v>
      </c>
      <c r="F99" s="22">
        <v>-52</v>
      </c>
      <c r="G99" s="22">
        <v>-52</v>
      </c>
    </row>
    <row r="100" spans="1:7" ht="13.5">
      <c r="A100" s="2" t="s">
        <v>147</v>
      </c>
      <c r="B100" s="22">
        <v>98</v>
      </c>
      <c r="C100" s="22">
        <v>70</v>
      </c>
      <c r="D100" s="22">
        <v>-31</v>
      </c>
      <c r="E100" s="22">
        <v>-35</v>
      </c>
      <c r="F100" s="22">
        <v>-38</v>
      </c>
      <c r="G100" s="22">
        <v>-18</v>
      </c>
    </row>
    <row r="101" spans="1:7" ht="13.5">
      <c r="A101" s="6" t="s">
        <v>148</v>
      </c>
      <c r="B101" s="22">
        <v>2955</v>
      </c>
      <c r="C101" s="22">
        <v>2802</v>
      </c>
      <c r="D101" s="22">
        <v>2584</v>
      </c>
      <c r="E101" s="22">
        <v>2332</v>
      </c>
      <c r="F101" s="22">
        <v>2127</v>
      </c>
      <c r="G101" s="22">
        <v>1999</v>
      </c>
    </row>
    <row r="102" spans="1:7" ht="14.25" thickBot="1">
      <c r="A102" s="7" t="s">
        <v>149</v>
      </c>
      <c r="B102" s="22">
        <v>16058</v>
      </c>
      <c r="C102" s="22">
        <v>15001</v>
      </c>
      <c r="D102" s="22">
        <v>15883</v>
      </c>
      <c r="E102" s="22">
        <v>14418</v>
      </c>
      <c r="F102" s="22">
        <v>14634</v>
      </c>
      <c r="G102" s="22">
        <v>14184</v>
      </c>
    </row>
    <row r="103" spans="1:7" ht="14.25" thickTop="1">
      <c r="A103" s="8"/>
      <c r="B103" s="24"/>
      <c r="C103" s="24"/>
      <c r="D103" s="24"/>
      <c r="E103" s="24"/>
      <c r="F103" s="24"/>
      <c r="G103" s="24"/>
    </row>
    <row r="105" ht="13.5">
      <c r="A105" s="20" t="s">
        <v>154</v>
      </c>
    </row>
    <row r="106" ht="13.5">
      <c r="A106" s="20" t="s">
        <v>155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2014-05-14T02:18:37Z</dcterms:created>
  <dcterms:modified xsi:type="dcterms:W3CDTF">2014-05-14T02:18:48Z</dcterms:modified>
  <cp:category/>
  <cp:version/>
  <cp:contentType/>
  <cp:contentStatus/>
</cp:coreProperties>
</file>