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<sst xmlns="http://schemas.openxmlformats.org/spreadsheetml/2006/main" count="724" uniqueCount="297">
  <si>
    <t>貸倒引当金繰入額</t>
  </si>
  <si>
    <t>負ののれん発生益</t>
  </si>
  <si>
    <t>投資有価証券売却益</t>
  </si>
  <si>
    <t>事業譲渡益</t>
  </si>
  <si>
    <t>損害賠償金</t>
  </si>
  <si>
    <t>少数株主損益調整前四半期純利益</t>
  </si>
  <si>
    <t>四半期純利益</t>
  </si>
  <si>
    <t>連結・損益計算書</t>
  </si>
  <si>
    <t>建物及び構築物（純額）</t>
  </si>
  <si>
    <t>機械装置及び運搬具（純額）</t>
  </si>
  <si>
    <t>建設仮勘定</t>
  </si>
  <si>
    <t>資産</t>
  </si>
  <si>
    <t>支払手形及び買掛金</t>
  </si>
  <si>
    <t>賞与引当金</t>
  </si>
  <si>
    <t>その他</t>
  </si>
  <si>
    <t>長期借入金</t>
  </si>
  <si>
    <t>退職給付引当金</t>
  </si>
  <si>
    <t>純資産</t>
  </si>
  <si>
    <t>連結・貸借対照表</t>
  </si>
  <si>
    <t>累積四半期</t>
  </si>
  <si>
    <t>2013/04/01</t>
  </si>
  <si>
    <t>有形固定資産除売却損益（△は益）</t>
  </si>
  <si>
    <t>減損損失</t>
  </si>
  <si>
    <t>投資有価証券評価損益（△は益）</t>
  </si>
  <si>
    <t>投資有価証券売却損益（△は益）</t>
  </si>
  <si>
    <t>事業譲渡損益（△は益）</t>
  </si>
  <si>
    <t>貸倒引当金の増減額（△は減少）</t>
  </si>
  <si>
    <t>退職給付引当金の増減額（△は減少）</t>
  </si>
  <si>
    <t>役員退職慰労引当金の増減額（△は減少）</t>
  </si>
  <si>
    <t>賞与引当金の増減額（△は減少）</t>
  </si>
  <si>
    <t>受取利息及び受取配当金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</si>
  <si>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</si>
  <si>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</si>
  <si>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</si>
  <si>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</si>
  <si>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</si>
  <si>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</si>
  <si>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</si>
  <si>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損害賠償金の支払額</t>
  </si>
  <si>
    <t>法人税等の支払額</t>
  </si>
  <si>
    <t>営業活動によるキャッシュ・フロー</t>
  </si>
  <si>
    <t>定期預金の増減額（△は増加）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</si>
  <si>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</si>
  <si>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</si>
  <si>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</si>
  <si>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</si>
  <si>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連結の範囲の変更を伴う子会社株式の取得による収入</t>
  </si>
  <si>
    <t>貸付けによる支出</t>
  </si>
  <si>
    <t>貸付金の回収による収入</t>
  </si>
  <si>
    <t>事業譲渡による収入</t>
  </si>
  <si>
    <t>差入敷金保証金の支払による支出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</si>
  <si>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</si>
  <si>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</si>
  <si>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</si>
  <si>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</si>
  <si>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</si>
  <si>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</si>
  <si>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</si>
  <si>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</si>
  <si>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</si>
  <si>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</si>
  <si>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</si>
  <si>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</si>
  <si>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持分法による投資利益</t>
  </si>
  <si>
    <t>廃材処分収入</t>
  </si>
  <si>
    <t>その他</t>
  </si>
  <si>
    <t>持分法による投資損失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</si>
  <si>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</si>
  <si>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</si>
  <si>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</si>
  <si>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</si>
  <si>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</si>
  <si>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</si>
  <si>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</si>
  <si>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</si>
  <si>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</si>
  <si>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</si>
  <si>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</si>
  <si>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2011/06/30</t>
  </si>
  <si>
    <t>2011/03/31</t>
  </si>
  <si>
    <t>2010/03/31</t>
  </si>
  <si>
    <t>2009/06/26</t>
  </si>
  <si>
    <t>2009/03/31</t>
  </si>
  <si>
    <t>2008/03/31</t>
  </si>
  <si>
    <t>現金及び預金</t>
  </si>
  <si>
    <t>千円</t>
  </si>
  <si>
    <t>受取手形</t>
  </si>
  <si>
    <t>売掛金</t>
  </si>
  <si>
    <t>完成工事未収入金</t>
  </si>
  <si>
    <t>商品</t>
  </si>
  <si>
    <t>製品</t>
  </si>
  <si>
    <t>販売用不動産</t>
  </si>
  <si>
    <t>半製品</t>
  </si>
  <si>
    <t>商品及び製品</t>
  </si>
  <si>
    <t>原材料</t>
  </si>
  <si>
    <t>未成工事支出金</t>
  </si>
  <si>
    <t>貯蔵品</t>
  </si>
  <si>
    <t>原材料及び貯蔵品</t>
  </si>
  <si>
    <t>前渡金</t>
  </si>
  <si>
    <t>前払費用</t>
  </si>
  <si>
    <t>繰延税金資産</t>
  </si>
  <si>
    <t>短期貸付金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</si>
  <si>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</si>
  <si>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</si>
  <si>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</si>
  <si>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</si>
  <si>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</si>
  <si>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</si>
  <si>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</si>
  <si>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</si>
  <si>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</si>
  <si>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</si>
  <si>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</si>
  <si>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</si>
  <si>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</si>
  <si>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</si>
  <si>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</si>
  <si>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</si>
  <si>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</si>
  <si>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</si>
  <si>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</si>
  <si>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</si>
  <si>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</si>
  <si>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借地権</t>
  </si>
  <si>
    <t>電話加入権</t>
  </si>
  <si>
    <t>工業所有権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</si>
  <si>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</si>
  <si>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</si>
  <si>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</si>
  <si>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</si>
  <si>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</si>
  <si>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</si>
  <si>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</si>
  <si>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</si>
  <si>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</si>
  <si>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</si>
  <si>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</si>
  <si>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長期性預金</t>
  </si>
  <si>
    <t>長期未収入金</t>
  </si>
  <si>
    <t>その他</t>
  </si>
  <si>
    <t>投資その他の資産</t>
  </si>
  <si>
    <t>固定資産</t>
  </si>
  <si>
    <t>資産</t>
  </si>
  <si>
    <t>支払手形</t>
  </si>
  <si>
    <t>買掛金</t>
  </si>
  <si>
    <t>工事未払金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</si>
  <si>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</si>
  <si>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</si>
  <si>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</si>
  <si>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</si>
  <si>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</si>
  <si>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</si>
  <si>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繰延税金負債</t>
  </si>
  <si>
    <t>前受金</t>
  </si>
  <si>
    <t>未成工事受入金</t>
  </si>
  <si>
    <t>預り金</t>
  </si>
  <si>
    <t>設備関係支払手形</t>
  </si>
  <si>
    <t>賞与引当金</t>
  </si>
  <si>
    <t>受注損失引当金</t>
  </si>
  <si>
    <t>流動負債</t>
  </si>
  <si>
    <t>長期借入金</t>
  </si>
  <si>
    <t>リース債務</t>
  </si>
  <si>
    <t>繰延税金負債</t>
  </si>
  <si>
    <t>退職給付引当金</t>
  </si>
  <si>
    <t>役員退職慰労引当金</t>
  </si>
  <si>
    <t>債務保証損失引当金</t>
  </si>
  <si>
    <t>その他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</si>
  <si>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</si>
  <si>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</si>
  <si>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</si>
  <si>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</si>
  <si>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</si>
  <si>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</si>
  <si>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</si>
  <si>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</si>
  <si>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</si>
  <si>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</si>
  <si>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</si>
  <si>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</si>
  <si>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</si>
  <si>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</si>
  <si>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</si>
  <si>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</si>
  <si>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株式会社ヤマックス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</si>
  <si>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</si>
  <si>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</si>
  <si>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</si>
  <si>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</si>
  <si>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</si>
  <si>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</si>
  <si>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</si>
  <si>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</si>
  <si>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</si>
  <si>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</si>
  <si>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</si>
  <si>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完成工事高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</si>
  <si>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</si>
  <si>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</si>
  <si>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</si>
  <si>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</si>
  <si>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</si>
  <si>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</si>
  <si>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</si>
  <si>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</si>
  <si>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</si>
  <si>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</si>
  <si>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</si>
  <si>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完成工事原価</t>
  </si>
  <si>
    <t>売上原価</t>
  </si>
  <si>
    <t>売上総利益</t>
  </si>
  <si>
    <t>広告宣伝費</t>
  </si>
  <si>
    <t>運賃</t>
  </si>
  <si>
    <t>貸倒引当金繰入額</t>
  </si>
  <si>
    <t>役員報酬</t>
  </si>
  <si>
    <t>給料及び手当</t>
  </si>
  <si>
    <t>賞与</t>
  </si>
  <si>
    <t>（うち賞与引当金繰入額）</t>
  </si>
  <si>
    <t>（うち退職給付費用）</t>
  </si>
  <si>
    <t>（うち役員退職慰労引当金繰入額）</t>
  </si>
  <si>
    <t>法定福利及び厚生費</t>
  </si>
  <si>
    <t>旅費及び交通費</t>
  </si>
  <si>
    <t>賃借料</t>
  </si>
  <si>
    <t>支払手数料</t>
  </si>
  <si>
    <t>減価償却費</t>
  </si>
  <si>
    <t>減価償却費</t>
  </si>
  <si>
    <t>研究開発費</t>
  </si>
  <si>
    <t>その他</t>
  </si>
  <si>
    <t>販売費・一般管理費</t>
  </si>
  <si>
    <t>営業利益</t>
  </si>
  <si>
    <t>受取利息</t>
  </si>
  <si>
    <t>受取配当金</t>
  </si>
  <si>
    <t>受取賃貸料</t>
  </si>
  <si>
    <t>保険事務手数料</t>
  </si>
  <si>
    <t>債務保証損失引当金戻入額</t>
  </si>
  <si>
    <t>営業外収益</t>
  </si>
  <si>
    <t>支払利息</t>
  </si>
  <si>
    <t>社債利息</t>
  </si>
  <si>
    <t>手形売却損</t>
  </si>
  <si>
    <t>固定資産除売却損</t>
  </si>
  <si>
    <t>営業外費用</t>
  </si>
  <si>
    <t>経常利益</t>
  </si>
  <si>
    <t>貸倒引当金戻入額</t>
  </si>
  <si>
    <t>貸倒引当金戻入額</t>
  </si>
  <si>
    <t>特別利益</t>
  </si>
  <si>
    <t>債務保証損失引当金繰入額</t>
  </si>
  <si>
    <t>固定資産売却損</t>
  </si>
  <si>
    <t>固定資産除却損</t>
  </si>
  <si>
    <t>投資有価証券清算損</t>
  </si>
  <si>
    <t>投資有価証券評価損</t>
  </si>
  <si>
    <t>関係会社株式評価損</t>
  </si>
  <si>
    <t>減損損失</t>
  </si>
  <si>
    <t>貸倒引当金繰入額</t>
  </si>
  <si>
    <t>災害による損失</t>
  </si>
  <si>
    <t>たな卸資産評価損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</si>
  <si>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</si>
  <si>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</si>
  <si>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</si>
  <si>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</si>
  <si>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</si>
  <si>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</si>
  <si>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</si>
  <si>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</si>
  <si>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</si>
  <si>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</si>
  <si>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</si>
  <si>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</si>
  <si>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</si>
  <si>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</si>
  <si>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</si>
  <si>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</si>
  <si>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</si>
  <si>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</si>
  <si>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2012/08/10</t>
  </si>
  <si>
    <t>2012/06/30</t>
  </si>
  <si>
    <t>2012/02/14</t>
  </si>
  <si>
    <t>2011/12/31</t>
  </si>
  <si>
    <t>2011/11/11</t>
  </si>
  <si>
    <t>2011/09/30</t>
  </si>
  <si>
    <t>2011/08/12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</si>
  <si>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</si>
  <si>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</si>
  <si>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</si>
  <si>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</si>
  <si>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</si>
  <si>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</si>
  <si>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</si>
  <si>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</si>
  <si>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</si>
  <si>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</si>
  <si>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</si>
  <si>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</si>
  <si>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2008/11/12</t>
  </si>
  <si>
    <t>2008/09/30</t>
  </si>
  <si>
    <t>2008/08/12</t>
  </si>
  <si>
    <t>2008/06/30</t>
  </si>
  <si>
    <t>受取手形及び営業未収入金</t>
  </si>
  <si>
    <t>未成工事支出金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</si>
</sst>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181</v>
      </c>
      <c r="B2" s="14">
        <v>5285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182</v>
      </c>
      <c r="B3" s="1" t="s">
        <v>183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67</v>
      </c>
      <c r="B4" s="15" t="str">
        <f>HYPERLINK("http://www.kabupro.jp/mark/20140212/S100143U.htm","四半期報告書")</f>
        <v>四半期報告書</v>
      </c>
      <c r="C4" s="15" t="str">
        <f>HYPERLINK("http://www.kabupro.jp/mark/20131111/S1000E6S.htm","四半期報告書")</f>
        <v>四半期報告書</v>
      </c>
      <c r="D4" s="15" t="str">
        <f>HYPERLINK("http://www.kabupro.jp/mark/20130813/S000E9GU.htm","四半期報告書")</f>
        <v>四半期報告書</v>
      </c>
      <c r="E4" s="15" t="str">
        <f>HYPERLINK("http://www.kabupro.jp/mark/20130628/S000DP9N.htm","有価証券報告書")</f>
        <v>有価証券報告書</v>
      </c>
      <c r="F4" s="15" t="str">
        <f>HYPERLINK("http://www.kabupro.jp/mark/20140212/S100143U.htm","四半期報告書")</f>
        <v>四半期報告書</v>
      </c>
      <c r="G4" s="15" t="str">
        <f>HYPERLINK("http://www.kabupro.jp/mark/20131111/S1000E6S.htm","四半期報告書")</f>
        <v>四半期報告書</v>
      </c>
      <c r="H4" s="15" t="str">
        <f>HYPERLINK("http://www.kabupro.jp/mark/20130813/S000E9GU.htm","四半期報告書")</f>
        <v>四半期報告書</v>
      </c>
      <c r="I4" s="15" t="str">
        <f>HYPERLINK("http://www.kabupro.jp/mark/20130628/S000DP9N.htm","有価証券報告書")</f>
        <v>有価証券報告書</v>
      </c>
      <c r="J4" s="15" t="str">
        <f>HYPERLINK("http://www.kabupro.jp/mark/20130213/S000CT50.htm","四半期報告書")</f>
        <v>四半期報告書</v>
      </c>
      <c r="K4" s="15" t="str">
        <f>HYPERLINK("http://www.kabupro.jp/mark/20121113/S000CA4P.htm","四半期報告書")</f>
        <v>四半期報告書</v>
      </c>
      <c r="L4" s="15" t="str">
        <f>HYPERLINK("http://www.kabupro.jp/mark/20120810/S000BNLB.htm","四半期報告書")</f>
        <v>四半期報告書</v>
      </c>
      <c r="M4" s="15" t="str">
        <f>HYPERLINK("http://www.kabupro.jp/mark/20110630/S0008QPV.htm","有価証券報告書")</f>
        <v>有価証券報告書</v>
      </c>
      <c r="N4" s="15" t="str">
        <f>HYPERLINK("http://www.kabupro.jp/mark/20120214/S000ABCV.htm","四半期報告書")</f>
        <v>四半期報告書</v>
      </c>
      <c r="O4" s="15" t="str">
        <f>HYPERLINK("http://www.kabupro.jp/mark/20111111/S0009NU3.htm","四半期報告書")</f>
        <v>四半期報告書</v>
      </c>
      <c r="P4" s="15" t="str">
        <f>HYPERLINK("http://www.kabupro.jp/mark/20110812/S00094IS.htm","四半期報告書")</f>
        <v>四半期報告書</v>
      </c>
      <c r="Q4" s="15" t="str">
        <f>HYPERLINK("http://www.kabupro.jp/mark/20110630/S0008QPV.htm","有価証券報告書")</f>
        <v>有価証券報告書</v>
      </c>
      <c r="R4" s="15" t="str">
        <f>HYPERLINK("http://www.kabupro.jp/mark/20100212/S00052W4.htm","四半期報告書")</f>
        <v>四半期報告書</v>
      </c>
      <c r="S4" s="15" t="str">
        <f>HYPERLINK("http://www.kabupro.jp/mark/20101112/S00074TK.htm","四半期報告書")</f>
        <v>四半期報告書</v>
      </c>
      <c r="T4" s="15" t="str">
        <f>HYPERLINK("http://www.kabupro.jp/mark/20100812/S0006JQH.htm","四半期報告書")</f>
        <v>四半期報告書</v>
      </c>
      <c r="U4" s="15" t="str">
        <f>HYPERLINK("http://www.kabupro.jp/mark/20090626/S0003EAD.htm","有価証券報告書")</f>
        <v>有価証券報告書</v>
      </c>
      <c r="V4" s="15" t="str">
        <f>HYPERLINK("http://www.kabupro.jp/mark/20100212/S00052W4.htm","四半期報告書")</f>
        <v>四半期報告書</v>
      </c>
      <c r="W4" s="15" t="str">
        <f>HYPERLINK("http://www.kabupro.jp/mark/20091112/S0004IC2.htm","四半期報告書")</f>
        <v>四半期報告書</v>
      </c>
      <c r="X4" s="15" t="str">
        <f>HYPERLINK("http://www.kabupro.jp/mark/20090812/S0003W09.htm","四半期報告書")</f>
        <v>四半期報告書</v>
      </c>
      <c r="Y4" s="15" t="str">
        <f>HYPERLINK("http://www.kabupro.jp/mark/20090626/S0003EAD.htm","有価証券報告書")</f>
        <v>有価証券報告書</v>
      </c>
    </row>
    <row r="5" spans="1:25" ht="14.25" thickBot="1">
      <c r="A5" s="11" t="s">
        <v>68</v>
      </c>
      <c r="B5" s="1" t="s">
        <v>261</v>
      </c>
      <c r="C5" s="1" t="s">
        <v>264</v>
      </c>
      <c r="D5" s="1" t="s">
        <v>266</v>
      </c>
      <c r="E5" s="1" t="s">
        <v>74</v>
      </c>
      <c r="F5" s="1" t="s">
        <v>261</v>
      </c>
      <c r="G5" s="1" t="s">
        <v>264</v>
      </c>
      <c r="H5" s="1" t="s">
        <v>266</v>
      </c>
      <c r="I5" s="1" t="s">
        <v>74</v>
      </c>
      <c r="J5" s="1" t="s">
        <v>268</v>
      </c>
      <c r="K5" s="1" t="s">
        <v>270</v>
      </c>
      <c r="L5" s="1" t="s">
        <v>272</v>
      </c>
      <c r="M5" s="1" t="s">
        <v>78</v>
      </c>
      <c r="N5" s="1" t="s">
        <v>274</v>
      </c>
      <c r="O5" s="1" t="s">
        <v>276</v>
      </c>
      <c r="P5" s="1" t="s">
        <v>278</v>
      </c>
      <c r="Q5" s="1" t="s">
        <v>78</v>
      </c>
      <c r="R5" s="1" t="s">
        <v>283</v>
      </c>
      <c r="S5" s="1" t="s">
        <v>279</v>
      </c>
      <c r="T5" s="1" t="s">
        <v>281</v>
      </c>
      <c r="U5" s="1" t="s">
        <v>81</v>
      </c>
      <c r="V5" s="1" t="s">
        <v>283</v>
      </c>
      <c r="W5" s="1" t="s">
        <v>285</v>
      </c>
      <c r="X5" s="1" t="s">
        <v>287</v>
      </c>
      <c r="Y5" s="1" t="s">
        <v>81</v>
      </c>
    </row>
    <row r="6" spans="1:25" ht="15" thickBot="1" thickTop="1">
      <c r="A6" s="10" t="s">
        <v>69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70</v>
      </c>
      <c r="B7" s="14" t="s">
        <v>19</v>
      </c>
      <c r="C7" s="14" t="s">
        <v>19</v>
      </c>
      <c r="D7" s="14" t="s">
        <v>19</v>
      </c>
      <c r="E7" s="16" t="s">
        <v>75</v>
      </c>
      <c r="F7" s="14" t="s">
        <v>19</v>
      </c>
      <c r="G7" s="14" t="s">
        <v>19</v>
      </c>
      <c r="H7" s="14" t="s">
        <v>19</v>
      </c>
      <c r="I7" s="16" t="s">
        <v>75</v>
      </c>
      <c r="J7" s="14" t="s">
        <v>19</v>
      </c>
      <c r="K7" s="14" t="s">
        <v>19</v>
      </c>
      <c r="L7" s="14" t="s">
        <v>19</v>
      </c>
      <c r="M7" s="16" t="s">
        <v>75</v>
      </c>
      <c r="N7" s="14" t="s">
        <v>19</v>
      </c>
      <c r="O7" s="14" t="s">
        <v>19</v>
      </c>
      <c r="P7" s="14" t="s">
        <v>19</v>
      </c>
      <c r="Q7" s="16" t="s">
        <v>75</v>
      </c>
      <c r="R7" s="14" t="s">
        <v>19</v>
      </c>
      <c r="S7" s="14" t="s">
        <v>19</v>
      </c>
      <c r="T7" s="14" t="s">
        <v>19</v>
      </c>
      <c r="U7" s="16" t="s">
        <v>75</v>
      </c>
      <c r="V7" s="14" t="s">
        <v>19</v>
      </c>
      <c r="W7" s="14" t="s">
        <v>19</v>
      </c>
      <c r="X7" s="14" t="s">
        <v>19</v>
      </c>
      <c r="Y7" s="16" t="s">
        <v>75</v>
      </c>
    </row>
    <row r="8" spans="1:25" ht="13.5">
      <c r="A8" s="13" t="s">
        <v>71</v>
      </c>
      <c r="B8" s="1" t="s">
        <v>20</v>
      </c>
      <c r="C8" s="1" t="s">
        <v>20</v>
      </c>
      <c r="D8" s="1" t="s">
        <v>20</v>
      </c>
      <c r="E8" s="17" t="s">
        <v>187</v>
      </c>
      <c r="F8" s="1" t="s">
        <v>187</v>
      </c>
      <c r="G8" s="1" t="s">
        <v>187</v>
      </c>
      <c r="H8" s="1" t="s">
        <v>187</v>
      </c>
      <c r="I8" s="17" t="s">
        <v>188</v>
      </c>
      <c r="J8" s="1" t="s">
        <v>188</v>
      </c>
      <c r="K8" s="1" t="s">
        <v>188</v>
      </c>
      <c r="L8" s="1" t="s">
        <v>188</v>
      </c>
      <c r="M8" s="17" t="s">
        <v>189</v>
      </c>
      <c r="N8" s="1" t="s">
        <v>189</v>
      </c>
      <c r="O8" s="1" t="s">
        <v>189</v>
      </c>
      <c r="P8" s="1" t="s">
        <v>189</v>
      </c>
      <c r="Q8" s="17" t="s">
        <v>190</v>
      </c>
      <c r="R8" s="1" t="s">
        <v>190</v>
      </c>
      <c r="S8" s="1" t="s">
        <v>190</v>
      </c>
      <c r="T8" s="1" t="s">
        <v>190</v>
      </c>
      <c r="U8" s="17" t="s">
        <v>191</v>
      </c>
      <c r="V8" s="1" t="s">
        <v>191</v>
      </c>
      <c r="W8" s="1" t="s">
        <v>191</v>
      </c>
      <c r="X8" s="1" t="s">
        <v>191</v>
      </c>
      <c r="Y8" s="17" t="s">
        <v>192</v>
      </c>
    </row>
    <row r="9" spans="1:25" ht="13.5">
      <c r="A9" s="13" t="s">
        <v>72</v>
      </c>
      <c r="B9" s="1" t="s">
        <v>263</v>
      </c>
      <c r="C9" s="1" t="s">
        <v>265</v>
      </c>
      <c r="D9" s="1" t="s">
        <v>267</v>
      </c>
      <c r="E9" s="17" t="s">
        <v>76</v>
      </c>
      <c r="F9" s="1" t="s">
        <v>269</v>
      </c>
      <c r="G9" s="1" t="s">
        <v>271</v>
      </c>
      <c r="H9" s="1" t="s">
        <v>273</v>
      </c>
      <c r="I9" s="17" t="s">
        <v>77</v>
      </c>
      <c r="J9" s="1" t="s">
        <v>275</v>
      </c>
      <c r="K9" s="1" t="s">
        <v>277</v>
      </c>
      <c r="L9" s="1" t="s">
        <v>78</v>
      </c>
      <c r="M9" s="17" t="s">
        <v>79</v>
      </c>
      <c r="N9" s="1" t="s">
        <v>62</v>
      </c>
      <c r="O9" s="1" t="s">
        <v>280</v>
      </c>
      <c r="P9" s="1" t="s">
        <v>282</v>
      </c>
      <c r="Q9" s="17" t="s">
        <v>80</v>
      </c>
      <c r="R9" s="1" t="s">
        <v>284</v>
      </c>
      <c r="S9" s="1" t="s">
        <v>286</v>
      </c>
      <c r="T9" s="1" t="s">
        <v>288</v>
      </c>
      <c r="U9" s="17" t="s">
        <v>82</v>
      </c>
      <c r="V9" s="1" t="s">
        <v>290</v>
      </c>
      <c r="W9" s="1" t="s">
        <v>292</v>
      </c>
      <c r="X9" s="1" t="s">
        <v>294</v>
      </c>
      <c r="Y9" s="17" t="s">
        <v>83</v>
      </c>
    </row>
    <row r="10" spans="1:25" ht="14.25" thickBot="1">
      <c r="A10" s="13" t="s">
        <v>73</v>
      </c>
      <c r="B10" s="1" t="s">
        <v>85</v>
      </c>
      <c r="C10" s="1" t="s">
        <v>85</v>
      </c>
      <c r="D10" s="1" t="s">
        <v>85</v>
      </c>
      <c r="E10" s="17" t="s">
        <v>85</v>
      </c>
      <c r="F10" s="1" t="s">
        <v>85</v>
      </c>
      <c r="G10" s="1" t="s">
        <v>85</v>
      </c>
      <c r="H10" s="1" t="s">
        <v>85</v>
      </c>
      <c r="I10" s="17" t="s">
        <v>85</v>
      </c>
      <c r="J10" s="1" t="s">
        <v>85</v>
      </c>
      <c r="K10" s="1" t="s">
        <v>85</v>
      </c>
      <c r="L10" s="1" t="s">
        <v>85</v>
      </c>
      <c r="M10" s="17" t="s">
        <v>85</v>
      </c>
      <c r="N10" s="1" t="s">
        <v>85</v>
      </c>
      <c r="O10" s="1" t="s">
        <v>85</v>
      </c>
      <c r="P10" s="1" t="s">
        <v>85</v>
      </c>
      <c r="Q10" s="17" t="s">
        <v>85</v>
      </c>
      <c r="R10" s="1" t="s">
        <v>85</v>
      </c>
      <c r="S10" s="1" t="s">
        <v>85</v>
      </c>
      <c r="T10" s="1" t="s">
        <v>85</v>
      </c>
      <c r="U10" s="17" t="s">
        <v>85</v>
      </c>
      <c r="V10" s="1" t="s">
        <v>85</v>
      </c>
      <c r="W10" s="1" t="s">
        <v>85</v>
      </c>
      <c r="X10" s="1" t="s">
        <v>85</v>
      </c>
      <c r="Y10" s="17" t="s">
        <v>85</v>
      </c>
    </row>
    <row r="11" spans="1:25" ht="14.25" thickTop="1">
      <c r="A11" s="30" t="s">
        <v>196</v>
      </c>
      <c r="B11" s="27">
        <v>9089625</v>
      </c>
      <c r="C11" s="27">
        <v>5346125</v>
      </c>
      <c r="D11" s="27">
        <v>2530320</v>
      </c>
      <c r="E11" s="21">
        <v>12682566</v>
      </c>
      <c r="F11" s="27">
        <v>8553245</v>
      </c>
      <c r="G11" s="27">
        <v>4833672</v>
      </c>
      <c r="H11" s="27">
        <v>2651146</v>
      </c>
      <c r="I11" s="21">
        <v>11500134</v>
      </c>
      <c r="J11" s="27">
        <v>7257132</v>
      </c>
      <c r="K11" s="27">
        <v>4248247</v>
      </c>
      <c r="L11" s="27">
        <v>1796879</v>
      </c>
      <c r="M11" s="21">
        <v>11792111</v>
      </c>
      <c r="N11" s="27">
        <v>8010369</v>
      </c>
      <c r="O11" s="27">
        <v>4666475</v>
      </c>
      <c r="P11" s="27">
        <v>2235474</v>
      </c>
      <c r="Q11" s="21">
        <v>13797065</v>
      </c>
      <c r="R11" s="27">
        <v>9714115</v>
      </c>
      <c r="S11" s="27">
        <v>5744165</v>
      </c>
      <c r="T11" s="27">
        <v>2956153</v>
      </c>
      <c r="U11" s="21">
        <v>12951362</v>
      </c>
      <c r="V11" s="27">
        <v>8939195</v>
      </c>
      <c r="W11" s="27">
        <v>5490557</v>
      </c>
      <c r="X11" s="27">
        <v>2525386</v>
      </c>
      <c r="Y11" s="21">
        <v>13866800</v>
      </c>
    </row>
    <row r="12" spans="1:25" ht="13.5">
      <c r="A12" s="7" t="s">
        <v>208</v>
      </c>
      <c r="B12" s="28">
        <v>7162206</v>
      </c>
      <c r="C12" s="28">
        <v>4230399</v>
      </c>
      <c r="D12" s="28">
        <v>2013805</v>
      </c>
      <c r="E12" s="22">
        <v>10325106</v>
      </c>
      <c r="F12" s="28">
        <v>6947154</v>
      </c>
      <c r="G12" s="28">
        <v>4033632</v>
      </c>
      <c r="H12" s="28">
        <v>2274041</v>
      </c>
      <c r="I12" s="22">
        <v>9395950</v>
      </c>
      <c r="J12" s="28">
        <v>5896027</v>
      </c>
      <c r="K12" s="28">
        <v>3460050</v>
      </c>
      <c r="L12" s="28">
        <v>1464090</v>
      </c>
      <c r="M12" s="22">
        <v>9337744</v>
      </c>
      <c r="N12" s="28">
        <v>6297827</v>
      </c>
      <c r="O12" s="28">
        <v>3626161</v>
      </c>
      <c r="P12" s="28">
        <v>1704676</v>
      </c>
      <c r="Q12" s="22">
        <v>10696310</v>
      </c>
      <c r="R12" s="28">
        <v>7521194</v>
      </c>
      <c r="S12" s="28">
        <v>4446339</v>
      </c>
      <c r="T12" s="28">
        <v>2289527</v>
      </c>
      <c r="U12" s="22">
        <v>10293669</v>
      </c>
      <c r="V12" s="28">
        <v>7200554</v>
      </c>
      <c r="W12" s="28">
        <v>4471410</v>
      </c>
      <c r="X12" s="28">
        <v>2066272</v>
      </c>
      <c r="Y12" s="22">
        <v>10960289</v>
      </c>
    </row>
    <row r="13" spans="1:25" ht="13.5">
      <c r="A13" s="7" t="s">
        <v>209</v>
      </c>
      <c r="B13" s="28">
        <v>1927418</v>
      </c>
      <c r="C13" s="28">
        <v>1115726</v>
      </c>
      <c r="D13" s="28">
        <v>516514</v>
      </c>
      <c r="E13" s="22">
        <v>2357460</v>
      </c>
      <c r="F13" s="28">
        <v>1606091</v>
      </c>
      <c r="G13" s="28">
        <v>800039</v>
      </c>
      <c r="H13" s="28">
        <v>377104</v>
      </c>
      <c r="I13" s="22">
        <v>2104183</v>
      </c>
      <c r="J13" s="28">
        <v>1361104</v>
      </c>
      <c r="K13" s="28">
        <v>788196</v>
      </c>
      <c r="L13" s="28">
        <v>332789</v>
      </c>
      <c r="M13" s="22">
        <v>2454367</v>
      </c>
      <c r="N13" s="28">
        <v>1712541</v>
      </c>
      <c r="O13" s="28">
        <v>1040313</v>
      </c>
      <c r="P13" s="28">
        <v>530798</v>
      </c>
      <c r="Q13" s="22">
        <v>3100755</v>
      </c>
      <c r="R13" s="28">
        <v>2192921</v>
      </c>
      <c r="S13" s="28">
        <v>1297826</v>
      </c>
      <c r="T13" s="28">
        <v>666626</v>
      </c>
      <c r="U13" s="22">
        <v>2657692</v>
      </c>
      <c r="V13" s="28">
        <v>1738641</v>
      </c>
      <c r="W13" s="28">
        <v>1019147</v>
      </c>
      <c r="X13" s="28">
        <v>459113</v>
      </c>
      <c r="Y13" s="22">
        <v>2906511</v>
      </c>
    </row>
    <row r="14" spans="1:25" ht="13.5">
      <c r="A14" s="7" t="s">
        <v>227</v>
      </c>
      <c r="B14" s="28">
        <v>1792440</v>
      </c>
      <c r="C14" s="28">
        <v>1171425</v>
      </c>
      <c r="D14" s="28">
        <v>585878</v>
      </c>
      <c r="E14" s="22">
        <v>2520771</v>
      </c>
      <c r="F14" s="28">
        <v>1841956</v>
      </c>
      <c r="G14" s="28">
        <v>1176740</v>
      </c>
      <c r="H14" s="28">
        <v>605178</v>
      </c>
      <c r="I14" s="22">
        <v>2361514</v>
      </c>
      <c r="J14" s="28">
        <v>1699374</v>
      </c>
      <c r="K14" s="28">
        <v>1102559</v>
      </c>
      <c r="L14" s="28">
        <v>535490</v>
      </c>
      <c r="M14" s="22">
        <v>2218251</v>
      </c>
      <c r="N14" s="28">
        <v>1647309</v>
      </c>
      <c r="O14" s="28">
        <v>1068198</v>
      </c>
      <c r="P14" s="28">
        <v>550207</v>
      </c>
      <c r="Q14" s="22">
        <v>2486170</v>
      </c>
      <c r="R14" s="28">
        <v>1793473</v>
      </c>
      <c r="S14" s="28">
        <v>1151030</v>
      </c>
      <c r="T14" s="28">
        <v>587538</v>
      </c>
      <c r="U14" s="22">
        <v>2235455</v>
      </c>
      <c r="V14" s="28">
        <v>1638118</v>
      </c>
      <c r="W14" s="28">
        <v>1062592</v>
      </c>
      <c r="X14" s="28">
        <v>527102</v>
      </c>
      <c r="Y14" s="22">
        <v>2247459</v>
      </c>
    </row>
    <row r="15" spans="1:25" ht="14.25" thickBot="1">
      <c r="A15" s="25" t="s">
        <v>228</v>
      </c>
      <c r="B15" s="29">
        <v>134978</v>
      </c>
      <c r="C15" s="29">
        <v>-55699</v>
      </c>
      <c r="D15" s="29">
        <v>-69364</v>
      </c>
      <c r="E15" s="23">
        <v>-163310</v>
      </c>
      <c r="F15" s="29">
        <v>-235864</v>
      </c>
      <c r="G15" s="29">
        <v>-376701</v>
      </c>
      <c r="H15" s="29">
        <v>-228073</v>
      </c>
      <c r="I15" s="23">
        <v>-257331</v>
      </c>
      <c r="J15" s="29">
        <v>-338270</v>
      </c>
      <c r="K15" s="29">
        <v>-314362</v>
      </c>
      <c r="L15" s="29">
        <v>-202701</v>
      </c>
      <c r="M15" s="23">
        <v>236115</v>
      </c>
      <c r="N15" s="29">
        <v>65232</v>
      </c>
      <c r="O15" s="29">
        <v>-27885</v>
      </c>
      <c r="P15" s="29">
        <v>-19408</v>
      </c>
      <c r="Q15" s="23">
        <v>614585</v>
      </c>
      <c r="R15" s="29">
        <v>399447</v>
      </c>
      <c r="S15" s="29">
        <v>146795</v>
      </c>
      <c r="T15" s="29">
        <v>79087</v>
      </c>
      <c r="U15" s="23">
        <v>422236</v>
      </c>
      <c r="V15" s="29">
        <v>100523</v>
      </c>
      <c r="W15" s="29">
        <v>-43445</v>
      </c>
      <c r="X15" s="29">
        <v>-67988</v>
      </c>
      <c r="Y15" s="23">
        <v>659051</v>
      </c>
    </row>
    <row r="16" spans="1:25" ht="14.25" thickTop="1">
      <c r="A16" s="6" t="s">
        <v>229</v>
      </c>
      <c r="B16" s="28">
        <v>686</v>
      </c>
      <c r="C16" s="28">
        <v>487</v>
      </c>
      <c r="D16" s="28">
        <v>155</v>
      </c>
      <c r="E16" s="22">
        <v>1887</v>
      </c>
      <c r="F16" s="28">
        <v>1136</v>
      </c>
      <c r="G16" s="28">
        <v>1016</v>
      </c>
      <c r="H16" s="28">
        <v>421</v>
      </c>
      <c r="I16" s="22">
        <v>4317</v>
      </c>
      <c r="J16" s="28">
        <v>1213</v>
      </c>
      <c r="K16" s="28">
        <v>550</v>
      </c>
      <c r="L16" s="28">
        <v>413</v>
      </c>
      <c r="M16" s="22">
        <v>3297</v>
      </c>
      <c r="N16" s="28">
        <v>1729</v>
      </c>
      <c r="O16" s="28">
        <v>1087</v>
      </c>
      <c r="P16" s="28">
        <v>414</v>
      </c>
      <c r="Q16" s="22">
        <v>3015</v>
      </c>
      <c r="R16" s="28">
        <v>1587</v>
      </c>
      <c r="S16" s="28">
        <v>963</v>
      </c>
      <c r="T16" s="28">
        <v>389</v>
      </c>
      <c r="U16" s="22">
        <v>6309</v>
      </c>
      <c r="V16" s="28">
        <v>4507</v>
      </c>
      <c r="W16" s="28">
        <v>3495</v>
      </c>
      <c r="X16" s="28">
        <v>2595</v>
      </c>
      <c r="Y16" s="22">
        <v>10560</v>
      </c>
    </row>
    <row r="17" spans="1:25" ht="13.5">
      <c r="A17" s="6" t="s">
        <v>230</v>
      </c>
      <c r="B17" s="28">
        <v>5774</v>
      </c>
      <c r="C17" s="28">
        <v>4636</v>
      </c>
      <c r="D17" s="28">
        <v>4088</v>
      </c>
      <c r="E17" s="22">
        <v>5177</v>
      </c>
      <c r="F17" s="28">
        <v>4619</v>
      </c>
      <c r="G17" s="28">
        <v>3479</v>
      </c>
      <c r="H17" s="28">
        <v>3179</v>
      </c>
      <c r="I17" s="22">
        <v>5284</v>
      </c>
      <c r="J17" s="28">
        <v>4673</v>
      </c>
      <c r="K17" s="28">
        <v>3497</v>
      </c>
      <c r="L17" s="28">
        <v>3062</v>
      </c>
      <c r="M17" s="22">
        <v>3694</v>
      </c>
      <c r="N17" s="28">
        <v>3143</v>
      </c>
      <c r="O17" s="28">
        <v>1843</v>
      </c>
      <c r="P17" s="28">
        <v>1843</v>
      </c>
      <c r="Q17" s="22">
        <v>2775</v>
      </c>
      <c r="R17" s="28">
        <v>2378</v>
      </c>
      <c r="S17" s="28">
        <v>1211</v>
      </c>
      <c r="T17" s="28">
        <v>1171</v>
      </c>
      <c r="U17" s="22">
        <v>4686</v>
      </c>
      <c r="V17" s="28">
        <v>4072</v>
      </c>
      <c r="W17" s="28">
        <v>2723</v>
      </c>
      <c r="X17" s="28">
        <v>2199</v>
      </c>
      <c r="Y17" s="22">
        <v>5051</v>
      </c>
    </row>
    <row r="18" spans="1:25" ht="13.5">
      <c r="A18" s="6" t="s">
        <v>63</v>
      </c>
      <c r="B18" s="28"/>
      <c r="C18" s="28"/>
      <c r="D18" s="28"/>
      <c r="E18" s="22"/>
      <c r="F18" s="28">
        <v>2143</v>
      </c>
      <c r="G18" s="28">
        <v>3552</v>
      </c>
      <c r="H18" s="28">
        <v>1027</v>
      </c>
      <c r="I18" s="22"/>
      <c r="J18" s="28"/>
      <c r="K18" s="28"/>
      <c r="L18" s="28"/>
      <c r="M18" s="22">
        <v>8513</v>
      </c>
      <c r="N18" s="28">
        <v>9396</v>
      </c>
      <c r="O18" s="28">
        <v>4266</v>
      </c>
      <c r="P18" s="28">
        <v>2121</v>
      </c>
      <c r="Q18" s="22">
        <v>13381</v>
      </c>
      <c r="R18" s="28">
        <v>9191</v>
      </c>
      <c r="S18" s="28"/>
      <c r="T18" s="28"/>
      <c r="U18" s="22"/>
      <c r="V18" s="28"/>
      <c r="W18" s="28"/>
      <c r="X18" s="28"/>
      <c r="Y18" s="22"/>
    </row>
    <row r="19" spans="1:25" ht="13.5">
      <c r="A19" s="6" t="s">
        <v>64</v>
      </c>
      <c r="B19" s="28">
        <v>17462</v>
      </c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231</v>
      </c>
      <c r="B20" s="28">
        <v>19828</v>
      </c>
      <c r="C20" s="28">
        <v>13178</v>
      </c>
      <c r="D20" s="28">
        <v>6567</v>
      </c>
      <c r="E20" s="22">
        <v>25275</v>
      </c>
      <c r="F20" s="28">
        <v>19129</v>
      </c>
      <c r="G20" s="28">
        <v>12673</v>
      </c>
      <c r="H20" s="28">
        <v>6380</v>
      </c>
      <c r="I20" s="22">
        <v>27326</v>
      </c>
      <c r="J20" s="28">
        <v>21155</v>
      </c>
      <c r="K20" s="28">
        <v>14597</v>
      </c>
      <c r="L20" s="28">
        <v>7225</v>
      </c>
      <c r="M20" s="22">
        <v>29057</v>
      </c>
      <c r="N20" s="28">
        <v>21760</v>
      </c>
      <c r="O20" s="28">
        <v>14662</v>
      </c>
      <c r="P20" s="28">
        <v>7309</v>
      </c>
      <c r="Q20" s="22">
        <v>30105</v>
      </c>
      <c r="R20" s="28">
        <v>22795</v>
      </c>
      <c r="S20" s="28">
        <v>15137</v>
      </c>
      <c r="T20" s="28">
        <v>7622</v>
      </c>
      <c r="U20" s="22">
        <v>22369</v>
      </c>
      <c r="V20" s="28">
        <v>16122</v>
      </c>
      <c r="W20" s="28">
        <v>10724</v>
      </c>
      <c r="X20" s="28">
        <v>5640</v>
      </c>
      <c r="Y20" s="22">
        <v>21228</v>
      </c>
    </row>
    <row r="21" spans="1:25" ht="13.5">
      <c r="A21" s="6" t="s">
        <v>241</v>
      </c>
      <c r="B21" s="28">
        <v>13156</v>
      </c>
      <c r="C21" s="28">
        <v>13781</v>
      </c>
      <c r="D21" s="28">
        <v>9011</v>
      </c>
      <c r="E21" s="22">
        <v>836</v>
      </c>
      <c r="F21" s="28">
        <v>1425</v>
      </c>
      <c r="G21" s="28">
        <v>6963</v>
      </c>
      <c r="H21" s="28">
        <v>125</v>
      </c>
      <c r="I21" s="22">
        <v>67235</v>
      </c>
      <c r="J21" s="28">
        <v>8630</v>
      </c>
      <c r="K21" s="28">
        <v>7160</v>
      </c>
      <c r="L21" s="28">
        <v>9388</v>
      </c>
      <c r="M21" s="22">
        <v>14883</v>
      </c>
      <c r="N21" s="28">
        <v>11655</v>
      </c>
      <c r="O21" s="28">
        <v>14295</v>
      </c>
      <c r="P21" s="28">
        <v>2795</v>
      </c>
      <c r="Q21" s="22">
        <v>6420</v>
      </c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65</v>
      </c>
      <c r="B22" s="28">
        <v>13195</v>
      </c>
      <c r="C22" s="28">
        <v>10312</v>
      </c>
      <c r="D22" s="28">
        <v>6651</v>
      </c>
      <c r="E22" s="22">
        <v>13992</v>
      </c>
      <c r="F22" s="28">
        <v>11708</v>
      </c>
      <c r="G22" s="28">
        <v>10733</v>
      </c>
      <c r="H22" s="28">
        <v>5671</v>
      </c>
      <c r="I22" s="22">
        <v>20668</v>
      </c>
      <c r="J22" s="28">
        <v>17394</v>
      </c>
      <c r="K22" s="28">
        <v>12644</v>
      </c>
      <c r="L22" s="28">
        <v>2549</v>
      </c>
      <c r="M22" s="22">
        <v>8853</v>
      </c>
      <c r="N22" s="28">
        <v>6037</v>
      </c>
      <c r="O22" s="28">
        <v>3639</v>
      </c>
      <c r="P22" s="28">
        <v>1836</v>
      </c>
      <c r="Q22" s="22">
        <v>10395</v>
      </c>
      <c r="R22" s="28">
        <v>14029</v>
      </c>
      <c r="S22" s="28">
        <v>8025</v>
      </c>
      <c r="T22" s="28">
        <v>3122</v>
      </c>
      <c r="U22" s="22">
        <v>15958</v>
      </c>
      <c r="V22" s="28">
        <v>12398</v>
      </c>
      <c r="W22" s="28">
        <v>8320</v>
      </c>
      <c r="X22" s="28">
        <v>4893</v>
      </c>
      <c r="Y22" s="22">
        <v>11982</v>
      </c>
    </row>
    <row r="23" spans="1:25" ht="13.5">
      <c r="A23" s="6" t="s">
        <v>234</v>
      </c>
      <c r="B23" s="28">
        <v>70104</v>
      </c>
      <c r="C23" s="28">
        <v>42396</v>
      </c>
      <c r="D23" s="28">
        <v>26474</v>
      </c>
      <c r="E23" s="22">
        <v>47168</v>
      </c>
      <c r="F23" s="28">
        <v>40162</v>
      </c>
      <c r="G23" s="28">
        <v>38418</v>
      </c>
      <c r="H23" s="28">
        <v>16805</v>
      </c>
      <c r="I23" s="22">
        <v>124832</v>
      </c>
      <c r="J23" s="28">
        <v>53067</v>
      </c>
      <c r="K23" s="28">
        <v>38451</v>
      </c>
      <c r="L23" s="28">
        <v>22639</v>
      </c>
      <c r="M23" s="22">
        <v>68300</v>
      </c>
      <c r="N23" s="28">
        <v>53722</v>
      </c>
      <c r="O23" s="28">
        <v>39794</v>
      </c>
      <c r="P23" s="28">
        <v>16321</v>
      </c>
      <c r="Q23" s="22">
        <v>66092</v>
      </c>
      <c r="R23" s="28">
        <v>49982</v>
      </c>
      <c r="S23" s="28">
        <v>25337</v>
      </c>
      <c r="T23" s="28">
        <v>12305</v>
      </c>
      <c r="U23" s="22">
        <v>49324</v>
      </c>
      <c r="V23" s="28">
        <v>37101</v>
      </c>
      <c r="W23" s="28">
        <v>25263</v>
      </c>
      <c r="X23" s="28">
        <v>15328</v>
      </c>
      <c r="Y23" s="22">
        <v>48823</v>
      </c>
    </row>
    <row r="24" spans="1:25" ht="13.5">
      <c r="A24" s="6" t="s">
        <v>235</v>
      </c>
      <c r="B24" s="28">
        <v>91555</v>
      </c>
      <c r="C24" s="28">
        <v>60011</v>
      </c>
      <c r="D24" s="28">
        <v>29742</v>
      </c>
      <c r="E24" s="22">
        <v>140375</v>
      </c>
      <c r="F24" s="28">
        <v>108177</v>
      </c>
      <c r="G24" s="28">
        <v>71527</v>
      </c>
      <c r="H24" s="28">
        <v>35021</v>
      </c>
      <c r="I24" s="22">
        <v>137551</v>
      </c>
      <c r="J24" s="28">
        <v>102087</v>
      </c>
      <c r="K24" s="28">
        <v>67941</v>
      </c>
      <c r="L24" s="28">
        <v>33987</v>
      </c>
      <c r="M24" s="22">
        <v>168820</v>
      </c>
      <c r="N24" s="28">
        <v>133098</v>
      </c>
      <c r="O24" s="28">
        <v>93700</v>
      </c>
      <c r="P24" s="28">
        <v>46991</v>
      </c>
      <c r="Q24" s="22">
        <v>199612</v>
      </c>
      <c r="R24" s="28">
        <v>149700</v>
      </c>
      <c r="S24" s="28">
        <v>97419</v>
      </c>
      <c r="T24" s="28">
        <v>46729</v>
      </c>
      <c r="U24" s="22">
        <v>240338</v>
      </c>
      <c r="V24" s="28">
        <v>181903</v>
      </c>
      <c r="W24" s="28">
        <v>120381</v>
      </c>
      <c r="X24" s="28">
        <v>59934</v>
      </c>
      <c r="Y24" s="22">
        <v>269312</v>
      </c>
    </row>
    <row r="25" spans="1:25" ht="13.5">
      <c r="A25" s="6" t="s">
        <v>66</v>
      </c>
      <c r="B25" s="28"/>
      <c r="C25" s="28"/>
      <c r="D25" s="28"/>
      <c r="E25" s="22">
        <v>47861</v>
      </c>
      <c r="F25" s="28"/>
      <c r="G25" s="28"/>
      <c r="H25" s="28"/>
      <c r="I25" s="22">
        <v>3592</v>
      </c>
      <c r="J25" s="28">
        <v>2555</v>
      </c>
      <c r="K25" s="28">
        <v>6061</v>
      </c>
      <c r="L25" s="28">
        <v>5550</v>
      </c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237</v>
      </c>
      <c r="B26" s="28">
        <v>14546</v>
      </c>
      <c r="C26" s="28">
        <v>10568</v>
      </c>
      <c r="D26" s="28">
        <v>5001</v>
      </c>
      <c r="E26" s="22">
        <v>17493</v>
      </c>
      <c r="F26" s="28">
        <v>11270</v>
      </c>
      <c r="G26" s="28">
        <v>8230</v>
      </c>
      <c r="H26" s="28">
        <v>3948</v>
      </c>
      <c r="I26" s="22">
        <v>15541</v>
      </c>
      <c r="J26" s="28">
        <v>9879</v>
      </c>
      <c r="K26" s="28">
        <v>6201</v>
      </c>
      <c r="L26" s="28">
        <v>2147</v>
      </c>
      <c r="M26" s="22">
        <v>8230</v>
      </c>
      <c r="N26" s="28">
        <v>5886</v>
      </c>
      <c r="O26" s="28">
        <v>2762</v>
      </c>
      <c r="P26" s="28">
        <v>980</v>
      </c>
      <c r="Q26" s="22">
        <v>21269</v>
      </c>
      <c r="R26" s="28">
        <v>16168</v>
      </c>
      <c r="S26" s="28">
        <v>13190</v>
      </c>
      <c r="T26" s="28">
        <v>6739</v>
      </c>
      <c r="U26" s="22">
        <v>28140</v>
      </c>
      <c r="V26" s="28">
        <v>16007</v>
      </c>
      <c r="W26" s="28">
        <v>11873</v>
      </c>
      <c r="X26" s="28">
        <v>4668</v>
      </c>
      <c r="Y26" s="22">
        <v>23019</v>
      </c>
    </row>
    <row r="27" spans="1:25" ht="13.5">
      <c r="A27" s="6" t="s">
        <v>238</v>
      </c>
      <c r="B27" s="28"/>
      <c r="C27" s="28"/>
      <c r="D27" s="28"/>
      <c r="E27" s="22">
        <v>10204</v>
      </c>
      <c r="F27" s="28"/>
      <c r="G27" s="28"/>
      <c r="H27" s="28"/>
      <c r="I27" s="22">
        <v>1858</v>
      </c>
      <c r="J27" s="28"/>
      <c r="K27" s="28"/>
      <c r="L27" s="28"/>
      <c r="M27" s="22">
        <v>13173</v>
      </c>
      <c r="N27" s="28"/>
      <c r="O27" s="28"/>
      <c r="P27" s="28"/>
      <c r="Q27" s="22">
        <v>27331</v>
      </c>
      <c r="R27" s="28"/>
      <c r="S27" s="28"/>
      <c r="T27" s="28"/>
      <c r="U27" s="22">
        <v>20114</v>
      </c>
      <c r="V27" s="28"/>
      <c r="W27" s="28"/>
      <c r="X27" s="28"/>
      <c r="Y27" s="22">
        <v>18662</v>
      </c>
    </row>
    <row r="28" spans="1:25" ht="13.5">
      <c r="A28" s="6" t="s">
        <v>0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>
        <v>1311</v>
      </c>
      <c r="V28" s="28"/>
      <c r="W28" s="28"/>
      <c r="X28" s="28"/>
      <c r="Y28" s="22">
        <v>8749</v>
      </c>
    </row>
    <row r="29" spans="1:25" ht="13.5">
      <c r="A29" s="6" t="s">
        <v>102</v>
      </c>
      <c r="B29" s="28">
        <v>46409</v>
      </c>
      <c r="C29" s="28">
        <v>29953</v>
      </c>
      <c r="D29" s="28">
        <v>13725</v>
      </c>
      <c r="E29" s="22">
        <v>40329</v>
      </c>
      <c r="F29" s="28">
        <v>35974</v>
      </c>
      <c r="G29" s="28">
        <v>13640</v>
      </c>
      <c r="H29" s="28">
        <v>3791</v>
      </c>
      <c r="I29" s="22">
        <v>21398</v>
      </c>
      <c r="J29" s="28">
        <v>20726</v>
      </c>
      <c r="K29" s="28">
        <v>17378</v>
      </c>
      <c r="L29" s="28">
        <v>13939</v>
      </c>
      <c r="M29" s="22">
        <v>18611</v>
      </c>
      <c r="N29" s="28">
        <v>25240</v>
      </c>
      <c r="O29" s="28">
        <v>10381</v>
      </c>
      <c r="P29" s="28">
        <v>4258</v>
      </c>
      <c r="Q29" s="22">
        <v>17459</v>
      </c>
      <c r="R29" s="28">
        <v>16533</v>
      </c>
      <c r="S29" s="28">
        <v>12687</v>
      </c>
      <c r="T29" s="28">
        <v>6058</v>
      </c>
      <c r="U29" s="22">
        <v>8893</v>
      </c>
      <c r="V29" s="28">
        <v>24712</v>
      </c>
      <c r="W29" s="28">
        <v>21499</v>
      </c>
      <c r="X29" s="28">
        <v>11039</v>
      </c>
      <c r="Y29" s="22">
        <v>11920</v>
      </c>
    </row>
    <row r="30" spans="1:25" ht="13.5">
      <c r="A30" s="6" t="s">
        <v>239</v>
      </c>
      <c r="B30" s="28">
        <v>152511</v>
      </c>
      <c r="C30" s="28">
        <v>100533</v>
      </c>
      <c r="D30" s="28">
        <v>48469</v>
      </c>
      <c r="E30" s="22">
        <v>256264</v>
      </c>
      <c r="F30" s="28">
        <v>155422</v>
      </c>
      <c r="G30" s="28">
        <v>93397</v>
      </c>
      <c r="H30" s="28">
        <v>42761</v>
      </c>
      <c r="I30" s="22">
        <v>179943</v>
      </c>
      <c r="J30" s="28">
        <v>135248</v>
      </c>
      <c r="K30" s="28">
        <v>97582</v>
      </c>
      <c r="L30" s="28">
        <v>55625</v>
      </c>
      <c r="M30" s="22">
        <v>208836</v>
      </c>
      <c r="N30" s="28">
        <v>164225</v>
      </c>
      <c r="O30" s="28">
        <v>106844</v>
      </c>
      <c r="P30" s="28">
        <v>52230</v>
      </c>
      <c r="Q30" s="22">
        <v>265672</v>
      </c>
      <c r="R30" s="28">
        <v>182401</v>
      </c>
      <c r="S30" s="28">
        <v>123296</v>
      </c>
      <c r="T30" s="28">
        <v>59527</v>
      </c>
      <c r="U30" s="22">
        <v>298799</v>
      </c>
      <c r="V30" s="28">
        <v>222624</v>
      </c>
      <c r="W30" s="28">
        <v>153753</v>
      </c>
      <c r="X30" s="28">
        <v>75642</v>
      </c>
      <c r="Y30" s="22">
        <v>331664</v>
      </c>
    </row>
    <row r="31" spans="1:25" ht="14.25" thickBot="1">
      <c r="A31" s="25" t="s">
        <v>240</v>
      </c>
      <c r="B31" s="29">
        <v>52571</v>
      </c>
      <c r="C31" s="29">
        <v>-113836</v>
      </c>
      <c r="D31" s="29">
        <v>-91359</v>
      </c>
      <c r="E31" s="23">
        <v>-372407</v>
      </c>
      <c r="F31" s="29">
        <v>-351124</v>
      </c>
      <c r="G31" s="29">
        <v>-431679</v>
      </c>
      <c r="H31" s="29">
        <v>-254029</v>
      </c>
      <c r="I31" s="23">
        <v>-312442</v>
      </c>
      <c r="J31" s="29">
        <v>-420451</v>
      </c>
      <c r="K31" s="29">
        <v>-373494</v>
      </c>
      <c r="L31" s="29">
        <v>-235688</v>
      </c>
      <c r="M31" s="23">
        <v>95579</v>
      </c>
      <c r="N31" s="29">
        <v>-45271</v>
      </c>
      <c r="O31" s="29">
        <v>-94935</v>
      </c>
      <c r="P31" s="29">
        <v>-55317</v>
      </c>
      <c r="Q31" s="23">
        <v>415004</v>
      </c>
      <c r="R31" s="29">
        <v>267028</v>
      </c>
      <c r="S31" s="29">
        <v>48836</v>
      </c>
      <c r="T31" s="29">
        <v>31865</v>
      </c>
      <c r="U31" s="23">
        <v>172761</v>
      </c>
      <c r="V31" s="29">
        <v>-84999</v>
      </c>
      <c r="W31" s="29">
        <v>-171935</v>
      </c>
      <c r="X31" s="29">
        <v>-128302</v>
      </c>
      <c r="Y31" s="23">
        <v>376210</v>
      </c>
    </row>
    <row r="32" spans="1:25" ht="14.25" thickTop="1">
      <c r="A32" s="6" t="s">
        <v>1</v>
      </c>
      <c r="B32" s="28"/>
      <c r="C32" s="28"/>
      <c r="D32" s="28"/>
      <c r="E32" s="22"/>
      <c r="F32" s="28"/>
      <c r="G32" s="28"/>
      <c r="H32" s="28"/>
      <c r="I32" s="22">
        <v>448516</v>
      </c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2</v>
      </c>
      <c r="B33" s="28">
        <v>25772</v>
      </c>
      <c r="C33" s="28">
        <v>25772</v>
      </c>
      <c r="D33" s="28">
        <v>25772</v>
      </c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3</v>
      </c>
      <c r="B34" s="28">
        <v>8000</v>
      </c>
      <c r="C34" s="28">
        <v>8000</v>
      </c>
      <c r="D34" s="28">
        <v>8000</v>
      </c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243</v>
      </c>
      <c r="B35" s="28">
        <v>33772</v>
      </c>
      <c r="C35" s="28">
        <v>33772</v>
      </c>
      <c r="D35" s="28">
        <v>33772</v>
      </c>
      <c r="E35" s="22"/>
      <c r="F35" s="28"/>
      <c r="G35" s="28"/>
      <c r="H35" s="28"/>
      <c r="I35" s="22">
        <v>448516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256085</v>
      </c>
      <c r="V35" s="28"/>
      <c r="W35" s="28"/>
      <c r="X35" s="28"/>
      <c r="Y35" s="22"/>
    </row>
    <row r="36" spans="1:25" ht="13.5">
      <c r="A36" s="6" t="s">
        <v>250</v>
      </c>
      <c r="B36" s="28"/>
      <c r="C36" s="28"/>
      <c r="D36" s="28"/>
      <c r="E36" s="22">
        <v>2561</v>
      </c>
      <c r="F36" s="28">
        <v>2561</v>
      </c>
      <c r="G36" s="28">
        <v>2561</v>
      </c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248</v>
      </c>
      <c r="B37" s="28"/>
      <c r="C37" s="28"/>
      <c r="D37" s="28"/>
      <c r="E37" s="22">
        <v>682</v>
      </c>
      <c r="F37" s="28">
        <v>693</v>
      </c>
      <c r="G37" s="28">
        <v>698</v>
      </c>
      <c r="H37" s="28">
        <v>671</v>
      </c>
      <c r="I37" s="22"/>
      <c r="J37" s="28">
        <v>14870</v>
      </c>
      <c r="K37" s="28">
        <v>573</v>
      </c>
      <c r="L37" s="28"/>
      <c r="M37" s="22"/>
      <c r="N37" s="28"/>
      <c r="O37" s="28"/>
      <c r="P37" s="28"/>
      <c r="Q37" s="22">
        <v>95286</v>
      </c>
      <c r="R37" s="28"/>
      <c r="S37" s="28"/>
      <c r="T37" s="28"/>
      <c r="U37" s="22">
        <v>9467</v>
      </c>
      <c r="V37" s="28">
        <v>9150</v>
      </c>
      <c r="W37" s="28">
        <v>8240</v>
      </c>
      <c r="X37" s="28"/>
      <c r="Y37" s="22">
        <v>11528</v>
      </c>
    </row>
    <row r="38" spans="1:25" ht="13.5">
      <c r="A38" s="6" t="s">
        <v>4</v>
      </c>
      <c r="B38" s="28"/>
      <c r="C38" s="28"/>
      <c r="D38" s="28"/>
      <c r="E38" s="22">
        <v>72294</v>
      </c>
      <c r="F38" s="28">
        <v>72294</v>
      </c>
      <c r="G38" s="28">
        <v>72294</v>
      </c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245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>
        <v>12341</v>
      </c>
      <c r="V39" s="28">
        <v>12341</v>
      </c>
      <c r="W39" s="28">
        <v>12341</v>
      </c>
      <c r="X39" s="28">
        <v>12341</v>
      </c>
      <c r="Y39" s="22">
        <v>7286</v>
      </c>
    </row>
    <row r="40" spans="1:25" ht="13.5">
      <c r="A40" s="6" t="s">
        <v>253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>
        <v>81454</v>
      </c>
      <c r="V40" s="28">
        <v>81454</v>
      </c>
      <c r="W40" s="28">
        <v>81454</v>
      </c>
      <c r="X40" s="28">
        <v>81454</v>
      </c>
      <c r="Y40" s="22"/>
    </row>
    <row r="41" spans="1:25" ht="13.5">
      <c r="A41" s="6" t="s">
        <v>252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>
        <v>17621</v>
      </c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254</v>
      </c>
      <c r="B42" s="28"/>
      <c r="C42" s="28"/>
      <c r="D42" s="28"/>
      <c r="E42" s="22">
        <v>75538</v>
      </c>
      <c r="F42" s="28">
        <v>75549</v>
      </c>
      <c r="G42" s="28">
        <v>75554</v>
      </c>
      <c r="H42" s="28">
        <v>671</v>
      </c>
      <c r="I42" s="22"/>
      <c r="J42" s="28">
        <v>14870</v>
      </c>
      <c r="K42" s="28">
        <v>573</v>
      </c>
      <c r="L42" s="28"/>
      <c r="M42" s="22">
        <v>17621</v>
      </c>
      <c r="N42" s="28"/>
      <c r="O42" s="28"/>
      <c r="P42" s="28"/>
      <c r="Q42" s="22">
        <v>103026</v>
      </c>
      <c r="R42" s="28">
        <v>7740</v>
      </c>
      <c r="S42" s="28"/>
      <c r="T42" s="28"/>
      <c r="U42" s="22">
        <v>103263</v>
      </c>
      <c r="V42" s="28">
        <v>102946</v>
      </c>
      <c r="W42" s="28">
        <v>102036</v>
      </c>
      <c r="X42" s="28">
        <v>93796</v>
      </c>
      <c r="Y42" s="22">
        <v>56883</v>
      </c>
    </row>
    <row r="43" spans="1:25" ht="13.5">
      <c r="A43" s="7" t="s">
        <v>255</v>
      </c>
      <c r="B43" s="28">
        <v>86343</v>
      </c>
      <c r="C43" s="28">
        <v>-80064</v>
      </c>
      <c r="D43" s="28">
        <v>-57587</v>
      </c>
      <c r="E43" s="22">
        <v>-447946</v>
      </c>
      <c r="F43" s="28">
        <v>-426673</v>
      </c>
      <c r="G43" s="28">
        <v>-507234</v>
      </c>
      <c r="H43" s="28">
        <v>-254700</v>
      </c>
      <c r="I43" s="22">
        <v>136074</v>
      </c>
      <c r="J43" s="28">
        <v>-435321</v>
      </c>
      <c r="K43" s="28">
        <v>-374067</v>
      </c>
      <c r="L43" s="28">
        <v>-235688</v>
      </c>
      <c r="M43" s="22">
        <v>77958</v>
      </c>
      <c r="N43" s="28">
        <v>-45271</v>
      </c>
      <c r="O43" s="28">
        <v>-94935</v>
      </c>
      <c r="P43" s="28">
        <v>-55317</v>
      </c>
      <c r="Q43" s="22">
        <v>311978</v>
      </c>
      <c r="R43" s="28">
        <v>259288</v>
      </c>
      <c r="S43" s="28">
        <v>48836</v>
      </c>
      <c r="T43" s="28">
        <v>31865</v>
      </c>
      <c r="U43" s="22">
        <v>325582</v>
      </c>
      <c r="V43" s="28">
        <v>-187945</v>
      </c>
      <c r="W43" s="28">
        <v>-273971</v>
      </c>
      <c r="X43" s="28">
        <v>-222098</v>
      </c>
      <c r="Y43" s="22">
        <v>319326</v>
      </c>
    </row>
    <row r="44" spans="1:25" ht="13.5">
      <c r="A44" s="7" t="s">
        <v>256</v>
      </c>
      <c r="B44" s="28">
        <v>15931</v>
      </c>
      <c r="C44" s="28">
        <v>9514</v>
      </c>
      <c r="D44" s="28">
        <v>4666</v>
      </c>
      <c r="E44" s="22">
        <v>19943</v>
      </c>
      <c r="F44" s="28">
        <v>15097</v>
      </c>
      <c r="G44" s="28">
        <v>10152</v>
      </c>
      <c r="H44" s="28">
        <v>5175</v>
      </c>
      <c r="I44" s="22">
        <v>44959</v>
      </c>
      <c r="J44" s="28">
        <v>13532</v>
      </c>
      <c r="K44" s="28">
        <v>9112</v>
      </c>
      <c r="L44" s="28">
        <v>4453</v>
      </c>
      <c r="M44" s="22">
        <v>79950</v>
      </c>
      <c r="N44" s="28">
        <v>13842</v>
      </c>
      <c r="O44" s="28">
        <v>8907</v>
      </c>
      <c r="P44" s="28">
        <v>4453</v>
      </c>
      <c r="Q44" s="22">
        <v>17815</v>
      </c>
      <c r="R44" s="28">
        <v>13361</v>
      </c>
      <c r="S44" s="28">
        <v>8907</v>
      </c>
      <c r="T44" s="28">
        <v>4453</v>
      </c>
      <c r="U44" s="22">
        <v>17815</v>
      </c>
      <c r="V44" s="28">
        <v>13048</v>
      </c>
      <c r="W44" s="28">
        <v>8698</v>
      </c>
      <c r="X44" s="28">
        <v>4349</v>
      </c>
      <c r="Y44" s="22">
        <v>17397</v>
      </c>
    </row>
    <row r="45" spans="1:25" ht="13.5">
      <c r="A45" s="7" t="s">
        <v>257</v>
      </c>
      <c r="B45" s="28">
        <v>29193</v>
      </c>
      <c r="C45" s="28">
        <v>8858</v>
      </c>
      <c r="D45" s="28">
        <v>-2006</v>
      </c>
      <c r="E45" s="22">
        <v>-10732</v>
      </c>
      <c r="F45" s="28">
        <v>-14789</v>
      </c>
      <c r="G45" s="28">
        <v>-21854</v>
      </c>
      <c r="H45" s="28">
        <v>-6224</v>
      </c>
      <c r="I45" s="22">
        <v>30937</v>
      </c>
      <c r="J45" s="28">
        <v>25413</v>
      </c>
      <c r="K45" s="28"/>
      <c r="L45" s="28"/>
      <c r="M45" s="22">
        <v>-33726</v>
      </c>
      <c r="N45" s="28"/>
      <c r="O45" s="28"/>
      <c r="P45" s="28"/>
      <c r="Q45" s="22">
        <v>-138790</v>
      </c>
      <c r="R45" s="28"/>
      <c r="S45" s="28"/>
      <c r="T45" s="28"/>
      <c r="U45" s="22">
        <v>-9705</v>
      </c>
      <c r="V45" s="28"/>
      <c r="W45" s="28"/>
      <c r="X45" s="28"/>
      <c r="Y45" s="22">
        <v>-2426</v>
      </c>
    </row>
    <row r="46" spans="1:25" ht="13.5">
      <c r="A46" s="7" t="s">
        <v>258</v>
      </c>
      <c r="B46" s="28">
        <v>45125</v>
      </c>
      <c r="C46" s="28">
        <v>18372</v>
      </c>
      <c r="D46" s="28">
        <v>2659</v>
      </c>
      <c r="E46" s="22">
        <v>9211</v>
      </c>
      <c r="F46" s="28">
        <v>307</v>
      </c>
      <c r="G46" s="28">
        <v>-11701</v>
      </c>
      <c r="H46" s="28">
        <v>-1049</v>
      </c>
      <c r="I46" s="22">
        <v>75896</v>
      </c>
      <c r="J46" s="28">
        <v>38945</v>
      </c>
      <c r="K46" s="28">
        <v>9112</v>
      </c>
      <c r="L46" s="28">
        <v>4453</v>
      </c>
      <c r="M46" s="22">
        <v>46223</v>
      </c>
      <c r="N46" s="28">
        <v>13842</v>
      </c>
      <c r="O46" s="28">
        <v>8907</v>
      </c>
      <c r="P46" s="28">
        <v>4453</v>
      </c>
      <c r="Q46" s="22">
        <v>-120974</v>
      </c>
      <c r="R46" s="28">
        <v>13361</v>
      </c>
      <c r="S46" s="28">
        <v>8907</v>
      </c>
      <c r="T46" s="28">
        <v>4453</v>
      </c>
      <c r="U46" s="22">
        <v>8109</v>
      </c>
      <c r="V46" s="28">
        <v>13048</v>
      </c>
      <c r="W46" s="28">
        <v>8698</v>
      </c>
      <c r="X46" s="28">
        <v>4349</v>
      </c>
      <c r="Y46" s="22">
        <v>14971</v>
      </c>
    </row>
    <row r="47" spans="1:25" ht="13.5">
      <c r="A47" s="7" t="s">
        <v>5</v>
      </c>
      <c r="B47" s="28">
        <v>41218</v>
      </c>
      <c r="C47" s="28">
        <v>-98436</v>
      </c>
      <c r="D47" s="28">
        <v>-60247</v>
      </c>
      <c r="E47" s="22">
        <v>-457157</v>
      </c>
      <c r="F47" s="28">
        <v>-426980</v>
      </c>
      <c r="G47" s="28">
        <v>-495532</v>
      </c>
      <c r="H47" s="28">
        <v>-253651</v>
      </c>
      <c r="I47" s="22">
        <v>60177</v>
      </c>
      <c r="J47" s="28">
        <v>-474266</v>
      </c>
      <c r="K47" s="28">
        <v>-383180</v>
      </c>
      <c r="L47" s="28">
        <v>-240141</v>
      </c>
      <c r="M47" s="22">
        <v>31734</v>
      </c>
      <c r="N47" s="28">
        <v>-59113</v>
      </c>
      <c r="O47" s="28">
        <v>-103842</v>
      </c>
      <c r="P47" s="28">
        <v>-59770</v>
      </c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4.25" thickBot="1">
      <c r="A48" s="7" t="s">
        <v>6</v>
      </c>
      <c r="B48" s="28">
        <v>41218</v>
      </c>
      <c r="C48" s="28">
        <v>-98436</v>
      </c>
      <c r="D48" s="28">
        <v>-60247</v>
      </c>
      <c r="E48" s="22">
        <v>-457157</v>
      </c>
      <c r="F48" s="28">
        <v>-426980</v>
      </c>
      <c r="G48" s="28">
        <v>-495532</v>
      </c>
      <c r="H48" s="28">
        <v>-253651</v>
      </c>
      <c r="I48" s="22">
        <v>60177</v>
      </c>
      <c r="J48" s="28">
        <v>-474266</v>
      </c>
      <c r="K48" s="28">
        <v>-383180</v>
      </c>
      <c r="L48" s="28">
        <v>-240141</v>
      </c>
      <c r="M48" s="22">
        <v>31734</v>
      </c>
      <c r="N48" s="28">
        <v>-59113</v>
      </c>
      <c r="O48" s="28">
        <v>-103842</v>
      </c>
      <c r="P48" s="28">
        <v>-59770</v>
      </c>
      <c r="Q48" s="22">
        <v>432953</v>
      </c>
      <c r="R48" s="28">
        <v>245926</v>
      </c>
      <c r="S48" s="28">
        <v>39928</v>
      </c>
      <c r="T48" s="28">
        <v>27411</v>
      </c>
      <c r="U48" s="22">
        <v>317473</v>
      </c>
      <c r="V48" s="28">
        <v>-200994</v>
      </c>
      <c r="W48" s="28">
        <v>-282670</v>
      </c>
      <c r="X48" s="28">
        <v>-226447</v>
      </c>
      <c r="Y48" s="22">
        <v>304355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185</v>
      </c>
    </row>
    <row r="52" ht="13.5">
      <c r="A52" s="20" t="s">
        <v>186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181</v>
      </c>
      <c r="B2" s="14">
        <v>5285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182</v>
      </c>
      <c r="B3" s="1" t="s">
        <v>183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67</v>
      </c>
      <c r="B4" s="15" t="str">
        <f>HYPERLINK("http://www.kabupro.jp/mark/20131111/S1000E6S.htm","四半期報告書")</f>
        <v>四半期報告書</v>
      </c>
      <c r="C4" s="15" t="str">
        <f>HYPERLINK("http://www.kabupro.jp/mark/20130628/S000DP9N.htm","有価証券報告書")</f>
        <v>有価証券報告書</v>
      </c>
      <c r="D4" s="15" t="str">
        <f>HYPERLINK("http://www.kabupro.jp/mark/20131111/S1000E6S.htm","四半期報告書")</f>
        <v>四半期報告書</v>
      </c>
      <c r="E4" s="15" t="str">
        <f>HYPERLINK("http://www.kabupro.jp/mark/20130628/S000DP9N.htm","有価証券報告書")</f>
        <v>有価証券報告書</v>
      </c>
      <c r="F4" s="15" t="str">
        <f>HYPERLINK("http://www.kabupro.jp/mark/20121113/S000CA4P.htm","四半期報告書")</f>
        <v>四半期報告書</v>
      </c>
      <c r="G4" s="15" t="str">
        <f>HYPERLINK("http://www.kabupro.jp/mark/20110630/S0008QPV.htm","有価証券報告書")</f>
        <v>有価証券報告書</v>
      </c>
      <c r="H4" s="15" t="str">
        <f>HYPERLINK("http://www.kabupro.jp/mark/20111111/S0009NU3.htm","四半期報告書")</f>
        <v>四半期報告書</v>
      </c>
      <c r="I4" s="15" t="str">
        <f>HYPERLINK("http://www.kabupro.jp/mark/20100812/S0006JQH.htm","四半期報告書")</f>
        <v>四半期報告書</v>
      </c>
      <c r="J4" s="15" t="str">
        <f>HYPERLINK("http://www.kabupro.jp/mark/20110630/S0008QPV.htm","有価証券報告書")</f>
        <v>有価証券報告書</v>
      </c>
      <c r="K4" s="15" t="str">
        <f>HYPERLINK("http://www.kabupro.jp/mark/20100212/S00052W4.htm","四半期報告書")</f>
        <v>四半期報告書</v>
      </c>
      <c r="L4" s="15" t="str">
        <f>HYPERLINK("http://www.kabupro.jp/mark/20101112/S00074TK.htm","四半期報告書")</f>
        <v>四半期報告書</v>
      </c>
      <c r="M4" s="15" t="str">
        <f>HYPERLINK("http://www.kabupro.jp/mark/20100812/S0006JQH.htm","四半期報告書")</f>
        <v>四半期報告書</v>
      </c>
      <c r="N4" s="15" t="str">
        <f>HYPERLINK("http://www.kabupro.jp/mark/20090626/S0003EAD.htm","有価証券報告書")</f>
        <v>有価証券報告書</v>
      </c>
      <c r="O4" s="15" t="str">
        <f>HYPERLINK("http://www.kabupro.jp/mark/20100212/S00052W4.htm","四半期報告書")</f>
        <v>四半期報告書</v>
      </c>
      <c r="P4" s="15" t="str">
        <f>HYPERLINK("http://www.kabupro.jp/mark/20091112/S0004IC2.htm","四半期報告書")</f>
        <v>四半期報告書</v>
      </c>
      <c r="Q4" s="15" t="str">
        <f>HYPERLINK("http://www.kabupro.jp/mark/20090812/S0003W09.htm","四半期報告書")</f>
        <v>四半期報告書</v>
      </c>
      <c r="R4" s="15" t="str">
        <f>HYPERLINK("http://www.kabupro.jp/mark/20090626/S0003EAD.htm","有価証券報告書")</f>
        <v>有価証券報告書</v>
      </c>
    </row>
    <row r="5" spans="1:18" ht="14.25" thickBot="1">
      <c r="A5" s="11" t="s">
        <v>68</v>
      </c>
      <c r="B5" s="1" t="s">
        <v>264</v>
      </c>
      <c r="C5" s="1" t="s">
        <v>74</v>
      </c>
      <c r="D5" s="1" t="s">
        <v>264</v>
      </c>
      <c r="E5" s="1" t="s">
        <v>74</v>
      </c>
      <c r="F5" s="1" t="s">
        <v>270</v>
      </c>
      <c r="G5" s="1" t="s">
        <v>78</v>
      </c>
      <c r="H5" s="1" t="s">
        <v>276</v>
      </c>
      <c r="I5" s="1" t="s">
        <v>281</v>
      </c>
      <c r="J5" s="1" t="s">
        <v>78</v>
      </c>
      <c r="K5" s="1" t="s">
        <v>283</v>
      </c>
      <c r="L5" s="1" t="s">
        <v>279</v>
      </c>
      <c r="M5" s="1" t="s">
        <v>281</v>
      </c>
      <c r="N5" s="1" t="s">
        <v>81</v>
      </c>
      <c r="O5" s="1" t="s">
        <v>283</v>
      </c>
      <c r="P5" s="1" t="s">
        <v>285</v>
      </c>
      <c r="Q5" s="1" t="s">
        <v>287</v>
      </c>
      <c r="R5" s="1" t="s">
        <v>81</v>
      </c>
    </row>
    <row r="6" spans="1:18" ht="15" thickBot="1" thickTop="1">
      <c r="A6" s="10" t="s">
        <v>69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70</v>
      </c>
      <c r="B7" s="14" t="s">
        <v>19</v>
      </c>
      <c r="C7" s="16" t="s">
        <v>75</v>
      </c>
      <c r="D7" s="14" t="s">
        <v>19</v>
      </c>
      <c r="E7" s="16" t="s">
        <v>75</v>
      </c>
      <c r="F7" s="14" t="s">
        <v>19</v>
      </c>
      <c r="G7" s="16" t="s">
        <v>75</v>
      </c>
      <c r="H7" s="14" t="s">
        <v>19</v>
      </c>
      <c r="I7" s="14" t="s">
        <v>19</v>
      </c>
      <c r="J7" s="16" t="s">
        <v>75</v>
      </c>
      <c r="K7" s="14" t="s">
        <v>19</v>
      </c>
      <c r="L7" s="14" t="s">
        <v>19</v>
      </c>
      <c r="M7" s="14" t="s">
        <v>19</v>
      </c>
      <c r="N7" s="16" t="s">
        <v>75</v>
      </c>
      <c r="O7" s="14" t="s">
        <v>19</v>
      </c>
      <c r="P7" s="14" t="s">
        <v>19</v>
      </c>
      <c r="Q7" s="14" t="s">
        <v>19</v>
      </c>
      <c r="R7" s="16" t="s">
        <v>75</v>
      </c>
    </row>
    <row r="8" spans="1:18" ht="13.5">
      <c r="A8" s="13" t="s">
        <v>71</v>
      </c>
      <c r="B8" s="1" t="s">
        <v>20</v>
      </c>
      <c r="C8" s="17" t="s">
        <v>187</v>
      </c>
      <c r="D8" s="1" t="s">
        <v>187</v>
      </c>
      <c r="E8" s="17" t="s">
        <v>188</v>
      </c>
      <c r="F8" s="1" t="s">
        <v>188</v>
      </c>
      <c r="G8" s="17" t="s">
        <v>189</v>
      </c>
      <c r="H8" s="1" t="s">
        <v>189</v>
      </c>
      <c r="I8" s="1" t="s">
        <v>189</v>
      </c>
      <c r="J8" s="17" t="s">
        <v>190</v>
      </c>
      <c r="K8" s="1" t="s">
        <v>190</v>
      </c>
      <c r="L8" s="1" t="s">
        <v>190</v>
      </c>
      <c r="M8" s="1" t="s">
        <v>190</v>
      </c>
      <c r="N8" s="17" t="s">
        <v>191</v>
      </c>
      <c r="O8" s="1" t="s">
        <v>191</v>
      </c>
      <c r="P8" s="1" t="s">
        <v>191</v>
      </c>
      <c r="Q8" s="1" t="s">
        <v>191</v>
      </c>
      <c r="R8" s="17" t="s">
        <v>192</v>
      </c>
    </row>
    <row r="9" spans="1:18" ht="13.5">
      <c r="A9" s="13" t="s">
        <v>72</v>
      </c>
      <c r="B9" s="1" t="s">
        <v>265</v>
      </c>
      <c r="C9" s="17" t="s">
        <v>76</v>
      </c>
      <c r="D9" s="1" t="s">
        <v>271</v>
      </c>
      <c r="E9" s="17" t="s">
        <v>77</v>
      </c>
      <c r="F9" s="1" t="s">
        <v>277</v>
      </c>
      <c r="G9" s="17" t="s">
        <v>79</v>
      </c>
      <c r="H9" s="1" t="s">
        <v>280</v>
      </c>
      <c r="I9" s="1" t="s">
        <v>282</v>
      </c>
      <c r="J9" s="17" t="s">
        <v>80</v>
      </c>
      <c r="K9" s="1" t="s">
        <v>284</v>
      </c>
      <c r="L9" s="1" t="s">
        <v>286</v>
      </c>
      <c r="M9" s="1" t="s">
        <v>288</v>
      </c>
      <c r="N9" s="17" t="s">
        <v>82</v>
      </c>
      <c r="O9" s="1" t="s">
        <v>290</v>
      </c>
      <c r="P9" s="1" t="s">
        <v>292</v>
      </c>
      <c r="Q9" s="1" t="s">
        <v>294</v>
      </c>
      <c r="R9" s="17" t="s">
        <v>83</v>
      </c>
    </row>
    <row r="10" spans="1:18" ht="14.25" thickBot="1">
      <c r="A10" s="13" t="s">
        <v>73</v>
      </c>
      <c r="B10" s="1" t="s">
        <v>85</v>
      </c>
      <c r="C10" s="17" t="s">
        <v>85</v>
      </c>
      <c r="D10" s="1" t="s">
        <v>85</v>
      </c>
      <c r="E10" s="17" t="s">
        <v>85</v>
      </c>
      <c r="F10" s="1" t="s">
        <v>85</v>
      </c>
      <c r="G10" s="17" t="s">
        <v>85</v>
      </c>
      <c r="H10" s="1" t="s">
        <v>85</v>
      </c>
      <c r="I10" s="1" t="s">
        <v>85</v>
      </c>
      <c r="J10" s="17" t="s">
        <v>85</v>
      </c>
      <c r="K10" s="1" t="s">
        <v>85</v>
      </c>
      <c r="L10" s="1" t="s">
        <v>85</v>
      </c>
      <c r="M10" s="1" t="s">
        <v>85</v>
      </c>
      <c r="N10" s="17" t="s">
        <v>85</v>
      </c>
      <c r="O10" s="1" t="s">
        <v>85</v>
      </c>
      <c r="P10" s="1" t="s">
        <v>85</v>
      </c>
      <c r="Q10" s="1" t="s">
        <v>85</v>
      </c>
      <c r="R10" s="17" t="s">
        <v>85</v>
      </c>
    </row>
    <row r="11" spans="1:18" ht="14.25" thickTop="1">
      <c r="A11" s="26" t="s">
        <v>255</v>
      </c>
      <c r="B11" s="27">
        <v>-80064</v>
      </c>
      <c r="C11" s="21">
        <v>-447946</v>
      </c>
      <c r="D11" s="27">
        <v>-507234</v>
      </c>
      <c r="E11" s="21">
        <v>136074</v>
      </c>
      <c r="F11" s="27">
        <v>-374067</v>
      </c>
      <c r="G11" s="21">
        <v>77958</v>
      </c>
      <c r="H11" s="27">
        <v>-94935</v>
      </c>
      <c r="I11" s="27">
        <v>-55317</v>
      </c>
      <c r="J11" s="21">
        <v>311978</v>
      </c>
      <c r="K11" s="27">
        <v>259288</v>
      </c>
      <c r="L11" s="27">
        <v>48836</v>
      </c>
      <c r="M11" s="27">
        <v>31865</v>
      </c>
      <c r="N11" s="21">
        <v>325582</v>
      </c>
      <c r="O11" s="27">
        <v>-187945</v>
      </c>
      <c r="P11" s="27">
        <v>-273971</v>
      </c>
      <c r="Q11" s="27">
        <v>-222098</v>
      </c>
      <c r="R11" s="21">
        <v>319326</v>
      </c>
    </row>
    <row r="12" spans="1:18" ht="13.5">
      <c r="A12" s="6" t="s">
        <v>223</v>
      </c>
      <c r="B12" s="28">
        <v>170349</v>
      </c>
      <c r="C12" s="22">
        <v>317225</v>
      </c>
      <c r="D12" s="28">
        <v>137212</v>
      </c>
      <c r="E12" s="22">
        <v>252860</v>
      </c>
      <c r="F12" s="28">
        <v>114641</v>
      </c>
      <c r="G12" s="22">
        <v>262863</v>
      </c>
      <c r="H12" s="28">
        <v>123129</v>
      </c>
      <c r="I12" s="28">
        <v>60108</v>
      </c>
      <c r="J12" s="22">
        <v>264974</v>
      </c>
      <c r="K12" s="28">
        <v>192096</v>
      </c>
      <c r="L12" s="28">
        <v>122922</v>
      </c>
      <c r="M12" s="28">
        <v>59342</v>
      </c>
      <c r="N12" s="22">
        <v>282178</v>
      </c>
      <c r="O12" s="28">
        <v>208548</v>
      </c>
      <c r="P12" s="28">
        <v>135116</v>
      </c>
      <c r="Q12" s="28">
        <v>63863</v>
      </c>
      <c r="R12" s="22">
        <v>289142</v>
      </c>
    </row>
    <row r="13" spans="1:18" ht="13.5">
      <c r="A13" s="6" t="s">
        <v>21</v>
      </c>
      <c r="B13" s="28">
        <v>3732</v>
      </c>
      <c r="C13" s="22">
        <v>10204</v>
      </c>
      <c r="D13" s="28">
        <v>2099</v>
      </c>
      <c r="E13" s="22">
        <v>-44</v>
      </c>
      <c r="F13" s="28">
        <v>8</v>
      </c>
      <c r="G13" s="22">
        <v>12997</v>
      </c>
      <c r="H13" s="28">
        <v>660</v>
      </c>
      <c r="I13" s="28">
        <v>-1</v>
      </c>
      <c r="J13" s="22">
        <v>35071</v>
      </c>
      <c r="K13" s="28"/>
      <c r="L13" s="28">
        <v>2344</v>
      </c>
      <c r="M13" s="28">
        <v>108</v>
      </c>
      <c r="N13" s="22">
        <v>32456</v>
      </c>
      <c r="O13" s="28"/>
      <c r="P13" s="28">
        <v>29669</v>
      </c>
      <c r="Q13" s="28">
        <v>19825</v>
      </c>
      <c r="R13" s="22">
        <v>25948</v>
      </c>
    </row>
    <row r="14" spans="1:18" ht="13.5">
      <c r="A14" s="6" t="s">
        <v>22</v>
      </c>
      <c r="B14" s="28"/>
      <c r="C14" s="22">
        <v>2561</v>
      </c>
      <c r="D14" s="28">
        <v>2561</v>
      </c>
      <c r="E14" s="22"/>
      <c r="F14" s="28"/>
      <c r="G14" s="22"/>
      <c r="H14" s="28"/>
      <c r="I14" s="28"/>
      <c r="J14" s="22"/>
      <c r="K14" s="28"/>
      <c r="L14" s="28"/>
      <c r="M14" s="28"/>
      <c r="N14" s="22"/>
      <c r="O14" s="28"/>
      <c r="P14" s="28"/>
      <c r="Q14" s="28"/>
      <c r="R14" s="22"/>
    </row>
    <row r="15" spans="1:18" ht="13.5">
      <c r="A15" s="6" t="s">
        <v>23</v>
      </c>
      <c r="B15" s="28"/>
      <c r="C15" s="22">
        <v>682</v>
      </c>
      <c r="D15" s="28">
        <v>698</v>
      </c>
      <c r="E15" s="22"/>
      <c r="F15" s="28">
        <v>573</v>
      </c>
      <c r="G15" s="22"/>
      <c r="H15" s="28"/>
      <c r="I15" s="28"/>
      <c r="J15" s="22">
        <v>95286</v>
      </c>
      <c r="K15" s="28"/>
      <c r="L15" s="28"/>
      <c r="M15" s="28"/>
      <c r="N15" s="22">
        <v>9467</v>
      </c>
      <c r="O15" s="28">
        <v>9150</v>
      </c>
      <c r="P15" s="28">
        <v>8240</v>
      </c>
      <c r="Q15" s="28"/>
      <c r="R15" s="22">
        <v>11528</v>
      </c>
    </row>
    <row r="16" spans="1:18" ht="13.5">
      <c r="A16" s="6" t="s">
        <v>24</v>
      </c>
      <c r="B16" s="28">
        <v>-25772</v>
      </c>
      <c r="C16" s="22"/>
      <c r="D16" s="28"/>
      <c r="E16" s="22"/>
      <c r="F16" s="28"/>
      <c r="G16" s="22"/>
      <c r="H16" s="28"/>
      <c r="I16" s="28"/>
      <c r="J16" s="22"/>
      <c r="K16" s="28"/>
      <c r="L16" s="28"/>
      <c r="M16" s="28"/>
      <c r="N16" s="22"/>
      <c r="O16" s="28"/>
      <c r="P16" s="28"/>
      <c r="Q16" s="28"/>
      <c r="R16" s="22"/>
    </row>
    <row r="17" spans="1:18" ht="13.5">
      <c r="A17" s="6" t="s">
        <v>25</v>
      </c>
      <c r="B17" s="28">
        <v>-8000</v>
      </c>
      <c r="C17" s="22"/>
      <c r="D17" s="28"/>
      <c r="E17" s="22"/>
      <c r="F17" s="28"/>
      <c r="G17" s="22"/>
      <c r="H17" s="28"/>
      <c r="I17" s="28"/>
      <c r="J17" s="22"/>
      <c r="K17" s="28"/>
      <c r="L17" s="28"/>
      <c r="M17" s="28"/>
      <c r="N17" s="22"/>
      <c r="O17" s="28"/>
      <c r="P17" s="28"/>
      <c r="Q17" s="28"/>
      <c r="R17" s="22"/>
    </row>
    <row r="18" spans="1:18" ht="13.5">
      <c r="A18" s="6" t="s">
        <v>26</v>
      </c>
      <c r="B18" s="28">
        <v>-16499</v>
      </c>
      <c r="C18" s="22">
        <v>-30334</v>
      </c>
      <c r="D18" s="28">
        <v>-8128</v>
      </c>
      <c r="E18" s="22">
        <v>-37899</v>
      </c>
      <c r="F18" s="28">
        <v>-7160</v>
      </c>
      <c r="G18" s="22">
        <v>-58144</v>
      </c>
      <c r="H18" s="28">
        <v>-14295</v>
      </c>
      <c r="I18" s="28">
        <v>-2795</v>
      </c>
      <c r="J18" s="22">
        <v>24677</v>
      </c>
      <c r="K18" s="28">
        <v>27550</v>
      </c>
      <c r="L18" s="28">
        <v>16778</v>
      </c>
      <c r="M18" s="28">
        <v>16058</v>
      </c>
      <c r="N18" s="22">
        <v>-209646</v>
      </c>
      <c r="O18" s="28">
        <v>29370</v>
      </c>
      <c r="P18" s="28">
        <v>20600</v>
      </c>
      <c r="Q18" s="28">
        <v>7442</v>
      </c>
      <c r="R18" s="22">
        <v>47923</v>
      </c>
    </row>
    <row r="19" spans="1:18" ht="13.5">
      <c r="A19" s="6" t="s">
        <v>27</v>
      </c>
      <c r="B19" s="28">
        <v>-24323</v>
      </c>
      <c r="C19" s="22">
        <v>-27007</v>
      </c>
      <c r="D19" s="28">
        <v>-18609</v>
      </c>
      <c r="E19" s="22">
        <v>-16719</v>
      </c>
      <c r="F19" s="28">
        <v>4773</v>
      </c>
      <c r="G19" s="22">
        <v>-15761</v>
      </c>
      <c r="H19" s="28">
        <v>-3456</v>
      </c>
      <c r="I19" s="28">
        <v>-3473</v>
      </c>
      <c r="J19" s="22">
        <v>-161</v>
      </c>
      <c r="K19" s="28">
        <v>10648</v>
      </c>
      <c r="L19" s="28">
        <v>11682</v>
      </c>
      <c r="M19" s="28">
        <v>6272</v>
      </c>
      <c r="N19" s="22">
        <v>6191</v>
      </c>
      <c r="O19" s="28">
        <v>13744</v>
      </c>
      <c r="P19" s="28">
        <v>12747</v>
      </c>
      <c r="Q19" s="28">
        <v>6757</v>
      </c>
      <c r="R19" s="22">
        <v>-9805</v>
      </c>
    </row>
    <row r="20" spans="1:18" ht="13.5">
      <c r="A20" s="6" t="s">
        <v>28</v>
      </c>
      <c r="B20" s="28">
        <v>4725</v>
      </c>
      <c r="C20" s="22">
        <v>18342</v>
      </c>
      <c r="D20" s="28">
        <v>9275</v>
      </c>
      <c r="E20" s="22">
        <v>16650</v>
      </c>
      <c r="F20" s="28">
        <v>9800</v>
      </c>
      <c r="G20" s="22">
        <v>12933</v>
      </c>
      <c r="H20" s="28">
        <v>10883</v>
      </c>
      <c r="I20" s="28">
        <v>5383</v>
      </c>
      <c r="J20" s="22">
        <v>19550</v>
      </c>
      <c r="K20" s="28">
        <v>14662</v>
      </c>
      <c r="L20" s="28">
        <v>9775</v>
      </c>
      <c r="M20" s="28">
        <v>4287</v>
      </c>
      <c r="N20" s="22"/>
      <c r="O20" s="28"/>
      <c r="P20" s="28"/>
      <c r="Q20" s="28"/>
      <c r="R20" s="22"/>
    </row>
    <row r="21" spans="1:18" ht="13.5">
      <c r="A21" s="6" t="s">
        <v>29</v>
      </c>
      <c r="B21" s="28">
        <v>5216</v>
      </c>
      <c r="C21" s="22">
        <v>34617</v>
      </c>
      <c r="D21" s="28">
        <v>31203</v>
      </c>
      <c r="E21" s="22">
        <v>-6105</v>
      </c>
      <c r="F21" s="28">
        <v>29998</v>
      </c>
      <c r="G21" s="22">
        <v>-50847</v>
      </c>
      <c r="H21" s="28">
        <v>-18423</v>
      </c>
      <c r="I21" s="28">
        <v>30413</v>
      </c>
      <c r="J21" s="22">
        <v>20403</v>
      </c>
      <c r="K21" s="28">
        <v>-27135</v>
      </c>
      <c r="L21" s="28">
        <v>21621</v>
      </c>
      <c r="M21" s="28">
        <v>30402</v>
      </c>
      <c r="N21" s="22">
        <v>57909</v>
      </c>
      <c r="O21" s="28"/>
      <c r="P21" s="28"/>
      <c r="Q21" s="28"/>
      <c r="R21" s="22"/>
    </row>
    <row r="22" spans="1:18" ht="13.5">
      <c r="A22" s="6" t="s">
        <v>30</v>
      </c>
      <c r="B22" s="28">
        <v>-5123</v>
      </c>
      <c r="C22" s="22">
        <v>-7064</v>
      </c>
      <c r="D22" s="28">
        <v>-4495</v>
      </c>
      <c r="E22" s="22">
        <v>-9601</v>
      </c>
      <c r="F22" s="28">
        <v>-4048</v>
      </c>
      <c r="G22" s="22">
        <v>-7876</v>
      </c>
      <c r="H22" s="28">
        <v>-2930</v>
      </c>
      <c r="I22" s="28">
        <v>-2258</v>
      </c>
      <c r="J22" s="22">
        <v>-5791</v>
      </c>
      <c r="K22" s="28">
        <v>-3965</v>
      </c>
      <c r="L22" s="28">
        <v>-2174</v>
      </c>
      <c r="M22" s="28">
        <v>-1560</v>
      </c>
      <c r="N22" s="22">
        <v>-10995</v>
      </c>
      <c r="O22" s="28">
        <v>-8579</v>
      </c>
      <c r="P22" s="28">
        <v>-6218</v>
      </c>
      <c r="Q22" s="28">
        <v>-4794</v>
      </c>
      <c r="R22" s="22">
        <v>-15612</v>
      </c>
    </row>
    <row r="23" spans="1:18" ht="13.5">
      <c r="A23" s="6" t="s">
        <v>235</v>
      </c>
      <c r="B23" s="28">
        <v>60011</v>
      </c>
      <c r="C23" s="22">
        <v>140375</v>
      </c>
      <c r="D23" s="28">
        <v>71527</v>
      </c>
      <c r="E23" s="22">
        <v>137551</v>
      </c>
      <c r="F23" s="28">
        <v>67941</v>
      </c>
      <c r="G23" s="22">
        <v>168820</v>
      </c>
      <c r="H23" s="28">
        <v>93700</v>
      </c>
      <c r="I23" s="28">
        <v>46991</v>
      </c>
      <c r="J23" s="22">
        <v>199612</v>
      </c>
      <c r="K23" s="28">
        <v>149700</v>
      </c>
      <c r="L23" s="28">
        <v>97419</v>
      </c>
      <c r="M23" s="28">
        <v>46729</v>
      </c>
      <c r="N23" s="22">
        <v>240338</v>
      </c>
      <c r="O23" s="28">
        <v>181903</v>
      </c>
      <c r="P23" s="28">
        <v>120381</v>
      </c>
      <c r="Q23" s="28">
        <v>59934</v>
      </c>
      <c r="R23" s="22">
        <v>269312</v>
      </c>
    </row>
    <row r="24" spans="1:18" ht="13.5">
      <c r="A24" s="6" t="s">
        <v>31</v>
      </c>
      <c r="B24" s="28"/>
      <c r="C24" s="22">
        <v>47861</v>
      </c>
      <c r="D24" s="28">
        <v>-3552</v>
      </c>
      <c r="E24" s="22">
        <v>3592</v>
      </c>
      <c r="F24" s="28">
        <v>6061</v>
      </c>
      <c r="G24" s="22">
        <v>-8513</v>
      </c>
      <c r="H24" s="28">
        <v>-4266</v>
      </c>
      <c r="I24" s="28">
        <v>-2121</v>
      </c>
      <c r="J24" s="22">
        <v>-13381</v>
      </c>
      <c r="K24" s="28">
        <v>-9191</v>
      </c>
      <c r="L24" s="28"/>
      <c r="M24" s="28"/>
      <c r="N24" s="22"/>
      <c r="O24" s="28"/>
      <c r="P24" s="28"/>
      <c r="Q24" s="28"/>
      <c r="R24" s="22"/>
    </row>
    <row r="25" spans="1:18" ht="13.5">
      <c r="A25" s="6" t="s">
        <v>32</v>
      </c>
      <c r="B25" s="28">
        <v>1263966</v>
      </c>
      <c r="C25" s="22">
        <v>61701</v>
      </c>
      <c r="D25" s="28">
        <v>1287675</v>
      </c>
      <c r="E25" s="22">
        <v>240672</v>
      </c>
      <c r="F25" s="28">
        <v>1570468</v>
      </c>
      <c r="G25" s="22">
        <v>403493</v>
      </c>
      <c r="H25" s="28">
        <v>1584951</v>
      </c>
      <c r="I25" s="28">
        <v>1326747</v>
      </c>
      <c r="J25" s="22">
        <v>-963920</v>
      </c>
      <c r="K25" s="28">
        <v>-640019</v>
      </c>
      <c r="L25" s="28">
        <v>540612</v>
      </c>
      <c r="M25" s="28">
        <v>373010</v>
      </c>
      <c r="N25" s="22">
        <v>480577</v>
      </c>
      <c r="O25" s="28">
        <v>494065</v>
      </c>
      <c r="P25" s="28">
        <v>947019</v>
      </c>
      <c r="Q25" s="28">
        <v>1022146</v>
      </c>
      <c r="R25" s="22">
        <v>-580511</v>
      </c>
    </row>
    <row r="26" spans="1:18" ht="13.5">
      <c r="A26" s="6" t="s">
        <v>33</v>
      </c>
      <c r="B26" s="28">
        <v>-265062</v>
      </c>
      <c r="C26" s="22">
        <v>90519</v>
      </c>
      <c r="D26" s="28">
        <v>-348524</v>
      </c>
      <c r="E26" s="22">
        <v>149807</v>
      </c>
      <c r="F26" s="28">
        <v>-243243</v>
      </c>
      <c r="G26" s="22">
        <v>-188958</v>
      </c>
      <c r="H26" s="28">
        <v>-324288</v>
      </c>
      <c r="I26" s="28">
        <v>-148846</v>
      </c>
      <c r="J26" s="22">
        <v>708980</v>
      </c>
      <c r="K26" s="28">
        <v>286198</v>
      </c>
      <c r="L26" s="28">
        <v>110225</v>
      </c>
      <c r="M26" s="28">
        <v>183823</v>
      </c>
      <c r="N26" s="22">
        <v>-349665</v>
      </c>
      <c r="O26" s="28">
        <v>-505758</v>
      </c>
      <c r="P26" s="28">
        <v>-267204</v>
      </c>
      <c r="Q26" s="28">
        <v>-138779</v>
      </c>
      <c r="R26" s="22">
        <v>-124638</v>
      </c>
    </row>
    <row r="27" spans="1:18" ht="13.5">
      <c r="A27" s="6" t="s">
        <v>34</v>
      </c>
      <c r="B27" s="28">
        <v>-884200</v>
      </c>
      <c r="C27" s="22">
        <v>355024</v>
      </c>
      <c r="D27" s="28">
        <v>-755347</v>
      </c>
      <c r="E27" s="22">
        <v>153061</v>
      </c>
      <c r="F27" s="28">
        <v>-1035605</v>
      </c>
      <c r="G27" s="22">
        <v>106520</v>
      </c>
      <c r="H27" s="28">
        <v>-864053</v>
      </c>
      <c r="I27" s="28">
        <v>-599793</v>
      </c>
      <c r="J27" s="22">
        <v>-117814</v>
      </c>
      <c r="K27" s="28">
        <v>-144503</v>
      </c>
      <c r="L27" s="28">
        <v>-912210</v>
      </c>
      <c r="M27" s="28">
        <v>-632219</v>
      </c>
      <c r="N27" s="22">
        <v>-45268</v>
      </c>
      <c r="O27" s="28">
        <v>62429</v>
      </c>
      <c r="P27" s="28">
        <v>-645988</v>
      </c>
      <c r="Q27" s="28">
        <v>-604542</v>
      </c>
      <c r="R27" s="22">
        <v>238061</v>
      </c>
    </row>
    <row r="28" spans="1:18" ht="13.5">
      <c r="A28" s="6" t="s">
        <v>102</v>
      </c>
      <c r="B28" s="28">
        <v>-200737</v>
      </c>
      <c r="C28" s="22">
        <v>-86130</v>
      </c>
      <c r="D28" s="28">
        <v>-112373</v>
      </c>
      <c r="E28" s="22">
        <v>263657</v>
      </c>
      <c r="F28" s="28">
        <v>-57503</v>
      </c>
      <c r="G28" s="22">
        <v>-156281</v>
      </c>
      <c r="H28" s="28">
        <v>-277534</v>
      </c>
      <c r="I28" s="28">
        <v>-162920</v>
      </c>
      <c r="J28" s="22">
        <v>118385</v>
      </c>
      <c r="K28" s="28">
        <v>123726</v>
      </c>
      <c r="L28" s="28">
        <v>24485</v>
      </c>
      <c r="M28" s="28">
        <v>-898</v>
      </c>
      <c r="N28" s="22">
        <v>-153163</v>
      </c>
      <c r="O28" s="28">
        <v>-153596</v>
      </c>
      <c r="P28" s="28">
        <v>-143505</v>
      </c>
      <c r="Q28" s="28">
        <v>-61715</v>
      </c>
      <c r="R28" s="22">
        <v>-45301</v>
      </c>
    </row>
    <row r="29" spans="1:18" ht="13.5">
      <c r="A29" s="6" t="s">
        <v>35</v>
      </c>
      <c r="B29" s="28">
        <v>-1781</v>
      </c>
      <c r="C29" s="22">
        <v>552928</v>
      </c>
      <c r="D29" s="28">
        <v>-216010</v>
      </c>
      <c r="E29" s="22">
        <v>835040</v>
      </c>
      <c r="F29" s="28">
        <v>82638</v>
      </c>
      <c r="G29" s="22">
        <v>559203</v>
      </c>
      <c r="H29" s="28">
        <v>209141</v>
      </c>
      <c r="I29" s="28">
        <v>492115</v>
      </c>
      <c r="J29" s="22">
        <v>697850</v>
      </c>
      <c r="K29" s="28">
        <v>249432</v>
      </c>
      <c r="L29" s="28">
        <v>92319</v>
      </c>
      <c r="M29" s="28">
        <v>117220</v>
      </c>
      <c r="N29" s="22">
        <v>665963</v>
      </c>
      <c r="O29" s="28">
        <v>173907</v>
      </c>
      <c r="P29" s="28">
        <v>-63113</v>
      </c>
      <c r="Q29" s="28">
        <v>148037</v>
      </c>
      <c r="R29" s="22">
        <v>463443</v>
      </c>
    </row>
    <row r="30" spans="1:18" ht="13.5">
      <c r="A30" s="6" t="s">
        <v>36</v>
      </c>
      <c r="B30" s="28">
        <v>4654</v>
      </c>
      <c r="C30" s="22">
        <v>6459</v>
      </c>
      <c r="D30" s="28">
        <v>5009</v>
      </c>
      <c r="E30" s="22">
        <v>7772</v>
      </c>
      <c r="F30" s="28">
        <v>3592</v>
      </c>
      <c r="G30" s="22">
        <v>6894</v>
      </c>
      <c r="H30" s="28">
        <v>2519</v>
      </c>
      <c r="I30" s="28">
        <v>2165</v>
      </c>
      <c r="J30" s="22">
        <v>3982</v>
      </c>
      <c r="K30" s="28">
        <v>3348</v>
      </c>
      <c r="L30" s="28">
        <v>2083</v>
      </c>
      <c r="M30" s="28">
        <v>1728</v>
      </c>
      <c r="N30" s="22">
        <v>8850</v>
      </c>
      <c r="O30" s="28">
        <v>7690</v>
      </c>
      <c r="P30" s="28">
        <v>5786</v>
      </c>
      <c r="Q30" s="28">
        <v>4748</v>
      </c>
      <c r="R30" s="22">
        <v>14329</v>
      </c>
    </row>
    <row r="31" spans="1:18" ht="13.5">
      <c r="A31" s="6" t="s">
        <v>37</v>
      </c>
      <c r="B31" s="28">
        <v>-67240</v>
      </c>
      <c r="C31" s="22">
        <v>-139552</v>
      </c>
      <c r="D31" s="28">
        <v>-72196</v>
      </c>
      <c r="E31" s="22">
        <v>-130995</v>
      </c>
      <c r="F31" s="28">
        <v>-68336</v>
      </c>
      <c r="G31" s="22">
        <v>-161391</v>
      </c>
      <c r="H31" s="28">
        <v>-89962</v>
      </c>
      <c r="I31" s="28">
        <v>-49104</v>
      </c>
      <c r="J31" s="22">
        <v>-196516</v>
      </c>
      <c r="K31" s="28">
        <v>-137671</v>
      </c>
      <c r="L31" s="28">
        <v>-97660</v>
      </c>
      <c r="M31" s="28">
        <v>-47351</v>
      </c>
      <c r="N31" s="22">
        <v>-243362</v>
      </c>
      <c r="O31" s="28">
        <v>-182570</v>
      </c>
      <c r="P31" s="28">
        <v>-125972</v>
      </c>
      <c r="Q31" s="28">
        <v>-60857</v>
      </c>
      <c r="R31" s="22">
        <v>-271372</v>
      </c>
    </row>
    <row r="32" spans="1:18" ht="13.5">
      <c r="A32" s="6" t="s">
        <v>38</v>
      </c>
      <c r="B32" s="28"/>
      <c r="C32" s="22">
        <v>-72294</v>
      </c>
      <c r="D32" s="28"/>
      <c r="E32" s="22"/>
      <c r="F32" s="28"/>
      <c r="G32" s="22"/>
      <c r="H32" s="28"/>
      <c r="I32" s="28"/>
      <c r="J32" s="22"/>
      <c r="K32" s="28"/>
      <c r="L32" s="28"/>
      <c r="M32" s="28"/>
      <c r="N32" s="22"/>
      <c r="O32" s="28"/>
      <c r="P32" s="28"/>
      <c r="Q32" s="28"/>
      <c r="R32" s="22"/>
    </row>
    <row r="33" spans="1:18" ht="13.5">
      <c r="A33" s="6" t="s">
        <v>39</v>
      </c>
      <c r="B33" s="28">
        <v>-13437</v>
      </c>
      <c r="C33" s="22">
        <v>-43972</v>
      </c>
      <c r="D33" s="28">
        <v>-35225</v>
      </c>
      <c r="E33" s="22">
        <v>-86048</v>
      </c>
      <c r="F33" s="28">
        <v>-76832</v>
      </c>
      <c r="G33" s="22">
        <v>-18487</v>
      </c>
      <c r="H33" s="28">
        <v>-17815</v>
      </c>
      <c r="I33" s="28">
        <v>-17815</v>
      </c>
      <c r="J33" s="22">
        <v>-17815</v>
      </c>
      <c r="K33" s="28">
        <v>-17815</v>
      </c>
      <c r="L33" s="28">
        <v>-17815</v>
      </c>
      <c r="M33" s="28">
        <v>-17815</v>
      </c>
      <c r="N33" s="22">
        <v>-17397</v>
      </c>
      <c r="O33" s="28">
        <v>-17397</v>
      </c>
      <c r="P33" s="28">
        <v>-17397</v>
      </c>
      <c r="Q33" s="28">
        <v>-17397</v>
      </c>
      <c r="R33" s="22">
        <v>-17795</v>
      </c>
    </row>
    <row r="34" spans="1:18" ht="14.25" thickBot="1">
      <c r="A34" s="5" t="s">
        <v>40</v>
      </c>
      <c r="B34" s="29">
        <v>-77804</v>
      </c>
      <c r="C34" s="23">
        <v>303568</v>
      </c>
      <c r="D34" s="29">
        <v>-318423</v>
      </c>
      <c r="E34" s="23">
        <v>625768</v>
      </c>
      <c r="F34" s="29">
        <v>-58936</v>
      </c>
      <c r="G34" s="23">
        <v>386219</v>
      </c>
      <c r="H34" s="29">
        <v>103883</v>
      </c>
      <c r="I34" s="29">
        <v>427361</v>
      </c>
      <c r="J34" s="23">
        <v>487501</v>
      </c>
      <c r="K34" s="29">
        <v>97294</v>
      </c>
      <c r="L34" s="29">
        <v>-21072</v>
      </c>
      <c r="M34" s="29">
        <v>53782</v>
      </c>
      <c r="N34" s="23">
        <v>414053</v>
      </c>
      <c r="O34" s="29">
        <v>-18371</v>
      </c>
      <c r="P34" s="29">
        <v>-200697</v>
      </c>
      <c r="Q34" s="29">
        <v>74530</v>
      </c>
      <c r="R34" s="23">
        <v>163702</v>
      </c>
    </row>
    <row r="35" spans="1:18" ht="14.25" thickTop="1">
      <c r="A35" s="6" t="s">
        <v>41</v>
      </c>
      <c r="B35" s="28">
        <v>-34000</v>
      </c>
      <c r="C35" s="22">
        <v>304721</v>
      </c>
      <c r="D35" s="28">
        <v>319721</v>
      </c>
      <c r="E35" s="22">
        <v>-57871</v>
      </c>
      <c r="F35" s="28">
        <v>11589</v>
      </c>
      <c r="G35" s="22">
        <v>119804</v>
      </c>
      <c r="H35" s="28">
        <v>78454</v>
      </c>
      <c r="I35" s="28">
        <v>30000</v>
      </c>
      <c r="J35" s="22">
        <v>-22054</v>
      </c>
      <c r="K35" s="28">
        <v>-6500</v>
      </c>
      <c r="L35" s="28">
        <v>-6500</v>
      </c>
      <c r="M35" s="28">
        <v>52500</v>
      </c>
      <c r="N35" s="22">
        <v>-697</v>
      </c>
      <c r="O35" s="28">
        <v>-700</v>
      </c>
      <c r="P35" s="28">
        <v>-700</v>
      </c>
      <c r="Q35" s="28">
        <v>19300</v>
      </c>
      <c r="R35" s="22">
        <v>-31794</v>
      </c>
    </row>
    <row r="36" spans="1:18" ht="13.5">
      <c r="A36" s="6" t="s">
        <v>42</v>
      </c>
      <c r="B36" s="28">
        <v>-225966</v>
      </c>
      <c r="C36" s="22">
        <v>-324138</v>
      </c>
      <c r="D36" s="28">
        <v>-122947</v>
      </c>
      <c r="E36" s="22">
        <v>-180396</v>
      </c>
      <c r="F36" s="28">
        <v>-75503</v>
      </c>
      <c r="G36" s="22">
        <v>-299346</v>
      </c>
      <c r="H36" s="28">
        <v>-137126</v>
      </c>
      <c r="I36" s="28">
        <v>-79895</v>
      </c>
      <c r="J36" s="22">
        <v>-148586</v>
      </c>
      <c r="K36" s="28">
        <v>-77681</v>
      </c>
      <c r="L36" s="28">
        <v>-42650</v>
      </c>
      <c r="M36" s="28">
        <v>-18790</v>
      </c>
      <c r="N36" s="22">
        <v>-242175</v>
      </c>
      <c r="O36" s="28">
        <v>-169269</v>
      </c>
      <c r="P36" s="28">
        <v>-87846</v>
      </c>
      <c r="Q36" s="28">
        <v>-68133</v>
      </c>
      <c r="R36" s="22">
        <v>-196383</v>
      </c>
    </row>
    <row r="37" spans="1:18" ht="13.5">
      <c r="A37" s="6" t="s">
        <v>43</v>
      </c>
      <c r="B37" s="28">
        <v>16815</v>
      </c>
      <c r="C37" s="22">
        <v>836</v>
      </c>
      <c r="D37" s="28">
        <v>28</v>
      </c>
      <c r="E37" s="22">
        <v>2998</v>
      </c>
      <c r="F37" s="28">
        <v>220</v>
      </c>
      <c r="G37" s="22">
        <v>340</v>
      </c>
      <c r="H37" s="28">
        <v>143</v>
      </c>
      <c r="I37" s="28">
        <v>143</v>
      </c>
      <c r="J37" s="22">
        <v>1044</v>
      </c>
      <c r="K37" s="28">
        <v>901</v>
      </c>
      <c r="L37" s="28">
        <v>51</v>
      </c>
      <c r="M37" s="28"/>
      <c r="N37" s="22">
        <v>143647</v>
      </c>
      <c r="O37" s="28">
        <v>141163</v>
      </c>
      <c r="P37" s="28">
        <v>141163</v>
      </c>
      <c r="Q37" s="28">
        <v>143643</v>
      </c>
      <c r="R37" s="22">
        <v>17561</v>
      </c>
    </row>
    <row r="38" spans="1:18" ht="13.5">
      <c r="A38" s="6" t="s">
        <v>44</v>
      </c>
      <c r="B38" s="28">
        <v>-9000</v>
      </c>
      <c r="C38" s="22">
        <v>-29490</v>
      </c>
      <c r="D38" s="28"/>
      <c r="E38" s="22"/>
      <c r="F38" s="28"/>
      <c r="G38" s="22">
        <v>-1000</v>
      </c>
      <c r="H38" s="28"/>
      <c r="I38" s="28"/>
      <c r="J38" s="22">
        <v>-28348</v>
      </c>
      <c r="K38" s="28">
        <v>-27348</v>
      </c>
      <c r="L38" s="28">
        <v>-27348</v>
      </c>
      <c r="M38" s="28"/>
      <c r="N38" s="22">
        <v>-4000</v>
      </c>
      <c r="O38" s="28">
        <v>-4000</v>
      </c>
      <c r="P38" s="28">
        <v>-4000</v>
      </c>
      <c r="Q38" s="28">
        <v>-4000</v>
      </c>
      <c r="R38" s="22"/>
    </row>
    <row r="39" spans="1:18" ht="13.5">
      <c r="A39" s="6" t="s">
        <v>45</v>
      </c>
      <c r="B39" s="28">
        <v>82610</v>
      </c>
      <c r="C39" s="22"/>
      <c r="D39" s="28"/>
      <c r="E39" s="22"/>
      <c r="F39" s="28"/>
      <c r="G39" s="22"/>
      <c r="H39" s="28"/>
      <c r="I39" s="28"/>
      <c r="J39" s="22"/>
      <c r="K39" s="28"/>
      <c r="L39" s="28"/>
      <c r="M39" s="28"/>
      <c r="N39" s="22"/>
      <c r="O39" s="28"/>
      <c r="P39" s="28"/>
      <c r="Q39" s="28"/>
      <c r="R39" s="22">
        <v>2678</v>
      </c>
    </row>
    <row r="40" spans="1:18" ht="13.5">
      <c r="A40" s="6" t="s">
        <v>46</v>
      </c>
      <c r="B40" s="28"/>
      <c r="C40" s="22"/>
      <c r="D40" s="28"/>
      <c r="E40" s="22">
        <v>-13289</v>
      </c>
      <c r="F40" s="28"/>
      <c r="G40" s="22"/>
      <c r="H40" s="28"/>
      <c r="I40" s="28"/>
      <c r="J40" s="22"/>
      <c r="K40" s="28"/>
      <c r="L40" s="28"/>
      <c r="M40" s="28"/>
      <c r="N40" s="22"/>
      <c r="O40" s="28"/>
      <c r="P40" s="28"/>
      <c r="Q40" s="28"/>
      <c r="R40" s="22"/>
    </row>
    <row r="41" spans="1:18" ht="13.5">
      <c r="A41" s="6" t="s">
        <v>47</v>
      </c>
      <c r="B41" s="28">
        <v>-780</v>
      </c>
      <c r="C41" s="22">
        <v>-600</v>
      </c>
      <c r="D41" s="28">
        <v>-600</v>
      </c>
      <c r="E41" s="22">
        <v>-400000</v>
      </c>
      <c r="F41" s="28"/>
      <c r="G41" s="22">
        <v>-500</v>
      </c>
      <c r="H41" s="28"/>
      <c r="I41" s="28"/>
      <c r="J41" s="22"/>
      <c r="K41" s="28"/>
      <c r="L41" s="28"/>
      <c r="M41" s="28"/>
      <c r="N41" s="22">
        <v>-1400</v>
      </c>
      <c r="O41" s="28">
        <v>-1400</v>
      </c>
      <c r="P41" s="28">
        <v>-1400</v>
      </c>
      <c r="Q41" s="28">
        <v>-1400</v>
      </c>
      <c r="R41" s="22">
        <v>-7000</v>
      </c>
    </row>
    <row r="42" spans="1:18" ht="13.5">
      <c r="A42" s="6" t="s">
        <v>48</v>
      </c>
      <c r="B42" s="28">
        <v>326</v>
      </c>
      <c r="C42" s="22">
        <v>1869</v>
      </c>
      <c r="D42" s="28">
        <v>1181</v>
      </c>
      <c r="E42" s="22">
        <v>904</v>
      </c>
      <c r="F42" s="28">
        <v>448</v>
      </c>
      <c r="G42" s="22">
        <v>7120</v>
      </c>
      <c r="H42" s="28">
        <v>6639</v>
      </c>
      <c r="I42" s="28">
        <v>1318</v>
      </c>
      <c r="J42" s="22">
        <v>6511</v>
      </c>
      <c r="K42" s="28">
        <v>3134</v>
      </c>
      <c r="L42" s="28">
        <v>1760</v>
      </c>
      <c r="M42" s="28">
        <v>1384</v>
      </c>
      <c r="N42" s="22">
        <v>14576</v>
      </c>
      <c r="O42" s="28">
        <v>4195</v>
      </c>
      <c r="P42" s="28">
        <v>2816</v>
      </c>
      <c r="Q42" s="28">
        <v>1310</v>
      </c>
      <c r="R42" s="22">
        <v>13219</v>
      </c>
    </row>
    <row r="43" spans="1:18" ht="13.5">
      <c r="A43" s="6" t="s">
        <v>49</v>
      </c>
      <c r="B43" s="28">
        <v>8000</v>
      </c>
      <c r="C43" s="22"/>
      <c r="D43" s="28"/>
      <c r="E43" s="22"/>
      <c r="F43" s="28"/>
      <c r="G43" s="22"/>
      <c r="H43" s="28"/>
      <c r="I43" s="28"/>
      <c r="J43" s="22"/>
      <c r="K43" s="28"/>
      <c r="L43" s="28"/>
      <c r="M43" s="28"/>
      <c r="N43" s="22"/>
      <c r="O43" s="28"/>
      <c r="P43" s="28"/>
      <c r="Q43" s="28"/>
      <c r="R43" s="22"/>
    </row>
    <row r="44" spans="1:18" ht="13.5">
      <c r="A44" s="6" t="s">
        <v>50</v>
      </c>
      <c r="B44" s="28">
        <v>-915</v>
      </c>
      <c r="C44" s="22">
        <v>-653</v>
      </c>
      <c r="D44" s="28">
        <v>-328</v>
      </c>
      <c r="E44" s="22">
        <v>-24411</v>
      </c>
      <c r="F44" s="28">
        <v>-14643</v>
      </c>
      <c r="G44" s="22">
        <v>-313</v>
      </c>
      <c r="H44" s="28">
        <v>-113</v>
      </c>
      <c r="I44" s="28">
        <v>-113</v>
      </c>
      <c r="J44" s="22">
        <v>-2398</v>
      </c>
      <c r="K44" s="28">
        <v>-951</v>
      </c>
      <c r="L44" s="28">
        <v>-765</v>
      </c>
      <c r="M44" s="28">
        <v>-715</v>
      </c>
      <c r="N44" s="22">
        <v>-2588</v>
      </c>
      <c r="O44" s="28">
        <v>-841</v>
      </c>
      <c r="P44" s="28">
        <v>-841</v>
      </c>
      <c r="Q44" s="28">
        <v>-246</v>
      </c>
      <c r="R44" s="22">
        <v>-4946</v>
      </c>
    </row>
    <row r="45" spans="1:18" ht="13.5">
      <c r="A45" s="6" t="s">
        <v>102</v>
      </c>
      <c r="B45" s="28">
        <v>-2571</v>
      </c>
      <c r="C45" s="22">
        <v>-2623</v>
      </c>
      <c r="D45" s="28">
        <v>-1513</v>
      </c>
      <c r="E45" s="22">
        <v>2113</v>
      </c>
      <c r="F45" s="28">
        <v>-4475</v>
      </c>
      <c r="G45" s="22">
        <v>7671</v>
      </c>
      <c r="H45" s="28">
        <v>8784</v>
      </c>
      <c r="I45" s="28">
        <v>7021</v>
      </c>
      <c r="J45" s="22">
        <v>-481</v>
      </c>
      <c r="K45" s="28">
        <v>-1397</v>
      </c>
      <c r="L45" s="28">
        <v>-1165</v>
      </c>
      <c r="M45" s="28">
        <v>-991</v>
      </c>
      <c r="N45" s="22">
        <v>8752</v>
      </c>
      <c r="O45" s="28">
        <v>8205</v>
      </c>
      <c r="P45" s="28">
        <v>5140</v>
      </c>
      <c r="Q45" s="28">
        <v>-807</v>
      </c>
      <c r="R45" s="22">
        <v>-2585</v>
      </c>
    </row>
    <row r="46" spans="1:18" ht="14.25" thickBot="1">
      <c r="A46" s="5" t="s">
        <v>51</v>
      </c>
      <c r="B46" s="29">
        <v>-165481</v>
      </c>
      <c r="C46" s="23">
        <v>-50078</v>
      </c>
      <c r="D46" s="29">
        <v>195542</v>
      </c>
      <c r="E46" s="23">
        <v>-669952</v>
      </c>
      <c r="F46" s="29">
        <v>-82364</v>
      </c>
      <c r="G46" s="23">
        <v>-166223</v>
      </c>
      <c r="H46" s="29">
        <v>-43218</v>
      </c>
      <c r="I46" s="29">
        <v>-41525</v>
      </c>
      <c r="J46" s="23">
        <v>-194313</v>
      </c>
      <c r="K46" s="29">
        <v>-109841</v>
      </c>
      <c r="L46" s="29">
        <v>-76617</v>
      </c>
      <c r="M46" s="29">
        <v>33387</v>
      </c>
      <c r="N46" s="23">
        <v>-83885</v>
      </c>
      <c r="O46" s="29">
        <v>-22647</v>
      </c>
      <c r="P46" s="29">
        <v>54332</v>
      </c>
      <c r="Q46" s="29">
        <v>89665</v>
      </c>
      <c r="R46" s="23">
        <v>-209249</v>
      </c>
    </row>
    <row r="47" spans="1:18" ht="14.25" thickTop="1">
      <c r="A47" s="6" t="s">
        <v>52</v>
      </c>
      <c r="B47" s="28">
        <v>388500</v>
      </c>
      <c r="C47" s="22">
        <v>395500</v>
      </c>
      <c r="D47" s="28">
        <v>622500</v>
      </c>
      <c r="E47" s="22">
        <v>-4500</v>
      </c>
      <c r="F47" s="28">
        <v>398000</v>
      </c>
      <c r="G47" s="22">
        <v>30000</v>
      </c>
      <c r="H47" s="28"/>
      <c r="I47" s="28"/>
      <c r="J47" s="22">
        <v>-449644</v>
      </c>
      <c r="K47" s="28">
        <v>-49644</v>
      </c>
      <c r="L47" s="28">
        <v>-74644</v>
      </c>
      <c r="M47" s="28">
        <v>-437950</v>
      </c>
      <c r="N47" s="22">
        <v>-279640</v>
      </c>
      <c r="O47" s="28">
        <v>356900</v>
      </c>
      <c r="P47" s="28">
        <v>404600</v>
      </c>
      <c r="Q47" s="28">
        <v>-47700</v>
      </c>
      <c r="R47" s="22">
        <v>47960</v>
      </c>
    </row>
    <row r="48" spans="1:18" ht="13.5">
      <c r="A48" s="6" t="s">
        <v>53</v>
      </c>
      <c r="B48" s="28">
        <v>70000</v>
      </c>
      <c r="C48" s="22">
        <v>250000</v>
      </c>
      <c r="D48" s="28">
        <v>250000</v>
      </c>
      <c r="E48" s="22">
        <v>550000</v>
      </c>
      <c r="F48" s="28"/>
      <c r="G48" s="22">
        <v>662128</v>
      </c>
      <c r="H48" s="28">
        <v>562128</v>
      </c>
      <c r="I48" s="28"/>
      <c r="J48" s="22">
        <v>523690</v>
      </c>
      <c r="K48" s="28">
        <v>523690</v>
      </c>
      <c r="L48" s="28">
        <v>423690</v>
      </c>
      <c r="M48" s="28">
        <v>423690</v>
      </c>
      <c r="N48" s="22">
        <v>100000</v>
      </c>
      <c r="O48" s="28"/>
      <c r="P48" s="28"/>
      <c r="Q48" s="28"/>
      <c r="R48" s="22"/>
    </row>
    <row r="49" spans="1:18" ht="13.5">
      <c r="A49" s="6" t="s">
        <v>54</v>
      </c>
      <c r="B49" s="28">
        <v>-244814</v>
      </c>
      <c r="C49" s="22">
        <v>-900405</v>
      </c>
      <c r="D49" s="28">
        <v>-401777</v>
      </c>
      <c r="E49" s="22">
        <v>-331942</v>
      </c>
      <c r="F49" s="28">
        <v>-187498</v>
      </c>
      <c r="G49" s="22">
        <v>-984986</v>
      </c>
      <c r="H49" s="28">
        <v>-591401</v>
      </c>
      <c r="I49" s="28">
        <v>-102572</v>
      </c>
      <c r="J49" s="22">
        <v>-299294</v>
      </c>
      <c r="K49" s="28">
        <v>-196277</v>
      </c>
      <c r="L49" s="28">
        <v>-157439</v>
      </c>
      <c r="M49" s="28">
        <v>-91542</v>
      </c>
      <c r="N49" s="22">
        <v>-158402</v>
      </c>
      <c r="O49" s="28">
        <v>-156102</v>
      </c>
      <c r="P49" s="28">
        <v>-153802</v>
      </c>
      <c r="Q49" s="28">
        <v>-146165</v>
      </c>
      <c r="R49" s="22">
        <v>-42000</v>
      </c>
    </row>
    <row r="50" spans="1:18" ht="13.5">
      <c r="A50" s="6" t="s">
        <v>55</v>
      </c>
      <c r="B50" s="28"/>
      <c r="C50" s="22"/>
      <c r="D50" s="28"/>
      <c r="E50" s="22"/>
      <c r="F50" s="28"/>
      <c r="G50" s="22"/>
      <c r="H50" s="28"/>
      <c r="I50" s="28"/>
      <c r="J50" s="22"/>
      <c r="K50" s="28"/>
      <c r="L50" s="28"/>
      <c r="M50" s="28"/>
      <c r="N50" s="22"/>
      <c r="O50" s="28"/>
      <c r="P50" s="28"/>
      <c r="Q50" s="28"/>
      <c r="R50" s="22">
        <v>-200000</v>
      </c>
    </row>
    <row r="51" spans="1:18" ht="13.5">
      <c r="A51" s="6" t="s">
        <v>56</v>
      </c>
      <c r="B51" s="28">
        <v>-79</v>
      </c>
      <c r="C51" s="22">
        <v>-20</v>
      </c>
      <c r="D51" s="28">
        <v>-20</v>
      </c>
      <c r="E51" s="22">
        <v>-89</v>
      </c>
      <c r="F51" s="28"/>
      <c r="G51" s="22">
        <v>-54124</v>
      </c>
      <c r="H51" s="28">
        <v>-76</v>
      </c>
      <c r="I51" s="28">
        <v>-76</v>
      </c>
      <c r="J51" s="22">
        <v>-33</v>
      </c>
      <c r="K51" s="28">
        <v>-33</v>
      </c>
      <c r="L51" s="28">
        <v>-33</v>
      </c>
      <c r="M51" s="28">
        <v>-33</v>
      </c>
      <c r="N51" s="22">
        <v>-64</v>
      </c>
      <c r="O51" s="28">
        <v>-59</v>
      </c>
      <c r="P51" s="28">
        <v>-59</v>
      </c>
      <c r="Q51" s="28">
        <v>-59</v>
      </c>
      <c r="R51" s="22">
        <v>-166</v>
      </c>
    </row>
    <row r="52" spans="1:18" ht="13.5">
      <c r="A52" s="6" t="s">
        <v>57</v>
      </c>
      <c r="B52" s="28"/>
      <c r="C52" s="22">
        <v>-40941</v>
      </c>
      <c r="D52" s="28">
        <v>-40941</v>
      </c>
      <c r="E52" s="22">
        <v>-40946</v>
      </c>
      <c r="F52" s="28">
        <v>-40946</v>
      </c>
      <c r="G52" s="22">
        <v>-40952</v>
      </c>
      <c r="H52" s="28">
        <v>-40952</v>
      </c>
      <c r="I52" s="28">
        <v>-40952</v>
      </c>
      <c r="J52" s="22">
        <v>-12286</v>
      </c>
      <c r="K52" s="28">
        <v>-12286</v>
      </c>
      <c r="L52" s="28">
        <v>-12286</v>
      </c>
      <c r="M52" s="28">
        <v>-12286</v>
      </c>
      <c r="N52" s="22">
        <v>-12287</v>
      </c>
      <c r="O52" s="28">
        <v>-12287</v>
      </c>
      <c r="P52" s="28">
        <v>-12287</v>
      </c>
      <c r="Q52" s="28">
        <v>-12287</v>
      </c>
      <c r="R52" s="22"/>
    </row>
    <row r="53" spans="1:18" ht="13.5">
      <c r="A53" s="6" t="s">
        <v>166</v>
      </c>
      <c r="B53" s="28">
        <v>-14019</v>
      </c>
      <c r="C53" s="22">
        <v>-21393</v>
      </c>
      <c r="D53" s="28">
        <v>-9449</v>
      </c>
      <c r="E53" s="22">
        <v>-11332</v>
      </c>
      <c r="F53" s="28">
        <v>-5421</v>
      </c>
      <c r="G53" s="22">
        <v>-8425</v>
      </c>
      <c r="H53" s="28">
        <v>-3600</v>
      </c>
      <c r="I53" s="28">
        <v>-1371</v>
      </c>
      <c r="J53" s="22">
        <v>-351</v>
      </c>
      <c r="K53" s="28"/>
      <c r="L53" s="28"/>
      <c r="M53" s="28"/>
      <c r="N53" s="22"/>
      <c r="O53" s="28"/>
      <c r="P53" s="28"/>
      <c r="Q53" s="28"/>
      <c r="R53" s="22"/>
    </row>
    <row r="54" spans="1:18" ht="14.25" thickBot="1">
      <c r="A54" s="5" t="s">
        <v>58</v>
      </c>
      <c r="B54" s="29">
        <v>199586</v>
      </c>
      <c r="C54" s="23">
        <v>-317261</v>
      </c>
      <c r="D54" s="29">
        <v>420310</v>
      </c>
      <c r="E54" s="23">
        <v>161189</v>
      </c>
      <c r="F54" s="29">
        <v>164134</v>
      </c>
      <c r="G54" s="23">
        <v>-342360</v>
      </c>
      <c r="H54" s="29">
        <v>-73902</v>
      </c>
      <c r="I54" s="29">
        <v>-144972</v>
      </c>
      <c r="J54" s="23">
        <v>-237920</v>
      </c>
      <c r="K54" s="29">
        <v>265448</v>
      </c>
      <c r="L54" s="29">
        <v>179286</v>
      </c>
      <c r="M54" s="29">
        <v>-118122</v>
      </c>
      <c r="N54" s="23">
        <v>-350393</v>
      </c>
      <c r="O54" s="29">
        <v>188450</v>
      </c>
      <c r="P54" s="29">
        <v>238450</v>
      </c>
      <c r="Q54" s="29">
        <v>-206212</v>
      </c>
      <c r="R54" s="23">
        <v>-194206</v>
      </c>
    </row>
    <row r="55" spans="1:18" ht="14.25" thickTop="1">
      <c r="A55" s="7" t="s">
        <v>59</v>
      </c>
      <c r="B55" s="28">
        <v>-43699</v>
      </c>
      <c r="C55" s="22">
        <v>-63770</v>
      </c>
      <c r="D55" s="28">
        <v>297430</v>
      </c>
      <c r="E55" s="22">
        <v>117005</v>
      </c>
      <c r="F55" s="28">
        <v>22832</v>
      </c>
      <c r="G55" s="22">
        <v>-122364</v>
      </c>
      <c r="H55" s="28">
        <v>-13237</v>
      </c>
      <c r="I55" s="28">
        <v>240862</v>
      </c>
      <c r="J55" s="22">
        <v>55267</v>
      </c>
      <c r="K55" s="28">
        <v>252901</v>
      </c>
      <c r="L55" s="28">
        <v>81596</v>
      </c>
      <c r="M55" s="28">
        <v>-30952</v>
      </c>
      <c r="N55" s="22">
        <v>-20225</v>
      </c>
      <c r="O55" s="28">
        <v>147432</v>
      </c>
      <c r="P55" s="28">
        <v>92086</v>
      </c>
      <c r="Q55" s="28">
        <v>-42016</v>
      </c>
      <c r="R55" s="22">
        <v>-239753</v>
      </c>
    </row>
    <row r="56" spans="1:18" ht="13.5">
      <c r="A56" s="7" t="s">
        <v>60</v>
      </c>
      <c r="B56" s="28">
        <v>208153</v>
      </c>
      <c r="C56" s="22">
        <v>271923</v>
      </c>
      <c r="D56" s="28">
        <v>271923</v>
      </c>
      <c r="E56" s="22">
        <v>154918</v>
      </c>
      <c r="F56" s="28">
        <v>154918</v>
      </c>
      <c r="G56" s="22">
        <v>277282</v>
      </c>
      <c r="H56" s="28">
        <v>277282</v>
      </c>
      <c r="I56" s="28">
        <v>277282</v>
      </c>
      <c r="J56" s="22">
        <v>222015</v>
      </c>
      <c r="K56" s="28">
        <v>222015</v>
      </c>
      <c r="L56" s="28">
        <v>222015</v>
      </c>
      <c r="M56" s="28">
        <v>222015</v>
      </c>
      <c r="N56" s="22">
        <v>242240</v>
      </c>
      <c r="O56" s="28">
        <v>242240</v>
      </c>
      <c r="P56" s="28">
        <v>242240</v>
      </c>
      <c r="Q56" s="28">
        <v>242240</v>
      </c>
      <c r="R56" s="22">
        <v>481994</v>
      </c>
    </row>
    <row r="57" spans="1:18" ht="14.25" thickBot="1">
      <c r="A57" s="7" t="s">
        <v>60</v>
      </c>
      <c r="B57" s="28">
        <v>164453</v>
      </c>
      <c r="C57" s="22">
        <v>208153</v>
      </c>
      <c r="D57" s="28">
        <v>569354</v>
      </c>
      <c r="E57" s="22">
        <v>271923</v>
      </c>
      <c r="F57" s="28">
        <v>177751</v>
      </c>
      <c r="G57" s="22">
        <v>154918</v>
      </c>
      <c r="H57" s="28">
        <v>264045</v>
      </c>
      <c r="I57" s="28">
        <v>518145</v>
      </c>
      <c r="J57" s="22">
        <v>277282</v>
      </c>
      <c r="K57" s="28">
        <v>474916</v>
      </c>
      <c r="L57" s="28">
        <v>303611</v>
      </c>
      <c r="M57" s="28">
        <v>191063</v>
      </c>
      <c r="N57" s="22">
        <v>222015</v>
      </c>
      <c r="O57" s="28">
        <v>389673</v>
      </c>
      <c r="P57" s="28">
        <v>334326</v>
      </c>
      <c r="Q57" s="28">
        <v>200224</v>
      </c>
      <c r="R57" s="22">
        <v>242240</v>
      </c>
    </row>
    <row r="58" spans="1:18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60" ht="13.5">
      <c r="A60" s="20" t="s">
        <v>185</v>
      </c>
    </row>
    <row r="61" ht="13.5">
      <c r="A61" s="20" t="s">
        <v>186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181</v>
      </c>
      <c r="B2" s="14">
        <v>5285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182</v>
      </c>
      <c r="B3" s="1" t="s">
        <v>183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67</v>
      </c>
      <c r="B4" s="15" t="str">
        <f>HYPERLINK("http://www.kabupro.jp/mark/20140212/S100143U.htm","四半期報告書")</f>
        <v>四半期報告書</v>
      </c>
      <c r="C4" s="15" t="str">
        <f>HYPERLINK("http://www.kabupro.jp/mark/20131111/S1000E6S.htm","四半期報告書")</f>
        <v>四半期報告書</v>
      </c>
      <c r="D4" s="15" t="str">
        <f>HYPERLINK("http://www.kabupro.jp/mark/20130813/S000E9GU.htm","四半期報告書")</f>
        <v>四半期報告書</v>
      </c>
      <c r="E4" s="15" t="str">
        <f>HYPERLINK("http://www.kabupro.jp/mark/20140212/S100143U.htm","四半期報告書")</f>
        <v>四半期報告書</v>
      </c>
      <c r="F4" s="15" t="str">
        <f>HYPERLINK("http://www.kabupro.jp/mark/20130213/S000CT50.htm","四半期報告書")</f>
        <v>四半期報告書</v>
      </c>
      <c r="G4" s="15" t="str">
        <f>HYPERLINK("http://www.kabupro.jp/mark/20121113/S000CA4P.htm","四半期報告書")</f>
        <v>四半期報告書</v>
      </c>
      <c r="H4" s="15" t="str">
        <f>HYPERLINK("http://www.kabupro.jp/mark/20120810/S000BNLB.htm","四半期報告書")</f>
        <v>四半期報告書</v>
      </c>
      <c r="I4" s="15" t="str">
        <f>HYPERLINK("http://www.kabupro.jp/mark/20130628/S000DP9N.htm","有価証券報告書")</f>
        <v>有価証券報告書</v>
      </c>
      <c r="J4" s="15" t="str">
        <f>HYPERLINK("http://www.kabupro.jp/mark/20120214/S000ABCV.htm","四半期報告書")</f>
        <v>四半期報告書</v>
      </c>
      <c r="K4" s="15" t="str">
        <f>HYPERLINK("http://www.kabupro.jp/mark/20111111/S0009NU3.htm","四半期報告書")</f>
        <v>四半期報告書</v>
      </c>
      <c r="L4" s="15" t="str">
        <f>HYPERLINK("http://www.kabupro.jp/mark/20110812/S00094IS.htm","四半期報告書")</f>
        <v>四半期報告書</v>
      </c>
      <c r="M4" s="15" t="str">
        <f>HYPERLINK("http://www.kabupro.jp/mark/20120214/S000ABCV.htm","四半期報告書")</f>
        <v>四半期報告書</v>
      </c>
      <c r="N4" s="15" t="str">
        <f>HYPERLINK("http://www.kabupro.jp/mark/20101112/S00074TK.htm","四半期報告書")</f>
        <v>四半期報告書</v>
      </c>
      <c r="O4" s="15" t="str">
        <f>HYPERLINK("http://www.kabupro.jp/mark/20100812/S0006JQH.htm","四半期報告書")</f>
        <v>四半期報告書</v>
      </c>
      <c r="P4" s="15" t="str">
        <f>HYPERLINK("http://www.kabupro.jp/mark/20110630/S0008QPV.htm","有価証券報告書")</f>
        <v>有価証券報告書</v>
      </c>
      <c r="Q4" s="15" t="str">
        <f>HYPERLINK("http://www.kabupro.jp/mark/20100212/S00052W4.htm","四半期報告書")</f>
        <v>四半期報告書</v>
      </c>
      <c r="R4" s="15" t="str">
        <f>HYPERLINK("http://www.kabupro.jp/mark/20091112/S0004IC2.htm","四半期報告書")</f>
        <v>四半期報告書</v>
      </c>
      <c r="S4" s="15" t="str">
        <f>HYPERLINK("http://www.kabupro.jp/mark/20090812/S0003W09.htm","四半期報告書")</f>
        <v>四半期報告書</v>
      </c>
      <c r="T4" s="15" t="str">
        <f>HYPERLINK("http://www.kabupro.jp/mark/20100212/S00052W4.htm","四半期報告書")</f>
        <v>四半期報告書</v>
      </c>
      <c r="U4" s="15" t="str">
        <f>HYPERLINK("http://www.kabupro.jp/mark/20090212/S0002EOZ.htm","四半期報告書")</f>
        <v>四半期報告書</v>
      </c>
      <c r="V4" s="15" t="str">
        <f>HYPERLINK("http://www.kabupro.jp/mark/20081112/S0001PJQ.htm","四半期報告書")</f>
        <v>四半期報告書</v>
      </c>
      <c r="W4" s="15" t="str">
        <f>HYPERLINK("http://www.kabupro.jp/mark/20080812/S00012FA.htm","四半期報告書")</f>
        <v>四半期報告書</v>
      </c>
      <c r="X4" s="15" t="str">
        <f>HYPERLINK("http://www.kabupro.jp/mark/20090626/S0003EAD.htm","有価証券報告書")</f>
        <v>有価証券報告書</v>
      </c>
    </row>
    <row r="5" spans="1:24" ht="14.25" thickBot="1">
      <c r="A5" s="11" t="s">
        <v>68</v>
      </c>
      <c r="B5" s="1" t="s">
        <v>261</v>
      </c>
      <c r="C5" s="1" t="s">
        <v>264</v>
      </c>
      <c r="D5" s="1" t="s">
        <v>266</v>
      </c>
      <c r="E5" s="1" t="s">
        <v>261</v>
      </c>
      <c r="F5" s="1" t="s">
        <v>268</v>
      </c>
      <c r="G5" s="1" t="s">
        <v>270</v>
      </c>
      <c r="H5" s="1" t="s">
        <v>272</v>
      </c>
      <c r="I5" s="1" t="s">
        <v>74</v>
      </c>
      <c r="J5" s="1" t="s">
        <v>274</v>
      </c>
      <c r="K5" s="1" t="s">
        <v>276</v>
      </c>
      <c r="L5" s="1" t="s">
        <v>278</v>
      </c>
      <c r="M5" s="1" t="s">
        <v>274</v>
      </c>
      <c r="N5" s="1" t="s">
        <v>279</v>
      </c>
      <c r="O5" s="1" t="s">
        <v>281</v>
      </c>
      <c r="P5" s="1" t="s">
        <v>78</v>
      </c>
      <c r="Q5" s="1" t="s">
        <v>283</v>
      </c>
      <c r="R5" s="1" t="s">
        <v>285</v>
      </c>
      <c r="S5" s="1" t="s">
        <v>287</v>
      </c>
      <c r="T5" s="1" t="s">
        <v>283</v>
      </c>
      <c r="U5" s="1" t="s">
        <v>289</v>
      </c>
      <c r="V5" s="1" t="s">
        <v>291</v>
      </c>
      <c r="W5" s="1" t="s">
        <v>293</v>
      </c>
      <c r="X5" s="1" t="s">
        <v>81</v>
      </c>
    </row>
    <row r="6" spans="1:24" ht="15" thickBot="1" thickTop="1">
      <c r="A6" s="10" t="s">
        <v>69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70</v>
      </c>
      <c r="B7" s="14" t="s">
        <v>262</v>
      </c>
      <c r="C7" s="14" t="s">
        <v>262</v>
      </c>
      <c r="D7" s="14" t="s">
        <v>262</v>
      </c>
      <c r="E7" s="16" t="s">
        <v>75</v>
      </c>
      <c r="F7" s="14" t="s">
        <v>262</v>
      </c>
      <c r="G7" s="14" t="s">
        <v>262</v>
      </c>
      <c r="H7" s="14" t="s">
        <v>262</v>
      </c>
      <c r="I7" s="16" t="s">
        <v>75</v>
      </c>
      <c r="J7" s="14" t="s">
        <v>262</v>
      </c>
      <c r="K7" s="14" t="s">
        <v>262</v>
      </c>
      <c r="L7" s="14" t="s">
        <v>262</v>
      </c>
      <c r="M7" s="16" t="s">
        <v>75</v>
      </c>
      <c r="N7" s="14" t="s">
        <v>262</v>
      </c>
      <c r="O7" s="14" t="s">
        <v>262</v>
      </c>
      <c r="P7" s="16" t="s">
        <v>75</v>
      </c>
      <c r="Q7" s="14" t="s">
        <v>262</v>
      </c>
      <c r="R7" s="14" t="s">
        <v>262</v>
      </c>
      <c r="S7" s="14" t="s">
        <v>262</v>
      </c>
      <c r="T7" s="16" t="s">
        <v>75</v>
      </c>
      <c r="U7" s="14" t="s">
        <v>262</v>
      </c>
      <c r="V7" s="14" t="s">
        <v>262</v>
      </c>
      <c r="W7" s="14" t="s">
        <v>262</v>
      </c>
      <c r="X7" s="16" t="s">
        <v>75</v>
      </c>
    </row>
    <row r="8" spans="1:24" ht="13.5">
      <c r="A8" s="13" t="s">
        <v>71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72</v>
      </c>
      <c r="B9" s="1" t="s">
        <v>263</v>
      </c>
      <c r="C9" s="1" t="s">
        <v>265</v>
      </c>
      <c r="D9" s="1" t="s">
        <v>267</v>
      </c>
      <c r="E9" s="17" t="s">
        <v>76</v>
      </c>
      <c r="F9" s="1" t="s">
        <v>269</v>
      </c>
      <c r="G9" s="1" t="s">
        <v>271</v>
      </c>
      <c r="H9" s="1" t="s">
        <v>273</v>
      </c>
      <c r="I9" s="17" t="s">
        <v>77</v>
      </c>
      <c r="J9" s="1" t="s">
        <v>275</v>
      </c>
      <c r="K9" s="1" t="s">
        <v>277</v>
      </c>
      <c r="L9" s="1" t="s">
        <v>78</v>
      </c>
      <c r="M9" s="17" t="s">
        <v>79</v>
      </c>
      <c r="N9" s="1" t="s">
        <v>280</v>
      </c>
      <c r="O9" s="1" t="s">
        <v>282</v>
      </c>
      <c r="P9" s="17" t="s">
        <v>80</v>
      </c>
      <c r="Q9" s="1" t="s">
        <v>284</v>
      </c>
      <c r="R9" s="1" t="s">
        <v>286</v>
      </c>
      <c r="S9" s="1" t="s">
        <v>288</v>
      </c>
      <c r="T9" s="17" t="s">
        <v>82</v>
      </c>
      <c r="U9" s="1" t="s">
        <v>290</v>
      </c>
      <c r="V9" s="1" t="s">
        <v>292</v>
      </c>
      <c r="W9" s="1" t="s">
        <v>294</v>
      </c>
      <c r="X9" s="17" t="s">
        <v>83</v>
      </c>
    </row>
    <row r="10" spans="1:24" ht="14.25" thickBot="1">
      <c r="A10" s="13" t="s">
        <v>73</v>
      </c>
      <c r="B10" s="1" t="s">
        <v>85</v>
      </c>
      <c r="C10" s="1" t="s">
        <v>85</v>
      </c>
      <c r="D10" s="1" t="s">
        <v>85</v>
      </c>
      <c r="E10" s="17" t="s">
        <v>85</v>
      </c>
      <c r="F10" s="1" t="s">
        <v>85</v>
      </c>
      <c r="G10" s="1" t="s">
        <v>85</v>
      </c>
      <c r="H10" s="1" t="s">
        <v>85</v>
      </c>
      <c r="I10" s="17" t="s">
        <v>85</v>
      </c>
      <c r="J10" s="1" t="s">
        <v>85</v>
      </c>
      <c r="K10" s="1" t="s">
        <v>85</v>
      </c>
      <c r="L10" s="1" t="s">
        <v>85</v>
      </c>
      <c r="M10" s="17" t="s">
        <v>85</v>
      </c>
      <c r="N10" s="1" t="s">
        <v>85</v>
      </c>
      <c r="O10" s="1" t="s">
        <v>85</v>
      </c>
      <c r="P10" s="17" t="s">
        <v>85</v>
      </c>
      <c r="Q10" s="1" t="s">
        <v>85</v>
      </c>
      <c r="R10" s="1" t="s">
        <v>85</v>
      </c>
      <c r="S10" s="1" t="s">
        <v>85</v>
      </c>
      <c r="T10" s="17" t="s">
        <v>85</v>
      </c>
      <c r="U10" s="1" t="s">
        <v>85</v>
      </c>
      <c r="V10" s="1" t="s">
        <v>85</v>
      </c>
      <c r="W10" s="1" t="s">
        <v>85</v>
      </c>
      <c r="X10" s="17" t="s">
        <v>85</v>
      </c>
    </row>
    <row r="11" spans="1:24" ht="14.25" thickTop="1">
      <c r="A11" s="9" t="s">
        <v>84</v>
      </c>
      <c r="B11" s="27">
        <v>580963</v>
      </c>
      <c r="C11" s="27">
        <v>213453</v>
      </c>
      <c r="D11" s="27">
        <v>398110</v>
      </c>
      <c r="E11" s="21">
        <v>223153</v>
      </c>
      <c r="F11" s="27">
        <v>277428</v>
      </c>
      <c r="G11" s="27">
        <v>569354</v>
      </c>
      <c r="H11" s="27">
        <v>466608</v>
      </c>
      <c r="I11" s="21">
        <v>571644</v>
      </c>
      <c r="J11" s="27">
        <v>457217</v>
      </c>
      <c r="K11" s="27">
        <v>408012</v>
      </c>
      <c r="L11" s="27">
        <v>271638</v>
      </c>
      <c r="M11" s="21">
        <v>306768</v>
      </c>
      <c r="N11" s="27">
        <v>457245</v>
      </c>
      <c r="O11" s="27">
        <v>739799</v>
      </c>
      <c r="P11" s="21">
        <v>528936</v>
      </c>
      <c r="Q11" s="27">
        <v>841016</v>
      </c>
      <c r="R11" s="27">
        <v>669711</v>
      </c>
      <c r="S11" s="27">
        <v>498163</v>
      </c>
      <c r="T11" s="21">
        <v>581615</v>
      </c>
      <c r="U11" s="27">
        <v>749275</v>
      </c>
      <c r="V11" s="27">
        <v>693929</v>
      </c>
      <c r="W11" s="27">
        <v>539827</v>
      </c>
      <c r="X11" s="21">
        <v>601143</v>
      </c>
    </row>
    <row r="12" spans="1:24" ht="13.5">
      <c r="A12" s="2" t="s">
        <v>295</v>
      </c>
      <c r="B12" s="28">
        <v>2833258</v>
      </c>
      <c r="C12" s="28">
        <v>2166844</v>
      </c>
      <c r="D12" s="28">
        <v>2332255</v>
      </c>
      <c r="E12" s="22">
        <v>3417176</v>
      </c>
      <c r="F12" s="28">
        <v>2967597</v>
      </c>
      <c r="G12" s="28">
        <v>2168932</v>
      </c>
      <c r="H12" s="28">
        <v>2669169</v>
      </c>
      <c r="I12" s="22">
        <v>3460845</v>
      </c>
      <c r="J12" s="28">
        <v>2577632</v>
      </c>
      <c r="K12" s="28">
        <v>1971518</v>
      </c>
      <c r="L12" s="28">
        <v>2286780</v>
      </c>
      <c r="M12" s="22">
        <v>3554391</v>
      </c>
      <c r="N12" s="28">
        <v>2337149</v>
      </c>
      <c r="O12" s="28">
        <v>2593296</v>
      </c>
      <c r="P12" s="22">
        <v>3926839</v>
      </c>
      <c r="Q12" s="28">
        <v>3575006</v>
      </c>
      <c r="R12" s="28">
        <v>2399112</v>
      </c>
      <c r="S12" s="28">
        <v>2576693</v>
      </c>
      <c r="T12" s="22">
        <v>2970638</v>
      </c>
      <c r="U12" s="28">
        <v>2957699</v>
      </c>
      <c r="V12" s="28">
        <v>2518124</v>
      </c>
      <c r="W12" s="28">
        <v>2465361</v>
      </c>
      <c r="X12" s="22">
        <v>3503211</v>
      </c>
    </row>
    <row r="13" spans="1:24" ht="13.5">
      <c r="A13" s="2" t="s">
        <v>89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2"/>
      <c r="Q13" s="28"/>
      <c r="R13" s="28"/>
      <c r="S13" s="28"/>
      <c r="T13" s="22"/>
      <c r="U13" s="28"/>
      <c r="V13" s="28"/>
      <c r="W13" s="28">
        <v>44888</v>
      </c>
      <c r="X13" s="22"/>
    </row>
    <row r="14" spans="1:24" ht="13.5">
      <c r="A14" s="2" t="s">
        <v>90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2"/>
      <c r="Q14" s="28"/>
      <c r="R14" s="28"/>
      <c r="S14" s="28"/>
      <c r="T14" s="22"/>
      <c r="U14" s="28"/>
      <c r="V14" s="28"/>
      <c r="W14" s="28">
        <v>1707463</v>
      </c>
      <c r="X14" s="22"/>
    </row>
    <row r="15" spans="1:24" ht="13.5">
      <c r="A15" s="2" t="s">
        <v>91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2"/>
      <c r="Q15" s="28"/>
      <c r="R15" s="28"/>
      <c r="S15" s="28"/>
      <c r="T15" s="22"/>
      <c r="U15" s="28"/>
      <c r="V15" s="28"/>
      <c r="W15" s="28">
        <v>13705</v>
      </c>
      <c r="X15" s="22"/>
    </row>
    <row r="16" spans="1:24" ht="13.5">
      <c r="A16" s="2" t="s">
        <v>92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2"/>
      <c r="Q16" s="28"/>
      <c r="R16" s="28"/>
      <c r="S16" s="28"/>
      <c r="T16" s="22"/>
      <c r="U16" s="28"/>
      <c r="V16" s="28"/>
      <c r="W16" s="28">
        <v>52036</v>
      </c>
      <c r="X16" s="22"/>
    </row>
    <row r="17" spans="1:24" ht="13.5">
      <c r="A17" s="2" t="s">
        <v>94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2"/>
      <c r="Q17" s="28"/>
      <c r="R17" s="28"/>
      <c r="S17" s="28"/>
      <c r="T17" s="22"/>
      <c r="U17" s="28"/>
      <c r="V17" s="28"/>
      <c r="W17" s="28">
        <v>224129</v>
      </c>
      <c r="X17" s="22"/>
    </row>
    <row r="18" spans="1:24" ht="13.5">
      <c r="A18" s="2" t="s">
        <v>93</v>
      </c>
      <c r="B18" s="28">
        <v>2090905</v>
      </c>
      <c r="C18" s="28">
        <v>1930829</v>
      </c>
      <c r="D18" s="28">
        <v>1868128</v>
      </c>
      <c r="E18" s="22">
        <v>1714798</v>
      </c>
      <c r="F18" s="28">
        <v>2062288</v>
      </c>
      <c r="G18" s="28">
        <v>2041423</v>
      </c>
      <c r="H18" s="28">
        <v>1714397</v>
      </c>
      <c r="I18" s="22">
        <v>1694311</v>
      </c>
      <c r="J18" s="28">
        <v>1984319</v>
      </c>
      <c r="K18" s="28">
        <v>1855208</v>
      </c>
      <c r="L18" s="28">
        <v>1787996</v>
      </c>
      <c r="M18" s="22">
        <v>1552441</v>
      </c>
      <c r="N18" s="28">
        <v>1730152</v>
      </c>
      <c r="O18" s="28">
        <v>1543171</v>
      </c>
      <c r="P18" s="22">
        <v>1419348</v>
      </c>
      <c r="Q18" s="28">
        <v>1781279</v>
      </c>
      <c r="R18" s="28">
        <v>1987383</v>
      </c>
      <c r="S18" s="28">
        <v>1919918</v>
      </c>
      <c r="T18" s="22">
        <v>2004564</v>
      </c>
      <c r="U18" s="28">
        <v>2095353</v>
      </c>
      <c r="V18" s="28">
        <v>1886242</v>
      </c>
      <c r="W18" s="28"/>
      <c r="X18" s="22"/>
    </row>
    <row r="19" spans="1:24" ht="13.5">
      <c r="A19" s="2" t="s">
        <v>296</v>
      </c>
      <c r="B19" s="28">
        <v>65950</v>
      </c>
      <c r="C19" s="28">
        <v>63337</v>
      </c>
      <c r="D19" s="28">
        <v>56065</v>
      </c>
      <c r="E19" s="22">
        <v>1790</v>
      </c>
      <c r="F19" s="28">
        <v>14742</v>
      </c>
      <c r="G19" s="28">
        <v>54875</v>
      </c>
      <c r="H19" s="28">
        <v>26324</v>
      </c>
      <c r="I19" s="22">
        <v>26437</v>
      </c>
      <c r="J19" s="28">
        <v>41849</v>
      </c>
      <c r="K19" s="28">
        <v>11870</v>
      </c>
      <c r="L19" s="28">
        <v>389</v>
      </c>
      <c r="M19" s="22">
        <v>6104</v>
      </c>
      <c r="N19" s="28">
        <v>6544</v>
      </c>
      <c r="O19" s="28">
        <v>6178</v>
      </c>
      <c r="P19" s="22">
        <v>1484</v>
      </c>
      <c r="Q19" s="28">
        <v>50497</v>
      </c>
      <c r="R19" s="28">
        <v>6011</v>
      </c>
      <c r="S19" s="28">
        <v>3357</v>
      </c>
      <c r="T19" s="22">
        <v>8346</v>
      </c>
      <c r="U19" s="28">
        <v>52809</v>
      </c>
      <c r="V19" s="28">
        <v>39294</v>
      </c>
      <c r="W19" s="28">
        <v>38658</v>
      </c>
      <c r="X19" s="22"/>
    </row>
    <row r="20" spans="1:24" ht="13.5">
      <c r="A20" s="2" t="s">
        <v>97</v>
      </c>
      <c r="B20" s="28">
        <v>309966</v>
      </c>
      <c r="C20" s="28">
        <v>223436</v>
      </c>
      <c r="D20" s="28">
        <v>244078</v>
      </c>
      <c r="E20" s="22">
        <v>235952</v>
      </c>
      <c r="F20" s="28">
        <v>211106</v>
      </c>
      <c r="G20" s="28">
        <v>208123</v>
      </c>
      <c r="H20" s="28">
        <v>223367</v>
      </c>
      <c r="I20" s="22">
        <v>235148</v>
      </c>
      <c r="J20" s="28">
        <v>231068</v>
      </c>
      <c r="K20" s="28">
        <v>227722</v>
      </c>
      <c r="L20" s="28">
        <v>223997</v>
      </c>
      <c r="M20" s="22">
        <v>237469</v>
      </c>
      <c r="N20" s="28">
        <v>194648</v>
      </c>
      <c r="O20" s="28">
        <v>206552</v>
      </c>
      <c r="P20" s="22">
        <v>186223</v>
      </c>
      <c r="Q20" s="28">
        <v>198061</v>
      </c>
      <c r="R20" s="28">
        <v>212416</v>
      </c>
      <c r="S20" s="28">
        <v>208937</v>
      </c>
      <c r="T20" s="22">
        <v>303126</v>
      </c>
      <c r="U20" s="28">
        <v>310263</v>
      </c>
      <c r="V20" s="28">
        <v>294334</v>
      </c>
      <c r="W20" s="28"/>
      <c r="X20" s="22"/>
    </row>
    <row r="21" spans="1:24" ht="13.5">
      <c r="A21" s="2" t="s">
        <v>100</v>
      </c>
      <c r="B21" s="28"/>
      <c r="C21" s="28"/>
      <c r="D21" s="28"/>
      <c r="E21" s="22"/>
      <c r="F21" s="28"/>
      <c r="G21" s="28"/>
      <c r="H21" s="28"/>
      <c r="I21" s="22">
        <v>19888</v>
      </c>
      <c r="J21" s="28"/>
      <c r="K21" s="28"/>
      <c r="L21" s="28"/>
      <c r="M21" s="22"/>
      <c r="N21" s="28"/>
      <c r="O21" s="28"/>
      <c r="P21" s="22">
        <v>39137</v>
      </c>
      <c r="Q21" s="28"/>
      <c r="R21" s="28"/>
      <c r="S21" s="28"/>
      <c r="T21" s="22"/>
      <c r="U21" s="28"/>
      <c r="V21" s="28"/>
      <c r="W21" s="28"/>
      <c r="X21" s="22">
        <v>75218</v>
      </c>
    </row>
    <row r="22" spans="1:24" ht="13.5">
      <c r="A22" s="2" t="s">
        <v>102</v>
      </c>
      <c r="B22" s="28">
        <v>203289</v>
      </c>
      <c r="C22" s="28">
        <v>235532</v>
      </c>
      <c r="D22" s="28">
        <v>166842</v>
      </c>
      <c r="E22" s="22">
        <v>102426</v>
      </c>
      <c r="F22" s="28">
        <v>97598</v>
      </c>
      <c r="G22" s="28">
        <v>138314</v>
      </c>
      <c r="H22" s="28">
        <v>90202</v>
      </c>
      <c r="I22" s="22">
        <v>75358</v>
      </c>
      <c r="J22" s="28">
        <v>133930</v>
      </c>
      <c r="K22" s="28">
        <v>181449</v>
      </c>
      <c r="L22" s="28">
        <v>125715</v>
      </c>
      <c r="M22" s="22">
        <v>98174</v>
      </c>
      <c r="N22" s="28">
        <v>205375</v>
      </c>
      <c r="O22" s="28">
        <v>180052</v>
      </c>
      <c r="P22" s="22">
        <v>72206</v>
      </c>
      <c r="Q22" s="28">
        <v>152936</v>
      </c>
      <c r="R22" s="28">
        <v>172300</v>
      </c>
      <c r="S22" s="28">
        <v>169122</v>
      </c>
      <c r="T22" s="22">
        <v>147116</v>
      </c>
      <c r="U22" s="28">
        <v>214119</v>
      </c>
      <c r="V22" s="28">
        <v>182846</v>
      </c>
      <c r="W22" s="28">
        <v>185335</v>
      </c>
      <c r="X22" s="22">
        <v>67008</v>
      </c>
    </row>
    <row r="23" spans="1:24" ht="13.5">
      <c r="A23" s="2" t="s">
        <v>104</v>
      </c>
      <c r="B23" s="28">
        <v>-22302</v>
      </c>
      <c r="C23" s="28">
        <v>-18990</v>
      </c>
      <c r="D23" s="28">
        <v>-21646</v>
      </c>
      <c r="E23" s="22">
        <v>-27149</v>
      </c>
      <c r="F23" s="28">
        <v>-25414</v>
      </c>
      <c r="G23" s="28">
        <v>-20294</v>
      </c>
      <c r="H23" s="28">
        <v>-26488</v>
      </c>
      <c r="I23" s="22">
        <v>-33910</v>
      </c>
      <c r="J23" s="28">
        <v>-18674</v>
      </c>
      <c r="K23" s="28">
        <v>-14550</v>
      </c>
      <c r="L23" s="28">
        <v>-14879</v>
      </c>
      <c r="M23" s="22">
        <v>-22344</v>
      </c>
      <c r="N23" s="28">
        <v>-17474</v>
      </c>
      <c r="O23" s="28">
        <v>-22245</v>
      </c>
      <c r="P23" s="22">
        <v>-32674</v>
      </c>
      <c r="Q23" s="28">
        <v>-27179</v>
      </c>
      <c r="R23" s="28">
        <v>-21293</v>
      </c>
      <c r="S23" s="28">
        <v>-27237</v>
      </c>
      <c r="T23" s="22">
        <v>-31879</v>
      </c>
      <c r="U23" s="28">
        <v>-22736</v>
      </c>
      <c r="V23" s="28">
        <v>-19981</v>
      </c>
      <c r="W23" s="28">
        <v>-22101</v>
      </c>
      <c r="X23" s="22">
        <v>-31141</v>
      </c>
    </row>
    <row r="24" spans="1:24" ht="13.5">
      <c r="A24" s="2" t="s">
        <v>105</v>
      </c>
      <c r="B24" s="28">
        <v>6062031</v>
      </c>
      <c r="C24" s="28">
        <v>4814442</v>
      </c>
      <c r="D24" s="28">
        <v>5043836</v>
      </c>
      <c r="E24" s="22">
        <v>5668147</v>
      </c>
      <c r="F24" s="28">
        <v>5605346</v>
      </c>
      <c r="G24" s="28">
        <v>5160728</v>
      </c>
      <c r="H24" s="28">
        <v>5163581</v>
      </c>
      <c r="I24" s="22">
        <v>6049724</v>
      </c>
      <c r="J24" s="28">
        <v>5407343</v>
      </c>
      <c r="K24" s="28">
        <v>4641231</v>
      </c>
      <c r="L24" s="28">
        <v>4681637</v>
      </c>
      <c r="M24" s="22">
        <v>5733004</v>
      </c>
      <c r="N24" s="28">
        <v>4913641</v>
      </c>
      <c r="O24" s="28">
        <v>5246806</v>
      </c>
      <c r="P24" s="22">
        <v>6141502</v>
      </c>
      <c r="Q24" s="28">
        <v>6571618</v>
      </c>
      <c r="R24" s="28">
        <v>5425643</v>
      </c>
      <c r="S24" s="28">
        <v>5348956</v>
      </c>
      <c r="T24" s="22">
        <v>5983527</v>
      </c>
      <c r="U24" s="28">
        <v>6356784</v>
      </c>
      <c r="V24" s="28">
        <v>5594789</v>
      </c>
      <c r="W24" s="28">
        <v>5249302</v>
      </c>
      <c r="X24" s="22">
        <v>6181812</v>
      </c>
    </row>
    <row r="25" spans="1:24" ht="13.5">
      <c r="A25" s="3" t="s">
        <v>8</v>
      </c>
      <c r="B25" s="28">
        <v>1208366</v>
      </c>
      <c r="C25" s="28">
        <v>1225139</v>
      </c>
      <c r="D25" s="28">
        <v>1232614</v>
      </c>
      <c r="E25" s="22">
        <v>1252424</v>
      </c>
      <c r="F25" s="28">
        <v>1239901</v>
      </c>
      <c r="G25" s="28">
        <v>1230837</v>
      </c>
      <c r="H25" s="28">
        <v>1244958</v>
      </c>
      <c r="I25" s="22">
        <v>1262274</v>
      </c>
      <c r="J25" s="28">
        <v>1220055</v>
      </c>
      <c r="K25" s="28">
        <v>1238175</v>
      </c>
      <c r="L25" s="28">
        <v>1273609</v>
      </c>
      <c r="M25" s="22">
        <v>1290107</v>
      </c>
      <c r="N25" s="28">
        <v>1283196</v>
      </c>
      <c r="O25" s="28">
        <v>1301097</v>
      </c>
      <c r="P25" s="22">
        <v>1319697</v>
      </c>
      <c r="Q25" s="28">
        <v>1341338</v>
      </c>
      <c r="R25" s="28">
        <v>1353533</v>
      </c>
      <c r="S25" s="28">
        <v>1362430</v>
      </c>
      <c r="T25" s="22">
        <v>1383722</v>
      </c>
      <c r="U25" s="28">
        <v>1324459</v>
      </c>
      <c r="V25" s="28">
        <v>1343301</v>
      </c>
      <c r="W25" s="28">
        <v>1361514</v>
      </c>
      <c r="X25" s="22">
        <v>1452914</v>
      </c>
    </row>
    <row r="26" spans="1:24" ht="13.5">
      <c r="A26" s="3" t="s">
        <v>9</v>
      </c>
      <c r="B26" s="28"/>
      <c r="C26" s="28"/>
      <c r="D26" s="28"/>
      <c r="E26" s="22"/>
      <c r="F26" s="28"/>
      <c r="G26" s="28"/>
      <c r="H26" s="28"/>
      <c r="I26" s="22">
        <v>603943</v>
      </c>
      <c r="J26" s="28"/>
      <c r="K26" s="28"/>
      <c r="L26" s="28"/>
      <c r="M26" s="22"/>
      <c r="N26" s="28"/>
      <c r="O26" s="28"/>
      <c r="P26" s="22">
        <v>537420</v>
      </c>
      <c r="Q26" s="28"/>
      <c r="R26" s="28"/>
      <c r="S26" s="28"/>
      <c r="T26" s="22"/>
      <c r="U26" s="28"/>
      <c r="V26" s="28"/>
      <c r="W26" s="28"/>
      <c r="X26" s="22">
        <v>562643</v>
      </c>
    </row>
    <row r="27" spans="1:24" ht="13.5">
      <c r="A27" s="3" t="s">
        <v>116</v>
      </c>
      <c r="B27" s="28"/>
      <c r="C27" s="28"/>
      <c r="D27" s="28"/>
      <c r="E27" s="22"/>
      <c r="F27" s="28"/>
      <c r="G27" s="28"/>
      <c r="H27" s="28"/>
      <c r="I27" s="22">
        <v>222177</v>
      </c>
      <c r="J27" s="28"/>
      <c r="K27" s="28"/>
      <c r="L27" s="28"/>
      <c r="M27" s="22"/>
      <c r="N27" s="28"/>
      <c r="O27" s="28"/>
      <c r="P27" s="22">
        <v>226470</v>
      </c>
      <c r="Q27" s="28"/>
      <c r="R27" s="28"/>
      <c r="S27" s="28"/>
      <c r="T27" s="22"/>
      <c r="U27" s="28"/>
      <c r="V27" s="28"/>
      <c r="W27" s="28"/>
      <c r="X27" s="22">
        <v>246320</v>
      </c>
    </row>
    <row r="28" spans="1:24" ht="13.5">
      <c r="A28" s="3" t="s">
        <v>117</v>
      </c>
      <c r="B28" s="28">
        <v>3542034</v>
      </c>
      <c r="C28" s="28">
        <v>3542034</v>
      </c>
      <c r="D28" s="28">
        <v>3542034</v>
      </c>
      <c r="E28" s="22">
        <v>3541524</v>
      </c>
      <c r="F28" s="28">
        <v>3541524</v>
      </c>
      <c r="G28" s="28">
        <v>3628686</v>
      </c>
      <c r="H28" s="28">
        <v>3631248</v>
      </c>
      <c r="I28" s="22">
        <v>3631248</v>
      </c>
      <c r="J28" s="28">
        <v>3158189</v>
      </c>
      <c r="K28" s="28">
        <v>3158189</v>
      </c>
      <c r="L28" s="28">
        <v>3178971</v>
      </c>
      <c r="M28" s="22">
        <v>3143221</v>
      </c>
      <c r="N28" s="28">
        <v>3143221</v>
      </c>
      <c r="O28" s="28">
        <v>3122438</v>
      </c>
      <c r="P28" s="22">
        <v>3122542</v>
      </c>
      <c r="Q28" s="28">
        <v>3122542</v>
      </c>
      <c r="R28" s="28">
        <v>3122542</v>
      </c>
      <c r="S28" s="28">
        <v>3122542</v>
      </c>
      <c r="T28" s="22">
        <v>3122542</v>
      </c>
      <c r="U28" s="28">
        <v>2951592</v>
      </c>
      <c r="V28" s="28">
        <v>2951592</v>
      </c>
      <c r="W28" s="28">
        <v>2951592</v>
      </c>
      <c r="X28" s="22">
        <v>3025003</v>
      </c>
    </row>
    <row r="29" spans="1:24" ht="13.5">
      <c r="A29" s="3" t="s">
        <v>10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2">
        <v>17252</v>
      </c>
      <c r="Q29" s="28"/>
      <c r="R29" s="28"/>
      <c r="S29" s="28"/>
      <c r="T29" s="22"/>
      <c r="U29" s="28"/>
      <c r="V29" s="28"/>
      <c r="W29" s="28"/>
      <c r="X29" s="22">
        <v>1158</v>
      </c>
    </row>
    <row r="30" spans="1:24" ht="13.5">
      <c r="A30" s="3" t="s">
        <v>120</v>
      </c>
      <c r="B30" s="28">
        <v>1143294</v>
      </c>
      <c r="C30" s="28">
        <v>1078712</v>
      </c>
      <c r="D30" s="28">
        <v>1034860</v>
      </c>
      <c r="E30" s="22">
        <v>1040474</v>
      </c>
      <c r="F30" s="28">
        <v>1071229</v>
      </c>
      <c r="G30" s="28">
        <v>1013200</v>
      </c>
      <c r="H30" s="28">
        <v>900366</v>
      </c>
      <c r="I30" s="22">
        <v>37493</v>
      </c>
      <c r="J30" s="28">
        <v>796567</v>
      </c>
      <c r="K30" s="28">
        <v>814040</v>
      </c>
      <c r="L30" s="28">
        <v>792319</v>
      </c>
      <c r="M30" s="22">
        <v>788503</v>
      </c>
      <c r="N30" s="28">
        <v>834579</v>
      </c>
      <c r="O30" s="28">
        <v>821863</v>
      </c>
      <c r="P30" s="22">
        <v>8718</v>
      </c>
      <c r="Q30" s="28">
        <v>809746</v>
      </c>
      <c r="R30" s="28">
        <v>819897</v>
      </c>
      <c r="S30" s="28">
        <v>798681</v>
      </c>
      <c r="T30" s="22">
        <v>797901</v>
      </c>
      <c r="U30" s="28">
        <v>832435</v>
      </c>
      <c r="V30" s="28">
        <v>870474</v>
      </c>
      <c r="W30" s="28">
        <v>872719</v>
      </c>
      <c r="X30" s="22"/>
    </row>
    <row r="31" spans="1:24" ht="13.5">
      <c r="A31" s="3" t="s">
        <v>121</v>
      </c>
      <c r="B31" s="28">
        <v>5893696</v>
      </c>
      <c r="C31" s="28">
        <v>5845886</v>
      </c>
      <c r="D31" s="28">
        <v>5809509</v>
      </c>
      <c r="E31" s="22">
        <v>5834423</v>
      </c>
      <c r="F31" s="28">
        <v>5852655</v>
      </c>
      <c r="G31" s="28">
        <v>5872724</v>
      </c>
      <c r="H31" s="28">
        <v>5776574</v>
      </c>
      <c r="I31" s="22">
        <v>5757138</v>
      </c>
      <c r="J31" s="28">
        <v>5174812</v>
      </c>
      <c r="K31" s="28">
        <v>5210405</v>
      </c>
      <c r="L31" s="28">
        <v>5244901</v>
      </c>
      <c r="M31" s="22">
        <v>5221832</v>
      </c>
      <c r="N31" s="28">
        <v>5260997</v>
      </c>
      <c r="O31" s="28">
        <v>5245399</v>
      </c>
      <c r="P31" s="22">
        <v>5232102</v>
      </c>
      <c r="Q31" s="28">
        <v>5273628</v>
      </c>
      <c r="R31" s="28">
        <v>5295974</v>
      </c>
      <c r="S31" s="28">
        <v>5283654</v>
      </c>
      <c r="T31" s="22">
        <v>5304166</v>
      </c>
      <c r="U31" s="28">
        <v>5108487</v>
      </c>
      <c r="V31" s="28">
        <v>5165368</v>
      </c>
      <c r="W31" s="28">
        <v>5185826</v>
      </c>
      <c r="X31" s="22">
        <v>5288040</v>
      </c>
    </row>
    <row r="32" spans="1:24" ht="13.5">
      <c r="A32" s="2" t="s">
        <v>127</v>
      </c>
      <c r="B32" s="28">
        <v>142949</v>
      </c>
      <c r="C32" s="28">
        <v>145040</v>
      </c>
      <c r="D32" s="28">
        <v>134116</v>
      </c>
      <c r="E32" s="22">
        <v>134782</v>
      </c>
      <c r="F32" s="28">
        <v>125031</v>
      </c>
      <c r="G32" s="28">
        <v>126179</v>
      </c>
      <c r="H32" s="28">
        <v>126180</v>
      </c>
      <c r="I32" s="22">
        <v>127749</v>
      </c>
      <c r="J32" s="28">
        <v>127659</v>
      </c>
      <c r="K32" s="28">
        <v>129237</v>
      </c>
      <c r="L32" s="28">
        <v>127262</v>
      </c>
      <c r="M32" s="22">
        <v>128852</v>
      </c>
      <c r="N32" s="28">
        <v>129630</v>
      </c>
      <c r="O32" s="28">
        <v>130249</v>
      </c>
      <c r="P32" s="22">
        <v>124231</v>
      </c>
      <c r="Q32" s="28">
        <v>117198</v>
      </c>
      <c r="R32" s="28">
        <v>117835</v>
      </c>
      <c r="S32" s="28">
        <v>118860</v>
      </c>
      <c r="T32" s="22">
        <v>118711</v>
      </c>
      <c r="U32" s="28">
        <v>119540</v>
      </c>
      <c r="V32" s="28">
        <v>120363</v>
      </c>
      <c r="W32" s="28">
        <v>119847</v>
      </c>
      <c r="X32" s="22">
        <v>120210</v>
      </c>
    </row>
    <row r="33" spans="1:24" ht="13.5">
      <c r="A33" s="3" t="s">
        <v>128</v>
      </c>
      <c r="B33" s="28"/>
      <c r="C33" s="28"/>
      <c r="D33" s="28"/>
      <c r="E33" s="22"/>
      <c r="F33" s="28"/>
      <c r="G33" s="28"/>
      <c r="H33" s="28"/>
      <c r="I33" s="22">
        <v>259880</v>
      </c>
      <c r="J33" s="28"/>
      <c r="K33" s="28"/>
      <c r="L33" s="28"/>
      <c r="M33" s="22"/>
      <c r="N33" s="28"/>
      <c r="O33" s="28"/>
      <c r="P33" s="22">
        <v>282232</v>
      </c>
      <c r="Q33" s="28"/>
      <c r="R33" s="28"/>
      <c r="S33" s="28"/>
      <c r="T33" s="22"/>
      <c r="U33" s="28"/>
      <c r="V33" s="28"/>
      <c r="W33" s="28"/>
      <c r="X33" s="22">
        <v>333688</v>
      </c>
    </row>
    <row r="34" spans="1:24" ht="13.5">
      <c r="A34" s="3" t="s">
        <v>131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2"/>
      <c r="Q34" s="28"/>
      <c r="R34" s="28"/>
      <c r="S34" s="28"/>
      <c r="T34" s="22"/>
      <c r="U34" s="28"/>
      <c r="V34" s="28"/>
      <c r="W34" s="28"/>
      <c r="X34" s="22">
        <v>218036</v>
      </c>
    </row>
    <row r="35" spans="1:24" ht="13.5">
      <c r="A35" s="3" t="s">
        <v>100</v>
      </c>
      <c r="B35" s="28"/>
      <c r="C35" s="28"/>
      <c r="D35" s="28"/>
      <c r="E35" s="22"/>
      <c r="F35" s="28"/>
      <c r="G35" s="28"/>
      <c r="H35" s="28"/>
      <c r="I35" s="22">
        <v>206615</v>
      </c>
      <c r="J35" s="28"/>
      <c r="K35" s="28"/>
      <c r="L35" s="28"/>
      <c r="M35" s="22"/>
      <c r="N35" s="28"/>
      <c r="O35" s="28"/>
      <c r="P35" s="22">
        <v>174965</v>
      </c>
      <c r="Q35" s="28"/>
      <c r="R35" s="28"/>
      <c r="S35" s="28"/>
      <c r="T35" s="22"/>
      <c r="U35" s="28"/>
      <c r="V35" s="28"/>
      <c r="W35" s="28"/>
      <c r="X35" s="22"/>
    </row>
    <row r="36" spans="1:24" ht="13.5">
      <c r="A36" s="3" t="s">
        <v>102</v>
      </c>
      <c r="B36" s="28">
        <v>730250</v>
      </c>
      <c r="C36" s="28">
        <v>727064</v>
      </c>
      <c r="D36" s="28">
        <v>736386</v>
      </c>
      <c r="E36" s="22">
        <v>802642</v>
      </c>
      <c r="F36" s="28">
        <v>839218</v>
      </c>
      <c r="G36" s="28">
        <v>809814</v>
      </c>
      <c r="H36" s="28">
        <v>847414</v>
      </c>
      <c r="I36" s="22">
        <v>390515</v>
      </c>
      <c r="J36" s="28">
        <v>802067</v>
      </c>
      <c r="K36" s="28">
        <v>828209</v>
      </c>
      <c r="L36" s="28">
        <v>907858</v>
      </c>
      <c r="M36" s="22">
        <v>930665</v>
      </c>
      <c r="N36" s="28">
        <v>922667</v>
      </c>
      <c r="O36" s="28">
        <v>940540</v>
      </c>
      <c r="P36" s="22">
        <v>502735</v>
      </c>
      <c r="Q36" s="28">
        <v>703796</v>
      </c>
      <c r="R36" s="28">
        <v>698890</v>
      </c>
      <c r="S36" s="28">
        <v>688679</v>
      </c>
      <c r="T36" s="22">
        <v>648677</v>
      </c>
      <c r="U36" s="28">
        <v>972972</v>
      </c>
      <c r="V36" s="28">
        <v>988061</v>
      </c>
      <c r="W36" s="28">
        <v>1011433</v>
      </c>
      <c r="X36" s="22">
        <v>424555</v>
      </c>
    </row>
    <row r="37" spans="1:24" ht="13.5">
      <c r="A37" s="3" t="s">
        <v>104</v>
      </c>
      <c r="B37" s="28">
        <v>-131438</v>
      </c>
      <c r="C37" s="28">
        <v>-134254</v>
      </c>
      <c r="D37" s="28">
        <v>-136956</v>
      </c>
      <c r="E37" s="22">
        <v>-142595</v>
      </c>
      <c r="F37" s="28">
        <v>-172991</v>
      </c>
      <c r="G37" s="28">
        <v>-171656</v>
      </c>
      <c r="H37" s="28">
        <v>-173777</v>
      </c>
      <c r="I37" s="22">
        <v>-166168</v>
      </c>
      <c r="J37" s="28">
        <v>-187092</v>
      </c>
      <c r="K37" s="28">
        <v>-183516</v>
      </c>
      <c r="L37" s="28">
        <v>-180958</v>
      </c>
      <c r="M37" s="22">
        <v>-182882</v>
      </c>
      <c r="N37" s="28">
        <v>-231600</v>
      </c>
      <c r="O37" s="28">
        <v>-238328</v>
      </c>
      <c r="P37" s="22">
        <v>-230696</v>
      </c>
      <c r="Q37" s="28">
        <v>-239064</v>
      </c>
      <c r="R37" s="28">
        <v>-234179</v>
      </c>
      <c r="S37" s="28">
        <v>-227514</v>
      </c>
      <c r="T37" s="22">
        <v>-206813</v>
      </c>
      <c r="U37" s="28">
        <v>-498704</v>
      </c>
      <c r="V37" s="28">
        <v>-495119</v>
      </c>
      <c r="W37" s="28">
        <v>-483430</v>
      </c>
      <c r="X37" s="22">
        <v>-466506</v>
      </c>
    </row>
    <row r="38" spans="1:24" ht="13.5">
      <c r="A38" s="3" t="s">
        <v>140</v>
      </c>
      <c r="B38" s="28">
        <v>598811</v>
      </c>
      <c r="C38" s="28">
        <v>592809</v>
      </c>
      <c r="D38" s="28">
        <v>599430</v>
      </c>
      <c r="E38" s="22">
        <v>660047</v>
      </c>
      <c r="F38" s="28">
        <v>666226</v>
      </c>
      <c r="G38" s="28">
        <v>638158</v>
      </c>
      <c r="H38" s="28">
        <v>673636</v>
      </c>
      <c r="I38" s="22">
        <v>690843</v>
      </c>
      <c r="J38" s="28">
        <v>614975</v>
      </c>
      <c r="K38" s="28">
        <v>644693</v>
      </c>
      <c r="L38" s="28">
        <v>726900</v>
      </c>
      <c r="M38" s="22">
        <v>747783</v>
      </c>
      <c r="N38" s="28">
        <v>691067</v>
      </c>
      <c r="O38" s="28">
        <v>702211</v>
      </c>
      <c r="P38" s="22">
        <v>729237</v>
      </c>
      <c r="Q38" s="28">
        <v>464731</v>
      </c>
      <c r="R38" s="28">
        <v>464711</v>
      </c>
      <c r="S38" s="28">
        <v>461165</v>
      </c>
      <c r="T38" s="22">
        <v>441863</v>
      </c>
      <c r="U38" s="28">
        <v>474268</v>
      </c>
      <c r="V38" s="28">
        <v>492941</v>
      </c>
      <c r="W38" s="28">
        <v>528002</v>
      </c>
      <c r="X38" s="22">
        <v>509774</v>
      </c>
    </row>
    <row r="39" spans="1:24" ht="13.5">
      <c r="A39" s="2" t="s">
        <v>141</v>
      </c>
      <c r="B39" s="28">
        <v>6635457</v>
      </c>
      <c r="C39" s="28">
        <v>6583737</v>
      </c>
      <c r="D39" s="28">
        <v>6543055</v>
      </c>
      <c r="E39" s="22">
        <v>6629253</v>
      </c>
      <c r="F39" s="28">
        <v>6643912</v>
      </c>
      <c r="G39" s="28">
        <v>6637062</v>
      </c>
      <c r="H39" s="28">
        <v>6576390</v>
      </c>
      <c r="I39" s="22">
        <v>6575731</v>
      </c>
      <c r="J39" s="28">
        <v>5917446</v>
      </c>
      <c r="K39" s="28">
        <v>5984336</v>
      </c>
      <c r="L39" s="28">
        <v>6099063</v>
      </c>
      <c r="M39" s="22">
        <v>6098468</v>
      </c>
      <c r="N39" s="28">
        <v>6081695</v>
      </c>
      <c r="O39" s="28">
        <v>6077860</v>
      </c>
      <c r="P39" s="22">
        <v>6085571</v>
      </c>
      <c r="Q39" s="28">
        <v>5855558</v>
      </c>
      <c r="R39" s="28">
        <v>5878522</v>
      </c>
      <c r="S39" s="28">
        <v>5863680</v>
      </c>
      <c r="T39" s="22">
        <v>5864741</v>
      </c>
      <c r="U39" s="28">
        <v>5702295</v>
      </c>
      <c r="V39" s="28">
        <v>5778673</v>
      </c>
      <c r="W39" s="28">
        <v>5833676</v>
      </c>
      <c r="X39" s="22">
        <v>5918025</v>
      </c>
    </row>
    <row r="40" spans="1:24" ht="14.25" thickBot="1">
      <c r="A40" s="5" t="s">
        <v>11</v>
      </c>
      <c r="B40" s="29">
        <v>12697488</v>
      </c>
      <c r="C40" s="29">
        <v>11398179</v>
      </c>
      <c r="D40" s="29">
        <v>11586892</v>
      </c>
      <c r="E40" s="23">
        <v>12297400</v>
      </c>
      <c r="F40" s="29">
        <v>12249259</v>
      </c>
      <c r="G40" s="29">
        <v>11797791</v>
      </c>
      <c r="H40" s="29">
        <v>11739972</v>
      </c>
      <c r="I40" s="23">
        <v>12625456</v>
      </c>
      <c r="J40" s="29">
        <v>11324790</v>
      </c>
      <c r="K40" s="29">
        <v>10625567</v>
      </c>
      <c r="L40" s="29">
        <v>10780700</v>
      </c>
      <c r="M40" s="23">
        <v>11831472</v>
      </c>
      <c r="N40" s="29">
        <v>10995337</v>
      </c>
      <c r="O40" s="29">
        <v>11324667</v>
      </c>
      <c r="P40" s="23">
        <v>12227073</v>
      </c>
      <c r="Q40" s="29">
        <v>12427177</v>
      </c>
      <c r="R40" s="29">
        <v>11304165</v>
      </c>
      <c r="S40" s="29">
        <v>11212636</v>
      </c>
      <c r="T40" s="23">
        <v>11848268</v>
      </c>
      <c r="U40" s="29">
        <v>12059079</v>
      </c>
      <c r="V40" s="29">
        <v>11373463</v>
      </c>
      <c r="W40" s="29">
        <v>11082979</v>
      </c>
      <c r="X40" s="23">
        <v>12099837</v>
      </c>
    </row>
    <row r="41" spans="1:24" ht="14.25" thickTop="1">
      <c r="A41" s="2" t="s">
        <v>12</v>
      </c>
      <c r="B41" s="28">
        <v>3435462</v>
      </c>
      <c r="C41" s="28">
        <v>2559910</v>
      </c>
      <c r="D41" s="28">
        <v>3131474</v>
      </c>
      <c r="E41" s="22">
        <v>3444111</v>
      </c>
      <c r="F41" s="28">
        <v>2889808</v>
      </c>
      <c r="G41" s="28">
        <v>2333738</v>
      </c>
      <c r="H41" s="28">
        <v>2693966</v>
      </c>
      <c r="I41" s="22">
        <v>3089086</v>
      </c>
      <c r="J41" s="28">
        <v>2563567</v>
      </c>
      <c r="K41" s="28">
        <v>1882248</v>
      </c>
      <c r="L41" s="28">
        <v>2296533</v>
      </c>
      <c r="M41" s="22">
        <v>2917853</v>
      </c>
      <c r="N41" s="28">
        <v>1947280</v>
      </c>
      <c r="O41" s="28">
        <v>2211539</v>
      </c>
      <c r="P41" s="22">
        <v>2811333</v>
      </c>
      <c r="Q41" s="28">
        <v>2784644</v>
      </c>
      <c r="R41" s="28">
        <v>2016938</v>
      </c>
      <c r="S41" s="28">
        <v>2296929</v>
      </c>
      <c r="T41" s="22">
        <v>2929148</v>
      </c>
      <c r="U41" s="28">
        <v>3036846</v>
      </c>
      <c r="V41" s="28">
        <v>2328428</v>
      </c>
      <c r="W41" s="28">
        <v>2369874</v>
      </c>
      <c r="X41" s="22">
        <v>2974417</v>
      </c>
    </row>
    <row r="42" spans="1:24" ht="13.5">
      <c r="A42" s="2" t="s">
        <v>146</v>
      </c>
      <c r="B42" s="28">
        <v>3669202</v>
      </c>
      <c r="C42" s="28">
        <v>3376011</v>
      </c>
      <c r="D42" s="28">
        <v>2894717</v>
      </c>
      <c r="E42" s="22">
        <v>2998582</v>
      </c>
      <c r="F42" s="28">
        <v>3389331</v>
      </c>
      <c r="G42" s="28">
        <v>3159419</v>
      </c>
      <c r="H42" s="28">
        <v>2485501</v>
      </c>
      <c r="I42" s="22">
        <v>2472624</v>
      </c>
      <c r="J42" s="28">
        <v>2957454</v>
      </c>
      <c r="K42" s="28">
        <v>2867454</v>
      </c>
      <c r="L42" s="28">
        <v>2439454</v>
      </c>
      <c r="M42" s="22">
        <v>2479455</v>
      </c>
      <c r="N42" s="28">
        <v>2475508</v>
      </c>
      <c r="O42" s="28">
        <v>2425514</v>
      </c>
      <c r="P42" s="22">
        <v>2425511</v>
      </c>
      <c r="Q42" s="28">
        <v>2825514</v>
      </c>
      <c r="R42" s="28">
        <v>2780222</v>
      </c>
      <c r="S42" s="28">
        <v>2369900</v>
      </c>
      <c r="T42" s="22">
        <v>3218809</v>
      </c>
      <c r="U42" s="28">
        <v>5458657</v>
      </c>
      <c r="V42" s="28">
        <v>5508657</v>
      </c>
      <c r="W42" s="28">
        <v>5058657</v>
      </c>
      <c r="X42" s="22">
        <v>4979557</v>
      </c>
    </row>
    <row r="43" spans="1:24" ht="13.5">
      <c r="A43" s="2" t="s">
        <v>151</v>
      </c>
      <c r="B43" s="28">
        <v>11464</v>
      </c>
      <c r="C43" s="28">
        <v>17589</v>
      </c>
      <c r="D43" s="28">
        <v>9547</v>
      </c>
      <c r="E43" s="22">
        <v>22442</v>
      </c>
      <c r="F43" s="28">
        <v>14875</v>
      </c>
      <c r="G43" s="28">
        <v>20733</v>
      </c>
      <c r="H43" s="28">
        <v>12701</v>
      </c>
      <c r="I43" s="22">
        <v>46553</v>
      </c>
      <c r="J43" s="28">
        <v>12156</v>
      </c>
      <c r="K43" s="28">
        <v>18962</v>
      </c>
      <c r="L43" s="28">
        <v>10601</v>
      </c>
      <c r="M43" s="22">
        <v>85311</v>
      </c>
      <c r="N43" s="28">
        <v>18129</v>
      </c>
      <c r="O43" s="28">
        <v>9064</v>
      </c>
      <c r="P43" s="22">
        <v>28343</v>
      </c>
      <c r="Q43" s="28">
        <v>17634</v>
      </c>
      <c r="R43" s="28">
        <v>16916</v>
      </c>
      <c r="S43" s="28">
        <v>8457</v>
      </c>
      <c r="T43" s="22">
        <v>25326</v>
      </c>
      <c r="U43" s="28">
        <v>18575</v>
      </c>
      <c r="V43" s="28">
        <v>18393</v>
      </c>
      <c r="W43" s="28">
        <v>9196</v>
      </c>
      <c r="X43" s="22">
        <v>26748</v>
      </c>
    </row>
    <row r="44" spans="1:24" ht="13.5">
      <c r="A44" s="2" t="s">
        <v>13</v>
      </c>
      <c r="B44" s="28">
        <v>30429</v>
      </c>
      <c r="C44" s="28">
        <v>61194</v>
      </c>
      <c r="D44" s="28">
        <v>87114</v>
      </c>
      <c r="E44" s="22">
        <v>55977</v>
      </c>
      <c r="F44" s="28">
        <v>25878</v>
      </c>
      <c r="G44" s="28">
        <v>52563</v>
      </c>
      <c r="H44" s="28">
        <v>47882</v>
      </c>
      <c r="I44" s="22">
        <v>21359</v>
      </c>
      <c r="J44" s="28">
        <v>28425</v>
      </c>
      <c r="K44" s="28">
        <v>57464</v>
      </c>
      <c r="L44" s="28">
        <v>56490</v>
      </c>
      <c r="M44" s="22">
        <v>27465</v>
      </c>
      <c r="N44" s="28">
        <v>59889</v>
      </c>
      <c r="O44" s="28">
        <v>108726</v>
      </c>
      <c r="P44" s="22">
        <v>78313</v>
      </c>
      <c r="Q44" s="28">
        <v>30773</v>
      </c>
      <c r="R44" s="28">
        <v>79531</v>
      </c>
      <c r="S44" s="28">
        <v>88311</v>
      </c>
      <c r="T44" s="22">
        <v>57909</v>
      </c>
      <c r="U44" s="28"/>
      <c r="V44" s="28"/>
      <c r="W44" s="28"/>
      <c r="X44" s="22"/>
    </row>
    <row r="45" spans="1:24" ht="13.5">
      <c r="A45" s="2" t="s">
        <v>158</v>
      </c>
      <c r="B45" s="28">
        <v>183</v>
      </c>
      <c r="C45" s="28">
        <v>1756</v>
      </c>
      <c r="D45" s="28">
        <v>6589</v>
      </c>
      <c r="E45" s="22">
        <v>12036</v>
      </c>
      <c r="F45" s="28">
        <v>6314</v>
      </c>
      <c r="G45" s="28">
        <v>23332</v>
      </c>
      <c r="H45" s="28">
        <v>51580</v>
      </c>
      <c r="I45" s="22">
        <v>96695</v>
      </c>
      <c r="J45" s="28">
        <v>13198</v>
      </c>
      <c r="K45" s="28">
        <v>19050</v>
      </c>
      <c r="L45" s="28">
        <v>16402</v>
      </c>
      <c r="M45" s="22">
        <v>8327</v>
      </c>
      <c r="N45" s="28">
        <v>13408</v>
      </c>
      <c r="O45" s="28">
        <v>4179</v>
      </c>
      <c r="P45" s="22">
        <v>12255</v>
      </c>
      <c r="Q45" s="28"/>
      <c r="R45" s="28"/>
      <c r="S45" s="28"/>
      <c r="T45" s="22"/>
      <c r="U45" s="28"/>
      <c r="V45" s="28"/>
      <c r="W45" s="28"/>
      <c r="X45" s="22"/>
    </row>
    <row r="46" spans="1:24" ht="13.5">
      <c r="A46" s="2" t="s">
        <v>14</v>
      </c>
      <c r="B46" s="28">
        <v>654714</v>
      </c>
      <c r="C46" s="28">
        <v>525056</v>
      </c>
      <c r="D46" s="28">
        <v>515993</v>
      </c>
      <c r="E46" s="22">
        <v>619329</v>
      </c>
      <c r="F46" s="28">
        <v>634620</v>
      </c>
      <c r="G46" s="28">
        <v>586657</v>
      </c>
      <c r="H46" s="28">
        <v>482286</v>
      </c>
      <c r="I46" s="22">
        <v>514682</v>
      </c>
      <c r="J46" s="28">
        <v>441930</v>
      </c>
      <c r="K46" s="28">
        <v>333451</v>
      </c>
      <c r="L46" s="28">
        <v>269897</v>
      </c>
      <c r="M46" s="22">
        <v>267163</v>
      </c>
      <c r="N46" s="28">
        <v>296779</v>
      </c>
      <c r="O46" s="28">
        <v>367499</v>
      </c>
      <c r="P46" s="22">
        <v>469216</v>
      </c>
      <c r="Q46" s="28">
        <v>522030</v>
      </c>
      <c r="R46" s="28">
        <v>407564</v>
      </c>
      <c r="S46" s="28">
        <v>333129</v>
      </c>
      <c r="T46" s="22">
        <v>290609</v>
      </c>
      <c r="U46" s="28">
        <v>406218</v>
      </c>
      <c r="V46" s="28">
        <v>441586</v>
      </c>
      <c r="W46" s="28">
        <v>487983</v>
      </c>
      <c r="X46" s="22">
        <v>472073</v>
      </c>
    </row>
    <row r="47" spans="1:24" ht="13.5">
      <c r="A47" s="2" t="s">
        <v>159</v>
      </c>
      <c r="B47" s="28">
        <v>7801455</v>
      </c>
      <c r="C47" s="28">
        <v>6541519</v>
      </c>
      <c r="D47" s="28">
        <v>6645436</v>
      </c>
      <c r="E47" s="22">
        <v>7152479</v>
      </c>
      <c r="F47" s="28">
        <v>6960827</v>
      </c>
      <c r="G47" s="28">
        <v>6176444</v>
      </c>
      <c r="H47" s="28">
        <v>5773918</v>
      </c>
      <c r="I47" s="22">
        <v>6241002</v>
      </c>
      <c r="J47" s="28">
        <v>6016731</v>
      </c>
      <c r="K47" s="28">
        <v>5178630</v>
      </c>
      <c r="L47" s="28">
        <v>5089379</v>
      </c>
      <c r="M47" s="22">
        <v>5785577</v>
      </c>
      <c r="N47" s="28">
        <v>4810995</v>
      </c>
      <c r="O47" s="28">
        <v>5126523</v>
      </c>
      <c r="P47" s="22">
        <v>5824973</v>
      </c>
      <c r="Q47" s="28">
        <v>6180597</v>
      </c>
      <c r="R47" s="28">
        <v>5301171</v>
      </c>
      <c r="S47" s="28">
        <v>5096727</v>
      </c>
      <c r="T47" s="22">
        <v>6521803</v>
      </c>
      <c r="U47" s="28">
        <v>8920297</v>
      </c>
      <c r="V47" s="28">
        <v>8297065</v>
      </c>
      <c r="W47" s="28">
        <v>7925711</v>
      </c>
      <c r="X47" s="22">
        <v>8452795</v>
      </c>
    </row>
    <row r="48" spans="1:24" ht="13.5">
      <c r="A48" s="2" t="s">
        <v>15</v>
      </c>
      <c r="B48" s="28">
        <v>1979307</v>
      </c>
      <c r="C48" s="28">
        <v>2093066</v>
      </c>
      <c r="D48" s="28">
        <v>2140425</v>
      </c>
      <c r="E48" s="22">
        <v>2256809</v>
      </c>
      <c r="F48" s="28">
        <v>2400509</v>
      </c>
      <c r="G48" s="28">
        <v>2821600</v>
      </c>
      <c r="H48" s="28">
        <v>2916172</v>
      </c>
      <c r="I48" s="22">
        <v>3037672</v>
      </c>
      <c r="J48" s="28">
        <v>2579609</v>
      </c>
      <c r="K48" s="28">
        <v>2639786</v>
      </c>
      <c r="L48" s="28">
        <v>2736306</v>
      </c>
      <c r="M48" s="22">
        <v>2817283</v>
      </c>
      <c r="N48" s="28">
        <v>3084815</v>
      </c>
      <c r="O48" s="28">
        <v>3061510</v>
      </c>
      <c r="P48" s="22">
        <v>3164085</v>
      </c>
      <c r="Q48" s="28">
        <v>3267099</v>
      </c>
      <c r="R48" s="28">
        <v>3226229</v>
      </c>
      <c r="S48" s="28">
        <v>3339142</v>
      </c>
      <c r="T48" s="22">
        <v>2596035</v>
      </c>
      <c r="U48" s="28">
        <v>895027</v>
      </c>
      <c r="V48" s="28">
        <v>895027</v>
      </c>
      <c r="W48" s="28">
        <v>900364</v>
      </c>
      <c r="X48" s="22">
        <v>1173329</v>
      </c>
    </row>
    <row r="49" spans="1:24" ht="13.5">
      <c r="A49" s="2" t="s">
        <v>152</v>
      </c>
      <c r="B49" s="28"/>
      <c r="C49" s="28"/>
      <c r="D49" s="28"/>
      <c r="E49" s="22"/>
      <c r="F49" s="28"/>
      <c r="G49" s="28"/>
      <c r="H49" s="28"/>
      <c r="I49" s="22">
        <v>48505</v>
      </c>
      <c r="J49" s="28"/>
      <c r="K49" s="28"/>
      <c r="L49" s="28"/>
      <c r="M49" s="22"/>
      <c r="N49" s="28"/>
      <c r="O49" s="28"/>
      <c r="P49" s="22">
        <v>237</v>
      </c>
      <c r="Q49" s="28"/>
      <c r="R49" s="28"/>
      <c r="S49" s="28"/>
      <c r="T49" s="22"/>
      <c r="U49" s="28"/>
      <c r="V49" s="28"/>
      <c r="W49" s="28"/>
      <c r="X49" s="22">
        <v>6787</v>
      </c>
    </row>
    <row r="50" spans="1:24" ht="13.5">
      <c r="A50" s="2" t="s">
        <v>16</v>
      </c>
      <c r="B50" s="28">
        <v>522069</v>
      </c>
      <c r="C50" s="28">
        <v>520575</v>
      </c>
      <c r="D50" s="28">
        <v>532683</v>
      </c>
      <c r="E50" s="22">
        <v>544898</v>
      </c>
      <c r="F50" s="28">
        <v>548799</v>
      </c>
      <c r="G50" s="28">
        <v>553297</v>
      </c>
      <c r="H50" s="28">
        <v>564851</v>
      </c>
      <c r="I50" s="22">
        <v>571906</v>
      </c>
      <c r="J50" s="28">
        <v>541894</v>
      </c>
      <c r="K50" s="28">
        <v>540031</v>
      </c>
      <c r="L50" s="28">
        <v>541525</v>
      </c>
      <c r="M50" s="22">
        <v>535257</v>
      </c>
      <c r="N50" s="28">
        <v>547563</v>
      </c>
      <c r="O50" s="28">
        <v>547545</v>
      </c>
      <c r="P50" s="22">
        <v>551019</v>
      </c>
      <c r="Q50" s="28">
        <v>561829</v>
      </c>
      <c r="R50" s="28">
        <v>562863</v>
      </c>
      <c r="S50" s="28">
        <v>557453</v>
      </c>
      <c r="T50" s="22">
        <v>551181</v>
      </c>
      <c r="U50" s="28">
        <v>558733</v>
      </c>
      <c r="V50" s="28">
        <v>557736</v>
      </c>
      <c r="W50" s="28">
        <v>551746</v>
      </c>
      <c r="X50" s="22">
        <v>544989</v>
      </c>
    </row>
    <row r="51" spans="1:24" ht="13.5">
      <c r="A51" s="2" t="s">
        <v>164</v>
      </c>
      <c r="B51" s="28">
        <v>76888</v>
      </c>
      <c r="C51" s="28">
        <v>72201</v>
      </c>
      <c r="D51" s="28">
        <v>67513</v>
      </c>
      <c r="E51" s="22">
        <v>67476</v>
      </c>
      <c r="F51" s="28">
        <v>62963</v>
      </c>
      <c r="G51" s="28">
        <v>58408</v>
      </c>
      <c r="H51" s="28">
        <v>53770</v>
      </c>
      <c r="I51" s="22">
        <v>49133</v>
      </c>
      <c r="J51" s="28">
        <v>47183</v>
      </c>
      <c r="K51" s="28">
        <v>42283</v>
      </c>
      <c r="L51" s="28">
        <v>37383</v>
      </c>
      <c r="M51" s="22">
        <v>32483</v>
      </c>
      <c r="N51" s="28">
        <v>30433</v>
      </c>
      <c r="O51" s="28">
        <v>24933</v>
      </c>
      <c r="P51" s="22">
        <v>19550</v>
      </c>
      <c r="Q51" s="28">
        <v>14662</v>
      </c>
      <c r="R51" s="28">
        <v>9775</v>
      </c>
      <c r="S51" s="28">
        <v>4287</v>
      </c>
      <c r="T51" s="22"/>
      <c r="U51" s="28"/>
      <c r="V51" s="28"/>
      <c r="W51" s="28"/>
      <c r="X51" s="22"/>
    </row>
    <row r="52" spans="1:24" ht="13.5">
      <c r="A52" s="2" t="s">
        <v>166</v>
      </c>
      <c r="B52" s="28">
        <v>109588</v>
      </c>
      <c r="C52" s="28">
        <v>111605</v>
      </c>
      <c r="D52" s="28">
        <v>107769</v>
      </c>
      <c r="E52" s="22">
        <v>114201</v>
      </c>
      <c r="F52" s="28">
        <v>102384</v>
      </c>
      <c r="G52" s="28">
        <v>104883</v>
      </c>
      <c r="H52" s="28">
        <v>103008</v>
      </c>
      <c r="I52" s="22">
        <v>39244</v>
      </c>
      <c r="J52" s="28">
        <v>33318</v>
      </c>
      <c r="K52" s="28">
        <v>36597</v>
      </c>
      <c r="L52" s="28">
        <v>35436</v>
      </c>
      <c r="M52" s="22">
        <v>34403</v>
      </c>
      <c r="N52" s="28">
        <v>34488</v>
      </c>
      <c r="O52" s="28">
        <v>31222</v>
      </c>
      <c r="P52" s="22">
        <v>22243</v>
      </c>
      <c r="Q52" s="28">
        <v>10364</v>
      </c>
      <c r="R52" s="28">
        <v>10419</v>
      </c>
      <c r="S52" s="28">
        <v>10380</v>
      </c>
      <c r="T52" s="22">
        <v>10148</v>
      </c>
      <c r="U52" s="28">
        <v>9786</v>
      </c>
      <c r="V52" s="28">
        <v>9779</v>
      </c>
      <c r="W52" s="28">
        <v>20178</v>
      </c>
      <c r="X52" s="22">
        <v>7232</v>
      </c>
    </row>
    <row r="53" spans="1:24" ht="13.5">
      <c r="A53" s="2" t="s">
        <v>167</v>
      </c>
      <c r="B53" s="28">
        <v>2687853</v>
      </c>
      <c r="C53" s="28">
        <v>2797448</v>
      </c>
      <c r="D53" s="28">
        <v>2848392</v>
      </c>
      <c r="E53" s="22">
        <v>2983386</v>
      </c>
      <c r="F53" s="28">
        <v>3114656</v>
      </c>
      <c r="G53" s="28">
        <v>3538188</v>
      </c>
      <c r="H53" s="28">
        <v>3637802</v>
      </c>
      <c r="I53" s="22">
        <v>3746462</v>
      </c>
      <c r="J53" s="28">
        <v>3202005</v>
      </c>
      <c r="K53" s="28">
        <v>3258698</v>
      </c>
      <c r="L53" s="28">
        <v>3350650</v>
      </c>
      <c r="M53" s="22">
        <v>3419428</v>
      </c>
      <c r="N53" s="28">
        <v>3697300</v>
      </c>
      <c r="O53" s="28">
        <v>3665211</v>
      </c>
      <c r="P53" s="22">
        <v>3757135</v>
      </c>
      <c r="Q53" s="28">
        <v>3853956</v>
      </c>
      <c r="R53" s="28">
        <v>3809287</v>
      </c>
      <c r="S53" s="28">
        <v>3911264</v>
      </c>
      <c r="T53" s="22">
        <v>3157364</v>
      </c>
      <c r="U53" s="28">
        <v>1463547</v>
      </c>
      <c r="V53" s="28">
        <v>1462544</v>
      </c>
      <c r="W53" s="28">
        <v>1472289</v>
      </c>
      <c r="X53" s="22">
        <v>1732338</v>
      </c>
    </row>
    <row r="54" spans="1:24" ht="14.25" thickBot="1">
      <c r="A54" s="5" t="s">
        <v>168</v>
      </c>
      <c r="B54" s="29">
        <v>10489309</v>
      </c>
      <c r="C54" s="29">
        <v>9338967</v>
      </c>
      <c r="D54" s="29">
        <v>9493828</v>
      </c>
      <c r="E54" s="23">
        <v>10135865</v>
      </c>
      <c r="F54" s="29">
        <v>10075483</v>
      </c>
      <c r="G54" s="29">
        <v>9714633</v>
      </c>
      <c r="H54" s="29">
        <v>9411721</v>
      </c>
      <c r="I54" s="23">
        <v>9987464</v>
      </c>
      <c r="J54" s="29">
        <v>9218736</v>
      </c>
      <c r="K54" s="29">
        <v>8437329</v>
      </c>
      <c r="L54" s="29">
        <v>8440030</v>
      </c>
      <c r="M54" s="23">
        <v>9205005</v>
      </c>
      <c r="N54" s="29">
        <v>8508295</v>
      </c>
      <c r="O54" s="29">
        <v>8791734</v>
      </c>
      <c r="P54" s="23">
        <v>9582108</v>
      </c>
      <c r="Q54" s="29">
        <v>10034554</v>
      </c>
      <c r="R54" s="29">
        <v>9110459</v>
      </c>
      <c r="S54" s="29">
        <v>9007991</v>
      </c>
      <c r="T54" s="23">
        <v>9679167</v>
      </c>
      <c r="U54" s="29">
        <v>10383845</v>
      </c>
      <c r="V54" s="29">
        <v>9759609</v>
      </c>
      <c r="W54" s="29">
        <v>9398000</v>
      </c>
      <c r="X54" s="23">
        <v>10185134</v>
      </c>
    </row>
    <row r="55" spans="1:24" ht="14.25" thickTop="1">
      <c r="A55" s="2" t="s">
        <v>169</v>
      </c>
      <c r="B55" s="28">
        <v>1752040</v>
      </c>
      <c r="C55" s="28">
        <v>1752040</v>
      </c>
      <c r="D55" s="28">
        <v>1752040</v>
      </c>
      <c r="E55" s="22">
        <v>1752040</v>
      </c>
      <c r="F55" s="28">
        <v>1752040</v>
      </c>
      <c r="G55" s="28">
        <v>1752040</v>
      </c>
      <c r="H55" s="28">
        <v>1752040</v>
      </c>
      <c r="I55" s="22">
        <v>1752040</v>
      </c>
      <c r="J55" s="28">
        <v>1752040</v>
      </c>
      <c r="K55" s="28">
        <v>1752040</v>
      </c>
      <c r="L55" s="28">
        <v>1752040</v>
      </c>
      <c r="M55" s="22">
        <v>1752040</v>
      </c>
      <c r="N55" s="28">
        <v>1752040</v>
      </c>
      <c r="O55" s="28">
        <v>1752040</v>
      </c>
      <c r="P55" s="22">
        <v>1752040</v>
      </c>
      <c r="Q55" s="28">
        <v>1752040</v>
      </c>
      <c r="R55" s="28">
        <v>1752040</v>
      </c>
      <c r="S55" s="28">
        <v>1752040</v>
      </c>
      <c r="T55" s="22">
        <v>1752040</v>
      </c>
      <c r="U55" s="28">
        <v>1752040</v>
      </c>
      <c r="V55" s="28">
        <v>1752040</v>
      </c>
      <c r="W55" s="28">
        <v>1752040</v>
      </c>
      <c r="X55" s="22">
        <v>1752040</v>
      </c>
    </row>
    <row r="56" spans="1:24" ht="13.5">
      <c r="A56" s="2" t="s">
        <v>171</v>
      </c>
      <c r="B56" s="28">
        <v>492286</v>
      </c>
      <c r="C56" s="28">
        <v>492286</v>
      </c>
      <c r="D56" s="28">
        <v>492286</v>
      </c>
      <c r="E56" s="22">
        <v>492286</v>
      </c>
      <c r="F56" s="28">
        <v>492286</v>
      </c>
      <c r="G56" s="28">
        <v>492286</v>
      </c>
      <c r="H56" s="28">
        <v>492286</v>
      </c>
      <c r="I56" s="22">
        <v>492286</v>
      </c>
      <c r="J56" s="28">
        <v>492286</v>
      </c>
      <c r="K56" s="28">
        <v>492286</v>
      </c>
      <c r="L56" s="28">
        <v>492286</v>
      </c>
      <c r="M56" s="22">
        <v>492286</v>
      </c>
      <c r="N56" s="28">
        <v>492286</v>
      </c>
      <c r="O56" s="28">
        <v>492286</v>
      </c>
      <c r="P56" s="22">
        <v>492286</v>
      </c>
      <c r="Q56" s="28">
        <v>492286</v>
      </c>
      <c r="R56" s="28">
        <v>492286</v>
      </c>
      <c r="S56" s="28">
        <v>492286</v>
      </c>
      <c r="T56" s="22">
        <v>492286</v>
      </c>
      <c r="U56" s="28">
        <v>492286</v>
      </c>
      <c r="V56" s="28">
        <v>492286</v>
      </c>
      <c r="W56" s="28">
        <v>492286</v>
      </c>
      <c r="X56" s="22">
        <v>492286</v>
      </c>
    </row>
    <row r="57" spans="1:24" ht="13.5">
      <c r="A57" s="2" t="s">
        <v>173</v>
      </c>
      <c r="B57" s="28">
        <v>446893</v>
      </c>
      <c r="C57" s="28">
        <v>307238</v>
      </c>
      <c r="D57" s="28">
        <v>345427</v>
      </c>
      <c r="E57" s="22">
        <v>405675</v>
      </c>
      <c r="F57" s="28">
        <v>435851</v>
      </c>
      <c r="G57" s="28">
        <v>367300</v>
      </c>
      <c r="H57" s="28">
        <v>609181</v>
      </c>
      <c r="I57" s="22">
        <v>903774</v>
      </c>
      <c r="J57" s="28">
        <v>369329</v>
      </c>
      <c r="K57" s="28">
        <v>460416</v>
      </c>
      <c r="L57" s="28">
        <v>603455</v>
      </c>
      <c r="M57" s="22">
        <v>884543</v>
      </c>
      <c r="N57" s="28">
        <v>774675</v>
      </c>
      <c r="O57" s="28">
        <v>818747</v>
      </c>
      <c r="P57" s="22">
        <v>919470</v>
      </c>
      <c r="Q57" s="28">
        <v>732444</v>
      </c>
      <c r="R57" s="28">
        <v>526446</v>
      </c>
      <c r="S57" s="28">
        <v>513929</v>
      </c>
      <c r="T57" s="22">
        <v>498804</v>
      </c>
      <c r="U57" s="28">
        <v>-19663</v>
      </c>
      <c r="V57" s="28">
        <v>-101339</v>
      </c>
      <c r="W57" s="28">
        <v>-45116</v>
      </c>
      <c r="X57" s="22">
        <v>193619</v>
      </c>
    </row>
    <row r="58" spans="1:24" ht="13.5">
      <c r="A58" s="2" t="s">
        <v>174</v>
      </c>
      <c r="B58" s="28">
        <v>-507942</v>
      </c>
      <c r="C58" s="28">
        <v>-507942</v>
      </c>
      <c r="D58" s="28">
        <v>-507862</v>
      </c>
      <c r="E58" s="22">
        <v>-507862</v>
      </c>
      <c r="F58" s="28">
        <v>-507862</v>
      </c>
      <c r="G58" s="28">
        <v>-507862</v>
      </c>
      <c r="H58" s="28">
        <v>-507862</v>
      </c>
      <c r="I58" s="22">
        <v>-507841</v>
      </c>
      <c r="J58" s="28">
        <v>-507841</v>
      </c>
      <c r="K58" s="28">
        <v>-507752</v>
      </c>
      <c r="L58" s="28">
        <v>-507752</v>
      </c>
      <c r="M58" s="22">
        <v>-507752</v>
      </c>
      <c r="N58" s="28">
        <v>-533413</v>
      </c>
      <c r="O58" s="28">
        <v>-533413</v>
      </c>
      <c r="P58" s="22">
        <v>-533337</v>
      </c>
      <c r="Q58" s="28">
        <v>-533337</v>
      </c>
      <c r="R58" s="28">
        <v>-533337</v>
      </c>
      <c r="S58" s="28">
        <v>-533337</v>
      </c>
      <c r="T58" s="22">
        <v>-533303</v>
      </c>
      <c r="U58" s="28">
        <v>-533299</v>
      </c>
      <c r="V58" s="28">
        <v>-533299</v>
      </c>
      <c r="W58" s="28">
        <v>-533299</v>
      </c>
      <c r="X58" s="22">
        <v>-533239</v>
      </c>
    </row>
    <row r="59" spans="1:24" ht="13.5">
      <c r="A59" s="2" t="s">
        <v>175</v>
      </c>
      <c r="B59" s="28">
        <v>2183277</v>
      </c>
      <c r="C59" s="28">
        <v>2043622</v>
      </c>
      <c r="D59" s="28">
        <v>2081892</v>
      </c>
      <c r="E59" s="22">
        <v>2142139</v>
      </c>
      <c r="F59" s="28">
        <v>2172316</v>
      </c>
      <c r="G59" s="28">
        <v>2103764</v>
      </c>
      <c r="H59" s="28">
        <v>2345645</v>
      </c>
      <c r="I59" s="22">
        <v>2640259</v>
      </c>
      <c r="J59" s="28">
        <v>2105815</v>
      </c>
      <c r="K59" s="28">
        <v>2196991</v>
      </c>
      <c r="L59" s="28">
        <v>2340029</v>
      </c>
      <c r="M59" s="22">
        <v>2621117</v>
      </c>
      <c r="N59" s="28">
        <v>2485588</v>
      </c>
      <c r="O59" s="28">
        <v>2529660</v>
      </c>
      <c r="P59" s="22">
        <v>2630459</v>
      </c>
      <c r="Q59" s="28">
        <v>2443433</v>
      </c>
      <c r="R59" s="28">
        <v>2237435</v>
      </c>
      <c r="S59" s="28">
        <v>2224918</v>
      </c>
      <c r="T59" s="22">
        <v>2209827</v>
      </c>
      <c r="U59" s="28">
        <v>1691364</v>
      </c>
      <c r="V59" s="28">
        <v>1609688</v>
      </c>
      <c r="W59" s="28">
        <v>1665910</v>
      </c>
      <c r="X59" s="22">
        <v>1904706</v>
      </c>
    </row>
    <row r="60" spans="1:24" ht="13.5">
      <c r="A60" s="2" t="s">
        <v>176</v>
      </c>
      <c r="B60" s="28">
        <v>24900</v>
      </c>
      <c r="C60" s="28">
        <v>15589</v>
      </c>
      <c r="D60" s="28">
        <v>11171</v>
      </c>
      <c r="E60" s="22">
        <v>19395</v>
      </c>
      <c r="F60" s="28">
        <v>1459</v>
      </c>
      <c r="G60" s="28">
        <v>-20606</v>
      </c>
      <c r="H60" s="28">
        <v>-17394</v>
      </c>
      <c r="I60" s="22">
        <v>-2268</v>
      </c>
      <c r="J60" s="28">
        <v>238</v>
      </c>
      <c r="K60" s="28">
        <v>-8752</v>
      </c>
      <c r="L60" s="28">
        <v>639</v>
      </c>
      <c r="M60" s="22">
        <v>5349</v>
      </c>
      <c r="N60" s="28">
        <v>1453</v>
      </c>
      <c r="O60" s="28">
        <v>3272</v>
      </c>
      <c r="P60" s="22">
        <v>14505</v>
      </c>
      <c r="Q60" s="28">
        <v>-50810</v>
      </c>
      <c r="R60" s="28">
        <v>-43729</v>
      </c>
      <c r="S60" s="28">
        <v>-20273</v>
      </c>
      <c r="T60" s="22">
        <v>-40726</v>
      </c>
      <c r="U60" s="28">
        <v>-16129</v>
      </c>
      <c r="V60" s="28">
        <v>4164</v>
      </c>
      <c r="W60" s="28">
        <v>19067</v>
      </c>
      <c r="X60" s="22">
        <v>9997</v>
      </c>
    </row>
    <row r="61" spans="1:24" ht="13.5">
      <c r="A61" s="2" t="s">
        <v>177</v>
      </c>
      <c r="B61" s="28">
        <v>24900</v>
      </c>
      <c r="C61" s="28">
        <v>15589</v>
      </c>
      <c r="D61" s="28">
        <v>11171</v>
      </c>
      <c r="E61" s="22">
        <v>19395</v>
      </c>
      <c r="F61" s="28">
        <v>1459</v>
      </c>
      <c r="G61" s="28">
        <v>-20606</v>
      </c>
      <c r="H61" s="28">
        <v>-17394</v>
      </c>
      <c r="I61" s="22">
        <v>-2268</v>
      </c>
      <c r="J61" s="28">
        <v>238</v>
      </c>
      <c r="K61" s="28">
        <v>-8752</v>
      </c>
      <c r="L61" s="28">
        <v>639</v>
      </c>
      <c r="M61" s="22">
        <v>5349</v>
      </c>
      <c r="N61" s="28">
        <v>1453</v>
      </c>
      <c r="O61" s="28">
        <v>3272</v>
      </c>
      <c r="P61" s="22">
        <v>14505</v>
      </c>
      <c r="Q61" s="28">
        <v>-50810</v>
      </c>
      <c r="R61" s="28">
        <v>-43729</v>
      </c>
      <c r="S61" s="28">
        <v>-20273</v>
      </c>
      <c r="T61" s="22">
        <v>-40726</v>
      </c>
      <c r="U61" s="28">
        <v>-16129</v>
      </c>
      <c r="V61" s="28">
        <v>4164</v>
      </c>
      <c r="W61" s="28">
        <v>19067</v>
      </c>
      <c r="X61" s="22">
        <v>9997</v>
      </c>
    </row>
    <row r="62" spans="1:24" ht="13.5">
      <c r="A62" s="6" t="s">
        <v>17</v>
      </c>
      <c r="B62" s="28">
        <v>2208178</v>
      </c>
      <c r="C62" s="28">
        <v>2059211</v>
      </c>
      <c r="D62" s="28">
        <v>2093063</v>
      </c>
      <c r="E62" s="22">
        <v>2161535</v>
      </c>
      <c r="F62" s="28">
        <v>2173775</v>
      </c>
      <c r="G62" s="28">
        <v>2083158</v>
      </c>
      <c r="H62" s="28">
        <v>2328251</v>
      </c>
      <c r="I62" s="22">
        <v>2637991</v>
      </c>
      <c r="J62" s="28">
        <v>2106053</v>
      </c>
      <c r="K62" s="28">
        <v>2188238</v>
      </c>
      <c r="L62" s="28">
        <v>2340669</v>
      </c>
      <c r="M62" s="22">
        <v>2626467</v>
      </c>
      <c r="N62" s="28">
        <v>2487041</v>
      </c>
      <c r="O62" s="28">
        <v>2532932</v>
      </c>
      <c r="P62" s="22">
        <v>2644964</v>
      </c>
      <c r="Q62" s="28">
        <v>2392623</v>
      </c>
      <c r="R62" s="28">
        <v>2193705</v>
      </c>
      <c r="S62" s="28">
        <v>2204644</v>
      </c>
      <c r="T62" s="22">
        <v>2169100</v>
      </c>
      <c r="U62" s="28">
        <v>1675234</v>
      </c>
      <c r="V62" s="28">
        <v>1613853</v>
      </c>
      <c r="W62" s="28">
        <v>1684978</v>
      </c>
      <c r="X62" s="22">
        <v>1914703</v>
      </c>
    </row>
    <row r="63" spans="1:24" ht="14.25" thickBot="1">
      <c r="A63" s="7" t="s">
        <v>180</v>
      </c>
      <c r="B63" s="28">
        <v>12697488</v>
      </c>
      <c r="C63" s="28">
        <v>11398179</v>
      </c>
      <c r="D63" s="28">
        <v>11586892</v>
      </c>
      <c r="E63" s="22">
        <v>12297400</v>
      </c>
      <c r="F63" s="28">
        <v>12249259</v>
      </c>
      <c r="G63" s="28">
        <v>11797791</v>
      </c>
      <c r="H63" s="28">
        <v>11739972</v>
      </c>
      <c r="I63" s="22">
        <v>12625456</v>
      </c>
      <c r="J63" s="28">
        <v>11324790</v>
      </c>
      <c r="K63" s="28">
        <v>10625567</v>
      </c>
      <c r="L63" s="28">
        <v>10780700</v>
      </c>
      <c r="M63" s="22">
        <v>11831472</v>
      </c>
      <c r="N63" s="28">
        <v>10995337</v>
      </c>
      <c r="O63" s="28">
        <v>11324667</v>
      </c>
      <c r="P63" s="22">
        <v>12227073</v>
      </c>
      <c r="Q63" s="28">
        <v>12427177</v>
      </c>
      <c r="R63" s="28">
        <v>11304165</v>
      </c>
      <c r="S63" s="28">
        <v>11212636</v>
      </c>
      <c r="T63" s="22">
        <v>11848268</v>
      </c>
      <c r="U63" s="28">
        <v>12059079</v>
      </c>
      <c r="V63" s="28">
        <v>11373463</v>
      </c>
      <c r="W63" s="28">
        <v>11082979</v>
      </c>
      <c r="X63" s="22">
        <v>12099837</v>
      </c>
    </row>
    <row r="64" spans="1:24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6" ht="13.5">
      <c r="A66" s="20" t="s">
        <v>185</v>
      </c>
    </row>
    <row r="67" ht="13.5">
      <c r="A67" s="20" t="s">
        <v>186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181</v>
      </c>
      <c r="B2" s="14">
        <v>5285</v>
      </c>
      <c r="C2" s="14"/>
      <c r="D2" s="14"/>
      <c r="E2" s="14"/>
      <c r="F2" s="14"/>
      <c r="G2" s="14"/>
    </row>
    <row r="3" spans="1:7" ht="14.25" thickBot="1">
      <c r="A3" s="11" t="s">
        <v>182</v>
      </c>
      <c r="B3" s="1" t="s">
        <v>183</v>
      </c>
      <c r="C3" s="1"/>
      <c r="D3" s="1"/>
      <c r="E3" s="1"/>
      <c r="F3" s="1"/>
      <c r="G3" s="1"/>
    </row>
    <row r="4" spans="1:7" ht="14.25" thickTop="1">
      <c r="A4" s="10" t="s">
        <v>67</v>
      </c>
      <c r="B4" s="15" t="str">
        <f>HYPERLINK("http://www.kabupro.jp/mark/20130628/S000DP9N.htm","有価証券報告書")</f>
        <v>有価証券報告書</v>
      </c>
      <c r="C4" s="15" t="str">
        <f>HYPERLINK("http://www.kabupro.jp/mark/20130628/S000DP9N.htm","有価証券報告書")</f>
        <v>有価証券報告書</v>
      </c>
      <c r="D4" s="15" t="str">
        <f>HYPERLINK("http://www.kabupro.jp/mark/20110630/S0008QPV.htm","有価証券報告書")</f>
        <v>有価証券報告書</v>
      </c>
      <c r="E4" s="15" t="str">
        <f>HYPERLINK("http://www.kabupro.jp/mark/20110630/S0008QPV.htm","有価証券報告書")</f>
        <v>有価証券報告書</v>
      </c>
      <c r="F4" s="15" t="str">
        <f>HYPERLINK("http://www.kabupro.jp/mark/20090626/S0003EAD.htm","有価証券報告書")</f>
        <v>有価証券報告書</v>
      </c>
      <c r="G4" s="15" t="str">
        <f>HYPERLINK("http://www.kabupro.jp/mark/20090626/S0003EAD.htm","有価証券報告書")</f>
        <v>有価証券報告書</v>
      </c>
    </row>
    <row r="5" spans="1:7" ht="14.25" thickBot="1">
      <c r="A5" s="11" t="s">
        <v>68</v>
      </c>
      <c r="B5" s="1" t="s">
        <v>74</v>
      </c>
      <c r="C5" s="1" t="s">
        <v>74</v>
      </c>
      <c r="D5" s="1" t="s">
        <v>78</v>
      </c>
      <c r="E5" s="1" t="s">
        <v>78</v>
      </c>
      <c r="F5" s="1" t="s">
        <v>81</v>
      </c>
      <c r="G5" s="1" t="s">
        <v>81</v>
      </c>
    </row>
    <row r="6" spans="1:7" ht="15" thickBot="1" thickTop="1">
      <c r="A6" s="10" t="s">
        <v>69</v>
      </c>
      <c r="B6" s="18" t="s">
        <v>260</v>
      </c>
      <c r="C6" s="19"/>
      <c r="D6" s="19"/>
      <c r="E6" s="19"/>
      <c r="F6" s="19"/>
      <c r="G6" s="19"/>
    </row>
    <row r="7" spans="1:7" ht="14.25" thickTop="1">
      <c r="A7" s="12" t="s">
        <v>70</v>
      </c>
      <c r="B7" s="16" t="s">
        <v>75</v>
      </c>
      <c r="C7" s="16" t="s">
        <v>75</v>
      </c>
      <c r="D7" s="16" t="s">
        <v>75</v>
      </c>
      <c r="E7" s="16" t="s">
        <v>75</v>
      </c>
      <c r="F7" s="16" t="s">
        <v>75</v>
      </c>
      <c r="G7" s="16" t="s">
        <v>75</v>
      </c>
    </row>
    <row r="8" spans="1:7" ht="13.5">
      <c r="A8" s="13" t="s">
        <v>71</v>
      </c>
      <c r="B8" s="17" t="s">
        <v>187</v>
      </c>
      <c r="C8" s="17" t="s">
        <v>188</v>
      </c>
      <c r="D8" s="17" t="s">
        <v>189</v>
      </c>
      <c r="E8" s="17" t="s">
        <v>190</v>
      </c>
      <c r="F8" s="17" t="s">
        <v>191</v>
      </c>
      <c r="G8" s="17" t="s">
        <v>192</v>
      </c>
    </row>
    <row r="9" spans="1:7" ht="13.5">
      <c r="A9" s="13" t="s">
        <v>72</v>
      </c>
      <c r="B9" s="17" t="s">
        <v>76</v>
      </c>
      <c r="C9" s="17" t="s">
        <v>77</v>
      </c>
      <c r="D9" s="17" t="s">
        <v>79</v>
      </c>
      <c r="E9" s="17" t="s">
        <v>80</v>
      </c>
      <c r="F9" s="17" t="s">
        <v>82</v>
      </c>
      <c r="G9" s="17" t="s">
        <v>83</v>
      </c>
    </row>
    <row r="10" spans="1:7" ht="14.25" thickBot="1">
      <c r="A10" s="13" t="s">
        <v>73</v>
      </c>
      <c r="B10" s="17" t="s">
        <v>85</v>
      </c>
      <c r="C10" s="17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</row>
    <row r="11" spans="1:7" ht="14.25" thickTop="1">
      <c r="A11" s="26" t="s">
        <v>193</v>
      </c>
      <c r="B11" s="21">
        <v>6426856</v>
      </c>
      <c r="C11" s="21">
        <v>6860397</v>
      </c>
      <c r="D11" s="21">
        <v>6647659</v>
      </c>
      <c r="E11" s="21">
        <v>7970617</v>
      </c>
      <c r="F11" s="21">
        <v>7860350</v>
      </c>
      <c r="G11" s="21">
        <v>8987271</v>
      </c>
    </row>
    <row r="12" spans="1:7" ht="13.5">
      <c r="A12" s="6" t="s">
        <v>194</v>
      </c>
      <c r="B12" s="22">
        <v>3784041</v>
      </c>
      <c r="C12" s="22">
        <v>3398112</v>
      </c>
      <c r="D12" s="22">
        <v>3547862</v>
      </c>
      <c r="E12" s="22">
        <v>3068132</v>
      </c>
      <c r="F12" s="22">
        <v>2736979</v>
      </c>
      <c r="G12" s="22">
        <v>2793994</v>
      </c>
    </row>
    <row r="13" spans="1:7" ht="13.5">
      <c r="A13" s="6" t="s">
        <v>195</v>
      </c>
      <c r="B13" s="22">
        <v>235772</v>
      </c>
      <c r="C13" s="22">
        <v>210134</v>
      </c>
      <c r="D13" s="22">
        <v>45617</v>
      </c>
      <c r="E13" s="22">
        <v>102073</v>
      </c>
      <c r="F13" s="22">
        <v>149224</v>
      </c>
      <c r="G13" s="22">
        <v>105567</v>
      </c>
    </row>
    <row r="14" spans="1:7" ht="13.5">
      <c r="A14" s="6" t="s">
        <v>196</v>
      </c>
      <c r="B14" s="22">
        <v>10446671</v>
      </c>
      <c r="C14" s="22">
        <v>10468644</v>
      </c>
      <c r="D14" s="22">
        <v>10241139</v>
      </c>
      <c r="E14" s="22">
        <v>11140823</v>
      </c>
      <c r="F14" s="22">
        <v>10746553</v>
      </c>
      <c r="G14" s="22">
        <v>11886833</v>
      </c>
    </row>
    <row r="15" spans="1:7" ht="13.5">
      <c r="A15" s="2" t="s">
        <v>197</v>
      </c>
      <c r="B15" s="22">
        <v>1162351</v>
      </c>
      <c r="C15" s="22">
        <v>1241147</v>
      </c>
      <c r="D15" s="22">
        <v>1092963</v>
      </c>
      <c r="E15" s="22">
        <v>1367693</v>
      </c>
      <c r="F15" s="22">
        <v>1153099</v>
      </c>
      <c r="G15" s="22">
        <v>1243115</v>
      </c>
    </row>
    <row r="16" spans="1:7" ht="13.5">
      <c r="A16" s="2" t="s">
        <v>198</v>
      </c>
      <c r="B16" s="22">
        <v>4802207</v>
      </c>
      <c r="C16" s="22">
        <v>4871930</v>
      </c>
      <c r="D16" s="22">
        <v>4849033</v>
      </c>
      <c r="E16" s="22">
        <v>5322862</v>
      </c>
      <c r="F16" s="22">
        <v>6072870</v>
      </c>
      <c r="G16" s="22">
        <v>6585732</v>
      </c>
    </row>
    <row r="17" spans="1:7" ht="13.5">
      <c r="A17" s="2" t="s">
        <v>199</v>
      </c>
      <c r="B17" s="22">
        <v>5964559</v>
      </c>
      <c r="C17" s="22">
        <v>6113078</v>
      </c>
      <c r="D17" s="22">
        <v>5941997</v>
      </c>
      <c r="E17" s="22">
        <v>6690556</v>
      </c>
      <c r="F17" s="22">
        <v>7225969</v>
      </c>
      <c r="G17" s="22">
        <v>7828847</v>
      </c>
    </row>
    <row r="18" spans="1:7" ht="13.5">
      <c r="A18" s="2" t="s">
        <v>200</v>
      </c>
      <c r="B18" s="22">
        <v>5386</v>
      </c>
      <c r="C18" s="22">
        <v>5045</v>
      </c>
      <c r="D18" s="22">
        <v>8857</v>
      </c>
      <c r="E18" s="22">
        <v>6873</v>
      </c>
      <c r="F18" s="22">
        <v>78815</v>
      </c>
      <c r="G18" s="22">
        <v>6959</v>
      </c>
    </row>
    <row r="19" spans="1:7" ht="13.5">
      <c r="A19" s="2" t="s">
        <v>201</v>
      </c>
      <c r="B19" s="22">
        <v>1247699</v>
      </c>
      <c r="C19" s="22">
        <v>1162351</v>
      </c>
      <c r="D19" s="22">
        <v>1241147</v>
      </c>
      <c r="E19" s="22">
        <v>1092963</v>
      </c>
      <c r="F19" s="22">
        <v>1367693</v>
      </c>
      <c r="G19" s="22">
        <v>1153099</v>
      </c>
    </row>
    <row r="20" spans="1:7" ht="13.5">
      <c r="A20" s="2" t="s">
        <v>202</v>
      </c>
      <c r="B20" s="22">
        <v>4711473</v>
      </c>
      <c r="C20" s="22">
        <v>4945681</v>
      </c>
      <c r="D20" s="22">
        <v>4691991</v>
      </c>
      <c r="E20" s="22">
        <v>5590718</v>
      </c>
      <c r="F20" s="22">
        <v>5779461</v>
      </c>
      <c r="G20" s="22">
        <v>6668788</v>
      </c>
    </row>
    <row r="21" spans="1:7" ht="13.5">
      <c r="A21" s="2" t="s">
        <v>203</v>
      </c>
      <c r="B21" s="22">
        <v>47844</v>
      </c>
      <c r="C21" s="22">
        <v>42862</v>
      </c>
      <c r="D21" s="22">
        <v>42946</v>
      </c>
      <c r="E21" s="22">
        <v>45742</v>
      </c>
      <c r="F21" s="22">
        <v>41255</v>
      </c>
      <c r="G21" s="22">
        <v>42122</v>
      </c>
    </row>
    <row r="22" spans="1:7" ht="13.5">
      <c r="A22" s="2" t="s">
        <v>204</v>
      </c>
      <c r="B22" s="22">
        <v>3501433</v>
      </c>
      <c r="C22" s="22">
        <v>3127505</v>
      </c>
      <c r="D22" s="22">
        <v>3264574</v>
      </c>
      <c r="E22" s="22">
        <v>2775072</v>
      </c>
      <c r="F22" s="22">
        <v>2482766</v>
      </c>
      <c r="G22" s="22">
        <v>2523364</v>
      </c>
    </row>
    <row r="23" spans="1:7" ht="13.5">
      <c r="A23" s="2" t="s">
        <v>199</v>
      </c>
      <c r="B23" s="22">
        <v>3549278</v>
      </c>
      <c r="C23" s="22">
        <v>3170368</v>
      </c>
      <c r="D23" s="22">
        <v>3307520</v>
      </c>
      <c r="E23" s="22">
        <v>2820814</v>
      </c>
      <c r="F23" s="22">
        <v>2524022</v>
      </c>
      <c r="G23" s="22">
        <v>2565486</v>
      </c>
    </row>
    <row r="24" spans="1:7" ht="13.5">
      <c r="A24" s="2" t="s">
        <v>205</v>
      </c>
      <c r="B24" s="22">
        <v>45544</v>
      </c>
      <c r="C24" s="22">
        <v>47844</v>
      </c>
      <c r="D24" s="22">
        <v>42862</v>
      </c>
      <c r="E24" s="22">
        <v>42946</v>
      </c>
      <c r="F24" s="22">
        <v>45742</v>
      </c>
      <c r="G24" s="22">
        <v>41255</v>
      </c>
    </row>
    <row r="25" spans="1:7" ht="13.5">
      <c r="A25" s="2" t="s">
        <v>206</v>
      </c>
      <c r="B25" s="22">
        <v>3503734</v>
      </c>
      <c r="C25" s="22">
        <v>3122523</v>
      </c>
      <c r="D25" s="22">
        <v>3264657</v>
      </c>
      <c r="E25" s="22">
        <v>2777868</v>
      </c>
      <c r="F25" s="22">
        <v>2478280</v>
      </c>
      <c r="G25" s="22">
        <v>2524230</v>
      </c>
    </row>
    <row r="26" spans="1:7" ht="13.5">
      <c r="A26" s="6" t="s">
        <v>207</v>
      </c>
      <c r="B26" s="22">
        <v>194601</v>
      </c>
      <c r="C26" s="22">
        <v>183997</v>
      </c>
      <c r="D26" s="22">
        <v>39719</v>
      </c>
      <c r="E26" s="22">
        <v>92349</v>
      </c>
      <c r="F26" s="22">
        <v>132574</v>
      </c>
      <c r="G26" s="22">
        <v>90801</v>
      </c>
    </row>
    <row r="27" spans="1:7" ht="13.5">
      <c r="A27" s="6" t="s">
        <v>208</v>
      </c>
      <c r="B27" s="22">
        <v>8409808</v>
      </c>
      <c r="C27" s="22">
        <v>8252203</v>
      </c>
      <c r="D27" s="22">
        <v>7996369</v>
      </c>
      <c r="E27" s="22">
        <v>8460936</v>
      </c>
      <c r="F27" s="22">
        <v>8390315</v>
      </c>
      <c r="G27" s="22">
        <v>9283821</v>
      </c>
    </row>
    <row r="28" spans="1:7" ht="13.5">
      <c r="A28" s="7" t="s">
        <v>209</v>
      </c>
      <c r="B28" s="22">
        <v>2036862</v>
      </c>
      <c r="C28" s="22">
        <v>2216441</v>
      </c>
      <c r="D28" s="22">
        <v>2244770</v>
      </c>
      <c r="E28" s="22">
        <v>2679886</v>
      </c>
      <c r="F28" s="22">
        <v>2356238</v>
      </c>
      <c r="G28" s="22">
        <v>2603011</v>
      </c>
    </row>
    <row r="29" spans="1:7" ht="13.5">
      <c r="A29" s="6" t="s">
        <v>210</v>
      </c>
      <c r="B29" s="22">
        <v>23106</v>
      </c>
      <c r="C29" s="22">
        <v>33987</v>
      </c>
      <c r="D29" s="22">
        <v>16057</v>
      </c>
      <c r="E29" s="22">
        <v>9461</v>
      </c>
      <c r="F29" s="22">
        <v>8531</v>
      </c>
      <c r="G29" s="22">
        <v>6322</v>
      </c>
    </row>
    <row r="30" spans="1:7" ht="13.5">
      <c r="A30" s="6" t="s">
        <v>211</v>
      </c>
      <c r="B30" s="22">
        <v>542054</v>
      </c>
      <c r="C30" s="22">
        <v>552808</v>
      </c>
      <c r="D30" s="22">
        <v>480910</v>
      </c>
      <c r="E30" s="22">
        <v>606475</v>
      </c>
      <c r="F30" s="22">
        <v>545482</v>
      </c>
      <c r="G30" s="22">
        <v>628683</v>
      </c>
    </row>
    <row r="31" spans="1:7" ht="13.5">
      <c r="A31" s="6" t="s">
        <v>212</v>
      </c>
      <c r="B31" s="22">
        <v>481</v>
      </c>
      <c r="C31" s="22">
        <v>42330</v>
      </c>
      <c r="D31" s="22"/>
      <c r="E31" s="22">
        <v>53023</v>
      </c>
      <c r="F31" s="22">
        <v>30970</v>
      </c>
      <c r="G31" s="22">
        <v>43043</v>
      </c>
    </row>
    <row r="32" spans="1:7" ht="13.5">
      <c r="A32" s="6" t="s">
        <v>213</v>
      </c>
      <c r="B32" s="22">
        <v>83160</v>
      </c>
      <c r="C32" s="22">
        <v>88260</v>
      </c>
      <c r="D32" s="22">
        <v>75690</v>
      </c>
      <c r="E32" s="22">
        <v>100440</v>
      </c>
      <c r="F32" s="22">
        <v>102900</v>
      </c>
      <c r="G32" s="22">
        <v>99600</v>
      </c>
    </row>
    <row r="33" spans="1:7" ht="13.5">
      <c r="A33" s="6" t="s">
        <v>214</v>
      </c>
      <c r="B33" s="22">
        <v>735075</v>
      </c>
      <c r="C33" s="22">
        <v>729732</v>
      </c>
      <c r="D33" s="22">
        <v>717633</v>
      </c>
      <c r="E33" s="22">
        <v>730125</v>
      </c>
      <c r="F33" s="22">
        <v>682162</v>
      </c>
      <c r="G33" s="22">
        <v>622400</v>
      </c>
    </row>
    <row r="34" spans="1:7" ht="13.5">
      <c r="A34" s="6" t="s">
        <v>215</v>
      </c>
      <c r="B34" s="22">
        <v>19336</v>
      </c>
      <c r="C34" s="22">
        <v>20511</v>
      </c>
      <c r="D34" s="22">
        <v>19226</v>
      </c>
      <c r="E34" s="22">
        <v>23624</v>
      </c>
      <c r="F34" s="22">
        <v>16987</v>
      </c>
      <c r="G34" s="22">
        <v>36888</v>
      </c>
    </row>
    <row r="35" spans="1:7" ht="13.5">
      <c r="A35" s="6" t="s">
        <v>216</v>
      </c>
      <c r="B35" s="22">
        <v>15915</v>
      </c>
      <c r="C35" s="22">
        <v>5775</v>
      </c>
      <c r="D35" s="22">
        <v>7840</v>
      </c>
      <c r="E35" s="22">
        <v>20937</v>
      </c>
      <c r="F35" s="22">
        <v>14785</v>
      </c>
      <c r="G35" s="22"/>
    </row>
    <row r="36" spans="1:7" ht="13.5">
      <c r="A36" s="6" t="s">
        <v>217</v>
      </c>
      <c r="B36" s="22">
        <v>41434</v>
      </c>
      <c r="C36" s="22">
        <v>40619</v>
      </c>
      <c r="D36" s="22">
        <v>44541</v>
      </c>
      <c r="E36" s="22">
        <v>35232</v>
      </c>
      <c r="F36" s="22">
        <v>34569</v>
      </c>
      <c r="G36" s="22">
        <v>33169</v>
      </c>
    </row>
    <row r="37" spans="1:7" ht="13.5">
      <c r="A37" s="6" t="s">
        <v>218</v>
      </c>
      <c r="B37" s="22">
        <v>16650</v>
      </c>
      <c r="C37" s="22">
        <v>16650</v>
      </c>
      <c r="D37" s="22">
        <v>15333</v>
      </c>
      <c r="E37" s="22">
        <v>17150</v>
      </c>
      <c r="F37" s="22"/>
      <c r="G37" s="22"/>
    </row>
    <row r="38" spans="1:7" ht="13.5">
      <c r="A38" s="6" t="s">
        <v>219</v>
      </c>
      <c r="B38" s="22">
        <v>128443</v>
      </c>
      <c r="C38" s="22">
        <v>128970</v>
      </c>
      <c r="D38" s="22">
        <v>127558</v>
      </c>
      <c r="E38" s="22">
        <v>122952</v>
      </c>
      <c r="F38" s="22">
        <v>114799</v>
      </c>
      <c r="G38" s="22">
        <v>107595</v>
      </c>
    </row>
    <row r="39" spans="1:7" ht="13.5">
      <c r="A39" s="6" t="s">
        <v>220</v>
      </c>
      <c r="B39" s="22">
        <v>27271</v>
      </c>
      <c r="C39" s="22">
        <v>28757</v>
      </c>
      <c r="D39" s="22">
        <v>30966</v>
      </c>
      <c r="E39" s="22">
        <v>27217</v>
      </c>
      <c r="F39" s="22">
        <v>30392</v>
      </c>
      <c r="G39" s="22">
        <v>30937</v>
      </c>
    </row>
    <row r="40" spans="1:7" ht="13.5">
      <c r="A40" s="6" t="s">
        <v>221</v>
      </c>
      <c r="B40" s="22">
        <v>86023</v>
      </c>
      <c r="C40" s="22">
        <v>72446</v>
      </c>
      <c r="D40" s="22">
        <v>71561</v>
      </c>
      <c r="E40" s="22">
        <v>57904</v>
      </c>
      <c r="F40" s="22">
        <v>49186</v>
      </c>
      <c r="G40" s="22">
        <v>44219</v>
      </c>
    </row>
    <row r="41" spans="1:7" ht="13.5">
      <c r="A41" s="6" t="s">
        <v>222</v>
      </c>
      <c r="B41" s="22">
        <v>75185</v>
      </c>
      <c r="C41" s="22">
        <v>74955</v>
      </c>
      <c r="D41" s="22">
        <v>70991</v>
      </c>
      <c r="E41" s="22">
        <v>94972</v>
      </c>
      <c r="F41" s="22">
        <v>76954</v>
      </c>
      <c r="G41" s="22">
        <v>94212</v>
      </c>
    </row>
    <row r="42" spans="1:7" ht="13.5">
      <c r="A42" s="6" t="s">
        <v>224</v>
      </c>
      <c r="B42" s="22">
        <v>34626</v>
      </c>
      <c r="C42" s="22">
        <v>31521</v>
      </c>
      <c r="D42" s="22">
        <v>31891</v>
      </c>
      <c r="E42" s="22">
        <v>26997</v>
      </c>
      <c r="F42" s="22">
        <v>28375</v>
      </c>
      <c r="G42" s="22">
        <v>23335</v>
      </c>
    </row>
    <row r="43" spans="1:7" ht="13.5">
      <c r="A43" s="6" t="s">
        <v>225</v>
      </c>
      <c r="B43" s="22">
        <v>45042</v>
      </c>
      <c r="C43" s="22">
        <v>40435</v>
      </c>
      <c r="D43" s="22">
        <v>48045</v>
      </c>
      <c r="E43" s="22">
        <v>34149</v>
      </c>
      <c r="F43" s="22">
        <v>30854</v>
      </c>
      <c r="G43" s="22">
        <v>31480</v>
      </c>
    </row>
    <row r="44" spans="1:7" ht="13.5">
      <c r="A44" s="6" t="s">
        <v>226</v>
      </c>
      <c r="B44" s="22">
        <v>144763</v>
      </c>
      <c r="C44" s="22">
        <v>180956</v>
      </c>
      <c r="D44" s="22">
        <v>138284</v>
      </c>
      <c r="E44" s="22">
        <v>142229</v>
      </c>
      <c r="F44" s="22">
        <v>180747</v>
      </c>
      <c r="G44" s="22">
        <v>188752</v>
      </c>
    </row>
    <row r="45" spans="1:7" ht="13.5">
      <c r="A45" s="6" t="s">
        <v>227</v>
      </c>
      <c r="B45" s="22">
        <v>2018570</v>
      </c>
      <c r="C45" s="22">
        <v>2088718</v>
      </c>
      <c r="D45" s="22">
        <v>1896532</v>
      </c>
      <c r="E45" s="22">
        <v>2102893</v>
      </c>
      <c r="F45" s="22">
        <v>1947700</v>
      </c>
      <c r="G45" s="22">
        <v>1990640</v>
      </c>
    </row>
    <row r="46" spans="1:7" ht="14.25" thickBot="1">
      <c r="A46" s="25" t="s">
        <v>228</v>
      </c>
      <c r="B46" s="23">
        <v>18292</v>
      </c>
      <c r="C46" s="23">
        <v>127723</v>
      </c>
      <c r="D46" s="23">
        <v>348238</v>
      </c>
      <c r="E46" s="23">
        <v>576993</v>
      </c>
      <c r="F46" s="23">
        <v>408538</v>
      </c>
      <c r="G46" s="23">
        <v>612370</v>
      </c>
    </row>
    <row r="47" spans="1:7" ht="14.25" thickTop="1">
      <c r="A47" s="6" t="s">
        <v>229</v>
      </c>
      <c r="B47" s="22">
        <v>21314</v>
      </c>
      <c r="C47" s="22">
        <v>13111</v>
      </c>
      <c r="D47" s="22">
        <v>16162</v>
      </c>
      <c r="E47" s="22">
        <v>18144</v>
      </c>
      <c r="F47" s="22">
        <v>18987</v>
      </c>
      <c r="G47" s="22">
        <v>12338</v>
      </c>
    </row>
    <row r="48" spans="1:7" ht="13.5">
      <c r="A48" s="6" t="s">
        <v>230</v>
      </c>
      <c r="B48" s="22">
        <v>4790</v>
      </c>
      <c r="C48" s="22">
        <v>4867</v>
      </c>
      <c r="D48" s="22">
        <v>4420</v>
      </c>
      <c r="E48" s="22">
        <v>2691</v>
      </c>
      <c r="F48" s="22">
        <v>4631</v>
      </c>
      <c r="G48" s="22">
        <v>4976</v>
      </c>
    </row>
    <row r="49" spans="1:7" ht="13.5">
      <c r="A49" s="6" t="s">
        <v>231</v>
      </c>
      <c r="B49" s="22">
        <v>24225</v>
      </c>
      <c r="C49" s="22">
        <v>24806</v>
      </c>
      <c r="D49" s="22">
        <v>26537</v>
      </c>
      <c r="E49" s="22">
        <v>27585</v>
      </c>
      <c r="F49" s="22">
        <v>22369</v>
      </c>
      <c r="G49" s="22">
        <v>21228</v>
      </c>
    </row>
    <row r="50" spans="1:7" ht="13.5">
      <c r="A50" s="6" t="s">
        <v>232</v>
      </c>
      <c r="B50" s="22">
        <v>1713</v>
      </c>
      <c r="C50" s="22">
        <v>1763</v>
      </c>
      <c r="D50" s="22">
        <v>1844</v>
      </c>
      <c r="E50" s="22">
        <v>1873</v>
      </c>
      <c r="F50" s="22">
        <v>1882</v>
      </c>
      <c r="G50" s="22">
        <v>2010</v>
      </c>
    </row>
    <row r="51" spans="1:7" ht="13.5">
      <c r="A51" s="6" t="s">
        <v>233</v>
      </c>
      <c r="B51" s="22">
        <v>8634</v>
      </c>
      <c r="C51" s="22">
        <v>19982</v>
      </c>
      <c r="D51" s="22"/>
      <c r="E51" s="22"/>
      <c r="F51" s="22"/>
      <c r="G51" s="22"/>
    </row>
    <row r="52" spans="1:7" ht="13.5">
      <c r="A52" s="6" t="s">
        <v>102</v>
      </c>
      <c r="B52" s="22">
        <v>8597</v>
      </c>
      <c r="C52" s="22">
        <v>16102</v>
      </c>
      <c r="D52" s="22">
        <v>11001</v>
      </c>
      <c r="E52" s="22">
        <v>7573</v>
      </c>
      <c r="F52" s="22">
        <v>9950</v>
      </c>
      <c r="G52" s="22">
        <v>9782</v>
      </c>
    </row>
    <row r="53" spans="1:7" ht="13.5">
      <c r="A53" s="6" t="s">
        <v>234</v>
      </c>
      <c r="B53" s="22">
        <v>69274</v>
      </c>
      <c r="C53" s="22">
        <v>80634</v>
      </c>
      <c r="D53" s="22">
        <v>59968</v>
      </c>
      <c r="E53" s="22">
        <v>57868</v>
      </c>
      <c r="F53" s="22">
        <v>57821</v>
      </c>
      <c r="G53" s="22">
        <v>50336</v>
      </c>
    </row>
    <row r="54" spans="1:7" ht="13.5">
      <c r="A54" s="6" t="s">
        <v>235</v>
      </c>
      <c r="B54" s="22">
        <v>125899</v>
      </c>
      <c r="C54" s="22">
        <v>110649</v>
      </c>
      <c r="D54" s="22">
        <v>140010</v>
      </c>
      <c r="E54" s="22">
        <v>172147</v>
      </c>
      <c r="F54" s="22">
        <v>198924</v>
      </c>
      <c r="G54" s="22">
        <v>206236</v>
      </c>
    </row>
    <row r="55" spans="1:7" ht="13.5">
      <c r="A55" s="6" t="s">
        <v>236</v>
      </c>
      <c r="B55" s="22"/>
      <c r="C55" s="22"/>
      <c r="D55" s="22"/>
      <c r="E55" s="22"/>
      <c r="F55" s="22"/>
      <c r="G55" s="22">
        <v>2704</v>
      </c>
    </row>
    <row r="56" spans="1:7" ht="13.5">
      <c r="A56" s="6" t="s">
        <v>237</v>
      </c>
      <c r="B56" s="22">
        <v>15832</v>
      </c>
      <c r="C56" s="22">
        <v>14016</v>
      </c>
      <c r="D56" s="22">
        <v>7620</v>
      </c>
      <c r="E56" s="22">
        <v>21211</v>
      </c>
      <c r="F56" s="22">
        <v>28140</v>
      </c>
      <c r="G56" s="22">
        <v>29480</v>
      </c>
    </row>
    <row r="57" spans="1:7" ht="13.5">
      <c r="A57" s="6" t="s">
        <v>238</v>
      </c>
      <c r="B57" s="22">
        <v>2941</v>
      </c>
      <c r="C57" s="22">
        <v>1858</v>
      </c>
      <c r="D57" s="22">
        <v>13088</v>
      </c>
      <c r="E57" s="22">
        <v>24039</v>
      </c>
      <c r="F57" s="22">
        <v>20114</v>
      </c>
      <c r="G57" s="22">
        <v>16378</v>
      </c>
    </row>
    <row r="58" spans="1:7" ht="13.5">
      <c r="A58" s="6" t="s">
        <v>212</v>
      </c>
      <c r="B58" s="22">
        <v>12890</v>
      </c>
      <c r="C58" s="22">
        <v>44240</v>
      </c>
      <c r="D58" s="22">
        <v>7220</v>
      </c>
      <c r="E58" s="22">
        <v>56580</v>
      </c>
      <c r="F58" s="22">
        <v>13050</v>
      </c>
      <c r="G58" s="22">
        <v>59286</v>
      </c>
    </row>
    <row r="59" spans="1:7" ht="13.5">
      <c r="A59" s="6" t="s">
        <v>102</v>
      </c>
      <c r="B59" s="22">
        <v>8019</v>
      </c>
      <c r="C59" s="22">
        <v>19554</v>
      </c>
      <c r="D59" s="22">
        <v>12675</v>
      </c>
      <c r="E59" s="22">
        <v>6042</v>
      </c>
      <c r="F59" s="22">
        <v>7404</v>
      </c>
      <c r="G59" s="22">
        <v>9859</v>
      </c>
    </row>
    <row r="60" spans="1:7" ht="13.5">
      <c r="A60" s="6" t="s">
        <v>239</v>
      </c>
      <c r="B60" s="22">
        <v>165582</v>
      </c>
      <c r="C60" s="22">
        <v>190320</v>
      </c>
      <c r="D60" s="22">
        <v>180614</v>
      </c>
      <c r="E60" s="22">
        <v>280020</v>
      </c>
      <c r="F60" s="22">
        <v>267634</v>
      </c>
      <c r="G60" s="22">
        <v>323946</v>
      </c>
    </row>
    <row r="61" spans="1:7" ht="14.25" thickBot="1">
      <c r="A61" s="25" t="s">
        <v>240</v>
      </c>
      <c r="B61" s="23">
        <v>-78015</v>
      </c>
      <c r="C61" s="23">
        <v>18037</v>
      </c>
      <c r="D61" s="23">
        <v>227592</v>
      </c>
      <c r="E61" s="23">
        <v>354841</v>
      </c>
      <c r="F61" s="23">
        <v>198725</v>
      </c>
      <c r="G61" s="23">
        <v>338760</v>
      </c>
    </row>
    <row r="62" spans="1:7" ht="14.25" thickTop="1">
      <c r="A62" s="6" t="s">
        <v>242</v>
      </c>
      <c r="B62" s="22">
        <v>210598</v>
      </c>
      <c r="C62" s="22"/>
      <c r="D62" s="22"/>
      <c r="E62" s="22"/>
      <c r="F62" s="22"/>
      <c r="G62" s="22"/>
    </row>
    <row r="63" spans="1:7" ht="13.5">
      <c r="A63" s="6" t="s">
        <v>233</v>
      </c>
      <c r="B63" s="22"/>
      <c r="C63" s="22"/>
      <c r="D63" s="22">
        <v>49460</v>
      </c>
      <c r="E63" s="22"/>
      <c r="F63" s="22"/>
      <c r="G63" s="22"/>
    </row>
    <row r="64" spans="1:7" ht="13.5">
      <c r="A64" s="6" t="s">
        <v>243</v>
      </c>
      <c r="B64" s="22">
        <v>210598</v>
      </c>
      <c r="C64" s="22"/>
      <c r="D64" s="22">
        <v>49460</v>
      </c>
      <c r="E64" s="22"/>
      <c r="F64" s="22"/>
      <c r="G64" s="22"/>
    </row>
    <row r="65" spans="1:7" ht="13.5">
      <c r="A65" s="6" t="s">
        <v>244</v>
      </c>
      <c r="B65" s="22"/>
      <c r="C65" s="22"/>
      <c r="D65" s="22"/>
      <c r="E65" s="22">
        <v>7245</v>
      </c>
      <c r="F65" s="22">
        <v>38787</v>
      </c>
      <c r="G65" s="22">
        <v>28501</v>
      </c>
    </row>
    <row r="66" spans="1:7" ht="13.5">
      <c r="A66" s="6" t="s">
        <v>245</v>
      </c>
      <c r="B66" s="22"/>
      <c r="C66" s="22"/>
      <c r="D66" s="22"/>
      <c r="E66" s="22"/>
      <c r="F66" s="22"/>
      <c r="G66" s="22">
        <v>7286</v>
      </c>
    </row>
    <row r="67" spans="1:7" ht="13.5">
      <c r="A67" s="6" t="s">
        <v>246</v>
      </c>
      <c r="B67" s="22"/>
      <c r="C67" s="22"/>
      <c r="D67" s="22"/>
      <c r="E67" s="22">
        <v>7740</v>
      </c>
      <c r="F67" s="22"/>
      <c r="G67" s="22"/>
    </row>
    <row r="68" spans="1:7" ht="13.5">
      <c r="A68" s="6" t="s">
        <v>247</v>
      </c>
      <c r="B68" s="22"/>
      <c r="C68" s="22"/>
      <c r="D68" s="22"/>
      <c r="E68" s="22"/>
      <c r="F68" s="22"/>
      <c r="G68" s="22">
        <v>13167</v>
      </c>
    </row>
    <row r="69" spans="1:7" ht="13.5">
      <c r="A69" s="6" t="s">
        <v>248</v>
      </c>
      <c r="B69" s="22">
        <v>682</v>
      </c>
      <c r="C69" s="22"/>
      <c r="D69" s="22"/>
      <c r="E69" s="22">
        <v>95286</v>
      </c>
      <c r="F69" s="22">
        <v>9440</v>
      </c>
      <c r="G69" s="22">
        <v>7637</v>
      </c>
    </row>
    <row r="70" spans="1:7" ht="13.5">
      <c r="A70" s="6" t="s">
        <v>249</v>
      </c>
      <c r="B70" s="22">
        <v>30444</v>
      </c>
      <c r="C70" s="22">
        <v>640000</v>
      </c>
      <c r="D70" s="22"/>
      <c r="E70" s="22"/>
      <c r="F70" s="22"/>
      <c r="G70" s="22"/>
    </row>
    <row r="71" spans="1:7" ht="13.5">
      <c r="A71" s="6" t="s">
        <v>251</v>
      </c>
      <c r="B71" s="22">
        <v>255000</v>
      </c>
      <c r="C71" s="22"/>
      <c r="D71" s="22"/>
      <c r="E71" s="22"/>
      <c r="F71" s="22"/>
      <c r="G71" s="22"/>
    </row>
    <row r="72" spans="1:7" ht="13.5">
      <c r="A72" s="6" t="s">
        <v>252</v>
      </c>
      <c r="B72" s="22"/>
      <c r="C72" s="22"/>
      <c r="D72" s="22">
        <v>14748</v>
      </c>
      <c r="E72" s="22"/>
      <c r="F72" s="22"/>
      <c r="G72" s="22"/>
    </row>
    <row r="73" spans="1:7" ht="13.5">
      <c r="A73" s="6" t="s">
        <v>253</v>
      </c>
      <c r="B73" s="22"/>
      <c r="C73" s="22"/>
      <c r="D73" s="22"/>
      <c r="E73" s="22"/>
      <c r="F73" s="22">
        <v>81454</v>
      </c>
      <c r="G73" s="22"/>
    </row>
    <row r="74" spans="1:7" ht="13.5">
      <c r="A74" s="6" t="s">
        <v>254</v>
      </c>
      <c r="B74" s="22">
        <v>286126</v>
      </c>
      <c r="C74" s="22">
        <v>640000</v>
      </c>
      <c r="D74" s="22">
        <v>14748</v>
      </c>
      <c r="E74" s="22">
        <v>110272</v>
      </c>
      <c r="F74" s="22">
        <v>129682</v>
      </c>
      <c r="G74" s="22">
        <v>56593</v>
      </c>
    </row>
    <row r="75" spans="1:7" ht="13.5">
      <c r="A75" s="7" t="s">
        <v>255</v>
      </c>
      <c r="B75" s="22">
        <v>-153544</v>
      </c>
      <c r="C75" s="22">
        <v>-621962</v>
      </c>
      <c r="D75" s="22">
        <v>262303</v>
      </c>
      <c r="E75" s="22">
        <v>244568</v>
      </c>
      <c r="F75" s="22">
        <v>69042</v>
      </c>
      <c r="G75" s="22">
        <v>282167</v>
      </c>
    </row>
    <row r="76" spans="1:7" ht="13.5">
      <c r="A76" s="7" t="s">
        <v>256</v>
      </c>
      <c r="B76" s="22">
        <v>17304</v>
      </c>
      <c r="C76" s="22">
        <v>44055</v>
      </c>
      <c r="D76" s="22">
        <v>79046</v>
      </c>
      <c r="E76" s="22">
        <v>16911</v>
      </c>
      <c r="F76" s="22">
        <v>16911</v>
      </c>
      <c r="G76" s="22">
        <v>16507</v>
      </c>
    </row>
    <row r="77" spans="1:7" ht="13.5">
      <c r="A77" s="7" t="s">
        <v>257</v>
      </c>
      <c r="B77" s="22">
        <v>-10732</v>
      </c>
      <c r="C77" s="22">
        <v>30937</v>
      </c>
      <c r="D77" s="22">
        <v>-33726</v>
      </c>
      <c r="E77" s="22">
        <v>-138790</v>
      </c>
      <c r="F77" s="22">
        <v>-9705</v>
      </c>
      <c r="G77" s="22">
        <v>-2426</v>
      </c>
    </row>
    <row r="78" spans="1:7" ht="13.5">
      <c r="A78" s="7" t="s">
        <v>258</v>
      </c>
      <c r="B78" s="22">
        <v>6572</v>
      </c>
      <c r="C78" s="22">
        <v>74992</v>
      </c>
      <c r="D78" s="22">
        <v>45319</v>
      </c>
      <c r="E78" s="22">
        <v>-121879</v>
      </c>
      <c r="F78" s="22">
        <v>7205</v>
      </c>
      <c r="G78" s="22">
        <v>14080</v>
      </c>
    </row>
    <row r="79" spans="1:7" ht="14.25" thickBot="1">
      <c r="A79" s="7" t="s">
        <v>259</v>
      </c>
      <c r="B79" s="22">
        <v>-160116</v>
      </c>
      <c r="C79" s="22">
        <v>-696955</v>
      </c>
      <c r="D79" s="22">
        <v>216984</v>
      </c>
      <c r="E79" s="22">
        <v>366447</v>
      </c>
      <c r="F79" s="22">
        <v>61837</v>
      </c>
      <c r="G79" s="22">
        <v>268086</v>
      </c>
    </row>
    <row r="80" spans="1:7" ht="14.25" thickTop="1">
      <c r="A80" s="8"/>
      <c r="B80" s="24"/>
      <c r="C80" s="24"/>
      <c r="D80" s="24"/>
      <c r="E80" s="24"/>
      <c r="F80" s="24"/>
      <c r="G80" s="24"/>
    </row>
    <row r="82" ht="13.5">
      <c r="A82" s="20" t="s">
        <v>185</v>
      </c>
    </row>
    <row r="83" ht="13.5">
      <c r="A83" s="20" t="s">
        <v>186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181</v>
      </c>
      <c r="B2" s="14">
        <v>5285</v>
      </c>
      <c r="C2" s="14"/>
      <c r="D2" s="14"/>
      <c r="E2" s="14"/>
      <c r="F2" s="14"/>
      <c r="G2" s="14"/>
    </row>
    <row r="3" spans="1:7" ht="14.25" thickBot="1">
      <c r="A3" s="11" t="s">
        <v>182</v>
      </c>
      <c r="B3" s="1" t="s">
        <v>183</v>
      </c>
      <c r="C3" s="1"/>
      <c r="D3" s="1"/>
      <c r="E3" s="1"/>
      <c r="F3" s="1"/>
      <c r="G3" s="1"/>
    </row>
    <row r="4" spans="1:7" ht="14.25" thickTop="1">
      <c r="A4" s="10" t="s">
        <v>67</v>
      </c>
      <c r="B4" s="15" t="str">
        <f>HYPERLINK("http://www.kabupro.jp/mark/20130628/S000DP9N.htm","有価証券報告書")</f>
        <v>有価証券報告書</v>
      </c>
      <c r="C4" s="15" t="str">
        <f>HYPERLINK("http://www.kabupro.jp/mark/20130628/S000DP9N.htm","有価証券報告書")</f>
        <v>有価証券報告書</v>
      </c>
      <c r="D4" s="15" t="str">
        <f>HYPERLINK("http://www.kabupro.jp/mark/20110630/S0008QPV.htm","有価証券報告書")</f>
        <v>有価証券報告書</v>
      </c>
      <c r="E4" s="15" t="str">
        <f>HYPERLINK("http://www.kabupro.jp/mark/20110630/S0008QPV.htm","有価証券報告書")</f>
        <v>有価証券報告書</v>
      </c>
      <c r="F4" s="15" t="str">
        <f>HYPERLINK("http://www.kabupro.jp/mark/20090626/S0003EAD.htm","有価証券報告書")</f>
        <v>有価証券報告書</v>
      </c>
      <c r="G4" s="15" t="str">
        <f>HYPERLINK("http://www.kabupro.jp/mark/20090626/S0003EAD.htm","有価証券報告書")</f>
        <v>有価証券報告書</v>
      </c>
    </row>
    <row r="5" spans="1:7" ht="14.25" thickBot="1">
      <c r="A5" s="11" t="s">
        <v>68</v>
      </c>
      <c r="B5" s="1" t="s">
        <v>74</v>
      </c>
      <c r="C5" s="1" t="s">
        <v>74</v>
      </c>
      <c r="D5" s="1" t="s">
        <v>78</v>
      </c>
      <c r="E5" s="1" t="s">
        <v>78</v>
      </c>
      <c r="F5" s="1" t="s">
        <v>81</v>
      </c>
      <c r="G5" s="1" t="s">
        <v>81</v>
      </c>
    </row>
    <row r="6" spans="1:7" ht="15" thickBot="1" thickTop="1">
      <c r="A6" s="10" t="s">
        <v>69</v>
      </c>
      <c r="B6" s="18" t="s">
        <v>184</v>
      </c>
      <c r="C6" s="19"/>
      <c r="D6" s="19"/>
      <c r="E6" s="19"/>
      <c r="F6" s="19"/>
      <c r="G6" s="19"/>
    </row>
    <row r="7" spans="1:7" ht="14.25" thickTop="1">
      <c r="A7" s="12" t="s">
        <v>70</v>
      </c>
      <c r="B7" s="16" t="s">
        <v>75</v>
      </c>
      <c r="C7" s="16" t="s">
        <v>75</v>
      </c>
      <c r="D7" s="16" t="s">
        <v>75</v>
      </c>
      <c r="E7" s="16" t="s">
        <v>75</v>
      </c>
      <c r="F7" s="16" t="s">
        <v>75</v>
      </c>
      <c r="G7" s="16" t="s">
        <v>75</v>
      </c>
    </row>
    <row r="8" spans="1:7" ht="13.5">
      <c r="A8" s="13" t="s">
        <v>71</v>
      </c>
      <c r="B8" s="17"/>
      <c r="C8" s="17"/>
      <c r="D8" s="17"/>
      <c r="E8" s="17"/>
      <c r="F8" s="17"/>
      <c r="G8" s="17"/>
    </row>
    <row r="9" spans="1:7" ht="13.5">
      <c r="A9" s="13" t="s">
        <v>72</v>
      </c>
      <c r="B9" s="17" t="s">
        <v>76</v>
      </c>
      <c r="C9" s="17" t="s">
        <v>77</v>
      </c>
      <c r="D9" s="17" t="s">
        <v>79</v>
      </c>
      <c r="E9" s="17" t="s">
        <v>80</v>
      </c>
      <c r="F9" s="17" t="s">
        <v>82</v>
      </c>
      <c r="G9" s="17" t="s">
        <v>83</v>
      </c>
    </row>
    <row r="10" spans="1:7" ht="14.25" thickBot="1">
      <c r="A10" s="13" t="s">
        <v>73</v>
      </c>
      <c r="B10" s="17" t="s">
        <v>85</v>
      </c>
      <c r="C10" s="17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</row>
    <row r="11" spans="1:7" ht="14.25" thickTop="1">
      <c r="A11" s="9" t="s">
        <v>84</v>
      </c>
      <c r="B11" s="21">
        <v>139179</v>
      </c>
      <c r="C11" s="21">
        <v>504591</v>
      </c>
      <c r="D11" s="21">
        <v>270090</v>
      </c>
      <c r="E11" s="21">
        <v>427032</v>
      </c>
      <c r="F11" s="21">
        <v>552784</v>
      </c>
      <c r="G11" s="21">
        <v>577414</v>
      </c>
    </row>
    <row r="12" spans="1:7" ht="13.5">
      <c r="A12" s="2" t="s">
        <v>86</v>
      </c>
      <c r="B12" s="22">
        <v>578926</v>
      </c>
      <c r="C12" s="22">
        <v>759156</v>
      </c>
      <c r="D12" s="22">
        <v>1299139</v>
      </c>
      <c r="E12" s="22">
        <v>1338825</v>
      </c>
      <c r="F12" s="22">
        <v>465317</v>
      </c>
      <c r="G12" s="22">
        <v>1126795</v>
      </c>
    </row>
    <row r="13" spans="1:7" ht="13.5">
      <c r="A13" s="2" t="s">
        <v>87</v>
      </c>
      <c r="B13" s="22">
        <v>2351527</v>
      </c>
      <c r="C13" s="22">
        <v>2298426</v>
      </c>
      <c r="D13" s="22">
        <v>1895821</v>
      </c>
      <c r="E13" s="22">
        <v>2052453</v>
      </c>
      <c r="F13" s="22">
        <v>2174500</v>
      </c>
      <c r="G13" s="22">
        <v>2042273</v>
      </c>
    </row>
    <row r="14" spans="1:7" ht="13.5">
      <c r="A14" s="2" t="s">
        <v>88</v>
      </c>
      <c r="B14" s="22">
        <v>366</v>
      </c>
      <c r="C14" s="22">
        <v>734</v>
      </c>
      <c r="D14" s="22"/>
      <c r="E14" s="22">
        <v>31613</v>
      </c>
      <c r="F14" s="22">
        <v>28560</v>
      </c>
      <c r="G14" s="22">
        <v>2102</v>
      </c>
    </row>
    <row r="15" spans="1:7" ht="13.5">
      <c r="A15" s="2" t="s">
        <v>89</v>
      </c>
      <c r="B15" s="22"/>
      <c r="C15" s="22"/>
      <c r="D15" s="22"/>
      <c r="E15" s="22"/>
      <c r="F15" s="22"/>
      <c r="G15" s="22">
        <v>41255</v>
      </c>
    </row>
    <row r="16" spans="1:7" ht="13.5">
      <c r="A16" s="2" t="s">
        <v>90</v>
      </c>
      <c r="B16" s="22"/>
      <c r="C16" s="22"/>
      <c r="D16" s="22"/>
      <c r="E16" s="22"/>
      <c r="F16" s="22"/>
      <c r="G16" s="22">
        <v>1153099</v>
      </c>
    </row>
    <row r="17" spans="1:7" ht="13.5">
      <c r="A17" s="2" t="s">
        <v>91</v>
      </c>
      <c r="B17" s="22"/>
      <c r="C17" s="22"/>
      <c r="D17" s="22"/>
      <c r="E17" s="22"/>
      <c r="F17" s="22"/>
      <c r="G17" s="22">
        <v>24041</v>
      </c>
    </row>
    <row r="18" spans="1:7" ht="13.5">
      <c r="A18" s="2" t="s">
        <v>92</v>
      </c>
      <c r="B18" s="22"/>
      <c r="C18" s="22"/>
      <c r="D18" s="22"/>
      <c r="E18" s="22"/>
      <c r="F18" s="22"/>
      <c r="G18" s="22">
        <v>39328</v>
      </c>
    </row>
    <row r="19" spans="1:7" ht="13.5">
      <c r="A19" s="2" t="s">
        <v>93</v>
      </c>
      <c r="B19" s="22">
        <v>1518824</v>
      </c>
      <c r="C19" s="22">
        <v>1263404</v>
      </c>
      <c r="D19" s="22">
        <v>1327457</v>
      </c>
      <c r="E19" s="22">
        <v>1182089</v>
      </c>
      <c r="F19" s="22">
        <v>1462191</v>
      </c>
      <c r="G19" s="22"/>
    </row>
    <row r="20" spans="1:7" ht="13.5">
      <c r="A20" s="2" t="s">
        <v>94</v>
      </c>
      <c r="B20" s="22"/>
      <c r="C20" s="22"/>
      <c r="D20" s="22"/>
      <c r="E20" s="22"/>
      <c r="F20" s="22"/>
      <c r="G20" s="22">
        <v>211917</v>
      </c>
    </row>
    <row r="21" spans="1:7" ht="13.5">
      <c r="A21" s="2" t="s">
        <v>95</v>
      </c>
      <c r="B21" s="22">
        <v>1790</v>
      </c>
      <c r="C21" s="22">
        <v>26437</v>
      </c>
      <c r="D21" s="22">
        <v>6104</v>
      </c>
      <c r="E21" s="22">
        <v>1484</v>
      </c>
      <c r="F21" s="22">
        <v>8346</v>
      </c>
      <c r="G21" s="22">
        <v>4563</v>
      </c>
    </row>
    <row r="22" spans="1:7" ht="13.5">
      <c r="A22" s="2" t="s">
        <v>96</v>
      </c>
      <c r="B22" s="22"/>
      <c r="C22" s="22"/>
      <c r="D22" s="22"/>
      <c r="E22" s="22"/>
      <c r="F22" s="22"/>
      <c r="G22" s="22">
        <v>43697</v>
      </c>
    </row>
    <row r="23" spans="1:7" ht="13.5">
      <c r="A23" s="2" t="s">
        <v>97</v>
      </c>
      <c r="B23" s="22">
        <v>214090</v>
      </c>
      <c r="C23" s="22">
        <v>206199</v>
      </c>
      <c r="D23" s="22">
        <v>233881</v>
      </c>
      <c r="E23" s="22">
        <v>183004</v>
      </c>
      <c r="F23" s="22">
        <v>293934</v>
      </c>
      <c r="G23" s="22"/>
    </row>
    <row r="24" spans="1:7" ht="13.5">
      <c r="A24" s="2" t="s">
        <v>98</v>
      </c>
      <c r="B24" s="22"/>
      <c r="C24" s="22">
        <v>7900</v>
      </c>
      <c r="D24" s="22"/>
      <c r="E24" s="22"/>
      <c r="F24" s="22"/>
      <c r="G24" s="22"/>
    </row>
    <row r="25" spans="1:7" ht="13.5">
      <c r="A25" s="2" t="s">
        <v>99</v>
      </c>
      <c r="B25" s="22">
        <v>15291</v>
      </c>
      <c r="C25" s="22">
        <v>17949</v>
      </c>
      <c r="D25" s="22">
        <v>29423</v>
      </c>
      <c r="E25" s="22">
        <v>33462</v>
      </c>
      <c r="F25" s="22">
        <v>35876</v>
      </c>
      <c r="G25" s="22">
        <v>31350</v>
      </c>
    </row>
    <row r="26" spans="1:7" ht="13.5">
      <c r="A26" s="2" t="s">
        <v>100</v>
      </c>
      <c r="B26" s="22">
        <v>40813</v>
      </c>
      <c r="C26" s="22">
        <v>19888</v>
      </c>
      <c r="D26" s="22">
        <v>15509</v>
      </c>
      <c r="E26" s="22">
        <v>39137</v>
      </c>
      <c r="F26" s="22">
        <v>84924</v>
      </c>
      <c r="G26" s="22">
        <v>75218</v>
      </c>
    </row>
    <row r="27" spans="1:7" ht="13.5">
      <c r="A27" s="2" t="s">
        <v>101</v>
      </c>
      <c r="B27" s="22">
        <v>67537</v>
      </c>
      <c r="C27" s="22">
        <v>286351</v>
      </c>
      <c r="D27" s="22">
        <v>205696</v>
      </c>
      <c r="E27" s="22">
        <v>5515</v>
      </c>
      <c r="F27" s="22">
        <v>40732</v>
      </c>
      <c r="G27" s="22">
        <v>12448</v>
      </c>
    </row>
    <row r="28" spans="1:7" ht="13.5">
      <c r="A28" s="2" t="s">
        <v>103</v>
      </c>
      <c r="B28" s="22">
        <v>63715</v>
      </c>
      <c r="C28" s="22">
        <v>41944</v>
      </c>
      <c r="D28" s="22">
        <v>39934</v>
      </c>
      <c r="E28" s="22">
        <v>36140</v>
      </c>
      <c r="F28" s="22">
        <v>14504</v>
      </c>
      <c r="G28" s="22">
        <v>14185</v>
      </c>
    </row>
    <row r="29" spans="1:7" ht="13.5">
      <c r="A29" s="2" t="s">
        <v>104</v>
      </c>
      <c r="B29" s="22">
        <v>-25336</v>
      </c>
      <c r="C29" s="22">
        <v>-32456</v>
      </c>
      <c r="D29" s="22">
        <v>-21453</v>
      </c>
      <c r="E29" s="22">
        <v>-31324</v>
      </c>
      <c r="F29" s="22">
        <v>-31879</v>
      </c>
      <c r="G29" s="22">
        <v>-31141</v>
      </c>
    </row>
    <row r="30" spans="1:7" ht="13.5">
      <c r="A30" s="2" t="s">
        <v>105</v>
      </c>
      <c r="B30" s="22">
        <v>4966726</v>
      </c>
      <c r="C30" s="22">
        <v>5400528</v>
      </c>
      <c r="D30" s="22">
        <v>5301606</v>
      </c>
      <c r="E30" s="22">
        <v>5299435</v>
      </c>
      <c r="F30" s="22">
        <v>5129793</v>
      </c>
      <c r="G30" s="22">
        <v>5368551</v>
      </c>
    </row>
    <row r="31" spans="1:7" ht="13.5">
      <c r="A31" s="3" t="s">
        <v>106</v>
      </c>
      <c r="B31" s="22">
        <v>3723730</v>
      </c>
      <c r="C31" s="22">
        <v>3614471</v>
      </c>
      <c r="D31" s="22">
        <v>3633992</v>
      </c>
      <c r="E31" s="22">
        <v>3597315</v>
      </c>
      <c r="F31" s="22">
        <v>3590665</v>
      </c>
      <c r="G31" s="22">
        <v>3588086</v>
      </c>
    </row>
    <row r="32" spans="1:7" ht="13.5">
      <c r="A32" s="4" t="s">
        <v>107</v>
      </c>
      <c r="B32" s="22">
        <v>-2673199</v>
      </c>
      <c r="C32" s="22">
        <v>-2593558</v>
      </c>
      <c r="D32" s="22">
        <v>-2537902</v>
      </c>
      <c r="E32" s="22">
        <v>-2475325</v>
      </c>
      <c r="F32" s="22">
        <v>-2412804</v>
      </c>
      <c r="G32" s="22">
        <v>-2343868</v>
      </c>
    </row>
    <row r="33" spans="1:7" ht="13.5">
      <c r="A33" s="4" t="s">
        <v>108</v>
      </c>
      <c r="B33" s="22">
        <v>1050530</v>
      </c>
      <c r="C33" s="22">
        <v>1020913</v>
      </c>
      <c r="D33" s="22">
        <v>1096090</v>
      </c>
      <c r="E33" s="22">
        <v>1121989</v>
      </c>
      <c r="F33" s="22">
        <v>1177861</v>
      </c>
      <c r="G33" s="22">
        <v>1244218</v>
      </c>
    </row>
    <row r="34" spans="1:7" ht="13.5">
      <c r="A34" s="3" t="s">
        <v>109</v>
      </c>
      <c r="B34" s="22">
        <v>673463</v>
      </c>
      <c r="C34" s="22">
        <v>665304</v>
      </c>
      <c r="D34" s="22">
        <v>668759</v>
      </c>
      <c r="E34" s="22">
        <v>659009</v>
      </c>
      <c r="F34" s="22">
        <v>649360</v>
      </c>
      <c r="G34" s="22">
        <v>642799</v>
      </c>
    </row>
    <row r="35" spans="1:7" ht="13.5">
      <c r="A35" s="4" t="s">
        <v>107</v>
      </c>
      <c r="B35" s="22">
        <v>-571168</v>
      </c>
      <c r="C35" s="22">
        <v>-563661</v>
      </c>
      <c r="D35" s="22">
        <v>-556356</v>
      </c>
      <c r="E35" s="22">
        <v>-546261</v>
      </c>
      <c r="F35" s="22">
        <v>-536861</v>
      </c>
      <c r="G35" s="22">
        <v>-526745</v>
      </c>
    </row>
    <row r="36" spans="1:7" ht="13.5">
      <c r="A36" s="4" t="s">
        <v>110</v>
      </c>
      <c r="B36" s="22">
        <v>102295</v>
      </c>
      <c r="C36" s="22">
        <v>101643</v>
      </c>
      <c r="D36" s="22">
        <v>112402</v>
      </c>
      <c r="E36" s="22">
        <v>112747</v>
      </c>
      <c r="F36" s="22">
        <v>112498</v>
      </c>
      <c r="G36" s="22">
        <v>116054</v>
      </c>
    </row>
    <row r="37" spans="1:7" ht="13.5">
      <c r="A37" s="3" t="s">
        <v>111</v>
      </c>
      <c r="B37" s="22">
        <v>3625233</v>
      </c>
      <c r="C37" s="22">
        <v>3621322</v>
      </c>
      <c r="D37" s="22">
        <v>3583469</v>
      </c>
      <c r="E37" s="22">
        <v>3546459</v>
      </c>
      <c r="F37" s="22">
        <v>3534828</v>
      </c>
      <c r="G37" s="22">
        <v>3535225</v>
      </c>
    </row>
    <row r="38" spans="1:7" ht="13.5">
      <c r="A38" s="4" t="s">
        <v>107</v>
      </c>
      <c r="B38" s="22">
        <v>-3234208</v>
      </c>
      <c r="C38" s="22">
        <v>-3184144</v>
      </c>
      <c r="D38" s="22">
        <v>-3124082</v>
      </c>
      <c r="E38" s="22">
        <v>-3057081</v>
      </c>
      <c r="F38" s="22">
        <v>-3023685</v>
      </c>
      <c r="G38" s="22">
        <v>-3024271</v>
      </c>
    </row>
    <row r="39" spans="1:7" ht="13.5">
      <c r="A39" s="4" t="s">
        <v>112</v>
      </c>
      <c r="B39" s="22">
        <v>391024</v>
      </c>
      <c r="C39" s="22">
        <v>437177</v>
      </c>
      <c r="D39" s="22">
        <v>459387</v>
      </c>
      <c r="E39" s="22">
        <v>489377</v>
      </c>
      <c r="F39" s="22">
        <v>511142</v>
      </c>
      <c r="G39" s="22">
        <v>510953</v>
      </c>
    </row>
    <row r="40" spans="1:7" ht="13.5">
      <c r="A40" s="3" t="s">
        <v>113</v>
      </c>
      <c r="B40" s="22">
        <v>190754</v>
      </c>
      <c r="C40" s="22">
        <v>195259</v>
      </c>
      <c r="D40" s="22">
        <v>189021</v>
      </c>
      <c r="E40" s="22">
        <v>187543</v>
      </c>
      <c r="F40" s="22">
        <v>190427</v>
      </c>
      <c r="G40" s="22">
        <v>188399</v>
      </c>
    </row>
    <row r="41" spans="1:7" ht="13.5">
      <c r="A41" s="4" t="s">
        <v>107</v>
      </c>
      <c r="B41" s="22">
        <v>-172159</v>
      </c>
      <c r="C41" s="22">
        <v>-168555</v>
      </c>
      <c r="D41" s="22">
        <v>-167649</v>
      </c>
      <c r="E41" s="22">
        <v>-164933</v>
      </c>
      <c r="F41" s="22">
        <v>-161278</v>
      </c>
      <c r="G41" s="22">
        <v>-160709</v>
      </c>
    </row>
    <row r="42" spans="1:7" ht="13.5">
      <c r="A42" s="4" t="s">
        <v>114</v>
      </c>
      <c r="B42" s="22">
        <v>18595</v>
      </c>
      <c r="C42" s="22">
        <v>26704</v>
      </c>
      <c r="D42" s="22">
        <v>21371</v>
      </c>
      <c r="E42" s="22">
        <v>22610</v>
      </c>
      <c r="F42" s="22">
        <v>29148</v>
      </c>
      <c r="G42" s="22">
        <v>27690</v>
      </c>
    </row>
    <row r="43" spans="1:7" ht="13.5">
      <c r="A43" s="3" t="s">
        <v>115</v>
      </c>
      <c r="B43" s="22">
        <v>2471503</v>
      </c>
      <c r="C43" s="22">
        <v>2373845</v>
      </c>
      <c r="D43" s="22">
        <v>2292192</v>
      </c>
      <c r="E43" s="22">
        <v>2470732</v>
      </c>
      <c r="F43" s="22">
        <v>2417654</v>
      </c>
      <c r="G43" s="22">
        <v>2529878</v>
      </c>
    </row>
    <row r="44" spans="1:7" ht="13.5">
      <c r="A44" s="4" t="s">
        <v>107</v>
      </c>
      <c r="B44" s="22">
        <v>-2214783</v>
      </c>
      <c r="C44" s="22">
        <v>-2161586</v>
      </c>
      <c r="D44" s="22">
        <v>-2110650</v>
      </c>
      <c r="E44" s="22">
        <v>-2251918</v>
      </c>
      <c r="F44" s="22">
        <v>-2199735</v>
      </c>
      <c r="G44" s="22">
        <v>-2299172</v>
      </c>
    </row>
    <row r="45" spans="1:7" ht="13.5">
      <c r="A45" s="4" t="s">
        <v>116</v>
      </c>
      <c r="B45" s="22">
        <v>256720</v>
      </c>
      <c r="C45" s="22">
        <v>212258</v>
      </c>
      <c r="D45" s="22">
        <v>181541</v>
      </c>
      <c r="E45" s="22">
        <v>218814</v>
      </c>
      <c r="F45" s="22">
        <v>217918</v>
      </c>
      <c r="G45" s="22">
        <v>230706</v>
      </c>
    </row>
    <row r="46" spans="1:7" ht="13.5">
      <c r="A46" s="3" t="s">
        <v>117</v>
      </c>
      <c r="B46" s="22">
        <v>3060391</v>
      </c>
      <c r="C46" s="22">
        <v>2869707</v>
      </c>
      <c r="D46" s="22">
        <v>2862762</v>
      </c>
      <c r="E46" s="22">
        <v>2842083</v>
      </c>
      <c r="F46" s="22">
        <v>2842083</v>
      </c>
      <c r="G46" s="22">
        <v>2843030</v>
      </c>
    </row>
    <row r="47" spans="1:7" ht="13.5">
      <c r="A47" s="3" t="s">
        <v>118</v>
      </c>
      <c r="B47" s="22">
        <v>65039</v>
      </c>
      <c r="C47" s="22">
        <v>30609</v>
      </c>
      <c r="D47" s="22">
        <v>21586</v>
      </c>
      <c r="E47" s="22">
        <v>8904</v>
      </c>
      <c r="F47" s="22"/>
      <c r="G47" s="22"/>
    </row>
    <row r="48" spans="1:7" ht="13.5">
      <c r="A48" s="4" t="s">
        <v>107</v>
      </c>
      <c r="B48" s="22">
        <v>-21086</v>
      </c>
      <c r="C48" s="22">
        <v>-10444</v>
      </c>
      <c r="D48" s="22">
        <v>-4214</v>
      </c>
      <c r="E48" s="22">
        <v>-185</v>
      </c>
      <c r="F48" s="22"/>
      <c r="G48" s="22"/>
    </row>
    <row r="49" spans="1:7" ht="13.5">
      <c r="A49" s="4" t="s">
        <v>118</v>
      </c>
      <c r="B49" s="22">
        <v>43952</v>
      </c>
      <c r="C49" s="22">
        <v>20165</v>
      </c>
      <c r="D49" s="22">
        <v>17372</v>
      </c>
      <c r="E49" s="22">
        <v>8718</v>
      </c>
      <c r="F49" s="22"/>
      <c r="G49" s="22"/>
    </row>
    <row r="50" spans="1:7" ht="13.5">
      <c r="A50" s="3" t="s">
        <v>119</v>
      </c>
      <c r="B50" s="22">
        <v>14020</v>
      </c>
      <c r="C50" s="22"/>
      <c r="D50" s="22"/>
      <c r="E50" s="22">
        <v>11960</v>
      </c>
      <c r="F50" s="22">
        <v>8164</v>
      </c>
      <c r="G50" s="22">
        <v>1158</v>
      </c>
    </row>
    <row r="51" spans="1:7" ht="13.5">
      <c r="A51" s="3" t="s">
        <v>122</v>
      </c>
      <c r="B51" s="22">
        <v>4937532</v>
      </c>
      <c r="C51" s="22">
        <v>4688570</v>
      </c>
      <c r="D51" s="22">
        <v>4750926</v>
      </c>
      <c r="E51" s="22">
        <v>4828303</v>
      </c>
      <c r="F51" s="22">
        <v>4898818</v>
      </c>
      <c r="G51" s="22">
        <v>4973812</v>
      </c>
    </row>
    <row r="52" spans="1:7" ht="13.5">
      <c r="A52" s="3" t="s">
        <v>123</v>
      </c>
      <c r="B52" s="22">
        <v>91284</v>
      </c>
      <c r="C52" s="22">
        <v>91284</v>
      </c>
      <c r="D52" s="22">
        <v>91284</v>
      </c>
      <c r="E52" s="22">
        <v>91284</v>
      </c>
      <c r="F52" s="22">
        <v>91284</v>
      </c>
      <c r="G52" s="22">
        <v>91284</v>
      </c>
    </row>
    <row r="53" spans="1:7" ht="13.5">
      <c r="A53" s="3" t="s">
        <v>124</v>
      </c>
      <c r="B53" s="22">
        <v>13808</v>
      </c>
      <c r="C53" s="22">
        <v>13567</v>
      </c>
      <c r="D53" s="22">
        <v>13567</v>
      </c>
      <c r="E53" s="22">
        <v>13567</v>
      </c>
      <c r="F53" s="22">
        <v>13567</v>
      </c>
      <c r="G53" s="22">
        <v>13567</v>
      </c>
    </row>
    <row r="54" spans="1:7" ht="13.5">
      <c r="A54" s="3" t="s">
        <v>125</v>
      </c>
      <c r="B54" s="22">
        <v>6019</v>
      </c>
      <c r="C54" s="22">
        <v>7829</v>
      </c>
      <c r="D54" s="22">
        <v>7371</v>
      </c>
      <c r="E54" s="22">
        <v>6335</v>
      </c>
      <c r="F54" s="22">
        <v>7836</v>
      </c>
      <c r="G54" s="22">
        <v>8574</v>
      </c>
    </row>
    <row r="55" spans="1:7" ht="13.5">
      <c r="A55" s="3" t="s">
        <v>126</v>
      </c>
      <c r="B55" s="22">
        <v>2265</v>
      </c>
      <c r="C55" s="22">
        <v>3186</v>
      </c>
      <c r="D55" s="22">
        <v>2555</v>
      </c>
      <c r="E55" s="22">
        <v>2997</v>
      </c>
      <c r="F55" s="22">
        <v>2520</v>
      </c>
      <c r="G55" s="22">
        <v>2693</v>
      </c>
    </row>
    <row r="56" spans="1:7" ht="13.5">
      <c r="A56" s="3" t="s">
        <v>118</v>
      </c>
      <c r="B56" s="22">
        <v>16268</v>
      </c>
      <c r="C56" s="22">
        <v>8143</v>
      </c>
      <c r="D56" s="22">
        <v>11423</v>
      </c>
      <c r="E56" s="22">
        <v>7026</v>
      </c>
      <c r="F56" s="22"/>
      <c r="G56" s="22"/>
    </row>
    <row r="57" spans="1:7" ht="13.5">
      <c r="A57" s="3" t="s">
        <v>102</v>
      </c>
      <c r="B57" s="22"/>
      <c r="C57" s="22">
        <v>14</v>
      </c>
      <c r="D57" s="22">
        <v>32</v>
      </c>
      <c r="E57" s="22">
        <v>50</v>
      </c>
      <c r="F57" s="22">
        <v>68</v>
      </c>
      <c r="G57" s="22">
        <v>133</v>
      </c>
    </row>
    <row r="58" spans="1:7" ht="13.5">
      <c r="A58" s="3" t="s">
        <v>127</v>
      </c>
      <c r="B58" s="22">
        <v>129646</v>
      </c>
      <c r="C58" s="22">
        <v>124025</v>
      </c>
      <c r="D58" s="22">
        <v>126234</v>
      </c>
      <c r="E58" s="22">
        <v>121262</v>
      </c>
      <c r="F58" s="22">
        <v>115278</v>
      </c>
      <c r="G58" s="22">
        <v>116254</v>
      </c>
    </row>
    <row r="59" spans="1:7" ht="13.5">
      <c r="A59" s="3" t="s">
        <v>128</v>
      </c>
      <c r="B59" s="22">
        <v>246449</v>
      </c>
      <c r="C59" s="22">
        <v>182390</v>
      </c>
      <c r="D59" s="22">
        <v>193826</v>
      </c>
      <c r="E59" s="22">
        <v>208201</v>
      </c>
      <c r="F59" s="22">
        <v>258740</v>
      </c>
      <c r="G59" s="22">
        <v>324781</v>
      </c>
    </row>
    <row r="60" spans="1:7" ht="13.5">
      <c r="A60" s="3" t="s">
        <v>129</v>
      </c>
      <c r="B60" s="22">
        <v>86656</v>
      </c>
      <c r="C60" s="22">
        <v>112000</v>
      </c>
      <c r="D60" s="22">
        <v>702000</v>
      </c>
      <c r="E60" s="22">
        <v>702000</v>
      </c>
      <c r="F60" s="22">
        <v>654000</v>
      </c>
      <c r="G60" s="22">
        <v>650000</v>
      </c>
    </row>
    <row r="61" spans="1:7" ht="13.5">
      <c r="A61" s="3" t="s">
        <v>130</v>
      </c>
      <c r="B61" s="22">
        <v>1080</v>
      </c>
      <c r="C61" s="22">
        <v>1080</v>
      </c>
      <c r="D61" s="22">
        <v>1080</v>
      </c>
      <c r="E61" s="22">
        <v>1080</v>
      </c>
      <c r="F61" s="22">
        <v>1080</v>
      </c>
      <c r="G61" s="22">
        <v>1140</v>
      </c>
    </row>
    <row r="62" spans="1:7" ht="13.5">
      <c r="A62" s="3" t="s">
        <v>132</v>
      </c>
      <c r="B62" s="22"/>
      <c r="C62" s="22"/>
      <c r="D62" s="22"/>
      <c r="E62" s="22">
        <v>1000</v>
      </c>
      <c r="F62" s="22">
        <v>6000</v>
      </c>
      <c r="G62" s="22">
        <v>11000</v>
      </c>
    </row>
    <row r="63" spans="1:7" ht="13.5">
      <c r="A63" s="3" t="s">
        <v>133</v>
      </c>
      <c r="B63" s="22"/>
      <c r="C63" s="22">
        <v>230</v>
      </c>
      <c r="D63" s="22">
        <v>983</v>
      </c>
      <c r="E63" s="22">
        <v>1193</v>
      </c>
      <c r="F63" s="22">
        <v>1708</v>
      </c>
      <c r="G63" s="22">
        <v>1234</v>
      </c>
    </row>
    <row r="64" spans="1:7" ht="13.5">
      <c r="A64" s="3" t="s">
        <v>134</v>
      </c>
      <c r="B64" s="22">
        <v>582200</v>
      </c>
      <c r="C64" s="22">
        <v>1023400</v>
      </c>
      <c r="D64" s="22">
        <v>585000</v>
      </c>
      <c r="E64" s="22">
        <v>958000</v>
      </c>
      <c r="F64" s="22">
        <v>902000</v>
      </c>
      <c r="G64" s="22">
        <v>890500</v>
      </c>
    </row>
    <row r="65" spans="1:7" ht="13.5">
      <c r="A65" s="3" t="s">
        <v>135</v>
      </c>
      <c r="B65" s="22">
        <v>90610</v>
      </c>
      <c r="C65" s="22">
        <v>107376</v>
      </c>
      <c r="D65" s="22">
        <v>88481</v>
      </c>
      <c r="E65" s="22">
        <v>115637</v>
      </c>
      <c r="F65" s="22">
        <v>122623</v>
      </c>
      <c r="G65" s="22">
        <v>119697</v>
      </c>
    </row>
    <row r="66" spans="1:7" ht="13.5">
      <c r="A66" s="3" t="s">
        <v>136</v>
      </c>
      <c r="B66" s="22">
        <v>3395</v>
      </c>
      <c r="C66" s="22">
        <v>1963</v>
      </c>
      <c r="D66" s="22">
        <v>1396</v>
      </c>
      <c r="E66" s="22">
        <v>5256</v>
      </c>
      <c r="F66" s="22">
        <v>8701</v>
      </c>
      <c r="G66" s="22">
        <v>8949</v>
      </c>
    </row>
    <row r="67" spans="1:7" ht="13.5">
      <c r="A67" s="3" t="s">
        <v>100</v>
      </c>
      <c r="B67" s="22">
        <v>185803</v>
      </c>
      <c r="C67" s="22">
        <v>206615</v>
      </c>
      <c r="D67" s="22">
        <v>238324</v>
      </c>
      <c r="E67" s="22">
        <v>174965</v>
      </c>
      <c r="F67" s="22"/>
      <c r="G67" s="22"/>
    </row>
    <row r="68" spans="1:7" ht="13.5">
      <c r="A68" s="3" t="s">
        <v>137</v>
      </c>
      <c r="B68" s="22"/>
      <c r="C68" s="22">
        <v>20000</v>
      </c>
      <c r="D68" s="22">
        <v>110000</v>
      </c>
      <c r="E68" s="22">
        <v>130000</v>
      </c>
      <c r="F68" s="22"/>
      <c r="G68" s="22"/>
    </row>
    <row r="69" spans="1:7" ht="13.5">
      <c r="A69" s="3" t="s">
        <v>138</v>
      </c>
      <c r="B69" s="22">
        <v>47456</v>
      </c>
      <c r="C69" s="22">
        <v>52192</v>
      </c>
      <c r="D69" s="22">
        <v>52192</v>
      </c>
      <c r="E69" s="22">
        <v>63008</v>
      </c>
      <c r="F69" s="22">
        <v>52192</v>
      </c>
      <c r="G69" s="22">
        <v>52192</v>
      </c>
    </row>
    <row r="70" spans="1:7" ht="13.5">
      <c r="A70" s="3" t="s">
        <v>139</v>
      </c>
      <c r="B70" s="22">
        <v>161626</v>
      </c>
      <c r="C70" s="22">
        <v>161000</v>
      </c>
      <c r="D70" s="22">
        <v>135413</v>
      </c>
      <c r="E70" s="22">
        <v>134944</v>
      </c>
      <c r="F70" s="22">
        <v>131241</v>
      </c>
      <c r="G70" s="22">
        <v>136925</v>
      </c>
    </row>
    <row r="71" spans="1:7" ht="13.5">
      <c r="A71" s="3" t="s">
        <v>104</v>
      </c>
      <c r="B71" s="22">
        <v>-365524</v>
      </c>
      <c r="C71" s="22">
        <v>-814026</v>
      </c>
      <c r="D71" s="22">
        <v>-751453</v>
      </c>
      <c r="E71" s="22">
        <v>-1158377</v>
      </c>
      <c r="F71" s="22">
        <v>-1075385</v>
      </c>
      <c r="G71" s="22">
        <v>-1067253</v>
      </c>
    </row>
    <row r="72" spans="1:7" ht="13.5">
      <c r="A72" s="3" t="s">
        <v>140</v>
      </c>
      <c r="B72" s="22">
        <v>1039753</v>
      </c>
      <c r="C72" s="22">
        <v>1054224</v>
      </c>
      <c r="D72" s="22">
        <v>1357246</v>
      </c>
      <c r="E72" s="22">
        <v>1336910</v>
      </c>
      <c r="F72" s="22">
        <v>1062903</v>
      </c>
      <c r="G72" s="22">
        <v>1129168</v>
      </c>
    </row>
    <row r="73" spans="1:7" ht="13.5">
      <c r="A73" s="2" t="s">
        <v>141</v>
      </c>
      <c r="B73" s="22">
        <v>6106932</v>
      </c>
      <c r="C73" s="22">
        <v>5866819</v>
      </c>
      <c r="D73" s="22">
        <v>6234408</v>
      </c>
      <c r="E73" s="22">
        <v>6286476</v>
      </c>
      <c r="F73" s="22">
        <v>6077001</v>
      </c>
      <c r="G73" s="22">
        <v>6219235</v>
      </c>
    </row>
    <row r="74" spans="1:7" ht="14.25" thickBot="1">
      <c r="A74" s="5" t="s">
        <v>142</v>
      </c>
      <c r="B74" s="23">
        <v>11073659</v>
      </c>
      <c r="C74" s="23">
        <v>11267348</v>
      </c>
      <c r="D74" s="23">
        <v>11536015</v>
      </c>
      <c r="E74" s="23">
        <v>11585911</v>
      </c>
      <c r="F74" s="23">
        <v>11206794</v>
      </c>
      <c r="G74" s="23">
        <v>11587786</v>
      </c>
    </row>
    <row r="75" spans="1:7" ht="14.25" thickTop="1">
      <c r="A75" s="2" t="s">
        <v>143</v>
      </c>
      <c r="B75" s="22">
        <v>2293685</v>
      </c>
      <c r="C75" s="22">
        <v>2224609</v>
      </c>
      <c r="D75" s="22">
        <v>2042707</v>
      </c>
      <c r="E75" s="22">
        <v>1934219</v>
      </c>
      <c r="F75" s="22">
        <v>1944204</v>
      </c>
      <c r="G75" s="22">
        <v>2006178</v>
      </c>
    </row>
    <row r="76" spans="1:7" ht="13.5">
      <c r="A76" s="2" t="s">
        <v>144</v>
      </c>
      <c r="B76" s="22">
        <v>743974</v>
      </c>
      <c r="C76" s="22">
        <v>656305</v>
      </c>
      <c r="D76" s="22">
        <v>694494</v>
      </c>
      <c r="E76" s="22">
        <v>555803</v>
      </c>
      <c r="F76" s="22">
        <v>570352</v>
      </c>
      <c r="G76" s="22">
        <v>664762</v>
      </c>
    </row>
    <row r="77" spans="1:7" ht="13.5">
      <c r="A77" s="2" t="s">
        <v>145</v>
      </c>
      <c r="B77" s="22">
        <v>26653</v>
      </c>
      <c r="C77" s="22">
        <v>26523</v>
      </c>
      <c r="D77" s="22">
        <v>15666</v>
      </c>
      <c r="E77" s="22">
        <v>11464</v>
      </c>
      <c r="F77" s="22">
        <v>18298</v>
      </c>
      <c r="G77" s="22">
        <v>5257</v>
      </c>
    </row>
    <row r="78" spans="1:7" ht="13.5">
      <c r="A78" s="2" t="s">
        <v>146</v>
      </c>
      <c r="B78" s="22">
        <v>2480000</v>
      </c>
      <c r="C78" s="22">
        <v>2134500</v>
      </c>
      <c r="D78" s="22">
        <v>2139000</v>
      </c>
      <c r="E78" s="22">
        <v>2109000</v>
      </c>
      <c r="F78" s="22">
        <v>3051929</v>
      </c>
      <c r="G78" s="22">
        <v>4817557</v>
      </c>
    </row>
    <row r="79" spans="1:7" ht="13.5">
      <c r="A79" s="2" t="s">
        <v>147</v>
      </c>
      <c r="B79" s="22">
        <v>464632</v>
      </c>
      <c r="C79" s="22">
        <v>325546</v>
      </c>
      <c r="D79" s="22">
        <v>317876</v>
      </c>
      <c r="E79" s="22">
        <v>284264</v>
      </c>
      <c r="F79" s="22">
        <v>175880</v>
      </c>
      <c r="G79" s="22">
        <v>171000</v>
      </c>
    </row>
    <row r="80" spans="1:7" ht="13.5">
      <c r="A80" s="2" t="s">
        <v>148</v>
      </c>
      <c r="B80" s="22">
        <v>18747</v>
      </c>
      <c r="C80" s="22">
        <v>10474</v>
      </c>
      <c r="D80" s="22">
        <v>8773</v>
      </c>
      <c r="E80" s="22">
        <v>4221</v>
      </c>
      <c r="F80" s="22"/>
      <c r="G80" s="22"/>
    </row>
    <row r="81" spans="1:7" ht="13.5">
      <c r="A81" s="2" t="s">
        <v>149</v>
      </c>
      <c r="B81" s="22">
        <v>27023</v>
      </c>
      <c r="C81" s="22">
        <v>19487</v>
      </c>
      <c r="D81" s="22">
        <v>12569</v>
      </c>
      <c r="E81" s="22">
        <v>6897</v>
      </c>
      <c r="F81" s="22">
        <v>6076</v>
      </c>
      <c r="G81" s="22">
        <v>8863</v>
      </c>
    </row>
    <row r="82" spans="1:7" ht="13.5">
      <c r="A82" s="2" t="s">
        <v>150</v>
      </c>
      <c r="B82" s="22">
        <v>292532</v>
      </c>
      <c r="C82" s="22">
        <v>223175</v>
      </c>
      <c r="D82" s="22">
        <v>191475</v>
      </c>
      <c r="E82" s="22">
        <v>195854</v>
      </c>
      <c r="F82" s="22">
        <v>202596</v>
      </c>
      <c r="G82" s="22">
        <v>281626</v>
      </c>
    </row>
    <row r="83" spans="1:7" ht="13.5">
      <c r="A83" s="2" t="s">
        <v>151</v>
      </c>
      <c r="B83" s="22">
        <v>19647</v>
      </c>
      <c r="C83" s="22">
        <v>44317</v>
      </c>
      <c r="D83" s="22">
        <v>83447</v>
      </c>
      <c r="E83" s="22">
        <v>25822</v>
      </c>
      <c r="F83" s="22">
        <v>23063</v>
      </c>
      <c r="G83" s="22">
        <v>25178</v>
      </c>
    </row>
    <row r="84" spans="1:7" ht="13.5">
      <c r="A84" s="2" t="s">
        <v>153</v>
      </c>
      <c r="B84" s="22">
        <v>3412</v>
      </c>
      <c r="C84" s="22">
        <v>2353</v>
      </c>
      <c r="D84" s="22">
        <v>2014</v>
      </c>
      <c r="E84" s="22">
        <v>7828</v>
      </c>
      <c r="F84" s="22">
        <v>5033</v>
      </c>
      <c r="G84" s="22">
        <v>2770</v>
      </c>
    </row>
    <row r="85" spans="1:7" ht="13.5">
      <c r="A85" s="2" t="s">
        <v>154</v>
      </c>
      <c r="B85" s="22">
        <v>8270</v>
      </c>
      <c r="C85" s="22">
        <v>11290</v>
      </c>
      <c r="D85" s="22"/>
      <c r="E85" s="22"/>
      <c r="F85" s="22"/>
      <c r="G85" s="22"/>
    </row>
    <row r="86" spans="1:7" ht="13.5">
      <c r="A86" s="2" t="s">
        <v>155</v>
      </c>
      <c r="B86" s="22">
        <v>29539</v>
      </c>
      <c r="C86" s="22">
        <v>27994</v>
      </c>
      <c r="D86" s="22">
        <v>8109</v>
      </c>
      <c r="E86" s="22">
        <v>8912</v>
      </c>
      <c r="F86" s="22">
        <v>11753</v>
      </c>
      <c r="G86" s="22">
        <v>11493</v>
      </c>
    </row>
    <row r="87" spans="1:7" ht="13.5">
      <c r="A87" s="2" t="s">
        <v>156</v>
      </c>
      <c r="B87" s="22">
        <v>78777</v>
      </c>
      <c r="C87" s="22">
        <v>55355</v>
      </c>
      <c r="D87" s="22">
        <v>18924</v>
      </c>
      <c r="E87" s="22">
        <v>75036</v>
      </c>
      <c r="F87" s="22">
        <v>20328</v>
      </c>
      <c r="G87" s="22">
        <v>45528</v>
      </c>
    </row>
    <row r="88" spans="1:7" ht="13.5">
      <c r="A88" s="2" t="s">
        <v>157</v>
      </c>
      <c r="B88" s="22">
        <v>50105</v>
      </c>
      <c r="C88" s="22">
        <v>19669</v>
      </c>
      <c r="D88" s="22">
        <v>27465</v>
      </c>
      <c r="E88" s="22">
        <v>71533</v>
      </c>
      <c r="F88" s="22">
        <v>51438</v>
      </c>
      <c r="G88" s="22"/>
    </row>
    <row r="89" spans="1:7" ht="13.5">
      <c r="A89" s="2" t="s">
        <v>158</v>
      </c>
      <c r="B89" s="22">
        <v>12052</v>
      </c>
      <c r="C89" s="22">
        <v>2345</v>
      </c>
      <c r="D89" s="22">
        <v>772</v>
      </c>
      <c r="E89" s="22">
        <v>5748</v>
      </c>
      <c r="F89" s="22"/>
      <c r="G89" s="22"/>
    </row>
    <row r="90" spans="1:7" ht="13.5">
      <c r="A90" s="2" t="s">
        <v>102</v>
      </c>
      <c r="B90" s="22">
        <v>14557</v>
      </c>
      <c r="C90" s="22">
        <v>41649</v>
      </c>
      <c r="D90" s="22"/>
      <c r="E90" s="22">
        <v>70649</v>
      </c>
      <c r="F90" s="22">
        <v>648</v>
      </c>
      <c r="G90" s="22">
        <v>26807</v>
      </c>
    </row>
    <row r="91" spans="1:7" ht="13.5">
      <c r="A91" s="2" t="s">
        <v>159</v>
      </c>
      <c r="B91" s="22">
        <v>6563613</v>
      </c>
      <c r="C91" s="22">
        <v>5825596</v>
      </c>
      <c r="D91" s="22">
        <v>5563299</v>
      </c>
      <c r="E91" s="22">
        <v>5367258</v>
      </c>
      <c r="F91" s="22">
        <v>6081604</v>
      </c>
      <c r="G91" s="22">
        <v>8067026</v>
      </c>
    </row>
    <row r="92" spans="1:7" ht="13.5">
      <c r="A92" s="2" t="s">
        <v>160</v>
      </c>
      <c r="B92" s="22">
        <v>2069759</v>
      </c>
      <c r="C92" s="22">
        <v>2288626</v>
      </c>
      <c r="D92" s="22">
        <v>2046660</v>
      </c>
      <c r="E92" s="22">
        <v>2351564</v>
      </c>
      <c r="F92" s="22">
        <v>1701008</v>
      </c>
      <c r="G92" s="22">
        <v>129100</v>
      </c>
    </row>
    <row r="93" spans="1:7" ht="13.5">
      <c r="A93" s="2" t="s">
        <v>161</v>
      </c>
      <c r="B93" s="22">
        <v>44521</v>
      </c>
      <c r="C93" s="22">
        <v>19184</v>
      </c>
      <c r="D93" s="22">
        <v>21442</v>
      </c>
      <c r="E93" s="22">
        <v>12311</v>
      </c>
      <c r="F93" s="22"/>
      <c r="G93" s="22"/>
    </row>
    <row r="94" spans="1:7" ht="13.5">
      <c r="A94" s="2" t="s">
        <v>162</v>
      </c>
      <c r="B94" s="22"/>
      <c r="C94" s="22"/>
      <c r="D94" s="22"/>
      <c r="E94" s="22"/>
      <c r="F94" s="22"/>
      <c r="G94" s="22">
        <v>6457</v>
      </c>
    </row>
    <row r="95" spans="1:7" ht="13.5">
      <c r="A95" s="2" t="s">
        <v>163</v>
      </c>
      <c r="B95" s="22">
        <v>498654</v>
      </c>
      <c r="C95" s="22">
        <v>475279</v>
      </c>
      <c r="D95" s="22">
        <v>483647</v>
      </c>
      <c r="E95" s="22">
        <v>496656</v>
      </c>
      <c r="F95" s="22">
        <v>494761</v>
      </c>
      <c r="G95" s="22">
        <v>492432</v>
      </c>
    </row>
    <row r="96" spans="1:7" ht="13.5">
      <c r="A96" s="2" t="s">
        <v>164</v>
      </c>
      <c r="B96" s="22">
        <v>65783</v>
      </c>
      <c r="C96" s="22">
        <v>49133</v>
      </c>
      <c r="D96" s="22">
        <v>32483</v>
      </c>
      <c r="E96" s="22">
        <v>17150</v>
      </c>
      <c r="F96" s="22"/>
      <c r="G96" s="22"/>
    </row>
    <row r="97" spans="1:7" ht="13.5">
      <c r="A97" s="2" t="s">
        <v>165</v>
      </c>
      <c r="B97" s="22"/>
      <c r="C97" s="22">
        <v>199402</v>
      </c>
      <c r="D97" s="22">
        <v>219384</v>
      </c>
      <c r="E97" s="22">
        <v>268845</v>
      </c>
      <c r="F97" s="22">
        <v>261599</v>
      </c>
      <c r="G97" s="22">
        <v>222811</v>
      </c>
    </row>
    <row r="98" spans="1:7" ht="13.5">
      <c r="A98" s="2" t="s">
        <v>166</v>
      </c>
      <c r="B98" s="22">
        <v>7394</v>
      </c>
      <c r="C98" s="22">
        <v>7244</v>
      </c>
      <c r="D98" s="22">
        <v>8490</v>
      </c>
      <c r="E98" s="22">
        <v>9932</v>
      </c>
      <c r="F98" s="22">
        <v>10148</v>
      </c>
      <c r="G98" s="22">
        <v>7232</v>
      </c>
    </row>
    <row r="99" spans="1:7" ht="13.5">
      <c r="A99" s="2" t="s">
        <v>167</v>
      </c>
      <c r="B99" s="22">
        <v>2686112</v>
      </c>
      <c r="C99" s="22">
        <v>3038870</v>
      </c>
      <c r="D99" s="22">
        <v>2812107</v>
      </c>
      <c r="E99" s="22">
        <v>3156459</v>
      </c>
      <c r="F99" s="22">
        <v>2467516</v>
      </c>
      <c r="G99" s="22">
        <v>858033</v>
      </c>
    </row>
    <row r="100" spans="1:7" ht="14.25" thickBot="1">
      <c r="A100" s="5" t="s">
        <v>168</v>
      </c>
      <c r="B100" s="23">
        <v>9249725</v>
      </c>
      <c r="C100" s="23">
        <v>8864466</v>
      </c>
      <c r="D100" s="23">
        <v>8375407</v>
      </c>
      <c r="E100" s="23">
        <v>8523717</v>
      </c>
      <c r="F100" s="23">
        <v>8549121</v>
      </c>
      <c r="G100" s="23">
        <v>8925060</v>
      </c>
    </row>
    <row r="101" spans="1:7" ht="14.25" thickTop="1">
      <c r="A101" s="2" t="s">
        <v>169</v>
      </c>
      <c r="B101" s="22">
        <v>1752040</v>
      </c>
      <c r="C101" s="22">
        <v>1752040</v>
      </c>
      <c r="D101" s="22">
        <v>1752040</v>
      </c>
      <c r="E101" s="22">
        <v>1752040</v>
      </c>
      <c r="F101" s="22">
        <v>1752040</v>
      </c>
      <c r="G101" s="22">
        <v>1752040</v>
      </c>
    </row>
    <row r="102" spans="1:7" ht="13.5">
      <c r="A102" s="3" t="s">
        <v>170</v>
      </c>
      <c r="B102" s="22">
        <v>492286</v>
      </c>
      <c r="C102" s="22">
        <v>492286</v>
      </c>
      <c r="D102" s="22">
        <v>492286</v>
      </c>
      <c r="E102" s="22">
        <v>492286</v>
      </c>
      <c r="F102" s="22">
        <v>492286</v>
      </c>
      <c r="G102" s="22">
        <v>492286</v>
      </c>
    </row>
    <row r="103" spans="1:7" ht="13.5">
      <c r="A103" s="3" t="s">
        <v>171</v>
      </c>
      <c r="B103" s="22">
        <v>492286</v>
      </c>
      <c r="C103" s="22">
        <v>492286</v>
      </c>
      <c r="D103" s="22">
        <v>492286</v>
      </c>
      <c r="E103" s="22">
        <v>492286</v>
      </c>
      <c r="F103" s="22">
        <v>492286</v>
      </c>
      <c r="G103" s="22">
        <v>492286</v>
      </c>
    </row>
    <row r="104" spans="1:7" ht="13.5">
      <c r="A104" s="4" t="s">
        <v>172</v>
      </c>
      <c r="B104" s="22">
        <v>68073</v>
      </c>
      <c r="C104" s="22">
        <v>281281</v>
      </c>
      <c r="D104" s="22">
        <v>1031333</v>
      </c>
      <c r="E104" s="22">
        <v>869950</v>
      </c>
      <c r="F104" s="22">
        <v>520184</v>
      </c>
      <c r="G104" s="22">
        <v>475030</v>
      </c>
    </row>
    <row r="105" spans="1:7" ht="13.5">
      <c r="A105" s="3" t="s">
        <v>173</v>
      </c>
      <c r="B105" s="22">
        <v>68073</v>
      </c>
      <c r="C105" s="22">
        <v>281281</v>
      </c>
      <c r="D105" s="22">
        <v>1031333</v>
      </c>
      <c r="E105" s="22">
        <v>869950</v>
      </c>
      <c r="F105" s="22">
        <v>520184</v>
      </c>
      <c r="G105" s="22">
        <v>475030</v>
      </c>
    </row>
    <row r="106" spans="1:7" ht="13.5">
      <c r="A106" s="2" t="s">
        <v>174</v>
      </c>
      <c r="B106" s="22">
        <v>-507862</v>
      </c>
      <c r="C106" s="22">
        <v>-120451</v>
      </c>
      <c r="D106" s="22">
        <v>-120362</v>
      </c>
      <c r="E106" s="22">
        <v>-66238</v>
      </c>
      <c r="F106" s="22">
        <v>-66205</v>
      </c>
      <c r="G106" s="22">
        <v>-66141</v>
      </c>
    </row>
    <row r="107" spans="1:7" ht="13.5">
      <c r="A107" s="2" t="s">
        <v>175</v>
      </c>
      <c r="B107" s="22">
        <v>1804538</v>
      </c>
      <c r="C107" s="22">
        <v>2405156</v>
      </c>
      <c r="D107" s="22">
        <v>3155297</v>
      </c>
      <c r="E107" s="22">
        <v>3048038</v>
      </c>
      <c r="F107" s="22">
        <v>2698306</v>
      </c>
      <c r="G107" s="22">
        <v>2653215</v>
      </c>
    </row>
    <row r="108" spans="1:7" ht="13.5">
      <c r="A108" s="2" t="s">
        <v>176</v>
      </c>
      <c r="B108" s="22">
        <v>19395</v>
      </c>
      <c r="C108" s="22">
        <v>-2275</v>
      </c>
      <c r="D108" s="22">
        <v>5311</v>
      </c>
      <c r="E108" s="22">
        <v>14155</v>
      </c>
      <c r="F108" s="22">
        <v>-40633</v>
      </c>
      <c r="G108" s="22">
        <v>9510</v>
      </c>
    </row>
    <row r="109" spans="1:7" ht="13.5">
      <c r="A109" s="2" t="s">
        <v>178</v>
      </c>
      <c r="B109" s="22">
        <v>19395</v>
      </c>
      <c r="C109" s="22">
        <v>-2275</v>
      </c>
      <c r="D109" s="22">
        <v>5311</v>
      </c>
      <c r="E109" s="22">
        <v>14155</v>
      </c>
      <c r="F109" s="22">
        <v>-40633</v>
      </c>
      <c r="G109" s="22">
        <v>9510</v>
      </c>
    </row>
    <row r="110" spans="1:7" ht="13.5">
      <c r="A110" s="6" t="s">
        <v>179</v>
      </c>
      <c r="B110" s="22">
        <v>1823933</v>
      </c>
      <c r="C110" s="22">
        <v>2402881</v>
      </c>
      <c r="D110" s="22">
        <v>3160608</v>
      </c>
      <c r="E110" s="22">
        <v>3062193</v>
      </c>
      <c r="F110" s="22">
        <v>2657673</v>
      </c>
      <c r="G110" s="22">
        <v>2662726</v>
      </c>
    </row>
    <row r="111" spans="1:7" ht="14.25" thickBot="1">
      <c r="A111" s="7" t="s">
        <v>180</v>
      </c>
      <c r="B111" s="22">
        <v>11073659</v>
      </c>
      <c r="C111" s="22">
        <v>11267348</v>
      </c>
      <c r="D111" s="22">
        <v>11536015</v>
      </c>
      <c r="E111" s="22">
        <v>11585911</v>
      </c>
      <c r="F111" s="22">
        <v>11206794</v>
      </c>
      <c r="G111" s="22">
        <v>11587786</v>
      </c>
    </row>
    <row r="112" spans="1:7" ht="14.25" thickTop="1">
      <c r="A112" s="8"/>
      <c r="B112" s="24"/>
      <c r="C112" s="24"/>
      <c r="D112" s="24"/>
      <c r="E112" s="24"/>
      <c r="F112" s="24"/>
      <c r="G112" s="24"/>
    </row>
    <row r="114" ht="13.5">
      <c r="A114" s="20" t="s">
        <v>185</v>
      </c>
    </row>
    <row r="115" ht="13.5">
      <c r="A115" s="20" t="s">
        <v>186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2014-02-12T00:34:51Z</dcterms:created>
  <dcterms:modified xsi:type="dcterms:W3CDTF">2014-02-12T00:35:01Z</dcterms:modified>
  <cp:category/>
  <cp:version/>
  <cp:contentType/>
  <cp:contentStatus/>
</cp:coreProperties>
</file>